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D:\Assignment&amp;Project\Project-1\"/>
    </mc:Choice>
  </mc:AlternateContent>
  <xr:revisionPtr revIDLastSave="0" documentId="13_ncr:1_{0E655119-CBD4-4584-9140-E2308A45C6F9}" xr6:coauthVersionLast="47" xr6:coauthVersionMax="47" xr10:uidLastSave="{00000000-0000-0000-0000-000000000000}"/>
  <bookViews>
    <workbookView xWindow="-120" yWindow="-120" windowWidth="20730" windowHeight="11160" firstSheet="7" activeTab="11" xr2:uid="{00000000-000D-0000-FFFF-FFFF00000000}"/>
  </bookViews>
  <sheets>
    <sheet name="Customer_Dim" sheetId="6" r:id="rId1"/>
    <sheet name="Product_Dim" sheetId="7" r:id="rId2"/>
    <sheet name="Store_Dim" sheetId="8" r:id="rId3"/>
    <sheet name="Sales_Fact" sheetId="4" r:id="rId4"/>
    <sheet name="Sales_Fact_Combined" sheetId="9" r:id="rId5"/>
    <sheet name="Descriptive Statistics" sheetId="18" r:id="rId6"/>
    <sheet name="Forecast" sheetId="20" r:id="rId7"/>
    <sheet name="State vs Total Sales" sheetId="13" r:id="rId8"/>
    <sheet name="Reg,Gendr vs Total Sales" sheetId="14" r:id="rId9"/>
    <sheet name="Cate vs Qty" sheetId="15" r:id="rId10"/>
    <sheet name="Payment Type" sheetId="26" r:id="rId11"/>
    <sheet name="Dashboard" sheetId="25" r:id="rId12"/>
  </sheets>
  <externalReferences>
    <externalReference r:id="rId13"/>
  </externalReferences>
  <definedNames>
    <definedName name="_xlcn.WorksheetConnection_Ecommerce_Sales_Dataset_updatedFinal.xlsxTable561" hidden="1">Table56[]</definedName>
    <definedName name="Slicer_Category">#N/A</definedName>
    <definedName name="Slicer_Order_Date__Month">#N/A</definedName>
    <definedName name="Slicer_Order_Date__Year">#N/A</definedName>
    <definedName name="Slicer_Payment_Type">#N/A</definedName>
    <definedName name="Slicer_Region">#N/A</definedName>
    <definedName name="Slicer_State">#N/A</definedName>
  </definedNames>
  <calcPr calcId="191029"/>
  <pivotCaches>
    <pivotCache cacheId="227" r:id="rId14"/>
    <pivotCache cacheId="230" r:id="rId15"/>
    <pivotCache cacheId="233" r:id="rId16"/>
    <pivotCache cacheId="236" r:id="rId17"/>
  </pivotCaches>
  <extLst>
    <ext xmlns:x14="http://schemas.microsoft.com/office/spreadsheetml/2009/9/main" uri="{876F7934-8845-4945-9796-88D515C7AA90}">
      <x14:pivotCaches>
        <pivotCache cacheId="17"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6" name="Table56" connection="WorksheetConnection_Ecommerce_Sales_Dataset_updated-Final.xlsx!Table56"/>
        </x15:modelTables>
        <x15:extLst>
          <ext xmlns:x16="http://schemas.microsoft.com/office/spreadsheetml/2014/11/main" uri="{9835A34E-60A6-4A7C-AAB8-D5F71C897F49}">
            <x16:modelTimeGroupings>
              <x16:modelTimeGrouping tableName="Table56"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9" l="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C733" i="20"/>
  <c r="C737" i="20"/>
  <c r="C741" i="20"/>
  <c r="C745" i="20"/>
  <c r="C749" i="20"/>
  <c r="C753" i="20"/>
  <c r="C757" i="20"/>
  <c r="C761" i="20"/>
  <c r="C765" i="20"/>
  <c r="C769" i="20"/>
  <c r="C773" i="20"/>
  <c r="C777" i="20"/>
  <c r="C781" i="20"/>
  <c r="C785" i="20"/>
  <c r="C789" i="20"/>
  <c r="C793" i="20"/>
  <c r="C797" i="20"/>
  <c r="C801" i="20"/>
  <c r="C805" i="20"/>
  <c r="C809" i="20"/>
  <c r="C813" i="20"/>
  <c r="C817" i="20"/>
  <c r="C821" i="20"/>
  <c r="C825" i="20"/>
  <c r="C829" i="20"/>
  <c r="C833" i="20"/>
  <c r="C837" i="20"/>
  <c r="C841" i="20"/>
  <c r="C845" i="20"/>
  <c r="C849" i="20"/>
  <c r="C853" i="20"/>
  <c r="C857" i="20"/>
  <c r="C861" i="20"/>
  <c r="C865" i="20"/>
  <c r="C869" i="20"/>
  <c r="C873" i="20"/>
  <c r="C877" i="20"/>
  <c r="C881" i="20"/>
  <c r="C885" i="20"/>
  <c r="C889" i="20"/>
  <c r="C893" i="20"/>
  <c r="C897" i="20"/>
  <c r="C901" i="20"/>
  <c r="C905" i="20"/>
  <c r="C909" i="20"/>
  <c r="C913" i="20"/>
  <c r="C734" i="20"/>
  <c r="C738" i="20"/>
  <c r="C742" i="20"/>
  <c r="C746" i="20"/>
  <c r="C750" i="20"/>
  <c r="C754" i="20"/>
  <c r="C758" i="20"/>
  <c r="C762" i="20"/>
  <c r="C766" i="20"/>
  <c r="C770" i="20"/>
  <c r="C774" i="20"/>
  <c r="C778" i="20"/>
  <c r="C782" i="20"/>
  <c r="C786" i="20"/>
  <c r="C790" i="20"/>
  <c r="C794" i="20"/>
  <c r="C798" i="20"/>
  <c r="C802" i="20"/>
  <c r="C806" i="20"/>
  <c r="C810" i="20"/>
  <c r="C814" i="20"/>
  <c r="C818" i="20"/>
  <c r="C822" i="20"/>
  <c r="C826" i="20"/>
  <c r="C830" i="20"/>
  <c r="C834" i="20"/>
  <c r="C838" i="20"/>
  <c r="C842" i="20"/>
  <c r="C846" i="20"/>
  <c r="C850" i="20"/>
  <c r="C854" i="20"/>
  <c r="C858" i="20"/>
  <c r="C862" i="20"/>
  <c r="C866" i="20"/>
  <c r="C870" i="20"/>
  <c r="C874" i="20"/>
  <c r="C878" i="20"/>
  <c r="C882" i="20"/>
  <c r="C886" i="20"/>
  <c r="C890" i="20"/>
  <c r="C894" i="20"/>
  <c r="C898" i="20"/>
  <c r="C902" i="20"/>
  <c r="C906" i="20"/>
  <c r="C910" i="20"/>
  <c r="C914" i="20"/>
  <c r="C735" i="20"/>
  <c r="C743" i="20"/>
  <c r="C751" i="20"/>
  <c r="C759" i="20"/>
  <c r="C767" i="20"/>
  <c r="C775" i="20"/>
  <c r="C783" i="20"/>
  <c r="C791" i="20"/>
  <c r="C799" i="20"/>
  <c r="C807" i="20"/>
  <c r="C815" i="20"/>
  <c r="C823" i="20"/>
  <c r="C831" i="20"/>
  <c r="C839" i="20"/>
  <c r="C847" i="20"/>
  <c r="C855" i="20"/>
  <c r="C863" i="20"/>
  <c r="C871" i="20"/>
  <c r="C879" i="20"/>
  <c r="C887" i="20"/>
  <c r="C895" i="20"/>
  <c r="C903" i="20"/>
  <c r="C911" i="20"/>
  <c r="C756" i="20"/>
  <c r="C736" i="20"/>
  <c r="C744" i="20"/>
  <c r="C752" i="20"/>
  <c r="C760" i="20"/>
  <c r="C768" i="20"/>
  <c r="C776" i="20"/>
  <c r="C784" i="20"/>
  <c r="C792" i="20"/>
  <c r="C800" i="20"/>
  <c r="C808" i="20"/>
  <c r="C816" i="20"/>
  <c r="C824" i="20"/>
  <c r="C832" i="20"/>
  <c r="C840" i="20"/>
  <c r="C848" i="20"/>
  <c r="C856" i="20"/>
  <c r="C864" i="20"/>
  <c r="C872" i="20"/>
  <c r="C880" i="20"/>
  <c r="C888" i="20"/>
  <c r="C896" i="20"/>
  <c r="C904" i="20"/>
  <c r="C912" i="20"/>
  <c r="C748" i="20"/>
  <c r="C772" i="20"/>
  <c r="C780" i="20"/>
  <c r="C796" i="20"/>
  <c r="C812" i="20"/>
  <c r="C828" i="20"/>
  <c r="C844" i="20"/>
  <c r="C860" i="20"/>
  <c r="C739" i="20"/>
  <c r="C747" i="20"/>
  <c r="C755" i="20"/>
  <c r="C763" i="20"/>
  <c r="C771" i="20"/>
  <c r="C779" i="20"/>
  <c r="C787" i="20"/>
  <c r="C795" i="20"/>
  <c r="C803" i="20"/>
  <c r="C811" i="20"/>
  <c r="C819" i="20"/>
  <c r="C827" i="20"/>
  <c r="C835" i="20"/>
  <c r="C843" i="20"/>
  <c r="C851" i="20"/>
  <c r="C859" i="20"/>
  <c r="C867" i="20"/>
  <c r="C875" i="20"/>
  <c r="C883" i="20"/>
  <c r="C891" i="20"/>
  <c r="C899" i="20"/>
  <c r="C907" i="20"/>
  <c r="C915" i="20"/>
  <c r="C740" i="20"/>
  <c r="C764" i="20"/>
  <c r="C788" i="20"/>
  <c r="C804" i="20"/>
  <c r="C820" i="20"/>
  <c r="C836" i="20"/>
  <c r="C852" i="20"/>
  <c r="C868" i="20"/>
  <c r="C876" i="20"/>
  <c r="C908" i="20"/>
  <c r="C884" i="20"/>
  <c r="C892" i="20"/>
  <c r="C900" i="20"/>
  <c r="E103" i="7" l="1"/>
  <c r="F102" i="7"/>
  <c r="E102" i="7"/>
  <c r="E900" i="20"/>
  <c r="E884" i="20"/>
  <c r="E876" i="20"/>
  <c r="E852" i="20"/>
  <c r="E820" i="20"/>
  <c r="E788" i="20"/>
  <c r="E740" i="20"/>
  <c r="D907" i="20"/>
  <c r="D891" i="20"/>
  <c r="D875" i="20"/>
  <c r="D859" i="20"/>
  <c r="D843" i="20"/>
  <c r="D827" i="20"/>
  <c r="D811" i="20"/>
  <c r="D795" i="20"/>
  <c r="D779" i="20"/>
  <c r="E763" i="20"/>
  <c r="E747" i="20"/>
  <c r="E860" i="20"/>
  <c r="E828" i="20"/>
  <c r="E796" i="20"/>
  <c r="E772" i="20"/>
  <c r="D912" i="20"/>
  <c r="D896" i="20"/>
  <c r="D880" i="20"/>
  <c r="D864" i="20"/>
  <c r="D848" i="20"/>
  <c r="D832" i="20"/>
  <c r="D816" i="20"/>
  <c r="D800" i="20"/>
  <c r="D784" i="20"/>
  <c r="D768" i="20"/>
  <c r="E752" i="20"/>
  <c r="E736" i="20"/>
  <c r="D911" i="20"/>
  <c r="D895" i="20"/>
  <c r="D879" i="20"/>
  <c r="D863" i="20"/>
  <c r="D847" i="20"/>
  <c r="D831" i="20"/>
  <c r="D815" i="20"/>
  <c r="D799" i="20"/>
  <c r="D783" i="20"/>
  <c r="D767" i="20"/>
  <c r="E751" i="20"/>
  <c r="E735" i="20"/>
  <c r="D910" i="20"/>
  <c r="D902" i="20"/>
  <c r="D894" i="20"/>
  <c r="D886" i="20"/>
  <c r="D878" i="20"/>
  <c r="D870" i="20"/>
  <c r="D862" i="20"/>
  <c r="D854" i="20"/>
  <c r="D846" i="20"/>
  <c r="D838" i="20"/>
  <c r="D830" i="20"/>
  <c r="D822" i="20"/>
  <c r="D814" i="20"/>
  <c r="D806" i="20"/>
  <c r="D798" i="20"/>
  <c r="D790" i="20"/>
  <c r="D782" i="20"/>
  <c r="D774" i="20"/>
  <c r="D766" i="20"/>
  <c r="D758" i="20"/>
  <c r="D750" i="20"/>
  <c r="D742" i="20"/>
  <c r="D734" i="20"/>
  <c r="E909" i="20"/>
  <c r="E901" i="20"/>
  <c r="E893" i="20"/>
  <c r="E885" i="20"/>
  <c r="E877" i="20"/>
  <c r="E869" i="20"/>
  <c r="E861" i="20"/>
  <c r="E853" i="20"/>
  <c r="E845" i="20"/>
  <c r="E837" i="20"/>
  <c r="E829" i="20"/>
  <c r="E821" i="20"/>
  <c r="E813" i="20"/>
  <c r="E805" i="20"/>
  <c r="E797" i="20"/>
  <c r="E789" i="20"/>
  <c r="E781" i="20"/>
  <c r="E773" i="20"/>
  <c r="E765" i="20"/>
  <c r="E757" i="20"/>
  <c r="E749" i="20"/>
  <c r="E741" i="20"/>
  <c r="E733" i="20"/>
  <c r="D837" i="20"/>
  <c r="D821" i="20"/>
  <c r="D805" i="20"/>
  <c r="D789" i="20"/>
  <c r="D773" i="20"/>
  <c r="D765" i="20"/>
  <c r="D749" i="20"/>
  <c r="D733" i="20"/>
  <c r="E899" i="20"/>
  <c r="E819" i="20"/>
  <c r="E787" i="20"/>
  <c r="D755" i="20"/>
  <c r="D844" i="20"/>
  <c r="D748" i="20"/>
  <c r="E872" i="20"/>
  <c r="E840" i="20"/>
  <c r="E792" i="20"/>
  <c r="D744" i="20"/>
  <c r="E887" i="20"/>
  <c r="E839" i="20"/>
  <c r="E791" i="20"/>
  <c r="D743" i="20"/>
  <c r="E890" i="20"/>
  <c r="E866" i="20"/>
  <c r="E850" i="20"/>
  <c r="E834" i="20"/>
  <c r="E802" i="20"/>
  <c r="E778" i="20"/>
  <c r="E762" i="20"/>
  <c r="E738" i="20"/>
  <c r="E905" i="20"/>
  <c r="E881" i="20"/>
  <c r="E857" i="20"/>
  <c r="E825" i="20"/>
  <c r="E809" i="20"/>
  <c r="E785" i="20"/>
  <c r="D761" i="20"/>
  <c r="D745" i="20"/>
  <c r="D900" i="20"/>
  <c r="D884" i="20"/>
  <c r="D876" i="20"/>
  <c r="D852" i="20"/>
  <c r="D820" i="20"/>
  <c r="D788" i="20"/>
  <c r="D740" i="20"/>
  <c r="E907" i="20"/>
  <c r="E891" i="20"/>
  <c r="E875" i="20"/>
  <c r="E859" i="20"/>
  <c r="E843" i="20"/>
  <c r="E827" i="20"/>
  <c r="E811" i="20"/>
  <c r="E795" i="20"/>
  <c r="E779" i="20"/>
  <c r="D763" i="20"/>
  <c r="D747" i="20"/>
  <c r="D860" i="20"/>
  <c r="D828" i="20"/>
  <c r="D796" i="20"/>
  <c r="D772" i="20"/>
  <c r="E912" i="20"/>
  <c r="E896" i="20"/>
  <c r="E880" i="20"/>
  <c r="E864" i="20"/>
  <c r="E848" i="20"/>
  <c r="E832" i="20"/>
  <c r="E816" i="20"/>
  <c r="E800" i="20"/>
  <c r="E784" i="20"/>
  <c r="E768" i="20"/>
  <c r="D752" i="20"/>
  <c r="D736" i="20"/>
  <c r="E911" i="20"/>
  <c r="E895" i="20"/>
  <c r="E879" i="20"/>
  <c r="E863" i="20"/>
  <c r="E847" i="20"/>
  <c r="E831" i="20"/>
  <c r="E815" i="20"/>
  <c r="E799" i="20"/>
  <c r="E783" i="20"/>
  <c r="E767" i="20"/>
  <c r="D751" i="20"/>
  <c r="D735" i="20"/>
  <c r="E910" i="20"/>
  <c r="E902" i="20"/>
  <c r="E894" i="20"/>
  <c r="E886" i="20"/>
  <c r="E878" i="20"/>
  <c r="E870" i="20"/>
  <c r="E862" i="20"/>
  <c r="E854" i="20"/>
  <c r="E846" i="20"/>
  <c r="E838" i="20"/>
  <c r="E830" i="20"/>
  <c r="E822" i="20"/>
  <c r="E814" i="20"/>
  <c r="E806" i="20"/>
  <c r="E798" i="20"/>
  <c r="E790" i="20"/>
  <c r="E782" i="20"/>
  <c r="E774" i="20"/>
  <c r="E766" i="20"/>
  <c r="E758" i="20"/>
  <c r="E750" i="20"/>
  <c r="E742" i="20"/>
  <c r="E734" i="20"/>
  <c r="D909" i="20"/>
  <c r="D901" i="20"/>
  <c r="D893" i="20"/>
  <c r="D885" i="20"/>
  <c r="D877" i="20"/>
  <c r="D869" i="20"/>
  <c r="D861" i="20"/>
  <c r="D853" i="20"/>
  <c r="D845" i="20"/>
  <c r="D829" i="20"/>
  <c r="D813" i="20"/>
  <c r="D797" i="20"/>
  <c r="D781" i="20"/>
  <c r="D757" i="20"/>
  <c r="D741" i="20"/>
  <c r="E883" i="20"/>
  <c r="D780" i="20"/>
  <c r="E888" i="20"/>
  <c r="E824" i="20"/>
  <c r="E776" i="20"/>
  <c r="E903" i="20"/>
  <c r="E855" i="20"/>
  <c r="E807" i="20"/>
  <c r="D759" i="20"/>
  <c r="E906" i="20"/>
  <c r="E882" i="20"/>
  <c r="E858" i="20"/>
  <c r="E818" i="20"/>
  <c r="E794" i="20"/>
  <c r="E770" i="20"/>
  <c r="E746" i="20"/>
  <c r="E897" i="20"/>
  <c r="E865" i="20"/>
  <c r="E841" i="20"/>
  <c r="E801" i="20"/>
  <c r="E777" i="20"/>
  <c r="D753" i="20"/>
  <c r="E892" i="20"/>
  <c r="E908" i="20"/>
  <c r="E868" i="20"/>
  <c r="E836" i="20"/>
  <c r="E804" i="20"/>
  <c r="E764" i="20"/>
  <c r="D915" i="20"/>
  <c r="D899" i="20"/>
  <c r="D883" i="20"/>
  <c r="D867" i="20"/>
  <c r="D851" i="20"/>
  <c r="D835" i="20"/>
  <c r="D819" i="20"/>
  <c r="D803" i="20"/>
  <c r="D787" i="20"/>
  <c r="D771" i="20"/>
  <c r="E755" i="20"/>
  <c r="E739" i="20"/>
  <c r="E844" i="20"/>
  <c r="E812" i="20"/>
  <c r="E780" i="20"/>
  <c r="E748" i="20"/>
  <c r="D904" i="20"/>
  <c r="D888" i="20"/>
  <c r="D872" i="20"/>
  <c r="D856" i="20"/>
  <c r="D840" i="20"/>
  <c r="D824" i="20"/>
  <c r="D808" i="20"/>
  <c r="D792" i="20"/>
  <c r="D776" i="20"/>
  <c r="E760" i="20"/>
  <c r="E744" i="20"/>
  <c r="E756" i="20"/>
  <c r="D903" i="20"/>
  <c r="D887" i="20"/>
  <c r="D871" i="20"/>
  <c r="D855" i="20"/>
  <c r="D839" i="20"/>
  <c r="D823" i="20"/>
  <c r="D807" i="20"/>
  <c r="D791" i="20"/>
  <c r="D775" i="20"/>
  <c r="E759" i="20"/>
  <c r="E743" i="20"/>
  <c r="D914" i="20"/>
  <c r="D906" i="20"/>
  <c r="D898" i="20"/>
  <c r="D890" i="20"/>
  <c r="D882" i="20"/>
  <c r="D874" i="20"/>
  <c r="D866" i="20"/>
  <c r="D858" i="20"/>
  <c r="D850" i="20"/>
  <c r="D842" i="20"/>
  <c r="D834" i="20"/>
  <c r="D826" i="20"/>
  <c r="D818" i="20"/>
  <c r="D810" i="20"/>
  <c r="D802" i="20"/>
  <c r="D794" i="20"/>
  <c r="D786" i="20"/>
  <c r="D778" i="20"/>
  <c r="D770" i="20"/>
  <c r="D762" i="20"/>
  <c r="D754" i="20"/>
  <c r="D746" i="20"/>
  <c r="D738" i="20"/>
  <c r="D913" i="20"/>
  <c r="D905" i="20"/>
  <c r="D897" i="20"/>
  <c r="D889" i="20"/>
  <c r="D881" i="20"/>
  <c r="D873" i="20"/>
  <c r="D865" i="20"/>
  <c r="D857" i="20"/>
  <c r="D849" i="20"/>
  <c r="D841" i="20"/>
  <c r="D833" i="20"/>
  <c r="D825" i="20"/>
  <c r="D817" i="20"/>
  <c r="D809" i="20"/>
  <c r="D801" i="20"/>
  <c r="D793" i="20"/>
  <c r="D785" i="20"/>
  <c r="D777" i="20"/>
  <c r="D769" i="20"/>
  <c r="E761" i="20"/>
  <c r="E753" i="20"/>
  <c r="E745" i="20"/>
  <c r="E737" i="20"/>
  <c r="D892" i="20"/>
  <c r="D908" i="20"/>
  <c r="D868" i="20"/>
  <c r="D836" i="20"/>
  <c r="D804" i="20"/>
  <c r="D764" i="20"/>
  <c r="E915" i="20"/>
  <c r="E867" i="20"/>
  <c r="E851" i="20"/>
  <c r="E835" i="20"/>
  <c r="E803" i="20"/>
  <c r="E771" i="20"/>
  <c r="D739" i="20"/>
  <c r="D812" i="20"/>
  <c r="E904" i="20"/>
  <c r="E856" i="20"/>
  <c r="E808" i="20"/>
  <c r="D760" i="20"/>
  <c r="D756" i="20"/>
  <c r="E871" i="20"/>
  <c r="E823" i="20"/>
  <c r="E775" i="20"/>
  <c r="E914" i="20"/>
  <c r="E898" i="20"/>
  <c r="E874" i="20"/>
  <c r="E842" i="20"/>
  <c r="E826" i="20"/>
  <c r="E810" i="20"/>
  <c r="E786" i="20"/>
  <c r="E754" i="20"/>
  <c r="E913" i="20"/>
  <c r="E889" i="20"/>
  <c r="E873" i="20"/>
  <c r="E849" i="20"/>
  <c r="E833" i="20"/>
  <c r="E817" i="20"/>
  <c r="E793" i="20"/>
  <c r="E769" i="20"/>
  <c r="D737"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D3EB9A-28A5-4DE4-944D-AF1CE504DC1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A978D7-4496-4482-85FC-0E20F6F9171B}" name="WorksheetConnection_Ecommerce_Sales_Dataset_updated-Final.xlsx!Table56" type="102" refreshedVersion="7" minRefreshableVersion="5">
    <extLst>
      <ext xmlns:x15="http://schemas.microsoft.com/office/spreadsheetml/2010/11/main" uri="{DE250136-89BD-433C-8126-D09CA5730AF9}">
        <x15:connection id="Table56" autoDelete="1">
          <x15:rangePr sourceName="_xlcn.WorksheetConnection_Ecommerce_Sales_Dataset_updatedFinal.xlsxTable561"/>
        </x15:connection>
      </ext>
    </extLst>
  </connection>
</connections>
</file>

<file path=xl/sharedStrings.xml><?xml version="1.0" encoding="utf-8"?>
<sst xmlns="http://schemas.openxmlformats.org/spreadsheetml/2006/main" count="24262" uniqueCount="4018">
  <si>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</si>
  <si>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</si>
  <si>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</si>
  <si>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</si>
  <si>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</si>
  <si>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</si>
  <si>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</si>
  <si>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</si>
  <si>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</si>
  <si>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</si>
  <si>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</si>
  <si>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</si>
  <si>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</si>
  <si>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</si>
  <si>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</si>
  <si>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</si>
  <si>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</si>
  <si>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</si>
  <si>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</si>
  <si>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</si>
  <si>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</si>
  <si>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</si>
  <si>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</si>
  <si>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</si>
  <si>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</si>
  <si>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</si>
  <si>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</si>
  <si>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</si>
  <si>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</si>
  <si>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</si>
  <si>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</si>
  <si>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</si>
  <si>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</si>
  <si>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</si>
  <si>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</si>
  <si>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</si>
  <si>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</si>
  <si>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</si>
  <si>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</si>
  <si>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</si>
  <si>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</si>
  <si>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</si>
  <si>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</si>
  <si>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</si>
  <si>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</si>
  <si>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</si>
  <si>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</si>
  <si>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</si>
  <si>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</si>
  <si>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</si>
  <si>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</si>
  <si>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</si>
  <si>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</si>
  <si>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</si>
  <si>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</si>
  <si>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</si>
  <si>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</si>
  <si>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</si>
  <si>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</si>
  <si>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</si>
  <si>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</si>
  <si>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</si>
  <si>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</si>
  <si>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</si>
  <si>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</si>
  <si>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</si>
  <si>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</si>
  <si>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</si>
  <si>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</si>
  <si>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</si>
  <si>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</si>
  <si>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</si>
  <si>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</si>
  <si>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</si>
  <si>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</si>
  <si>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</si>
  <si>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</si>
  <si>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</si>
  <si>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</si>
  <si>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</si>
  <si>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</si>
  <si>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</si>
  <si>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</si>
  <si>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</si>
  <si>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</si>
  <si>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</si>
  <si>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</si>
  <si>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</si>
  <si>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</si>
  <si>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</si>
  <si>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</si>
  <si>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</si>
  <si>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</si>
  <si>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</si>
  <si>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</si>
  <si>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</si>
  <si>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</si>
  <si>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</si>
  <si>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</si>
  <si>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</si>
  <si>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</si>
  <si>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</si>
  <si>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</si>
  <si>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</si>
  <si>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</si>
  <si>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</si>
  <si>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</si>
  <si>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</si>
  <si>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</si>
  <si>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</si>
  <si>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</si>
  <si>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</si>
  <si>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</si>
  <si>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</si>
  <si>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</si>
  <si>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</si>
  <si>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</si>
  <si>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</si>
  <si>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</si>
  <si>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</si>
  <si>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</si>
  <si>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</si>
  <si>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</si>
  <si>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</si>
  <si>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</si>
  <si>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</si>
  <si>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</si>
  <si>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</si>
  <si>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</si>
  <si>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</si>
  <si>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</si>
  <si>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</si>
  <si>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</si>
  <si>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</si>
  <si>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</si>
  <si>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</si>
  <si>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</si>
  <si>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</si>
  <si>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</si>
  <si>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</si>
  <si>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</si>
  <si>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</si>
  <si>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</si>
  <si>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</si>
  <si>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</si>
  <si>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</si>
  <si>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</si>
  <si>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</si>
  <si>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</si>
  <si>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</si>
  <si>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</si>
  <si>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</si>
  <si>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</si>
  <si>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</si>
  <si>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</si>
  <si>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</si>
  <si>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</si>
  <si>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</si>
  <si>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</si>
  <si>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</si>
  <si>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</si>
  <si>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</si>
  <si>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</si>
  <si>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</si>
  <si>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</si>
  <si>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</si>
  <si>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</si>
  <si>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</si>
  <si>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</si>
  <si>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</si>
  <si>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</si>
  <si>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</si>
  <si>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</si>
  <si>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</si>
  <si>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</si>
  <si>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</si>
  <si>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</si>
  <si>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</si>
  <si>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</si>
  <si>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</si>
  <si>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</si>
  <si>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</si>
  <si>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</si>
  <si>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</si>
  <si>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</si>
  <si>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</si>
  <si>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</si>
  <si>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</si>
  <si>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</si>
  <si>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</si>
  <si>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</si>
  <si>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</si>
  <si>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</si>
  <si>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</si>
  <si>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</si>
  <si>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</si>
  <si>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</si>
  <si>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</si>
  <si>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</si>
  <si>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</si>
  <si>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</si>
  <si>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</si>
  <si>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</si>
  <si>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</si>
  <si>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</si>
  <si>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</si>
  <si>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</si>
  <si>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</si>
  <si>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</si>
  <si>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</si>
  <si>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</si>
  <si>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</si>
  <si>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</si>
  <si>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</si>
  <si>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</si>
  <si>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</si>
  <si>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</si>
  <si>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</si>
  <si>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</si>
  <si>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</si>
  <si>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</si>
  <si>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</si>
  <si>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</si>
  <si>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</si>
  <si>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</si>
  <si>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</si>
  <si>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</si>
  <si>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</si>
  <si>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</si>
  <si>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</si>
  <si>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</si>
  <si>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</si>
  <si>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</si>
  <si>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</si>
  <si>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</si>
  <si>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</si>
  <si>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</si>
  <si>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</si>
  <si>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</si>
  <si>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</si>
  <si>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</si>
  <si>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</si>
  <si>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</si>
  <si>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</si>
  <si>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</si>
  <si>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</si>
  <si>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</si>
  <si>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</si>
  <si>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</si>
  <si>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</si>
  <si>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</si>
  <si>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</si>
  <si>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</si>
  <si>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</si>
  <si>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</si>
  <si>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</si>
  <si>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</si>
  <si>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</si>
  <si>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</si>
  <si>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</si>
  <si>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</si>
  <si>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</si>
  <si>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</si>
  <si>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</si>
  <si>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</si>
  <si>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</si>
  <si>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</si>
  <si>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</si>
  <si>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</si>
  <si>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</si>
  <si>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</si>
  <si>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</si>
  <si>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</si>
  <si>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</si>
  <si>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</si>
  <si>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</si>
  <si>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</si>
  <si>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</si>
  <si>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</si>
  <si>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</si>
  <si>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</si>
  <si>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</si>
  <si>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</si>
  <si>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</si>
  <si>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</si>
  <si>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</si>
  <si>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</si>
  <si>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</si>
  <si>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</si>
  <si>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</si>
  <si>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</si>
  <si>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</si>
  <si>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</si>
  <si>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</si>
  <si>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</si>
  <si>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</si>
  <si>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</si>
  <si>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</si>
  <si>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</si>
  <si>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</si>
  <si>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</si>
  <si>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</si>
  <si>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</si>
  <si>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</si>
  <si>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</si>
  <si>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</si>
  <si>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</si>
  <si>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</si>
  <si>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</si>
  <si>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</si>
  <si>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</si>
  <si>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</si>
  <si>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</si>
  <si>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</si>
  <si>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</si>
  <si>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</si>
  <si>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</si>
  <si>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</si>
  <si>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</si>
  <si>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</si>
  <si>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</si>
  <si>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</si>
  <si>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</si>
  <si>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</si>
  <si>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</si>
  <si>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</si>
  <si>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</si>
  <si>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</si>
  <si>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</si>
  <si>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</si>
  <si>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</si>
  <si>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</si>
  <si>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</si>
  <si>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</si>
  <si>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</si>
  <si>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</si>
  <si>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</si>
  <si>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</si>
  <si>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</si>
  <si>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</si>
  <si>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</si>
  <si>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</si>
  <si>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</si>
  <si>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</si>
  <si>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</si>
  <si>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</si>
  <si>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</si>
  <si>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</si>
  <si>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</si>
  <si>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</si>
  <si>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</si>
  <si>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</si>
  <si>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</si>
  <si>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</si>
  <si>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</si>
  <si>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</si>
  <si>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</si>
  <si>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</si>
  <si>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</si>
  <si>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</si>
  <si>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</si>
  <si>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</si>
  <si>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</si>
  <si>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</si>
  <si>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</si>
  <si>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</si>
  <si>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</si>
  <si>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</si>
  <si>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</si>
  <si>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</si>
  <si>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</si>
  <si>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</si>
  <si>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</si>
  <si>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</si>
  <si>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</si>
  <si>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</si>
  <si>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</si>
  <si>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</si>
  <si>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</si>
  <si>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</si>
  <si>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</si>
  <si>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</si>
  <si>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</si>
  <si>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</si>
  <si>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</si>
  <si>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</si>
  <si>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</si>
  <si>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</si>
  <si>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</si>
  <si>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</si>
  <si>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</si>
  <si>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</si>
  <si>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</si>
  <si>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</si>
  <si>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</si>
  <si>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</si>
  <si>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</si>
  <si>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</si>
  <si>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</si>
  <si>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</si>
  <si>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</si>
  <si>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</si>
  <si>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</si>
  <si>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</si>
  <si>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</si>
  <si>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</si>
  <si>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</si>
  <si>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</si>
  <si>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</si>
  <si>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</si>
  <si>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</si>
  <si>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</si>
  <si>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</si>
  <si>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</si>
  <si>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</si>
  <si>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</si>
  <si>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</si>
  <si>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</si>
  <si>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</si>
  <si>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</si>
  <si>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</si>
  <si>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</si>
  <si>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</si>
  <si>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</si>
  <si>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</si>
  <si>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</si>
  <si>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</si>
  <si>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</si>
  <si>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</si>
  <si>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</si>
  <si>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</si>
  <si>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</si>
  <si>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</si>
  <si>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</si>
  <si>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</si>
  <si>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</si>
  <si>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</si>
  <si>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</si>
  <si>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</si>
  <si>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</si>
  <si>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</si>
  <si>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</si>
  <si>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</si>
  <si>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</si>
  <si>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</si>
  <si>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</si>
  <si>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</si>
  <si>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</si>
  <si>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</si>
  <si>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</si>
  <si>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</si>
  <si>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</si>
  <si>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</si>
  <si>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</si>
  <si>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</si>
  <si>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</si>
  <si>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</si>
  <si>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</si>
  <si>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</si>
  <si>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</si>
  <si>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</si>
  <si>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</si>
  <si>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</si>
  <si>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</si>
  <si>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</si>
  <si>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</si>
  <si>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</si>
  <si>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</si>
  <si>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</si>
  <si>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</si>
  <si>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</si>
  <si>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</si>
  <si>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</si>
  <si>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</si>
  <si>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</si>
  <si>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</si>
  <si>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</si>
  <si>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</si>
  <si>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</si>
  <si>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</si>
  <si>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</si>
  <si>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</si>
  <si>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</si>
  <si>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</si>
  <si>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</si>
  <si>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</si>
  <si>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</si>
  <si>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</si>
  <si>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</si>
  <si>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</si>
  <si>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</si>
  <si>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</si>
  <si>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</si>
  <si>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</si>
  <si>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</si>
  <si>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</si>
  <si>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</si>
  <si>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</si>
  <si>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</si>
  <si>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</si>
  <si>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</si>
  <si>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</si>
  <si>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</si>
  <si>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</si>
  <si>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</si>
  <si>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</si>
  <si>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</si>
  <si>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</si>
  <si>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</si>
  <si>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</si>
  <si>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</si>
  <si>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</si>
  <si>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</si>
  <si>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</si>
  <si>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</si>
  <si>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</si>
  <si>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</si>
  <si>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</si>
  <si>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</si>
  <si>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</si>
  <si>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</si>
  <si>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</si>
  <si>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</si>
  <si>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</si>
  <si>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</si>
  <si>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</si>
  <si>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</si>
  <si>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</si>
  <si>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</si>
  <si>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</si>
  <si>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</si>
  <si>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</si>
  <si>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</si>
  <si>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</si>
  <si>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</si>
  <si>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</si>
  <si>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</si>
  <si>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</si>
  <si>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</si>
  <si>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</si>
  <si>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</si>
  <si>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</si>
  <si>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</si>
  <si>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</si>
  <si>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</si>
  <si>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</si>
  <si>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</si>
  <si>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</si>
  <si>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</si>
  <si>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</si>
  <si>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</si>
  <si>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</si>
  <si>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</si>
  <si>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</si>
  <si>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</si>
  <si>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</si>
  <si>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</si>
  <si>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</si>
  <si>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</si>
  <si>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</si>
  <si>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</si>
  <si>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</si>
  <si>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</si>
  <si>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</si>
  <si>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</si>
  <si>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</si>
  <si>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</si>
  <si>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</si>
  <si>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</si>
  <si>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</si>
  <si>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</si>
  <si>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</si>
  <si>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</si>
  <si>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</si>
  <si>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</si>
  <si>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</si>
  <si>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</si>
  <si>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</si>
  <si>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</si>
  <si>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</si>
  <si>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</si>
  <si>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</si>
  <si>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</si>
  <si>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</si>
  <si>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</si>
  <si>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</si>
  <si>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</si>
  <si>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</si>
  <si>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</si>
  <si>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</si>
  <si>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</si>
  <si>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</si>
  <si>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</si>
  <si>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</si>
  <si>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</si>
  <si>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</si>
  <si>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</si>
  <si>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</si>
  <si>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</si>
  <si>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</si>
  <si>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</si>
  <si>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</si>
  <si>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</si>
  <si>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</si>
  <si>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</si>
  <si>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</si>
  <si>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</si>
  <si>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</si>
  <si>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</si>
  <si>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</si>
  <si>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</si>
  <si>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</si>
  <si>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</si>
  <si>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</si>
  <si>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</si>
  <si>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</si>
  <si>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</si>
  <si>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</si>
  <si>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</si>
  <si>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</si>
  <si>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</si>
  <si>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</si>
  <si>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</si>
  <si>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</si>
  <si>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</si>
  <si>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</si>
  <si>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</si>
  <si>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</si>
  <si>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</si>
  <si>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</si>
  <si>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</si>
  <si>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</si>
  <si>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</si>
  <si>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</si>
  <si>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</si>
  <si>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</si>
  <si>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</si>
  <si>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</si>
  <si>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</si>
  <si>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</si>
  <si>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</si>
  <si>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</si>
  <si>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</si>
  <si>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</si>
  <si>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</si>
  <si>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</si>
  <si>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</si>
  <si>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</si>
  <si>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</si>
  <si>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</si>
  <si>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</si>
  <si>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</si>
  <si>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</si>
  <si>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</si>
  <si>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</si>
  <si>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</si>
  <si>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</si>
  <si>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</si>
  <si>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</si>
  <si>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</si>
  <si>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</si>
  <si>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</si>
  <si>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</si>
  <si>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</si>
  <si>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</si>
  <si>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</si>
  <si>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</si>
  <si>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</si>
  <si>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</si>
  <si>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</si>
  <si>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</si>
  <si>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</si>
  <si>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</si>
  <si>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</si>
  <si>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</si>
  <si>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</si>
  <si>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</si>
  <si>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</si>
  <si>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</si>
  <si>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</si>
  <si>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</si>
  <si>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</si>
  <si>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</si>
  <si>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</si>
  <si>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</si>
  <si>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</si>
  <si>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</si>
  <si>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</si>
  <si>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</si>
  <si>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</si>
  <si>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</si>
  <si>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</si>
  <si>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</si>
  <si>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</si>
  <si>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</si>
  <si>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</si>
  <si>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</si>
  <si>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</si>
  <si>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</si>
  <si>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</si>
  <si>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</si>
  <si>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</si>
  <si>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</si>
  <si>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</si>
  <si>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</si>
  <si>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</si>
  <si>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</si>
  <si>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</si>
  <si>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</si>
  <si>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</si>
  <si>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</si>
  <si>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</si>
  <si>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</si>
  <si>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</si>
  <si>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</si>
  <si>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</si>
  <si>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</si>
  <si>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</si>
  <si>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</si>
  <si>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</si>
  <si>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</si>
  <si>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</si>
  <si>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</si>
  <si>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</si>
  <si>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</si>
  <si>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</si>
  <si>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</si>
  <si>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</si>
  <si>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</si>
  <si>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</si>
  <si>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</si>
  <si>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</si>
  <si>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</si>
  <si>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</si>
  <si>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</si>
  <si>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</si>
  <si>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</si>
  <si>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</si>
  <si>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</si>
  <si>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</si>
  <si>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</si>
  <si>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</si>
  <si>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</si>
  <si>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</si>
  <si>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</si>
  <si>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</si>
  <si>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</si>
  <si>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</si>
  <si>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</si>
  <si>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</si>
  <si>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</si>
  <si>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</si>
  <si>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</si>
  <si>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</si>
  <si>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</si>
  <si>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</si>
  <si>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</si>
  <si>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</si>
  <si>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</si>
  <si>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</si>
  <si>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</si>
  <si>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</si>
  <si>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</si>
  <si>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</si>
  <si>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</si>
  <si>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</si>
  <si>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</si>
  <si>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</si>
  <si>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</si>
  <si>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</si>
  <si>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</si>
  <si>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</si>
  <si>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</si>
  <si>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</si>
  <si>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</si>
  <si>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</si>
  <si>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</si>
  <si>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</si>
  <si>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</si>
  <si>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</si>
  <si>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</si>
  <si>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</si>
  <si>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</si>
  <si>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</si>
  <si>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</si>
  <si>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</si>
  <si>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</si>
  <si>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</si>
  <si>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</si>
  <si>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</si>
  <si>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</si>
  <si>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</si>
  <si>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</si>
  <si>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</si>
  <si>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</si>
  <si>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</si>
  <si>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</si>
  <si>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</si>
  <si>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</si>
  <si>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</si>
  <si>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</si>
  <si>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</si>
  <si>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</si>
  <si>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</si>
  <si>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</si>
  <si>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</si>
  <si>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</si>
  <si>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</si>
  <si>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</si>
  <si>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</si>
  <si>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</si>
  <si>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</si>
  <si>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</si>
  <si>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</si>
  <si>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</si>
  <si>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</si>
  <si>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</si>
  <si>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</si>
  <si>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</si>
  <si>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</si>
  <si>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</si>
  <si>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</si>
  <si>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</si>
  <si>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</si>
  <si>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</si>
  <si>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</si>
  <si>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</si>
  <si>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</si>
  <si>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</si>
  <si>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</si>
  <si>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</si>
  <si>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</si>
  <si>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</si>
  <si>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</si>
  <si>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</si>
  <si>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</si>
  <si>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</si>
  <si>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</si>
  <si>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</si>
  <si>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</si>
  <si>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</si>
  <si>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</si>
  <si>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</si>
  <si>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</si>
  <si>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</si>
  <si>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</si>
  <si>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</si>
  <si>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</si>
  <si>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</si>
  <si>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</si>
  <si>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</si>
  <si>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</si>
  <si>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</si>
  <si>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</si>
  <si>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</si>
  <si>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</si>
  <si>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</si>
  <si>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</si>
  <si>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</si>
  <si>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</si>
  <si>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</si>
  <si>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</si>
  <si>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</si>
  <si>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</si>
  <si>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</si>
  <si>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</si>
  <si>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</si>
  <si>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</si>
  <si>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</si>
  <si>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</si>
  <si>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</si>
  <si>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</si>
  <si>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</si>
  <si>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</si>
  <si>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</si>
  <si>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</si>
  <si>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</si>
  <si>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</si>
  <si>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</si>
  <si>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</si>
  <si>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</si>
  <si>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</si>
  <si>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</si>
  <si>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</si>
  <si>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</si>
  <si>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</si>
  <si>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</si>
  <si>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</si>
  <si>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</si>
  <si>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</si>
  <si>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</si>
  <si>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</si>
  <si>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</si>
  <si>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</si>
  <si>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</si>
  <si>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</si>
  <si>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</si>
  <si>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</si>
  <si>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</si>
  <si>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</si>
  <si>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</si>
  <si>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</si>
  <si>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</si>
  <si>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</si>
  <si>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</si>
  <si>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</si>
  <si>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</si>
  <si>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</si>
  <si>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</si>
  <si>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</si>
  <si>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</si>
  <si>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</si>
  <si>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</si>
  <si>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</si>
  <si>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</si>
  <si>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</si>
  <si>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</si>
  <si>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</si>
  <si>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</si>
  <si>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</si>
  <si>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</si>
  <si>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</si>
  <si>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</si>
  <si>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</si>
  <si>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</si>
  <si>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</si>
  <si>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</si>
  <si>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</si>
  <si>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</si>
  <si>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</si>
  <si>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</si>
  <si>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</si>
  <si>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</si>
  <si>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</si>
  <si>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</si>
  <si>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</si>
  <si>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</si>
  <si>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</si>
  <si>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</si>
  <si>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</si>
  <si>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</si>
  <si>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</si>
  <si>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</si>
  <si>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</si>
  <si>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</si>
  <si>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</si>
  <si>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</si>
  <si>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</si>
  <si>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</si>
  <si>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</si>
  <si>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</si>
  <si>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</si>
  <si>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</si>
  <si>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</si>
  <si>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</si>
  <si>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</si>
  <si>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</si>
  <si>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</si>
  <si>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</si>
  <si>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</si>
  <si>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</si>
  <si>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</si>
  <si>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</si>
  <si>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</si>
  <si>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</si>
  <si>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</si>
  <si>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</si>
  <si>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</si>
  <si>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</si>
  <si>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</si>
  <si>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</si>
  <si>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</si>
  <si>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</si>
  <si>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</si>
  <si>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</si>
  <si>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</si>
  <si>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</si>
  <si>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</si>
  <si>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</si>
  <si>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</si>
  <si>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</si>
  <si>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</si>
  <si>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</si>
  <si>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</si>
  <si>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</si>
  <si>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</si>
  <si>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</si>
  <si>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</si>
  <si>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</si>
  <si>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</si>
  <si>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</si>
  <si>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</si>
  <si>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</si>
  <si>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</si>
  <si>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</si>
  <si>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</si>
  <si>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</si>
  <si>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</si>
  <si>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</si>
  <si>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</si>
  <si>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</si>
  <si>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</si>
  <si>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</si>
  <si>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</si>
  <si>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</si>
  <si>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</si>
  <si>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</si>
  <si>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</si>
  <si>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</si>
  <si>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</si>
  <si>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</si>
  <si>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</si>
  <si>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</si>
  <si>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</si>
  <si>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</si>
  <si>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</si>
  <si>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</si>
  <si>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</si>
  <si>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</si>
  <si>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</si>
  <si>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</si>
  <si>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</si>
  <si>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</si>
  <si>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</si>
  <si>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</si>
  <si>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</si>
  <si>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</si>
  <si>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</si>
  <si>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</si>
  <si>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</si>
  <si>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</si>
  <si>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</si>
  <si>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</si>
  <si>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</si>
  <si>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</si>
  <si>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</si>
  <si>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</si>
  <si>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</si>
  <si>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</si>
  <si>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</si>
  <si>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</si>
  <si>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</si>
  <si>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</si>
  <si>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</si>
  <si>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</si>
  <si>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</si>
  <si>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</si>
  <si>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</si>
  <si>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</si>
  <si>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</si>
  <si>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</si>
  <si>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</si>
  <si>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</si>
  <si>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</si>
  <si>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</si>
  <si>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</si>
  <si>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</si>
  <si>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</si>
  <si>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</si>
  <si>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</si>
  <si>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</si>
  <si>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</si>
  <si>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</si>
  <si>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</si>
  <si>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</si>
  <si>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</si>
  <si>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</si>
  <si>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</si>
  <si>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</si>
  <si>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</si>
  <si>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</si>
  <si>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</si>
  <si>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</si>
  <si>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</si>
  <si>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</si>
  <si>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</si>
  <si>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</si>
  <si>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</si>
  <si>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</si>
  <si>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</si>
  <si>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</si>
  <si>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</si>
  <si>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</si>
  <si>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</si>
  <si>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</si>
  <si>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</si>
  <si>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</si>
  <si>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</si>
  <si>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</si>
  <si>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</si>
  <si>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</si>
  <si>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</si>
  <si>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</si>
  <si>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</si>
  <si>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</si>
  <si>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</si>
  <si>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</si>
  <si>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</si>
  <si>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</si>
  <si>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</si>
  <si>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</si>
  <si>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</si>
  <si>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</si>
  <si>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</si>
  <si>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</si>
  <si>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</si>
  <si>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</si>
  <si>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</si>
  <si>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</si>
  <si>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</si>
  <si>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</si>
  <si>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</si>
  <si>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</si>
  <si>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</si>
  <si>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</si>
  <si>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</si>
  <si>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</si>
  <si>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</si>
  <si>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</si>
  <si>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</si>
  <si>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</si>
  <si>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</si>
  <si>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</si>
  <si>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</si>
  <si>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</si>
  <si>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</si>
  <si>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</si>
  <si>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</si>
  <si>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</si>
  <si>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</si>
  <si>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</si>
  <si>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</si>
  <si>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</si>
  <si>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</si>
  <si>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</si>
  <si>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</si>
  <si>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</si>
  <si>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</si>
  <si>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</si>
  <si>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</si>
  <si>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</si>
  <si>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</si>
  <si>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</si>
  <si>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</si>
  <si>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</si>
  <si>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</si>
  <si>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</si>
  <si>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</si>
  <si>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</si>
  <si>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</si>
  <si>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</si>
  <si>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</si>
  <si>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</si>
  <si>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</si>
  <si>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</si>
  <si>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</si>
  <si>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</si>
  <si>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</si>
  <si>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</si>
  <si>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</si>
  <si>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</si>
  <si>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</si>
  <si>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</si>
  <si>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</si>
  <si>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</si>
  <si>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</si>
  <si>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</si>
  <si>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</si>
  <si>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</si>
  <si>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</si>
  <si>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</si>
  <si>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</si>
  <si>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</si>
  <si>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</si>
  <si>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</si>
  <si>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</si>
  <si>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</si>
  <si>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</si>
  <si>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</si>
  <si>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</si>
  <si>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</si>
  <si>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</si>
  <si>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</si>
  <si>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</si>
  <si>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</si>
  <si>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</si>
  <si>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</si>
  <si>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</si>
  <si>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</si>
  <si>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</si>
  <si>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</si>
  <si>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</si>
  <si>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</si>
  <si>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</si>
  <si>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</si>
  <si>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</si>
  <si>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</si>
  <si>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</si>
  <si>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</si>
  <si>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</si>
  <si>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</si>
  <si>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</si>
  <si>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</si>
  <si>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</si>
  <si>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</si>
  <si>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</si>
  <si>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</si>
  <si>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</si>
  <si>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</si>
  <si>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</si>
  <si>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</si>
  <si>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</si>
  <si>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</si>
  <si>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</si>
  <si>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</si>
  <si>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</si>
  <si>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</si>
  <si>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</si>
  <si>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</si>
  <si>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</si>
  <si>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</si>
  <si>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</si>
  <si>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</si>
  <si>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</si>
  <si>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</si>
  <si>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</si>
  <si>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</si>
  <si>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</si>
  <si>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</si>
  <si>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</si>
  <si>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</si>
  <si>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</si>
  <si>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</si>
  <si>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</si>
  <si>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</si>
  <si>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</si>
  <si>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</si>
  <si>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</si>
  <si>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</si>
  <si>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</si>
  <si>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</si>
  <si>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</si>
  <si>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</si>
  <si>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</si>
  <si>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</si>
  <si>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</si>
  <si>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</si>
  <si>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</si>
  <si>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</si>
  <si>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</si>
  <si>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</si>
  <si>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</si>
  <si>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</si>
  <si>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</si>
  <si>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</si>
  <si>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</si>
  <si>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</si>
  <si>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</si>
  <si>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</si>
  <si>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</si>
  <si>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</si>
  <si>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</si>
  <si>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</si>
  <si>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</si>
  <si>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</si>
  <si>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</si>
  <si>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</si>
  <si>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</si>
  <si>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</si>
  <si>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</si>
  <si>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</si>
  <si>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</si>
  <si>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</si>
  <si>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</si>
  <si>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</si>
  <si>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</si>
  <si>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</si>
  <si>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</si>
  <si>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</si>
  <si>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</si>
  <si>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</si>
  <si>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</si>
  <si>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</si>
  <si>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</si>
  <si>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</si>
  <si>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</si>
  <si>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</si>
  <si>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</si>
  <si>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</si>
  <si>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</si>
  <si>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</si>
  <si>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</si>
  <si>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</si>
  <si>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</si>
  <si>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</si>
  <si>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</si>
  <si>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</si>
  <si>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</si>
  <si>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</si>
  <si>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</si>
  <si>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</si>
  <si>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</si>
  <si>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</si>
  <si>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</si>
  <si>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</si>
  <si>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</si>
  <si>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</si>
  <si>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</si>
  <si>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</si>
  <si>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</si>
  <si>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</si>
  <si>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</si>
  <si>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</si>
  <si>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</si>
  <si>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</si>
  <si>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</si>
  <si>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</si>
  <si>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</si>
  <si>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</si>
  <si>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</si>
  <si>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</si>
  <si>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</si>
  <si>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</si>
  <si>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</si>
  <si>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</si>
  <si>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</si>
  <si>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</si>
  <si>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</si>
  <si>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</si>
  <si>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</si>
  <si>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</si>
  <si>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</si>
  <si>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</si>
  <si>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</si>
  <si>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</si>
  <si>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</si>
  <si>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</si>
  <si>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</si>
  <si>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</si>
  <si>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</si>
  <si>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</si>
  <si>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</si>
  <si>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</si>
  <si>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</si>
  <si>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</si>
  <si>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</si>
  <si>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</si>
  <si>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</si>
  <si>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</si>
  <si>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</si>
  <si>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</si>
  <si>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</si>
  <si>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</si>
  <si>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</si>
  <si>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</si>
  <si>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</si>
  <si>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</si>
  <si>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</si>
  <si>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</si>
  <si>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</si>
  <si>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</si>
  <si>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</si>
  <si>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</si>
  <si>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</si>
  <si>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</si>
  <si>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</si>
  <si>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</si>
  <si>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</si>
  <si>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</si>
  <si>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</si>
  <si>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</si>
  <si>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</si>
  <si>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</si>
  <si>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</si>
  <si>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</si>
  <si>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</si>
  <si>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</si>
  <si>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</si>
  <si>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</si>
  <si>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</si>
  <si>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</si>
  <si>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</si>
  <si>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</si>
  <si>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</si>
  <si>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</si>
  <si>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</si>
  <si>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</si>
  <si>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</si>
  <si>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</si>
  <si>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</si>
  <si>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</si>
  <si>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</si>
  <si>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</si>
  <si>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</si>
  <si>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</si>
  <si>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</si>
  <si>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</si>
  <si>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</si>
  <si>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</si>
  <si>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</si>
  <si>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</si>
  <si>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</si>
  <si>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</si>
  <si>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</si>
  <si>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</si>
  <si>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</si>
  <si>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</si>
  <si>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</si>
  <si>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</si>
  <si>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</si>
  <si>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</si>
  <si>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</si>
  <si>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</si>
  <si>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</si>
  <si>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</si>
  <si>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</si>
  <si>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</si>
  <si>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</si>
  <si>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</si>
  <si>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</si>
  <si>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</si>
  <si>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</si>
  <si>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</si>
  <si>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</si>
  <si>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</si>
  <si>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</si>
  <si>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</si>
  <si>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</si>
  <si>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</si>
  <si>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</si>
  <si>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</si>
  <si>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</si>
  <si>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</si>
  <si>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</si>
  <si>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</si>
  <si>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</si>
  <si>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</si>
  <si>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</si>
  <si>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</si>
  <si>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</si>
  <si>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</si>
  <si>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</si>
  <si>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</si>
  <si>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</si>
  <si>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</si>
  <si>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</si>
  <si>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</si>
  <si>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</si>
  <si>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</si>
  <si>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</si>
  <si>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</si>
  <si>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</si>
  <si>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</si>
  <si>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</si>
  <si>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</si>
  <si>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</si>
  <si>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</si>
  <si>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</si>
  <si>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</si>
  <si>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</si>
  <si>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</si>
  <si>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</si>
  <si>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</si>
  <si>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</si>
  <si>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</si>
  <si>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</si>
  <si>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</si>
  <si>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</si>
  <si>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</si>
  <si>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</si>
  <si>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</si>
  <si>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</si>
  <si>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</si>
  <si>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</si>
  <si>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</si>
  <si>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</si>
  <si>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</si>
  <si>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</si>
  <si>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</si>
  <si>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</si>
  <si>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</si>
  <si>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</si>
  <si>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</si>
  <si>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</si>
  <si>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</si>
  <si>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</si>
  <si>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</si>
  <si>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</si>
  <si>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</si>
  <si>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</si>
  <si>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</si>
  <si>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</si>
  <si>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</si>
  <si>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</si>
  <si>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</si>
  <si>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</si>
  <si>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</si>
  <si>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</si>
  <si>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</si>
  <si>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</si>
  <si>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</si>
  <si>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</si>
  <si>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</si>
  <si>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</si>
  <si>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</si>
  <si>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</si>
  <si>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</si>
  <si>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</si>
  <si>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</si>
  <si>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</si>
  <si>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</si>
  <si>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</si>
  <si>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</si>
  <si>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</si>
  <si>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</si>
  <si>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</si>
  <si>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</si>
  <si>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</si>
  <si>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</si>
  <si>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</si>
  <si>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</si>
  <si>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</si>
  <si>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</si>
  <si>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</si>
  <si>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</si>
  <si>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</si>
  <si>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Hunt Inc</t>
  </si>
  <si>
    <t>PROD1</t>
  </si>
  <si>
    <t>Terry-Moore</t>
  </si>
  <si>
    <t>PROD2</t>
  </si>
  <si>
    <t>Sims Inc</t>
  </si>
  <si>
    <t>PROD3</t>
  </si>
  <si>
    <t>Pineda Ltd</t>
  </si>
  <si>
    <t>PROD4</t>
  </si>
  <si>
    <t>Gonzales-Davis</t>
  </si>
  <si>
    <t>PROD5</t>
  </si>
  <si>
    <t>PROD6</t>
  </si>
  <si>
    <t>PROD7</t>
  </si>
  <si>
    <t>PROD8</t>
  </si>
  <si>
    <t>Perez-Johnston</t>
  </si>
  <si>
    <t>PROD9</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</si>
  <si>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</si>
  <si>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</si>
  <si>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</si>
  <si>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</si>
  <si>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</si>
  <si>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</si>
  <si>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</si>
  <si>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</si>
  <si>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</si>
  <si>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</si>
  <si>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</si>
  <si>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</si>
  <si>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</si>
  <si>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</si>
  <si>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</si>
  <si>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</si>
  <si>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</si>
  <si>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</si>
  <si>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</si>
  <si>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</si>
  <si>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</si>
  <si>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</si>
  <si>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</si>
  <si>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</si>
  <si>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</si>
  <si>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</si>
  <si>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</si>
  <si>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</si>
  <si>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</si>
  <si>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</si>
  <si>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</si>
  <si>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</si>
  <si>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</si>
  <si>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</si>
  <si>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</si>
  <si>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</si>
  <si>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</si>
  <si>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</si>
  <si>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</si>
  <si>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</si>
  <si>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</si>
  <si>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</si>
  <si>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</si>
  <si>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</si>
  <si>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</si>
  <si>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</si>
  <si>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</si>
  <si>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</si>
  <si>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</si>
  <si>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</si>
  <si>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</si>
  <si>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</si>
  <si>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</si>
  <si>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</si>
  <si>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</si>
  <si>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</si>
  <si>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</si>
  <si>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</si>
  <si>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</si>
  <si>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</si>
  <si>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</si>
  <si>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</si>
  <si>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</si>
  <si>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</si>
  <si>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</si>
  <si>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</si>
  <si>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</si>
  <si>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</si>
  <si>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</si>
  <si>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</si>
  <si>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</si>
  <si>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</si>
  <si>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</si>
  <si>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</si>
  <si>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</si>
  <si>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</si>
  <si>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</si>
  <si>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</si>
  <si>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</si>
  <si>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</si>
  <si>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</si>
  <si>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</si>
  <si>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</si>
  <si>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</si>
  <si>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</si>
  <si>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</si>
  <si>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</si>
  <si>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</si>
  <si>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</si>
  <si>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</si>
  <si>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</si>
  <si>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</si>
  <si>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</si>
  <si>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</si>
  <si>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</si>
  <si>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</si>
  <si>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</si>
  <si>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</si>
  <si>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</si>
  <si>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</si>
  <si>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</si>
  <si>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</si>
  <si>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</si>
  <si>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</si>
  <si>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</si>
  <si>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</si>
  <si>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</si>
  <si>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</si>
  <si>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</si>
  <si>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</si>
  <si>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</si>
  <si>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</si>
  <si>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</si>
  <si>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</si>
  <si>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</si>
  <si>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</si>
  <si>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</si>
  <si>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</si>
  <si>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</si>
  <si>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</si>
  <si>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</si>
  <si>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</si>
  <si>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</si>
  <si>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</si>
  <si>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</si>
  <si>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</si>
  <si>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</si>
  <si>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</si>
  <si>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</si>
  <si>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</si>
  <si>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</si>
  <si>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</si>
  <si>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</si>
  <si>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</si>
  <si>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</si>
  <si>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</si>
  <si>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</si>
  <si>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</si>
  <si>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</si>
  <si>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</si>
  <si>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</si>
  <si>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</si>
  <si>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</si>
  <si>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</si>
  <si>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</si>
  <si>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</si>
  <si>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</si>
  <si>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</si>
  <si>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</si>
  <si>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</si>
  <si>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</si>
  <si>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</si>
  <si>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</si>
  <si>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</si>
  <si>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</si>
  <si>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</si>
  <si>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</si>
  <si>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</si>
  <si>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</si>
  <si>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</si>
  <si>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</si>
  <si>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</si>
  <si>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</si>
  <si>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</si>
  <si>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</si>
  <si>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</si>
  <si>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</si>
  <si>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</si>
  <si>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</si>
  <si>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</si>
  <si>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</si>
  <si>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</si>
  <si>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</si>
  <si>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</si>
  <si>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</si>
  <si>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</si>
  <si>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</si>
  <si>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</si>
  <si>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</si>
  <si>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</si>
  <si>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</si>
  <si>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</si>
  <si>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</si>
  <si>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</si>
  <si>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</si>
  <si>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</si>
  <si>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</si>
  <si>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</si>
  <si>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</si>
  <si>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</si>
  <si>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</si>
  <si>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</si>
  <si>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</si>
  <si>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</si>
  <si>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</si>
  <si>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</si>
  <si>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</si>
  <si>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</si>
  <si>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</si>
  <si>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</si>
  <si>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</si>
  <si>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</si>
  <si>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</si>
  <si>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</si>
  <si>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</si>
  <si>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</si>
  <si>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</si>
  <si>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</si>
  <si>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</si>
  <si>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</si>
  <si>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</si>
  <si>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</si>
  <si>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</si>
  <si>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</si>
  <si>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</si>
  <si>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</si>
  <si>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</si>
  <si>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</si>
  <si>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</si>
  <si>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</si>
  <si>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</si>
  <si>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</si>
  <si>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</si>
  <si>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</si>
  <si>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</si>
  <si>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</si>
  <si>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</si>
  <si>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</si>
  <si>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</si>
  <si>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</si>
  <si>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</si>
  <si>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</si>
  <si>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</si>
  <si>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</si>
  <si>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</si>
  <si>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</si>
  <si>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</si>
  <si>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</si>
  <si>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</si>
  <si>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</si>
  <si>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</si>
  <si>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</si>
  <si>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</si>
  <si>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</si>
  <si>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</si>
  <si>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</si>
  <si>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</si>
  <si>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</si>
  <si>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</si>
  <si>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</si>
  <si>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</si>
  <si>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</si>
  <si>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</si>
  <si>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</si>
  <si>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</si>
  <si>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</si>
  <si>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</si>
  <si>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</si>
  <si>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</si>
  <si>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</si>
  <si>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</si>
  <si>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</si>
  <si>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</si>
  <si>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</si>
  <si>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</si>
  <si>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</si>
  <si>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</si>
  <si>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</si>
  <si>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</si>
  <si>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</si>
  <si>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</si>
  <si>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</si>
  <si>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</si>
  <si>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</si>
  <si>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</si>
  <si>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</si>
  <si>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</si>
  <si>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</si>
  <si>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</si>
  <si>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</si>
  <si>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</si>
  <si>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</si>
  <si>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</si>
  <si>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</si>
  <si>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</si>
  <si>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</si>
  <si>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</si>
  <si>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</si>
  <si>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</si>
  <si>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</si>
  <si>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</si>
  <si>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</si>
  <si>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</si>
  <si>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</si>
  <si>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</si>
  <si>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</si>
  <si>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</si>
  <si>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</si>
  <si>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</si>
  <si>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</si>
  <si>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</si>
  <si>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</si>
  <si>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</si>
  <si>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</si>
  <si>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</si>
  <si>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</si>
  <si>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</si>
  <si>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</si>
  <si>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</si>
  <si>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</si>
  <si>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</si>
  <si>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</si>
  <si>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</si>
  <si>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</si>
  <si>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</si>
  <si>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</si>
  <si>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</si>
  <si>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</si>
  <si>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</si>
  <si>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</si>
  <si>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</si>
  <si>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</si>
  <si>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</si>
  <si>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</si>
  <si>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</si>
  <si>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</si>
  <si>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</si>
  <si>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</si>
  <si>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</si>
  <si>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</si>
  <si>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</si>
  <si>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</si>
  <si>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</si>
  <si>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</si>
  <si>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</si>
  <si>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</si>
  <si>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</si>
  <si>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</si>
  <si>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</si>
  <si>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</si>
  <si>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</si>
  <si>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</si>
  <si>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</si>
  <si>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</si>
  <si>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</si>
  <si>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</si>
  <si>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</si>
  <si>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</si>
  <si>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</si>
  <si>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</si>
  <si>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</si>
  <si>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</si>
  <si>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</si>
  <si>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</si>
  <si>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</si>
  <si>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</si>
  <si>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</si>
  <si>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</si>
  <si>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</si>
  <si>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</si>
  <si>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</si>
  <si>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</si>
  <si>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</si>
  <si>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</si>
  <si>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</si>
  <si>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</si>
  <si>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</si>
  <si>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</si>
  <si>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</si>
  <si>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</si>
  <si>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</si>
  <si>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</si>
  <si>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</si>
  <si>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</si>
  <si>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</si>
  <si>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</si>
  <si>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</si>
  <si>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</si>
  <si>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</si>
  <si>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</si>
  <si>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</si>
  <si>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</si>
  <si>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</si>
  <si>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</si>
  <si>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</si>
  <si>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</si>
  <si>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</si>
  <si>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</si>
  <si>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</si>
  <si>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</si>
  <si>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</si>
  <si>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</si>
  <si>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</si>
  <si>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</si>
  <si>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</si>
  <si>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</si>
  <si>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</si>
  <si>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</si>
  <si>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</si>
  <si>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</si>
  <si>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</si>
  <si>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</si>
  <si>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</si>
  <si>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</si>
  <si>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</si>
  <si>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</si>
  <si>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</si>
  <si>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</si>
  <si>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</si>
  <si>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</si>
  <si>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</si>
  <si>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</si>
  <si>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</si>
  <si>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</si>
  <si>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</si>
  <si>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</si>
  <si>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</si>
  <si>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</si>
  <si>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</si>
  <si>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</si>
  <si>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</si>
  <si>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</si>
  <si>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</si>
  <si>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</si>
  <si>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</si>
  <si>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</si>
  <si>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</si>
  <si>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</si>
  <si>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</si>
  <si>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</si>
  <si>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</si>
  <si>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</si>
  <si>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</si>
  <si>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</si>
  <si>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</si>
  <si>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</si>
  <si>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</si>
  <si>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</si>
  <si>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</si>
  <si>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</si>
  <si>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</si>
  <si>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</si>
  <si>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</si>
  <si>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</si>
  <si>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</si>
  <si>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</si>
  <si>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</si>
  <si>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</si>
  <si>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</si>
  <si>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</si>
  <si>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</si>
  <si>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</si>
  <si>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</si>
  <si>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</si>
  <si>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</si>
  <si>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</si>
  <si>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</si>
  <si>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</si>
  <si>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</si>
  <si>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</si>
  <si>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</si>
  <si>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</si>
  <si>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</si>
  <si>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</si>
  <si>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</si>
  <si>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</si>
  <si>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</si>
  <si>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</si>
  <si>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</si>
  <si>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</si>
  <si>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</si>
  <si>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</si>
  <si>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</si>
  <si>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</si>
  <si>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</si>
  <si>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</si>
  <si>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</si>
  <si>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</si>
  <si>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</si>
  <si>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</si>
  <si>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</si>
  <si>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</si>
  <si>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</si>
  <si>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</si>
  <si>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</si>
  <si>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</si>
  <si>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</si>
  <si>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</si>
  <si>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</si>
  <si>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</si>
  <si>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</si>
  <si>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</si>
  <si>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</si>
  <si>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</si>
  <si>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</si>
  <si>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</si>
  <si>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</si>
  <si>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</si>
  <si>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</si>
  <si>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</si>
  <si>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</si>
  <si>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</si>
  <si>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</si>
  <si>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</si>
  <si>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</si>
  <si>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</si>
  <si>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</si>
  <si>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</si>
  <si>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</si>
  <si>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</si>
  <si>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</si>
  <si>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</si>
  <si>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</si>
  <si>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</si>
  <si>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</si>
  <si>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</si>
  <si>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</si>
  <si>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</si>
  <si>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</si>
  <si>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</si>
  <si>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</si>
  <si>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</si>
  <si>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</si>
  <si>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</si>
  <si>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</si>
  <si>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</si>
  <si>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</si>
  <si>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</si>
  <si>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</si>
  <si>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</si>
  <si>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</si>
  <si>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</si>
  <si>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</si>
  <si>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</si>
  <si>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</si>
  <si>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</si>
  <si>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</si>
  <si>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</si>
  <si>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</si>
  <si>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</si>
  <si>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</si>
  <si>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</si>
  <si>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</si>
  <si>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</si>
  <si>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</si>
  <si>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</si>
  <si>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</si>
  <si>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</si>
  <si>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</si>
  <si>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</si>
  <si>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</si>
  <si>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</si>
  <si>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</si>
  <si>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</si>
  <si>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</si>
  <si>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</si>
  <si>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</si>
  <si>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</si>
  <si>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</si>
  <si>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</si>
  <si>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</si>
  <si>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</si>
  <si>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</si>
  <si>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</si>
  <si>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</si>
  <si>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</si>
  <si>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</si>
  <si>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</si>
  <si>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</si>
  <si>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</si>
  <si>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</si>
  <si>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</si>
  <si>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</si>
  <si>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</si>
  <si>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</si>
  <si>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</si>
  <si>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</si>
  <si>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</si>
  <si>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</si>
  <si>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</si>
  <si>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</si>
  <si>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</si>
  <si>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</si>
  <si>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</si>
  <si>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</si>
  <si>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</si>
  <si>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</si>
  <si>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</si>
  <si>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</si>
  <si>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</si>
  <si>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</si>
  <si>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</si>
  <si>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</si>
  <si>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</si>
  <si>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</si>
  <si>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</si>
  <si>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</si>
  <si>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</si>
  <si>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</si>
  <si>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</si>
  <si>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</si>
  <si>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</si>
  <si>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</si>
  <si>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</si>
  <si>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</si>
  <si>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</si>
  <si>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</si>
  <si>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</si>
  <si>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</si>
  <si>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</si>
  <si>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</si>
  <si>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</si>
  <si>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</si>
  <si>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</si>
  <si>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</si>
  <si>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</si>
  <si>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</si>
  <si>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</si>
  <si>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</si>
  <si>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</si>
  <si>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</si>
  <si>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</si>
  <si>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</si>
  <si>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</si>
  <si>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</si>
  <si>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</si>
  <si>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</si>
  <si>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</si>
  <si>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</si>
  <si>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</si>
  <si>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</si>
  <si>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</si>
  <si>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</si>
  <si>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</si>
  <si>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</si>
  <si>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</si>
  <si>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</si>
  <si>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</si>
  <si>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</si>
  <si>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</si>
  <si>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</si>
  <si>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</si>
  <si>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</si>
  <si>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</si>
  <si>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</si>
  <si>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</si>
  <si>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</si>
  <si>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</si>
  <si>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</si>
  <si>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</si>
  <si>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</si>
  <si>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</si>
  <si>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</si>
  <si>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</si>
  <si>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</si>
  <si>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</si>
  <si>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</si>
  <si>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</si>
  <si>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</si>
  <si>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</si>
  <si>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</si>
  <si>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</si>
  <si>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</si>
  <si>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</si>
  <si>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</si>
  <si>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</si>
  <si>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</si>
  <si>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</si>
  <si>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</si>
  <si>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</si>
  <si>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</si>
  <si>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</si>
  <si>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</si>
  <si>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</si>
  <si>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</si>
  <si>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</si>
  <si>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</si>
  <si>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</si>
  <si>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</si>
  <si>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</si>
  <si>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</si>
  <si>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</si>
  <si>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</si>
  <si>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</si>
  <si>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</si>
  <si>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</si>
  <si>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</si>
  <si>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</si>
  <si>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</si>
  <si>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</si>
  <si>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</si>
  <si>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</si>
  <si>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</si>
  <si>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</si>
  <si>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</si>
  <si>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</si>
  <si>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</si>
  <si>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</si>
  <si>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</si>
  <si>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</si>
  <si>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</si>
  <si>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</si>
  <si>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</si>
  <si>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</si>
  <si>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</si>
  <si>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</si>
  <si>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</si>
  <si>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</si>
  <si>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</si>
  <si>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</si>
  <si>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</si>
  <si>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</si>
  <si>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</si>
  <si>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</si>
  <si>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</si>
  <si>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</si>
  <si>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</si>
  <si>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</si>
  <si>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</si>
  <si>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</si>
  <si>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</si>
  <si>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</si>
  <si>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</si>
  <si>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</si>
  <si>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</si>
  <si>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</si>
  <si>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</si>
  <si>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</si>
  <si>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</si>
  <si>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</si>
  <si>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</si>
  <si>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</si>
  <si>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</si>
  <si>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</si>
  <si>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</si>
  <si>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</si>
  <si>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</si>
  <si>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</si>
  <si>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</si>
  <si>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</si>
  <si>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</si>
  <si>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</si>
  <si>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</si>
  <si>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</si>
  <si>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</si>
  <si>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</si>
  <si>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</si>
  <si>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</si>
  <si>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</si>
  <si>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</si>
  <si>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</si>
  <si>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</si>
  <si>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</si>
  <si>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</si>
  <si>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</si>
  <si>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</si>
  <si>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</si>
  <si>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</si>
  <si>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</si>
  <si>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</si>
  <si>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</si>
  <si>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</si>
  <si>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</si>
  <si>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</si>
  <si>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</si>
  <si>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</si>
  <si>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</si>
  <si>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</si>
  <si>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</si>
  <si>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</si>
  <si>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</si>
  <si>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</si>
  <si>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</si>
  <si>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</si>
  <si>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</si>
  <si>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</si>
  <si>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</si>
  <si>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</si>
  <si>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</si>
  <si>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</si>
  <si>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</si>
  <si>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</si>
  <si>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</si>
  <si>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</si>
  <si>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</si>
  <si>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</si>
  <si>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</si>
  <si>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</si>
  <si>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</si>
  <si>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</si>
  <si>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</si>
  <si>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</si>
  <si>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</si>
  <si>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</si>
  <si>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</si>
  <si>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</si>
  <si>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</si>
  <si>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</si>
  <si>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</si>
  <si>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</si>
  <si>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</si>
  <si>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</si>
  <si>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</si>
  <si>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</si>
  <si>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</si>
  <si>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</si>
  <si>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</si>
  <si>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</si>
  <si>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</si>
  <si>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</si>
  <si>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</si>
  <si>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</si>
  <si>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</si>
  <si>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</si>
  <si>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</si>
  <si>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</si>
  <si>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</si>
  <si>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</si>
  <si>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</si>
  <si>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</si>
  <si>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</si>
  <si>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</si>
  <si>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</si>
  <si>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</si>
  <si>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</si>
  <si>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</si>
  <si>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</si>
  <si>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</si>
  <si>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</si>
  <si>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</si>
  <si>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</si>
  <si>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</si>
  <si>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</si>
  <si>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</si>
  <si>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</si>
  <si>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</si>
  <si>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</si>
  <si>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</si>
  <si>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</si>
  <si>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</si>
  <si>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</si>
  <si>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</si>
  <si>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</si>
  <si>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</si>
  <si>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</si>
  <si>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</si>
  <si>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</si>
  <si>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</si>
  <si>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</si>
  <si>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</si>
  <si>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</si>
  <si>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</si>
  <si>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</si>
  <si>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</si>
  <si>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</si>
  <si>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</si>
  <si>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</si>
  <si>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</si>
  <si>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</si>
  <si>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</si>
  <si>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</si>
  <si>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</si>
  <si>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</si>
  <si>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</si>
  <si>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</si>
  <si>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</si>
  <si>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</si>
  <si>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</si>
  <si>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</si>
  <si>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</si>
  <si>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</si>
  <si>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</si>
  <si>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</si>
  <si>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</si>
  <si>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</si>
  <si>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</si>
  <si>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</si>
  <si>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</si>
  <si>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</si>
  <si>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</si>
  <si>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</si>
  <si>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</si>
  <si>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</si>
  <si>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</si>
  <si>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</si>
  <si>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</si>
  <si>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</si>
  <si>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</si>
  <si>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</si>
  <si>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</si>
  <si>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</si>
  <si>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</si>
  <si>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</si>
  <si>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</si>
  <si>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</si>
  <si>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</si>
  <si>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</si>
  <si>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</si>
  <si>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</si>
  <si>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</si>
  <si>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</si>
  <si>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</si>
  <si>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</si>
  <si>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</si>
  <si>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</si>
  <si>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</si>
  <si>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</si>
  <si>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</si>
  <si>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</si>
  <si>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</si>
  <si>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</si>
  <si>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</si>
  <si>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</si>
  <si>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</si>
  <si>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</si>
  <si>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</si>
  <si>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</si>
  <si>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</si>
  <si>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</si>
  <si>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</si>
  <si>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</si>
  <si>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</si>
  <si>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</si>
  <si>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</si>
  <si>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</si>
  <si>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</si>
  <si>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</si>
  <si>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</si>
  <si>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</si>
  <si>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</si>
  <si>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</si>
  <si>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</si>
  <si>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</si>
  <si>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</si>
  <si>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</si>
  <si>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</si>
  <si>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</si>
  <si>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</si>
  <si>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</si>
  <si>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</si>
  <si>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</si>
  <si>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</si>
  <si>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</si>
  <si>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</si>
  <si>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</si>
  <si>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</si>
  <si>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</si>
  <si>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</si>
  <si>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</si>
  <si>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</si>
  <si>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</si>
  <si>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</si>
  <si>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</si>
  <si>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</si>
  <si>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</si>
  <si>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</si>
  <si>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</si>
  <si>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</si>
  <si>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</si>
  <si>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</si>
  <si>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</si>
  <si>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</si>
  <si>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</si>
  <si>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</si>
  <si>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</si>
  <si>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</si>
  <si>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</si>
  <si>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</si>
  <si>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</si>
  <si>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</si>
  <si>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</si>
  <si>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</si>
  <si>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</si>
  <si>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</si>
  <si>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</si>
  <si>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</si>
  <si>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</si>
  <si>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</si>
  <si>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</si>
  <si>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</si>
  <si>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</si>
  <si>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</si>
  <si>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</si>
  <si>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</si>
  <si>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</si>
  <si>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</si>
  <si>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</si>
  <si>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</si>
  <si>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</si>
  <si>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</si>
  <si>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</si>
  <si>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</si>
  <si>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</si>
  <si>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</si>
  <si>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</si>
  <si>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</si>
  <si>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</si>
  <si>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</si>
  <si>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</si>
  <si>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</si>
  <si>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</si>
  <si>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</si>
  <si>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</si>
  <si>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</si>
  <si>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</si>
  <si>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</si>
  <si>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</si>
  <si>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</si>
  <si>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</si>
  <si>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</si>
  <si>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</si>
  <si>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</si>
  <si>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</si>
  <si>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</si>
  <si>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</si>
  <si>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</si>
  <si>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</si>
  <si>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</si>
  <si>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</si>
  <si>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</si>
  <si>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</si>
  <si>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</si>
  <si>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</si>
  <si>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</si>
  <si>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</si>
  <si>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</si>
  <si>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</si>
  <si>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</si>
  <si>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</si>
  <si>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</si>
  <si>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</si>
  <si>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</si>
  <si>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</si>
  <si>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</si>
  <si>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</si>
  <si>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</si>
  <si>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</si>
  <si>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</si>
  <si>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</si>
  <si>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</si>
  <si>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</si>
  <si>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</si>
  <si>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</si>
  <si>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</si>
  <si>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</si>
  <si>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</si>
  <si>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</si>
  <si>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</si>
  <si>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</si>
  <si>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</si>
  <si>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</si>
  <si>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</si>
  <si>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</si>
  <si>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</si>
  <si>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</si>
  <si>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</si>
  <si>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</si>
  <si>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</si>
  <si>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</si>
  <si>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</si>
  <si>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</si>
  <si>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</si>
  <si>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</si>
  <si>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</si>
  <si>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</si>
  <si>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</si>
  <si>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</si>
  <si>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</si>
  <si>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</si>
  <si>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</si>
  <si>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</si>
  <si>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</si>
  <si>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</si>
  <si>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</si>
  <si>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</si>
  <si>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</si>
  <si>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</si>
  <si>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</si>
  <si>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</si>
  <si>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</si>
  <si>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</si>
  <si>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</si>
  <si>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</si>
  <si>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</si>
  <si>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</si>
  <si>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</si>
  <si>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</si>
  <si>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</si>
  <si>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</si>
  <si>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</si>
  <si>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</si>
  <si>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</si>
  <si>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</si>
  <si>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</si>
  <si>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</si>
  <si>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</si>
  <si>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</si>
  <si>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</si>
  <si>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</si>
  <si>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</si>
  <si>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</si>
  <si>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</si>
  <si>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</si>
  <si>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</si>
  <si>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</si>
  <si>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</si>
  <si>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</si>
  <si>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</si>
  <si>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</si>
  <si>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</si>
  <si>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</si>
  <si>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</si>
  <si>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</si>
  <si>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</si>
  <si>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</si>
  <si>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</si>
  <si>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</si>
  <si>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</si>
  <si>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</si>
  <si>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</si>
  <si>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</si>
  <si>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</si>
  <si>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</si>
  <si>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</si>
  <si>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</si>
  <si>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</si>
  <si>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</si>
  <si>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</si>
  <si>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</si>
  <si>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</si>
  <si>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</si>
  <si>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</si>
  <si>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</si>
  <si>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</si>
  <si>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</si>
  <si>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</si>
  <si>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</si>
  <si>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</si>
  <si>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</si>
  <si>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</si>
  <si>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</si>
  <si>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</si>
  <si>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</si>
  <si>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</si>
  <si>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</si>
  <si>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</si>
  <si>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</si>
  <si>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</si>
  <si>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</si>
  <si>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</si>
  <si>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</si>
  <si>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</si>
  <si>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</si>
  <si>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</si>
  <si>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</si>
  <si>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</si>
  <si>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</si>
  <si>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</si>
  <si>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</si>
  <si>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</si>
  <si>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</si>
  <si>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</si>
  <si>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</si>
  <si>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</si>
  <si>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</si>
  <si>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</si>
  <si>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</si>
  <si>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</si>
  <si>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</si>
  <si>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</si>
  <si>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</si>
  <si>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</si>
  <si>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</si>
  <si>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</si>
  <si>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</si>
  <si>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</si>
  <si>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</si>
  <si>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</si>
  <si>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</si>
  <si>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</si>
  <si>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</si>
  <si>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</si>
  <si>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</si>
  <si>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</si>
  <si>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</si>
  <si>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</si>
  <si>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</si>
  <si>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</si>
  <si>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</si>
  <si>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</si>
  <si>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</si>
  <si>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</si>
  <si>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</si>
  <si>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</si>
  <si>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</si>
  <si>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</si>
  <si>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</si>
  <si>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</si>
  <si>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</si>
  <si>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</si>
  <si>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</si>
  <si>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</si>
  <si>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</si>
  <si>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</si>
  <si>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</si>
  <si>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</si>
  <si>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</si>
  <si>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</si>
  <si>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</si>
  <si>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</si>
  <si>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</si>
  <si>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</si>
  <si>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</si>
  <si>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</si>
  <si>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</si>
  <si>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</si>
  <si>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</si>
  <si>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</si>
  <si>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</si>
  <si>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</si>
  <si>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</si>
  <si>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</si>
  <si>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</si>
  <si>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</si>
  <si>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</si>
  <si>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</si>
  <si>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</si>
  <si>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</si>
  <si>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</si>
  <si>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</si>
  <si>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</si>
  <si>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</si>
  <si>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</si>
  <si>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</si>
  <si>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</si>
  <si>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</si>
  <si>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</si>
  <si>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</si>
  <si>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</si>
  <si>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</si>
  <si>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</si>
  <si>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</si>
  <si>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</si>
  <si>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</si>
  <si>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</si>
  <si>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</si>
  <si>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</si>
  <si>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</si>
  <si>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</si>
  <si>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</si>
  <si>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</si>
  <si>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</si>
  <si>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</si>
  <si>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</si>
  <si>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</si>
  <si>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</si>
  <si>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</si>
  <si>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</si>
  <si>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</si>
  <si>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</si>
  <si>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</si>
  <si>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</si>
  <si>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</si>
  <si>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</si>
  <si>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</si>
  <si>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</si>
  <si>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</si>
  <si>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</si>
  <si>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</si>
  <si>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</si>
  <si>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</si>
  <si>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</si>
  <si>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</si>
  <si>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</si>
  <si>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</si>
  <si>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</si>
  <si>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</si>
  <si>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</si>
  <si>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</si>
  <si>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</si>
  <si>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</si>
  <si>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</si>
  <si>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</si>
  <si>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</si>
  <si>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</si>
  <si>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</si>
  <si>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</si>
  <si>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</si>
  <si>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</si>
  <si>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</si>
  <si>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</si>
  <si>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</si>
  <si>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</si>
  <si>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</si>
  <si>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</si>
  <si>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</si>
  <si>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</si>
  <si>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</si>
  <si>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</si>
  <si>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</si>
  <si>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</si>
  <si>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</si>
  <si>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</si>
  <si>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</si>
  <si>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</si>
  <si>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</si>
  <si>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</si>
  <si>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</si>
  <si>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</si>
  <si>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</si>
  <si>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</si>
  <si>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</si>
  <si>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</si>
  <si>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</si>
  <si>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</si>
  <si>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</si>
  <si>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</si>
  <si>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</si>
  <si>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</si>
  <si>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</si>
  <si>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</si>
  <si>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</si>
  <si>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</si>
  <si>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</si>
  <si>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</si>
  <si>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</si>
  <si>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</si>
  <si>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</si>
  <si>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</si>
  <si>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</si>
  <si>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</si>
  <si>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</si>
  <si>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</si>
  <si>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</si>
  <si>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</si>
  <si>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</si>
  <si>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</si>
  <si>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</si>
  <si>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</si>
  <si>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</si>
  <si>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</si>
  <si>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</si>
  <si>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</si>
  <si>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</si>
  <si>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</si>
  <si>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</si>
  <si>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</si>
  <si>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</si>
  <si>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</si>
  <si>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</si>
  <si>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</si>
  <si>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</si>
  <si>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</si>
  <si>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</si>
  <si>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</si>
  <si>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</si>
  <si>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</si>
  <si>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</si>
  <si>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</si>
  <si>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</si>
  <si>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</si>
  <si>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</si>
  <si>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</si>
  <si>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</si>
  <si>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</si>
  <si>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</si>
  <si>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</si>
  <si>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</si>
  <si>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</si>
  <si>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</si>
  <si>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</si>
  <si>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</si>
  <si>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</si>
  <si>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</si>
  <si>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</si>
  <si>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</si>
  <si>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</si>
  <si>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</si>
  <si>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</si>
  <si>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</si>
  <si>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</si>
  <si>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</si>
  <si>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</si>
  <si>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</si>
  <si>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</si>
  <si>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</si>
  <si>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</si>
  <si>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</si>
  <si>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</si>
  <si>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</si>
  <si>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</si>
  <si>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</si>
  <si>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</si>
  <si>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</si>
  <si>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</si>
  <si>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</si>
  <si>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</si>
  <si>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</si>
  <si>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</si>
  <si>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</si>
  <si>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</si>
  <si>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</si>
  <si>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</si>
  <si>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</si>
  <si>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</si>
  <si>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</si>
  <si>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</si>
  <si>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</si>
  <si>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</si>
  <si>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</si>
  <si>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</si>
  <si>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</si>
  <si>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</si>
  <si>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</si>
  <si>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</si>
  <si>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</si>
  <si>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</si>
  <si>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</si>
  <si>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</si>
  <si>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</si>
  <si>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</si>
  <si>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</si>
  <si>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</si>
  <si>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</si>
  <si>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</si>
  <si>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</si>
  <si>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</si>
  <si>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</si>
  <si>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</si>
  <si>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</si>
  <si>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</si>
  <si>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</si>
  <si>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</si>
  <si>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</si>
  <si>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</si>
  <si>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</si>
  <si>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</si>
  <si>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</si>
  <si>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</si>
  <si>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</si>
  <si>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</si>
  <si>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</si>
  <si>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</si>
  <si>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</si>
  <si>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</si>
  <si>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</si>
  <si>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</si>
  <si>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</si>
  <si>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</si>
  <si>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</si>
  <si>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</si>
  <si>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</si>
  <si>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</si>
  <si>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</si>
  <si>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</si>
  <si>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</si>
  <si>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</si>
  <si>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</si>
  <si>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</si>
  <si>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</si>
  <si>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</si>
  <si>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</si>
  <si>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</si>
  <si>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</si>
  <si>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</si>
  <si>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</si>
  <si>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</si>
  <si>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</si>
  <si>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</si>
  <si>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</si>
  <si>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</si>
  <si>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</si>
  <si>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</si>
  <si>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</si>
  <si>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</si>
  <si>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</si>
  <si>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</si>
  <si>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</si>
  <si>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</si>
  <si>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</si>
  <si>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</si>
  <si>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</si>
  <si>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</si>
  <si>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</si>
  <si>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</si>
  <si>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</si>
  <si>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</si>
  <si>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</si>
  <si>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</si>
  <si>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</si>
  <si>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</si>
  <si>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</si>
  <si>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</si>
  <si>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</si>
  <si>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</si>
  <si>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</si>
  <si>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</si>
  <si>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</si>
  <si>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</si>
  <si>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</si>
  <si>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</si>
  <si>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</si>
  <si>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</si>
  <si>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</si>
  <si>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</si>
  <si>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</si>
  <si>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</si>
  <si>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</si>
  <si>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</si>
  <si>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</si>
  <si>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</si>
  <si>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</si>
  <si>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</si>
  <si>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</si>
  <si>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</si>
  <si>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</si>
  <si>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</si>
  <si>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</si>
  <si>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</si>
  <si>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</si>
  <si>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</si>
  <si>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</si>
  <si>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</si>
  <si>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</si>
  <si>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</si>
  <si>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</si>
  <si>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</si>
  <si>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</si>
  <si>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</si>
  <si>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</si>
  <si>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</si>
  <si>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</si>
  <si>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</si>
  <si>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</si>
  <si>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</si>
  <si>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</si>
  <si>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</si>
  <si>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</si>
  <si>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</si>
  <si>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</si>
  <si>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</si>
  <si>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</si>
  <si>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</si>
  <si>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</si>
  <si>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</si>
  <si>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</si>
  <si>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</si>
  <si>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</si>
  <si>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</si>
  <si>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</si>
  <si>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</si>
  <si>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</si>
  <si>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</si>
  <si>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</si>
  <si>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</si>
  <si>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</si>
  <si>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</si>
  <si>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</si>
  <si>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</si>
  <si>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</si>
  <si>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</si>
  <si>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</si>
  <si>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</si>
  <si>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</si>
  <si>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</si>
  <si>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</si>
  <si>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</si>
  <si>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</si>
  <si>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</si>
  <si>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</si>
  <si>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</si>
  <si>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</si>
  <si>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</si>
  <si>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</si>
  <si>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</si>
  <si>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</si>
  <si>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</si>
  <si>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</si>
  <si>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</si>
  <si>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</si>
  <si>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</si>
  <si>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</si>
  <si>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</si>
  <si>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</si>
  <si>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</si>
  <si>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</si>
  <si>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</si>
  <si>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</si>
  <si>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</si>
  <si>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</si>
  <si>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</si>
  <si>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</si>
  <si>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</si>
  <si>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</si>
  <si>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</si>
  <si>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</si>
  <si>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</si>
  <si>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</si>
  <si>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</si>
  <si>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</si>
  <si>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</si>
  <si>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</si>
  <si>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</si>
  <si>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</si>
  <si>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</si>
  <si>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</si>
  <si>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</si>
  <si>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</si>
  <si>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</si>
  <si>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</si>
  <si>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</si>
  <si>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</si>
  <si>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</si>
  <si>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</si>
  <si>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</si>
  <si>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</si>
  <si>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</si>
  <si>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</si>
  <si>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</si>
  <si>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</si>
  <si>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</si>
  <si>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</si>
  <si>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</si>
  <si>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</si>
  <si>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</si>
  <si>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</si>
  <si>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</si>
  <si>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</si>
  <si>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</si>
  <si>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</si>
  <si>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</si>
  <si>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</si>
  <si>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</si>
  <si>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</si>
  <si>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</si>
  <si>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</si>
  <si>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</si>
  <si>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</si>
  <si>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</si>
  <si>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</si>
  <si>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</si>
  <si>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</si>
  <si>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</si>
  <si>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</si>
  <si>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</si>
  <si>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</si>
  <si>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</si>
  <si>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</si>
  <si>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</si>
  <si>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</si>
  <si>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</si>
  <si>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</si>
  <si>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</si>
  <si>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</si>
  <si>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</si>
  <si>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</si>
  <si>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</si>
  <si>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</si>
  <si>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</si>
  <si>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</si>
  <si>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</si>
  <si>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</si>
  <si>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</si>
  <si>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</si>
  <si>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</si>
  <si>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</si>
  <si>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</si>
  <si>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</si>
  <si>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</si>
  <si>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</si>
  <si>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</si>
  <si>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</si>
  <si>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</si>
  <si>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</si>
  <si>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</si>
  <si>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</si>
  <si>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</si>
  <si>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</si>
  <si>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</si>
  <si>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</si>
  <si>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</si>
  <si>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</si>
  <si>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</si>
  <si>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</si>
  <si>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</si>
  <si>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</si>
  <si>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</si>
  <si>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</si>
  <si>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</si>
  <si>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</si>
  <si>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</si>
  <si>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</si>
  <si>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</si>
  <si>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</si>
  <si>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</si>
  <si>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</si>
  <si>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</si>
  <si>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</si>
  <si>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</si>
  <si>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</si>
  <si>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</si>
  <si>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</si>
  <si>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</si>
  <si>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</si>
  <si>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</si>
  <si>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</si>
  <si>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</si>
  <si>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</si>
  <si>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</si>
  <si>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</si>
  <si>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</si>
  <si>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</si>
  <si>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</si>
  <si>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</si>
  <si>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</si>
  <si>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</si>
  <si>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</si>
  <si>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</si>
  <si>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</si>
  <si>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</si>
  <si>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</si>
  <si>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</si>
  <si>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</si>
  <si>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</si>
  <si>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</si>
  <si>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</si>
  <si>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</si>
  <si>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</si>
  <si>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</si>
  <si>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</si>
  <si>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</si>
  <si>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</si>
  <si>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</si>
  <si>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</si>
  <si>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</si>
  <si>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</si>
  <si>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</si>
  <si>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</si>
  <si>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</si>
  <si>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</si>
  <si>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</si>
  <si>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</si>
  <si>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</si>
  <si>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</si>
  <si>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</si>
  <si>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</si>
  <si>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</si>
  <si>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</si>
  <si>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</si>
  <si>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</si>
  <si>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</si>
  <si>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</si>
  <si>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</si>
  <si>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</si>
  <si>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</si>
  <si>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</si>
  <si>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</si>
  <si>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</si>
  <si>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</si>
  <si>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</si>
  <si>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</si>
  <si>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</si>
  <si>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</si>
  <si>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</si>
  <si>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</si>
  <si>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</si>
  <si>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</si>
  <si>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</si>
  <si>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</si>
  <si>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</si>
  <si>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</si>
  <si>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</si>
  <si>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</si>
  <si>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</si>
  <si>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</si>
  <si>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</si>
  <si>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</si>
  <si>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</si>
  <si>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</si>
  <si>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</si>
  <si>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</si>
  <si>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</si>
  <si>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</si>
  <si>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</si>
  <si>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</si>
  <si>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</si>
  <si>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</si>
  <si>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</si>
  <si>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</si>
  <si>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</si>
  <si>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</si>
  <si>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</si>
  <si>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</si>
  <si>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</si>
  <si>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</si>
  <si>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</si>
  <si>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</si>
  <si>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</si>
  <si>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</si>
  <si>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</si>
  <si>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</si>
  <si>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</si>
  <si>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</si>
  <si>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</si>
  <si>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</si>
  <si>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</si>
  <si>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</si>
  <si>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</si>
  <si>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</si>
  <si>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</si>
  <si>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</si>
  <si>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</si>
  <si>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</si>
  <si>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</si>
  <si>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</si>
  <si>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</si>
  <si>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</si>
  <si>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</si>
  <si>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</si>
  <si>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</si>
  <si>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</si>
  <si>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</si>
  <si>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</si>
  <si>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</si>
  <si>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</si>
  <si>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</si>
  <si>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</si>
  <si>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</si>
  <si>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</si>
  <si>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</si>
  <si>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</si>
  <si>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</si>
  <si>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</si>
  <si>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</si>
  <si>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</si>
  <si>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</si>
  <si>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</si>
  <si>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</si>
  <si>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</si>
  <si>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</si>
  <si>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</si>
  <si>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</si>
  <si>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</si>
  <si>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</si>
  <si>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</si>
  <si>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</si>
  <si>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</si>
  <si>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</si>
  <si>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</si>
  <si>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</si>
  <si>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</si>
  <si>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</si>
  <si>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</si>
  <si>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</si>
  <si>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</si>
  <si>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</si>
  <si>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</si>
  <si>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</si>
  <si>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</si>
  <si>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</si>
  <si>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</si>
  <si>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</si>
  <si>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</si>
  <si>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</si>
  <si>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</si>
  <si>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</si>
  <si>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</si>
  <si>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</si>
  <si>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</si>
  <si>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</si>
  <si>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</si>
  <si>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</si>
  <si>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</si>
  <si>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</si>
  <si>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</si>
  <si>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</si>
  <si>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</si>
  <si>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</si>
  <si>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</si>
  <si>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</si>
  <si>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</si>
  <si>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</si>
  <si>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</si>
  <si>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</si>
  <si>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</si>
  <si>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</si>
  <si>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</si>
  <si>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</si>
  <si>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</si>
  <si>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</si>
  <si>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</si>
  <si>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</si>
  <si>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</si>
  <si>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</si>
  <si>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</si>
  <si>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</si>
  <si>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</si>
  <si>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</si>
  <si>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</si>
  <si>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</si>
  <si>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</si>
  <si>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</si>
  <si>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</si>
  <si>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</si>
  <si>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</si>
  <si>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</si>
  <si>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</si>
  <si>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</si>
  <si>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</si>
  <si>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</si>
  <si>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</si>
  <si>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</si>
  <si>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</si>
  <si>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</si>
  <si>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</si>
  <si>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</si>
  <si>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</si>
  <si>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</si>
  <si>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</si>
  <si>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</si>
  <si>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</si>
  <si>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</si>
  <si>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</si>
  <si>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</si>
  <si>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</si>
  <si>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</si>
  <si>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</si>
  <si>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</si>
  <si>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</si>
  <si>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</si>
  <si>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</si>
  <si>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</si>
  <si>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</si>
  <si>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</si>
  <si>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</si>
  <si>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</si>
  <si>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</si>
  <si>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</si>
  <si>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</si>
  <si>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</si>
  <si>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</si>
  <si>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</si>
  <si>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</si>
  <si>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</si>
  <si>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</si>
  <si>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</si>
  <si>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</si>
  <si>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</si>
  <si>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</si>
  <si>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</si>
  <si>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</si>
  <si>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</si>
  <si>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</si>
  <si>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</si>
  <si>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</si>
  <si>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</si>
  <si>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</si>
  <si>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</si>
  <si>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</si>
  <si>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</si>
  <si>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</si>
  <si>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</si>
  <si>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</si>
  <si>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</si>
  <si>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</si>
  <si>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</si>
  <si>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</si>
  <si>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</si>
  <si>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</si>
  <si>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</si>
  <si>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</si>
  <si>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</si>
  <si>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</si>
  <si>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</si>
  <si>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</si>
  <si>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</si>
  <si>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</si>
  <si>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</si>
  <si>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</si>
  <si>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</si>
  <si>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</si>
  <si>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</si>
  <si>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</si>
  <si>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</si>
  <si>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</si>
  <si>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</si>
  <si>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</si>
  <si>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</si>
  <si>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</si>
  <si>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</si>
  <si>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</si>
  <si>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</si>
  <si>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</si>
  <si>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</si>
  <si>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</si>
  <si>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</si>
  <si>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</si>
  <si>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</si>
  <si>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</si>
  <si>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</si>
  <si>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</si>
  <si>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</si>
  <si>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</si>
  <si>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</si>
  <si>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</si>
  <si>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</si>
  <si>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</si>
  <si>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</si>
  <si>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</si>
  <si>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</si>
  <si>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</si>
  <si>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</si>
  <si>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</si>
  <si>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</si>
  <si>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</si>
  <si>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</si>
  <si>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</si>
  <si>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</si>
  <si>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</si>
  <si>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</si>
  <si>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</si>
  <si>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</si>
  <si>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</si>
  <si>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</si>
  <si>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</si>
  <si>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</si>
  <si>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</si>
  <si>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</si>
  <si>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</si>
  <si>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</si>
  <si>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</si>
  <si>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</si>
  <si>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</si>
  <si>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</si>
  <si>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</si>
  <si>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</si>
  <si>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</si>
  <si>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</si>
  <si>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</si>
  <si>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</si>
  <si>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</si>
  <si>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</si>
  <si>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</si>
  <si>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</si>
  <si>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</si>
  <si>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</si>
  <si>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</si>
  <si>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</si>
  <si>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</si>
  <si>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</si>
  <si>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</si>
  <si>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</si>
  <si>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</si>
  <si>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</si>
  <si>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</si>
  <si>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</si>
  <si>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</si>
  <si>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</si>
  <si>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</si>
  <si>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</si>
  <si>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</si>
  <si>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</si>
  <si>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</si>
  <si>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</si>
  <si>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</si>
  <si>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</si>
  <si>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</si>
  <si>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</si>
  <si>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</si>
  <si>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</si>
  <si>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</si>
  <si>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</si>
  <si>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</si>
  <si>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</si>
  <si>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</si>
  <si>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</si>
  <si>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</si>
  <si>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</si>
  <si>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</si>
  <si>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</si>
  <si>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</si>
  <si>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</si>
  <si>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</si>
  <si>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</si>
  <si>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</si>
  <si>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</si>
  <si>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</si>
  <si>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</si>
  <si>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</si>
  <si>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</si>
  <si>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</si>
  <si>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</si>
  <si>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</si>
  <si>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</si>
  <si>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</si>
  <si>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</si>
  <si>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</si>
  <si>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</si>
  <si>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</si>
  <si>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</si>
  <si>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</si>
  <si>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</si>
  <si>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</si>
  <si>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</si>
  <si>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</si>
  <si>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</si>
  <si>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</si>
  <si>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</si>
  <si>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</si>
  <si>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</si>
  <si>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</si>
  <si>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</si>
  <si>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</si>
  <si>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</si>
  <si>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</si>
  <si>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</si>
  <si>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</si>
  <si>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</si>
  <si>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</si>
  <si>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</si>
  <si>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</si>
  <si>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</si>
  <si>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</si>
  <si>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</si>
  <si>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</si>
  <si>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</si>
  <si>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</si>
  <si>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</si>
  <si>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</si>
  <si>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</si>
  <si>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</si>
  <si>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</si>
  <si>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</si>
  <si>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</si>
  <si>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</si>
  <si>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</si>
  <si>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</si>
  <si>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</si>
  <si>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</si>
  <si>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</si>
  <si>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</si>
  <si>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</si>
  <si>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</si>
  <si>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</si>
  <si>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</si>
  <si>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</si>
  <si>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</si>
  <si>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</si>
  <si>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</si>
  <si>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</si>
  <si>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</si>
  <si>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</si>
  <si>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</si>
  <si>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</si>
  <si>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</si>
  <si>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</si>
  <si>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</si>
  <si>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</si>
  <si>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</si>
  <si>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</si>
  <si>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</si>
  <si>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</si>
  <si>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</si>
  <si>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</si>
  <si>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</si>
  <si>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</si>
  <si>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</si>
  <si>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</si>
  <si>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</si>
  <si>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</si>
  <si>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</si>
  <si>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</si>
  <si>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</si>
  <si>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</si>
  <si>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</si>
  <si>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</si>
  <si>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</si>
  <si>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</si>
  <si>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</si>
  <si>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</si>
  <si>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</si>
  <si>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</si>
  <si>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</si>
  <si>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</si>
  <si>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</si>
  <si>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</si>
  <si>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</si>
  <si>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</si>
  <si>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</si>
  <si>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</si>
  <si>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</si>
  <si>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</si>
  <si>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</si>
  <si>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</si>
  <si>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</si>
  <si>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</si>
  <si>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</si>
  <si>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</si>
  <si>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</si>
  <si>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</si>
  <si>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</si>
  <si>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</si>
  <si>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</si>
  <si>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</si>
  <si>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</si>
  <si>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</si>
  <si>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</si>
  <si>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</si>
  <si>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</si>
  <si>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</si>
  <si>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</si>
  <si>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</si>
  <si>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</si>
  <si>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Herbal Face Moisturizer</t>
  </si>
  <si>
    <t>Wireless Bluetooth Earbuds</t>
  </si>
  <si>
    <t>Adjustable Dumbbell Set</t>
  </si>
  <si>
    <t>Ceramic Kitchen Bowl Set</t>
  </si>
  <si>
    <t>Hair Strengthening Shampoo</t>
  </si>
  <si>
    <t>Decorative Wall Mirror</t>
  </si>
  <si>
    <t>4K Home Projector</t>
  </si>
  <si>
    <t>Beard Grooming Kit</t>
  </si>
  <si>
    <t>Soccer Training Cone Set</t>
  </si>
  <si>
    <t>Knee Support Brace</t>
  </si>
  <si>
    <t>Outdoor Sports Water Bottle</t>
  </si>
  <si>
    <t>Multi-Purpose Storage Box</t>
  </si>
  <si>
    <t>Carbon Fiber Tennis Racket</t>
  </si>
  <si>
    <t>Foldable Camping Chair</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</si>
  <si>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</si>
  <si>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</si>
  <si>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</si>
  <si>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</si>
  <si>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</si>
  <si>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</si>
  <si>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</si>
  <si>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</si>
  <si>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</si>
  <si>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</si>
  <si>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Sports Water Hydration Pack</t>
  </si>
  <si>
    <t>Portable Power Bank</t>
  </si>
  <si>
    <t>Noise-Canceling Headphones</t>
  </si>
  <si>
    <t>Yoga Exercise Mat</t>
  </si>
  <si>
    <t>Adjustable Jump Rope</t>
  </si>
  <si>
    <t>High-Grip Football</t>
  </si>
  <si>
    <t>Makeup Brush Set</t>
  </si>
  <si>
    <t>Car Dashboard Phone Holder</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</si>
  <si>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</si>
  <si>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</si>
  <si>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</si>
  <si>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</si>
  <si>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</si>
  <si>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</si>
  <si>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</si>
  <si>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</si>
  <si>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</si>
  <si>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</si>
  <si>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</si>
  <si>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</si>
  <si>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</si>
  <si>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</si>
  <si>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</si>
  <si>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</si>
  <si>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</si>
  <si>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</si>
  <si>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</si>
  <si>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</si>
  <si>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</si>
  <si>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</si>
  <si>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</si>
  <si>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</si>
  <si>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</si>
  <si>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</si>
  <si>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</si>
  <si>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</si>
  <si>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</si>
  <si>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</si>
  <si>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</si>
  <si>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</si>
  <si>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</si>
  <si>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</si>
  <si>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</si>
  <si>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Sheena Bonilla</t>
  </si>
  <si>
    <t>Unkown</t>
  </si>
  <si>
    <r>
      <t xml:space="preserve">Replaced </t>
    </r>
    <r>
      <rPr>
        <b/>
        <sz val="12"/>
        <color rgb="FFFF0000"/>
        <rFont val="Calibri"/>
        <family val="2"/>
        <scheme val="minor"/>
      </rPr>
      <t>Custer ID</t>
    </r>
    <r>
      <rPr>
        <sz val="11"/>
        <color rgb="FFFF0000"/>
        <rFont val="Calibri"/>
        <family val="2"/>
        <scheme val="minor"/>
      </rPr>
      <t xml:space="preserve"> Using Find&amp;Replace</t>
    </r>
  </si>
  <si>
    <t>Dr. Benjamin Price</t>
  </si>
  <si>
    <t>PROPER(TRIM(CLEAN([@Name])))</t>
  </si>
  <si>
    <t>Jeremy Harris</t>
  </si>
  <si>
    <t>PROPER(TRIM(CLEAN([@City])))</t>
  </si>
  <si>
    <t>PROPER(TRIM(CLEAN([@State])))</t>
  </si>
  <si>
    <r>
      <t xml:space="preserve">Replaced </t>
    </r>
    <r>
      <rPr>
        <b/>
        <sz val="12"/>
        <color rgb="FFFF0000"/>
        <rFont val="Calibri"/>
        <family val="2"/>
        <scheme val="minor"/>
      </rPr>
      <t>Country</t>
    </r>
    <r>
      <rPr>
        <sz val="11"/>
        <color rgb="FFFF0000"/>
        <rFont val="Calibri"/>
        <family val="2"/>
        <scheme val="minor"/>
      </rPr>
      <t xml:space="preserve"> Using Find&amp;Replace</t>
    </r>
  </si>
  <si>
    <t>Correcting Missing Values in Loyalty Level column</t>
  </si>
  <si>
    <t>IF(ISBLANK([@[Loyalty_Level]]),"Unkown",[@[Loyalty_Level]])</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</si>
  <si>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</si>
  <si>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</si>
  <si>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</si>
  <si>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</si>
  <si>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</si>
  <si>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</si>
  <si>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</si>
  <si>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</si>
  <si>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</si>
  <si>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</si>
  <si>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</si>
  <si>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</si>
  <si>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</si>
  <si>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</si>
  <si>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</si>
  <si>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</si>
  <si>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</si>
  <si>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</si>
  <si>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</si>
  <si>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</si>
  <si>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</si>
  <si>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</si>
  <si>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</si>
  <si>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</si>
  <si>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Electronics-Computer</t>
  </si>
  <si>
    <t>Replaced Product ID Using Find&amp;Replace</t>
  </si>
  <si>
    <t>Men'S Graphic T-Shirt</t>
  </si>
  <si>
    <t>Clothing-Tops</t>
  </si>
  <si>
    <t>Women'S Casual Hoodie</t>
  </si>
  <si>
    <t>Clothing-Outerwear</t>
  </si>
  <si>
    <t>PROPER(TRIM(CLEAN([@[Product_Name]])))</t>
  </si>
  <si>
    <t>Men'S Running Jacket</t>
  </si>
  <si>
    <t>PROPER(TRIM(CLEAN([@Category])))</t>
  </si>
  <si>
    <t>Women'S Yoga Pants</t>
  </si>
  <si>
    <t>Clothing-Bottoms</t>
  </si>
  <si>
    <t>PROPER(TRIM(CLEAN([@[Sub_Category]])))</t>
  </si>
  <si>
    <t>Men'S Leather Belt</t>
  </si>
  <si>
    <t>Clothing-Accessories</t>
  </si>
  <si>
    <t>Baldwin, Garza And Gonzalez</t>
  </si>
  <si>
    <t>PROPER(TRIM(CLEAN([@Brand])))</t>
  </si>
  <si>
    <t>Beauty-Skincare</t>
  </si>
  <si>
    <t>Davidson Plc</t>
  </si>
  <si>
    <t>Led Table Lamp</t>
  </si>
  <si>
    <t>Home-Lighting</t>
  </si>
  <si>
    <t>Harrell Llc</t>
  </si>
  <si>
    <t>Correcting Missing Values in Cost &amp; Stock column</t>
  </si>
  <si>
    <t>Electronics-Audio</t>
  </si>
  <si>
    <t>IF(OR(ISBLANK([@Cost]),[@Cost]=0),AVERAGE([Cost]),[@Cost])</t>
  </si>
  <si>
    <t>Sports-Fitness</t>
  </si>
  <si>
    <t>Hill Plc</t>
  </si>
  <si>
    <t>Home-Kitchen</t>
  </si>
  <si>
    <t>IF(OR(ISBLANK([@Stock]),[@Stock]=0),AVERAGE([Stock]),[@Stock])</t>
  </si>
  <si>
    <t>Hd Smart Tv Stick</t>
  </si>
  <si>
    <t>Electronics-Accessories</t>
  </si>
  <si>
    <t>Gibson, Hobbs And Weaver</t>
  </si>
  <si>
    <t>Beauty-Haircare</t>
  </si>
  <si>
    <t>Rice Llc</t>
  </si>
  <si>
    <t>Merging Columns-Category &amp; Sub Category</t>
  </si>
  <si>
    <t>Usb-C Fast Charger</t>
  </si>
  <si>
    <t>CONCATENATE(C2,"-",D2)</t>
  </si>
  <si>
    <t>Home-Decor</t>
  </si>
  <si>
    <t>Luna, Anderson And Bowman</t>
  </si>
  <si>
    <t>Electronics-Appliances</t>
  </si>
  <si>
    <t>Thomas Llc</t>
  </si>
  <si>
    <t>Total Cost</t>
  </si>
  <si>
    <t>SUM([Cost])</t>
  </si>
  <si>
    <t>Beauty-Grooming</t>
  </si>
  <si>
    <t>Average Cost</t>
  </si>
  <si>
    <t>AVERAGE(Table3[Cost])</t>
  </si>
  <si>
    <t>Sports-Accessories</t>
  </si>
  <si>
    <t>Ford, Murphy And Wilson</t>
  </si>
  <si>
    <t>Total Stock</t>
  </si>
  <si>
    <t>SUM([Stock])</t>
  </si>
  <si>
    <t>Women'S Denim Jeans</t>
  </si>
  <si>
    <t>Sports-Equipment</t>
  </si>
  <si>
    <t>Home-Storage</t>
  </si>
  <si>
    <t>Flores, Pineda And Rodriguez</t>
  </si>
  <si>
    <t>Men'S Formal Shirt</t>
  </si>
  <si>
    <t>Moon, Mora And Santos</t>
  </si>
  <si>
    <t>Sports-Outdoor</t>
  </si>
  <si>
    <t>Women'S Scarf Set</t>
  </si>
  <si>
    <t>Brown And Sons</t>
  </si>
  <si>
    <t>Khan, Jones And Paul</t>
  </si>
  <si>
    <t>Stevens, Fernandez And Martin</t>
  </si>
  <si>
    <t>Sports-Team Sports</t>
  </si>
  <si>
    <t>Lucero Llc</t>
  </si>
  <si>
    <t>Jones Llc</t>
  </si>
  <si>
    <t>Women'S Summer Dress</t>
  </si>
  <si>
    <t>Men'S Casual Sneakers</t>
  </si>
  <si>
    <t>Clothing-Footwear</t>
  </si>
  <si>
    <t>Electronics-Mobile</t>
  </si>
  <si>
    <t>Cummings And Sons</t>
  </si>
  <si>
    <t>Carroll, Long And Mendoza</t>
  </si>
  <si>
    <t>Smart Home Wifi Camera</t>
  </si>
  <si>
    <t>Holmes Llc</t>
  </si>
  <si>
    <t>Usb External Hard Drive</t>
  </si>
  <si>
    <t>Bridges, Banks And Cummings</t>
  </si>
  <si>
    <t>Men'S Winter Jacket</t>
  </si>
  <si>
    <t>Kelly, Smith And Perez</t>
  </si>
  <si>
    <t>Beauty-Makeup</t>
  </si>
  <si>
    <t>Byrd, Stewart And Valdez</t>
  </si>
  <si>
    <t>Men'S Roll-On Perfume</t>
  </si>
  <si>
    <t>Beauty-Fragrance</t>
  </si>
  <si>
    <t>Sullivan And Sons</t>
  </si>
  <si>
    <t>Hdmi Cable – 2M</t>
  </si>
  <si>
    <t>Bautista, Green And Hale</t>
  </si>
  <si>
    <t>Men'S Track Pants</t>
  </si>
  <si>
    <t>Hamilton, Woods And Walker</t>
  </si>
  <si>
    <t>Hatfield, Baird And Torres</t>
  </si>
  <si>
    <t>Hernandez, Kennedy And Porter</t>
  </si>
  <si>
    <t>Atkinson, Camacho And Oliver</t>
  </si>
  <si>
    <t>Men'S Hair Styling Gel</t>
  </si>
  <si>
    <t>Gibson, Green And Lopez</t>
  </si>
  <si>
    <t>Lopez Llc</t>
  </si>
  <si>
    <t>Murray, Gould And Ware</t>
  </si>
  <si>
    <t>Adjustable Dumbbells 20Kg</t>
  </si>
  <si>
    <t>Montgomery, Benton And Miller</t>
  </si>
  <si>
    <t>Women'S Hair Dryer Brush</t>
  </si>
  <si>
    <t>Torres, Spencer And Potter</t>
  </si>
  <si>
    <t>Smart Led Light Strip</t>
  </si>
  <si>
    <t>Home-Furniture</t>
  </si>
  <si>
    <t>Wolfe, Ross And Hester</t>
  </si>
  <si>
    <t>Men'S Sports Shorts</t>
  </si>
  <si>
    <t>Davis Plc</t>
  </si>
  <si>
    <t>Women'S Ankle Boots</t>
  </si>
  <si>
    <t>Poole Plc</t>
  </si>
  <si>
    <t>Wifi Mesh Router</t>
  </si>
  <si>
    <t>White, Reeves And Woods</t>
  </si>
  <si>
    <t>Women'S Beanie Hat</t>
  </si>
  <si>
    <t>Taylor, Dodson And Johnston</t>
  </si>
  <si>
    <t>Led Bedside Lamp</t>
  </si>
  <si>
    <t>Aguilar, Horton And Lewis</t>
  </si>
  <si>
    <t>Gaming Mouse Pad Xl</t>
  </si>
  <si>
    <t>Sharp, Taylor And Rodriguez</t>
  </si>
  <si>
    <t>Women'S High Heels</t>
  </si>
  <si>
    <t>Home-Appliances</t>
  </si>
  <si>
    <t>Green, Powell And Palmer</t>
  </si>
  <si>
    <t>Usb-C Laptop Charger</t>
  </si>
  <si>
    <t>Martin Llc</t>
  </si>
  <si>
    <t>Women'S Formal Blazer</t>
  </si>
  <si>
    <t>Phillips And Sons</t>
  </si>
  <si>
    <t>Khan Llc</t>
  </si>
  <si>
    <t>PROPER(TRIM(CLEAN([@[Store_Name]])))</t>
  </si>
  <si>
    <t>Martinez, Adkins And Johnson</t>
  </si>
  <si>
    <t>PROPER(TRIM(CLEAN([@Region])))</t>
  </si>
  <si>
    <t>PROPER(TRIM(CLEAN([@[Store_Type]])))</t>
  </si>
  <si>
    <t>Bean, Jones And Park</t>
  </si>
  <si>
    <t>Moore, Padilla And Butler</t>
  </si>
  <si>
    <t>Hill, Wagner And Ballard</t>
  </si>
  <si>
    <t>Thomas, Bridges And Harris</t>
  </si>
  <si>
    <t>Gardner, Humphrey And Contreras</t>
  </si>
  <si>
    <t>Shelton Plc</t>
  </si>
  <si>
    <t>Total Amount</t>
  </si>
  <si>
    <t>[@Quantity]*[@[Unit_Price]]*(1-[@Discount])</t>
  </si>
  <si>
    <t xml:space="preserve">Correcting Missing Values in Quantity, </t>
  </si>
  <si>
    <t>Unit price, Discount &amp; Total Amount Columns</t>
  </si>
  <si>
    <t>IF(OR(ISBLANK(F2),F2=0),AVERAGE(F2:F2001),F2)</t>
  </si>
  <si>
    <t>IF(OR(ISBLANK(G2),G2=0),AVERAGE(G2:G2001),G2)</t>
  </si>
  <si>
    <t>IF(ISBLANK(H2),AVERAGE(H2:H2001),H2)</t>
  </si>
  <si>
    <t>Grand Total</t>
  </si>
  <si>
    <t>Sum of Total_Amount</t>
  </si>
  <si>
    <t>Sate</t>
  </si>
  <si>
    <t>Region,Gender</t>
  </si>
  <si>
    <t>Sum of Quantity</t>
  </si>
  <si>
    <t>Mean</t>
  </si>
  <si>
    <t>Standard Error</t>
  </si>
  <si>
    <t>Median</t>
  </si>
  <si>
    <t>Mode</t>
  </si>
  <si>
    <t>Standard Deviation</t>
  </si>
  <si>
    <t>Sample Variance</t>
  </si>
  <si>
    <t>Kurtosis</t>
  </si>
  <si>
    <t>Skewness</t>
  </si>
  <si>
    <t>Range</t>
  </si>
  <si>
    <t>Minimum</t>
  </si>
  <si>
    <t>Maximum</t>
  </si>
  <si>
    <t>Sum</t>
  </si>
  <si>
    <t>Count</t>
  </si>
  <si>
    <t>Forecast(Cost)</t>
  </si>
  <si>
    <t>Lower Confidence Bound(Cost)</t>
  </si>
  <si>
    <t>Upper Confidence Bound(Cost)</t>
  </si>
  <si>
    <t>E-Commerce Sales Analysis</t>
  </si>
  <si>
    <t>Payment Type</t>
  </si>
  <si>
    <t>Total Revenue</t>
  </si>
  <si>
    <t>Average Revenue</t>
  </si>
  <si>
    <t>Average Qty sales</t>
  </si>
  <si>
    <t>Average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</si>
</sst>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7" formatCode="[$$-409]#,##0"/>
  </numFmts>
  <fonts count="11" x14ac:knownFonts="1">
    <font>
      <sz val="11"/>
      <color theme="1"/>
      <name val="Calibri"/>
      <family val="2"/>
      <scheme val="minor"/>
    </font>
    <font>
      <b/>
      <sz val="11"/>
      <name val="Calibri"/>
    </font>
    <font>
      <sz val="11"/>
      <color rgb="FFFF0000"/>
      <name val="Calibri"/>
      <family val="2"/>
      <scheme val="minor"/>
    </font>
    <font>
      <b/>
      <sz val="12"/>
      <color rgb="FFFF0000"/>
      <name val="Calibri"/>
      <family val="2"/>
      <scheme val="minor"/>
    </font>
    <font>
      <sz val="12"/>
      <color theme="1"/>
      <name val="Calibri"/>
      <family val="2"/>
      <scheme val="minor"/>
    </font>
    <font>
      <b/>
      <sz val="11"/>
      <name val="Calibri"/>
      <family val="2"/>
    </font>
    <font>
      <sz val="12"/>
      <name val="Calibri"/>
      <family val="2"/>
      <scheme val="minor"/>
    </font>
    <font>
      <b/>
      <sz val="14"/>
      <color theme="1"/>
      <name val="Calibri"/>
      <family val="2"/>
      <scheme val="minor"/>
    </font>
    <font>
      <b/>
      <sz val="11"/>
      <color theme="1"/>
      <name val="Calibri"/>
      <family val="2"/>
      <scheme val="minor"/>
    </font>
    <font>
      <b/>
      <sz val="20"/>
      <color rgb="FFFF0000"/>
      <name val="Calibri"/>
      <family val="2"/>
      <scheme val="minor"/>
    </font>
    <font>
      <b/>
      <sz val="12"/>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auto="1"/>
      </left>
      <right style="thin">
        <color auto="1"/>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style="thin">
        <color indexed="64"/>
      </right>
      <top style="thin">
        <color auto="1"/>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42">
    <xf numFmtId="0" fontId="0" fillId="0" borderId="0" xfId="0"/>
    <xf numFmtId="49" fontId="1" fillId="2" borderId="0" xfId="0" applyNumberFormat="1" applyFont="1" applyFill="1" applyAlignment="1">
      <alignment horizontal="center" vertical="top"/>
    </xf>
    <xf numFmtId="1" fontId="1" fillId="2" borderId="0" xfId="0" applyNumberFormat="1" applyFont="1" applyFill="1" applyAlignment="1">
      <alignment horizontal="center" vertical="center"/>
    </xf>
    <xf numFmtId="49" fontId="0" fillId="0" borderId="0" xfId="0" applyNumberFormat="1"/>
    <xf numFmtId="1" fontId="0" fillId="0" borderId="0" xfId="0" applyNumberFormat="1" applyAlignment="1">
      <alignment horizontal="center" vertical="center"/>
    </xf>
    <xf numFmtId="0" fontId="2" fillId="0" borderId="0" xfId="0" applyFont="1"/>
    <xf numFmtId="0" fontId="4" fillId="0" borderId="0" xfId="0" applyFont="1"/>
    <xf numFmtId="49" fontId="1" fillId="2" borderId="2" xfId="0" applyNumberFormat="1" applyFont="1" applyFill="1" applyBorder="1" applyAlignment="1">
      <alignment horizontal="center" vertical="top"/>
    </xf>
    <xf numFmtId="49" fontId="1" fillId="2" borderId="3" xfId="0" applyNumberFormat="1" applyFont="1" applyFill="1" applyBorder="1" applyAlignment="1">
      <alignment horizontal="center" vertical="top"/>
    </xf>
    <xf numFmtId="164" fontId="1" fillId="2" borderId="3" xfId="0" applyNumberFormat="1" applyFont="1" applyFill="1" applyBorder="1" applyAlignment="1">
      <alignment horizontal="center" vertical="top"/>
    </xf>
    <xf numFmtId="0" fontId="1" fillId="2" borderId="4" xfId="0" applyFont="1" applyFill="1" applyBorder="1" applyAlignment="1">
      <alignment horizontal="center" vertical="top"/>
    </xf>
    <xf numFmtId="164" fontId="0" fillId="0" borderId="0" xfId="0" applyNumberFormat="1"/>
    <xf numFmtId="1" fontId="0" fillId="0" borderId="0" xfId="0" applyNumberFormat="1"/>
    <xf numFmtId="0" fontId="6" fillId="0" borderId="0" xfId="0" applyFont="1"/>
    <xf numFmtId="2" fontId="0" fillId="0" borderId="0" xfId="0" applyNumberFormat="1"/>
    <xf numFmtId="49" fontId="1" fillId="2" borderId="5" xfId="0" applyNumberFormat="1" applyFont="1" applyFill="1" applyBorder="1" applyAlignment="1">
      <alignment horizontal="center" vertical="top"/>
    </xf>
    <xf numFmtId="49" fontId="1" fillId="2" borderId="6" xfId="0" applyNumberFormat="1" applyFont="1" applyFill="1" applyBorder="1" applyAlignment="1">
      <alignment horizontal="center" vertical="top"/>
    </xf>
    <xf numFmtId="49" fontId="1" fillId="2" borderId="7" xfId="0" applyNumberFormat="1" applyFont="1" applyFill="1" applyBorder="1" applyAlignment="1">
      <alignment horizontal="center" vertical="top"/>
    </xf>
    <xf numFmtId="14" fontId="1" fillId="2" borderId="3" xfId="0" applyNumberFormat="1" applyFont="1" applyFill="1" applyBorder="1" applyAlignment="1">
      <alignment horizontal="center" vertical="top"/>
    </xf>
    <xf numFmtId="14" fontId="0" fillId="0" borderId="0" xfId="0" applyNumberFormat="1"/>
    <xf numFmtId="2" fontId="1" fillId="2" borderId="3" xfId="0" applyNumberFormat="1" applyFont="1" applyFill="1" applyBorder="1" applyAlignment="1">
      <alignment horizontal="center" vertical="top"/>
    </xf>
    <xf numFmtId="1" fontId="1" fillId="2" borderId="3" xfId="0" applyNumberFormat="1" applyFont="1" applyFill="1" applyBorder="1" applyAlignment="1">
      <alignment horizontal="center" vertical="top"/>
    </xf>
    <xf numFmtId="49" fontId="5" fillId="2" borderId="10" xfId="0" applyNumberFormat="1" applyFont="1" applyFill="1" applyBorder="1" applyAlignment="1">
      <alignment horizontal="center" vertical="top"/>
    </xf>
    <xf numFmtId="164" fontId="5" fillId="2" borderId="10"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4" borderId="1" xfId="0" applyFill="1" applyBorder="1"/>
    <xf numFmtId="0" fontId="7" fillId="0" borderId="0" xfId="0" applyFont="1"/>
    <xf numFmtId="0" fontId="0" fillId="5" borderId="1" xfId="0" applyFill="1" applyBorder="1"/>
    <xf numFmtId="0" fontId="7" fillId="3" borderId="8" xfId="0" applyFont="1" applyFill="1" applyBorder="1" applyAlignment="1">
      <alignment horizontal="center"/>
    </xf>
    <xf numFmtId="0" fontId="7" fillId="3" borderId="9" xfId="0" applyFont="1" applyFill="1" applyBorder="1" applyAlignment="1">
      <alignment horizontal="center"/>
    </xf>
    <xf numFmtId="14" fontId="0" fillId="0" borderId="0" xfId="0" applyNumberFormat="1"/>
    <xf numFmtId="164" fontId="0" fillId="0" borderId="0" xfId="0" applyNumberFormat="1"/>
    <xf numFmtId="0" fontId="0" fillId="6" borderId="0" xfId="0" applyFill="1"/>
    <xf numFmtId="0" fontId="9" fillId="6" borderId="0" xfId="0" applyFont="1" applyFill="1" applyAlignment="1">
      <alignment horizontal="center" vertical="center"/>
    </xf>
    <xf numFmtId="0" fontId="0" fillId="0" borderId="0" xfId="0" applyNumberFormat="1"/>
    <xf numFmtId="0" fontId="10" fillId="6" borderId="0" xfId="0" applyFont="1" applyFill="1"/>
    <xf numFmtId="167" fontId="8" fillId="6" borderId="0" xfId="0" applyNumberFormat="1" applyFont="1" applyFill="1" applyAlignment="1">
      <alignment horizontal="left"/>
    </xf>
    <xf numFmtId="167" fontId="10" fillId="6" borderId="0" xfId="0" applyNumberFormat="1" applyFont="1" applyFill="1" applyAlignment="1">
      <alignment horizontal="left"/>
    </xf>
    <xf numFmtId="167" fontId="10" fillId="6" borderId="0" xfId="0" applyNumberFormat="1" applyFont="1" applyFill="1"/>
  </cellXfs>
  <cellStyles count="1">
    <cellStyle name="Normal" xfId="0" builtinId="0"/>
  </cellStyles>
  <dxfs count="58">
    <dxf>
      <numFmt numFmtId="164" formatCode="[$$-409]#,##0.00"/>
    </dxf>
    <dxf>
      <numFmt numFmtId="164" formatCode="[$$-409]#,##0.00"/>
    </dxf>
    <dxf>
      <numFmt numFmtId="164" formatCode="[$$-409]#,##0.00"/>
    </dxf>
    <dxf>
      <numFmt numFmtId="19" formatCode="dd/mm/yyyy"/>
    </dxf>
    <dxf>
      <numFmt numFmtId="0" formatCode="General"/>
    </dxf>
    <dxf>
      <numFmt numFmtId="0" formatCode="General"/>
    </dxf>
    <dxf>
      <numFmt numFmtId="164" formatCode="[$$-409]#,##0.00"/>
    </dxf>
    <dxf>
      <numFmt numFmtId="0" formatCode="General"/>
    </dxf>
    <dxf>
      <numFmt numFmtId="0" formatCode="General"/>
    </dxf>
    <dxf>
      <numFmt numFmtId="0" formatCode="General"/>
    </dxf>
    <dxf>
      <numFmt numFmtId="164" formatCode="[$$-409]#,##0.00"/>
    </dxf>
    <dxf>
      <numFmt numFmtId="164" formatCode="[$$-409]#,##0.0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409]#,##0.00"/>
    </dxf>
    <dxf>
      <numFmt numFmtId="164" formatCode="[$$-409]#,##0.0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border outline="0">
        <top style="thin">
          <color auto="1"/>
        </top>
      </border>
    </dxf>
    <dxf>
      <numFmt numFmtId="30" formatCode="@"/>
    </dxf>
    <dxf>
      <border outline="0">
        <bottom style="thin">
          <color indexed="64"/>
        </bottom>
      </border>
    </dxf>
    <dxf>
      <font>
        <b/>
        <i val="0"/>
        <strike val="0"/>
        <condense val="0"/>
        <extend val="0"/>
        <outline val="0"/>
        <shadow val="0"/>
        <u val="none"/>
        <vertAlign val="baseline"/>
        <sz val="11"/>
        <color auto="1"/>
        <name val="Calibri"/>
        <scheme val="none"/>
      </font>
      <numFmt numFmtId="30" formatCode="@"/>
      <fill>
        <patternFill patternType="solid">
          <fgColor indexed="64"/>
          <bgColor theme="5" tint="0.59999389629810485"/>
        </patternFill>
      </fill>
      <alignment horizontal="center" vertical="top" textRotation="0" wrapText="0" indent="0" justifyLastLine="0" shrinkToFit="0" readingOrder="0"/>
    </dxf>
    <dxf>
      <numFmt numFmtId="2" formatCode="0.00"/>
    </dxf>
    <dxf>
      <numFmt numFmtId="1" formatCode="0"/>
    </dxf>
    <dxf>
      <numFmt numFmtId="164" formatCode="[$$-409]#,##0.00"/>
    </dxf>
    <dxf>
      <numFmt numFmtId="164" formatCode="[$$-409]#,##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alignment horizontal="center" vertical="center" textRotation="0" wrapText="0" indent="0" justifyLastLine="0" shrinkToFit="0" readingOrder="0"/>
    </dxf>
    <dxf>
      <numFmt numFmtId="30" formatCode="@"/>
    </dxf>
    <dxf>
      <numFmt numFmtId="30" formatCode="@"/>
    </dxf>
    <dxf>
      <font>
        <b/>
        <i val="0"/>
        <strike val="0"/>
        <condense val="0"/>
        <extend val="0"/>
        <outline val="0"/>
        <shadow val="0"/>
        <u val="none"/>
        <vertAlign val="baseline"/>
        <sz val="11"/>
        <color auto="1"/>
        <name val="Calibri"/>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Cost</c:v>
                </c:pt>
              </c:strCache>
            </c:strRef>
          </c:tx>
          <c:spPr>
            <a:ln w="28575" cap="rnd">
              <a:solidFill>
                <a:schemeClr val="accent1"/>
              </a:solidFill>
              <a:round/>
            </a:ln>
            <a:effectLst/>
          </c:spPr>
          <c:marker>
            <c:symbol val="none"/>
          </c:marker>
          <c:val>
            <c:numRef>
              <c:f>Forecast!$B$2:$B$915</c:f>
              <c:numCache>
                <c:formatCode>[$$-409]#,##0.00</c:formatCode>
                <c:ptCount val="914"/>
                <c:pt idx="0">
                  <c:v>463.26666666666665</c:v>
                </c:pt>
                <c:pt idx="1">
                  <c:v>172.17500000000001</c:v>
                </c:pt>
                <c:pt idx="2">
                  <c:v>205.785</c:v>
                </c:pt>
                <c:pt idx="3">
                  <c:v>255.685</c:v>
                </c:pt>
                <c:pt idx="4">
                  <c:v>266.56200000000001</c:v>
                </c:pt>
                <c:pt idx="5">
                  <c:v>155.82499999999999</c:v>
                </c:pt>
                <c:pt idx="6">
                  <c:v>353.78499999999997</c:v>
                </c:pt>
                <c:pt idx="7">
                  <c:v>157.47499999999999</c:v>
                </c:pt>
                <c:pt idx="8">
                  <c:v>218.86</c:v>
                </c:pt>
                <c:pt idx="9">
                  <c:v>344.65250000000003</c:v>
                </c:pt>
                <c:pt idx="10">
                  <c:v>316.44000000000005</c:v>
                </c:pt>
                <c:pt idx="11">
                  <c:v>323.48</c:v>
                </c:pt>
                <c:pt idx="12">
                  <c:v>389.19499999999999</c:v>
                </c:pt>
                <c:pt idx="13">
                  <c:v>282.69749999999999</c:v>
                </c:pt>
                <c:pt idx="14">
                  <c:v>176.20000000000002</c:v>
                </c:pt>
                <c:pt idx="15">
                  <c:v>283.16666666666669</c:v>
                </c:pt>
                <c:pt idx="16">
                  <c:v>353.78</c:v>
                </c:pt>
                <c:pt idx="17">
                  <c:v>325.91000000000003</c:v>
                </c:pt>
                <c:pt idx="18">
                  <c:v>288.34500000000003</c:v>
                </c:pt>
                <c:pt idx="19">
                  <c:v>312.71499999999997</c:v>
                </c:pt>
                <c:pt idx="20">
                  <c:v>392.80666666666667</c:v>
                </c:pt>
                <c:pt idx="21">
                  <c:v>332.51499999999999</c:v>
                </c:pt>
                <c:pt idx="22">
                  <c:v>274.30142857142857</c:v>
                </c:pt>
                <c:pt idx="23">
                  <c:v>224.76</c:v>
                </c:pt>
                <c:pt idx="24">
                  <c:v>285.28999999999996</c:v>
                </c:pt>
                <c:pt idx="25">
                  <c:v>99.350000000000009</c:v>
                </c:pt>
                <c:pt idx="26">
                  <c:v>326.06</c:v>
                </c:pt>
                <c:pt idx="27">
                  <c:v>194.14</c:v>
                </c:pt>
                <c:pt idx="28">
                  <c:v>257.33787234042558</c:v>
                </c:pt>
                <c:pt idx="29">
                  <c:v>186.95499999999998</c:v>
                </c:pt>
                <c:pt idx="30">
                  <c:v>254.93787234042551</c:v>
                </c:pt>
                <c:pt idx="31">
                  <c:v>258.8</c:v>
                </c:pt>
                <c:pt idx="32">
                  <c:v>333.45</c:v>
                </c:pt>
                <c:pt idx="33">
                  <c:v>408.1</c:v>
                </c:pt>
                <c:pt idx="34">
                  <c:v>482.75</c:v>
                </c:pt>
                <c:pt idx="35">
                  <c:v>196.0468085106383</c:v>
                </c:pt>
                <c:pt idx="36">
                  <c:v>266.70666666666665</c:v>
                </c:pt>
                <c:pt idx="37">
                  <c:v>187.90833333333333</c:v>
                </c:pt>
                <c:pt idx="38">
                  <c:v>308.29000000000002</c:v>
                </c:pt>
                <c:pt idx="39">
                  <c:v>193.34249999999997</c:v>
                </c:pt>
                <c:pt idx="40">
                  <c:v>309.33199999999999</c:v>
                </c:pt>
                <c:pt idx="41">
                  <c:v>447.43</c:v>
                </c:pt>
                <c:pt idx="42">
                  <c:v>230.45</c:v>
                </c:pt>
                <c:pt idx="43">
                  <c:v>217.43999999999997</c:v>
                </c:pt>
                <c:pt idx="44">
                  <c:v>230.64472340425533</c:v>
                </c:pt>
                <c:pt idx="45">
                  <c:v>58.34</c:v>
                </c:pt>
                <c:pt idx="46">
                  <c:v>299.12</c:v>
                </c:pt>
                <c:pt idx="47">
                  <c:v>161.99</c:v>
                </c:pt>
                <c:pt idx="48">
                  <c:v>205.84</c:v>
                </c:pt>
                <c:pt idx="49">
                  <c:v>223.56340425531914</c:v>
                </c:pt>
                <c:pt idx="50">
                  <c:v>241.28680851063831</c:v>
                </c:pt>
                <c:pt idx="51">
                  <c:v>259.45333333333332</c:v>
                </c:pt>
                <c:pt idx="52">
                  <c:v>284.65666666666669</c:v>
                </c:pt>
                <c:pt idx="53">
                  <c:v>326.94499999999999</c:v>
                </c:pt>
                <c:pt idx="54">
                  <c:v>255.45</c:v>
                </c:pt>
                <c:pt idx="55">
                  <c:v>220.27142857142857</c:v>
                </c:pt>
                <c:pt idx="56">
                  <c:v>178.13499999999999</c:v>
                </c:pt>
                <c:pt idx="57">
                  <c:v>349.0333333333333</c:v>
                </c:pt>
                <c:pt idx="58">
                  <c:v>123.46</c:v>
                </c:pt>
                <c:pt idx="59">
                  <c:v>342.47872340425533</c:v>
                </c:pt>
                <c:pt idx="60">
                  <c:v>211.79500000000002</c:v>
                </c:pt>
                <c:pt idx="61">
                  <c:v>189.49333333333334</c:v>
                </c:pt>
                <c:pt idx="62">
                  <c:v>327.815</c:v>
                </c:pt>
                <c:pt idx="63">
                  <c:v>197.76999999999998</c:v>
                </c:pt>
                <c:pt idx="64">
                  <c:v>196.3</c:v>
                </c:pt>
                <c:pt idx="65">
                  <c:v>183.64500000000001</c:v>
                </c:pt>
                <c:pt idx="66">
                  <c:v>207.65666666666667</c:v>
                </c:pt>
                <c:pt idx="67">
                  <c:v>174.02</c:v>
                </c:pt>
                <c:pt idx="68">
                  <c:v>292.02560283687944</c:v>
                </c:pt>
                <c:pt idx="69">
                  <c:v>191.02249999999998</c:v>
                </c:pt>
                <c:pt idx="70">
                  <c:v>81.75</c:v>
                </c:pt>
                <c:pt idx="71">
                  <c:v>266.88120567375887</c:v>
                </c:pt>
                <c:pt idx="72">
                  <c:v>374.21999999999997</c:v>
                </c:pt>
                <c:pt idx="73">
                  <c:v>288.22680851063831</c:v>
                </c:pt>
                <c:pt idx="74">
                  <c:v>167.12</c:v>
                </c:pt>
                <c:pt idx="75">
                  <c:v>126.27333333333333</c:v>
                </c:pt>
                <c:pt idx="76">
                  <c:v>151.33499999999998</c:v>
                </c:pt>
                <c:pt idx="77">
                  <c:v>373</c:v>
                </c:pt>
                <c:pt idx="78">
                  <c:v>329.84500000000003</c:v>
                </c:pt>
                <c:pt idx="79">
                  <c:v>118.71999999999998</c:v>
                </c:pt>
                <c:pt idx="80">
                  <c:v>180.61333333333334</c:v>
                </c:pt>
                <c:pt idx="81">
                  <c:v>372.06666666666666</c:v>
                </c:pt>
                <c:pt idx="82">
                  <c:v>115.82</c:v>
                </c:pt>
                <c:pt idx="83">
                  <c:v>254.12944680851064</c:v>
                </c:pt>
                <c:pt idx="84">
                  <c:v>187.89000000000001</c:v>
                </c:pt>
                <c:pt idx="85">
                  <c:v>170.96226950354611</c:v>
                </c:pt>
                <c:pt idx="86">
                  <c:v>154.03453900709221</c:v>
                </c:pt>
                <c:pt idx="87">
                  <c:v>365.91120567375884</c:v>
                </c:pt>
                <c:pt idx="88">
                  <c:v>143.1225</c:v>
                </c:pt>
                <c:pt idx="89">
                  <c:v>245.21666666666667</c:v>
                </c:pt>
                <c:pt idx="90">
                  <c:v>167.34</c:v>
                </c:pt>
                <c:pt idx="91">
                  <c:v>256.11090425531916</c:v>
                </c:pt>
                <c:pt idx="92">
                  <c:v>495.72</c:v>
                </c:pt>
                <c:pt idx="93">
                  <c:v>60.65</c:v>
                </c:pt>
                <c:pt idx="94">
                  <c:v>51.97</c:v>
                </c:pt>
                <c:pt idx="95">
                  <c:v>267.928</c:v>
                </c:pt>
                <c:pt idx="96">
                  <c:v>187.62840425531914</c:v>
                </c:pt>
                <c:pt idx="97">
                  <c:v>330.65787234042551</c:v>
                </c:pt>
                <c:pt idx="98">
                  <c:v>289.51166666666671</c:v>
                </c:pt>
                <c:pt idx="99">
                  <c:v>285.73840425531915</c:v>
                </c:pt>
                <c:pt idx="100">
                  <c:v>306.875</c:v>
                </c:pt>
                <c:pt idx="101">
                  <c:v>376.80666666666667</c:v>
                </c:pt>
                <c:pt idx="102">
                  <c:v>477.61</c:v>
                </c:pt>
                <c:pt idx="103">
                  <c:v>187.07</c:v>
                </c:pt>
                <c:pt idx="104">
                  <c:v>326.06</c:v>
                </c:pt>
                <c:pt idx="105">
                  <c:v>172.23999999999998</c:v>
                </c:pt>
                <c:pt idx="106">
                  <c:v>176.07</c:v>
                </c:pt>
                <c:pt idx="107">
                  <c:v>328.64499999999998</c:v>
                </c:pt>
                <c:pt idx="108">
                  <c:v>223.43</c:v>
                </c:pt>
                <c:pt idx="109">
                  <c:v>305.39620567375886</c:v>
                </c:pt>
                <c:pt idx="110">
                  <c:v>229.2225</c:v>
                </c:pt>
                <c:pt idx="111">
                  <c:v>261.23018617021279</c:v>
                </c:pt>
                <c:pt idx="112">
                  <c:v>293.23787234042555</c:v>
                </c:pt>
                <c:pt idx="113">
                  <c:v>127.19999999999999</c:v>
                </c:pt>
                <c:pt idx="114">
                  <c:v>263.16999999999996</c:v>
                </c:pt>
                <c:pt idx="115">
                  <c:v>183.04</c:v>
                </c:pt>
                <c:pt idx="116">
                  <c:v>326.27999999999997</c:v>
                </c:pt>
                <c:pt idx="117">
                  <c:v>216.36666666666667</c:v>
                </c:pt>
                <c:pt idx="118">
                  <c:v>266.02000000000004</c:v>
                </c:pt>
                <c:pt idx="119">
                  <c:v>299.11</c:v>
                </c:pt>
                <c:pt idx="120">
                  <c:v>328.15999999999997</c:v>
                </c:pt>
                <c:pt idx="121">
                  <c:v>208.16333333333333</c:v>
                </c:pt>
                <c:pt idx="122">
                  <c:v>262.26499999999999</c:v>
                </c:pt>
                <c:pt idx="123">
                  <c:v>212.77333333333334</c:v>
                </c:pt>
                <c:pt idx="124">
                  <c:v>303.87</c:v>
                </c:pt>
                <c:pt idx="125">
                  <c:v>280.741513002364</c:v>
                </c:pt>
                <c:pt idx="126">
                  <c:v>103.45</c:v>
                </c:pt>
                <c:pt idx="127">
                  <c:v>127.48120567375888</c:v>
                </c:pt>
                <c:pt idx="128">
                  <c:v>78.410000000000011</c:v>
                </c:pt>
                <c:pt idx="129">
                  <c:v>230.72499999999997</c:v>
                </c:pt>
                <c:pt idx="130">
                  <c:v>383.03999999999996</c:v>
                </c:pt>
                <c:pt idx="131">
                  <c:v>204.84872340425531</c:v>
                </c:pt>
                <c:pt idx="132">
                  <c:v>189.59666666666666</c:v>
                </c:pt>
                <c:pt idx="133">
                  <c:v>210.86500000000001</c:v>
                </c:pt>
                <c:pt idx="134">
                  <c:v>275.25666666666672</c:v>
                </c:pt>
                <c:pt idx="135">
                  <c:v>402.66666666666669</c:v>
                </c:pt>
                <c:pt idx="136">
                  <c:v>254.648</c:v>
                </c:pt>
                <c:pt idx="137">
                  <c:v>250.66499999999999</c:v>
                </c:pt>
                <c:pt idx="138">
                  <c:v>477.61</c:v>
                </c:pt>
                <c:pt idx="139">
                  <c:v>135.61000000000001</c:v>
                </c:pt>
                <c:pt idx="140">
                  <c:v>175.36120567375886</c:v>
                </c:pt>
                <c:pt idx="141">
                  <c:v>250.31</c:v>
                </c:pt>
                <c:pt idx="142">
                  <c:v>224.39</c:v>
                </c:pt>
                <c:pt idx="143">
                  <c:v>173.04249999999999</c:v>
                </c:pt>
                <c:pt idx="144">
                  <c:v>214.32</c:v>
                </c:pt>
                <c:pt idx="145">
                  <c:v>226.99</c:v>
                </c:pt>
                <c:pt idx="146">
                  <c:v>239.66</c:v>
                </c:pt>
                <c:pt idx="147">
                  <c:v>172.97666666666669</c:v>
                </c:pt>
                <c:pt idx="148">
                  <c:v>230.82872340425533</c:v>
                </c:pt>
                <c:pt idx="149">
                  <c:v>285.62</c:v>
                </c:pt>
                <c:pt idx="150">
                  <c:v>254.04361702127662</c:v>
                </c:pt>
                <c:pt idx="151">
                  <c:v>291.39</c:v>
                </c:pt>
                <c:pt idx="152">
                  <c:v>310.19666666666666</c:v>
                </c:pt>
                <c:pt idx="153">
                  <c:v>212.50333333333333</c:v>
                </c:pt>
                <c:pt idx="154">
                  <c:v>114.81</c:v>
                </c:pt>
                <c:pt idx="155">
                  <c:v>43.29</c:v>
                </c:pt>
                <c:pt idx="156">
                  <c:v>345.625</c:v>
                </c:pt>
                <c:pt idx="157">
                  <c:v>179.77</c:v>
                </c:pt>
                <c:pt idx="158">
                  <c:v>277.476</c:v>
                </c:pt>
                <c:pt idx="159">
                  <c:v>218.46</c:v>
                </c:pt>
                <c:pt idx="160">
                  <c:v>354.34333333333331</c:v>
                </c:pt>
                <c:pt idx="161">
                  <c:v>234.02333333333331</c:v>
                </c:pt>
                <c:pt idx="162">
                  <c:v>355.65999999999997</c:v>
                </c:pt>
                <c:pt idx="163">
                  <c:v>286.64333333333332</c:v>
                </c:pt>
                <c:pt idx="164">
                  <c:v>235.20666666666668</c:v>
                </c:pt>
                <c:pt idx="165">
                  <c:v>325.4375</c:v>
                </c:pt>
                <c:pt idx="166">
                  <c:v>315.96571428571434</c:v>
                </c:pt>
                <c:pt idx="167">
                  <c:v>188.63200000000001</c:v>
                </c:pt>
                <c:pt idx="168">
                  <c:v>273.11199999999997</c:v>
                </c:pt>
                <c:pt idx="169">
                  <c:v>357.59199999999998</c:v>
                </c:pt>
                <c:pt idx="170">
                  <c:v>392.96500000000003</c:v>
                </c:pt>
                <c:pt idx="171">
                  <c:v>279.51590425531913</c:v>
                </c:pt>
                <c:pt idx="172">
                  <c:v>179.11750000000001</c:v>
                </c:pt>
                <c:pt idx="173">
                  <c:v>150.13</c:v>
                </c:pt>
                <c:pt idx="174">
                  <c:v>155.72499999999999</c:v>
                </c:pt>
                <c:pt idx="175">
                  <c:v>336.01666666666665</c:v>
                </c:pt>
                <c:pt idx="176">
                  <c:v>305.31340425531914</c:v>
                </c:pt>
                <c:pt idx="177">
                  <c:v>256.488</c:v>
                </c:pt>
                <c:pt idx="178">
                  <c:v>271.58233333333334</c:v>
                </c:pt>
                <c:pt idx="179">
                  <c:v>286.67666666666668</c:v>
                </c:pt>
                <c:pt idx="180">
                  <c:v>261.22769503546101</c:v>
                </c:pt>
                <c:pt idx="181">
                  <c:v>235.77872340425529</c:v>
                </c:pt>
                <c:pt idx="182">
                  <c:v>291.72500000000002</c:v>
                </c:pt>
                <c:pt idx="183">
                  <c:v>194.82680851063833</c:v>
                </c:pt>
                <c:pt idx="184">
                  <c:v>320.05840425531915</c:v>
                </c:pt>
                <c:pt idx="185">
                  <c:v>368.02499999999998</c:v>
                </c:pt>
                <c:pt idx="186">
                  <c:v>285.54000000000002</c:v>
                </c:pt>
                <c:pt idx="187">
                  <c:v>201.935</c:v>
                </c:pt>
                <c:pt idx="188">
                  <c:v>313.94749999999999</c:v>
                </c:pt>
                <c:pt idx="189">
                  <c:v>181.5025</c:v>
                </c:pt>
                <c:pt idx="190">
                  <c:v>269.98625000000004</c:v>
                </c:pt>
                <c:pt idx="191">
                  <c:v>358.47</c:v>
                </c:pt>
                <c:pt idx="192">
                  <c:v>283.95999999999998</c:v>
                </c:pt>
                <c:pt idx="193">
                  <c:v>290.0518085106383</c:v>
                </c:pt>
                <c:pt idx="194">
                  <c:v>342.8568085106383</c:v>
                </c:pt>
                <c:pt idx="195">
                  <c:v>304.77500000000003</c:v>
                </c:pt>
                <c:pt idx="196">
                  <c:v>183.93680851063831</c:v>
                </c:pt>
                <c:pt idx="197">
                  <c:v>248.41215425531919</c:v>
                </c:pt>
                <c:pt idx="198">
                  <c:v>312.88750000000005</c:v>
                </c:pt>
                <c:pt idx="199">
                  <c:v>263.56</c:v>
                </c:pt>
                <c:pt idx="200">
                  <c:v>330.27907801418445</c:v>
                </c:pt>
                <c:pt idx="201">
                  <c:v>388.46</c:v>
                </c:pt>
                <c:pt idx="202">
                  <c:v>94.405000000000001</c:v>
                </c:pt>
                <c:pt idx="203">
                  <c:v>233.10000000000002</c:v>
                </c:pt>
                <c:pt idx="204">
                  <c:v>274.70166666666671</c:v>
                </c:pt>
                <c:pt idx="205">
                  <c:v>316.30333333333334</c:v>
                </c:pt>
                <c:pt idx="206">
                  <c:v>324.02866666666671</c:v>
                </c:pt>
                <c:pt idx="207">
                  <c:v>331.75400000000002</c:v>
                </c:pt>
                <c:pt idx="208">
                  <c:v>340.14</c:v>
                </c:pt>
                <c:pt idx="209">
                  <c:v>212.26</c:v>
                </c:pt>
                <c:pt idx="210">
                  <c:v>48.01</c:v>
                </c:pt>
                <c:pt idx="211">
                  <c:v>72.790000000000006</c:v>
                </c:pt>
                <c:pt idx="212">
                  <c:v>326.06</c:v>
                </c:pt>
                <c:pt idx="213">
                  <c:v>192.64180851063833</c:v>
                </c:pt>
                <c:pt idx="214">
                  <c:v>225.58</c:v>
                </c:pt>
                <c:pt idx="215">
                  <c:v>289.01</c:v>
                </c:pt>
                <c:pt idx="216">
                  <c:v>276.91499999999996</c:v>
                </c:pt>
                <c:pt idx="217">
                  <c:v>179.77</c:v>
                </c:pt>
                <c:pt idx="218">
                  <c:v>238</c:v>
                </c:pt>
                <c:pt idx="219">
                  <c:v>280.77333333333331</c:v>
                </c:pt>
                <c:pt idx="220">
                  <c:v>214.85142857142858</c:v>
                </c:pt>
                <c:pt idx="221">
                  <c:v>277.75750000000005</c:v>
                </c:pt>
                <c:pt idx="222">
                  <c:v>280.20333333333332</c:v>
                </c:pt>
                <c:pt idx="223">
                  <c:v>249.39166666666665</c:v>
                </c:pt>
                <c:pt idx="224">
                  <c:v>218.58</c:v>
                </c:pt>
                <c:pt idx="225">
                  <c:v>313.19</c:v>
                </c:pt>
                <c:pt idx="226">
                  <c:v>374.01499999999999</c:v>
                </c:pt>
                <c:pt idx="227">
                  <c:v>434.84</c:v>
                </c:pt>
                <c:pt idx="228">
                  <c:v>288.67333333333335</c:v>
                </c:pt>
                <c:pt idx="229">
                  <c:v>188.58166666666668</c:v>
                </c:pt>
                <c:pt idx="230">
                  <c:v>88.49</c:v>
                </c:pt>
                <c:pt idx="231">
                  <c:v>88.49</c:v>
                </c:pt>
                <c:pt idx="232">
                  <c:v>175.76333333333332</c:v>
                </c:pt>
                <c:pt idx="233">
                  <c:v>205.50795212765954</c:v>
                </c:pt>
                <c:pt idx="234">
                  <c:v>309.69920212765953</c:v>
                </c:pt>
                <c:pt idx="235">
                  <c:v>154.28</c:v>
                </c:pt>
                <c:pt idx="236">
                  <c:v>312.8</c:v>
                </c:pt>
                <c:pt idx="237">
                  <c:v>318.91000000000003</c:v>
                </c:pt>
                <c:pt idx="238">
                  <c:v>239.08999999999997</c:v>
                </c:pt>
                <c:pt idx="239">
                  <c:v>240.63</c:v>
                </c:pt>
                <c:pt idx="240">
                  <c:v>265.1033333333333</c:v>
                </c:pt>
                <c:pt idx="241">
                  <c:v>188.21272340425531</c:v>
                </c:pt>
                <c:pt idx="242">
                  <c:v>358.47</c:v>
                </c:pt>
                <c:pt idx="243">
                  <c:v>155.33833333333334</c:v>
                </c:pt>
                <c:pt idx="244">
                  <c:v>298.86</c:v>
                </c:pt>
                <c:pt idx="245">
                  <c:v>199.125</c:v>
                </c:pt>
                <c:pt idx="246">
                  <c:v>293.935</c:v>
                </c:pt>
                <c:pt idx="247">
                  <c:v>235.52840425531915</c:v>
                </c:pt>
                <c:pt idx="248">
                  <c:v>425.95</c:v>
                </c:pt>
                <c:pt idx="249">
                  <c:v>250.41072340425529</c:v>
                </c:pt>
                <c:pt idx="250">
                  <c:v>269.94981560283685</c:v>
                </c:pt>
                <c:pt idx="251">
                  <c:v>289.48890780141846</c:v>
                </c:pt>
                <c:pt idx="252">
                  <c:v>309.02800000000002</c:v>
                </c:pt>
                <c:pt idx="253">
                  <c:v>187.79999999999998</c:v>
                </c:pt>
                <c:pt idx="254">
                  <c:v>358.47</c:v>
                </c:pt>
                <c:pt idx="255">
                  <c:v>117.94</c:v>
                </c:pt>
                <c:pt idx="256">
                  <c:v>353.47</c:v>
                </c:pt>
                <c:pt idx="257">
                  <c:v>117.47999999999999</c:v>
                </c:pt>
                <c:pt idx="258">
                  <c:v>285.54000000000002</c:v>
                </c:pt>
                <c:pt idx="259">
                  <c:v>260.77833333333331</c:v>
                </c:pt>
                <c:pt idx="260">
                  <c:v>260.45180851063833</c:v>
                </c:pt>
                <c:pt idx="261">
                  <c:v>128.80500000000001</c:v>
                </c:pt>
                <c:pt idx="262">
                  <c:v>300.41893617021282</c:v>
                </c:pt>
                <c:pt idx="263">
                  <c:v>251.60571808510642</c:v>
                </c:pt>
                <c:pt idx="264">
                  <c:v>202.79250000000002</c:v>
                </c:pt>
                <c:pt idx="265">
                  <c:v>347.22666666666669</c:v>
                </c:pt>
                <c:pt idx="266">
                  <c:v>344.62999999999994</c:v>
                </c:pt>
                <c:pt idx="267">
                  <c:v>266.54499999999996</c:v>
                </c:pt>
                <c:pt idx="268">
                  <c:v>199.75</c:v>
                </c:pt>
                <c:pt idx="269">
                  <c:v>360.87666666666672</c:v>
                </c:pt>
                <c:pt idx="270">
                  <c:v>174.45999999999998</c:v>
                </c:pt>
                <c:pt idx="271">
                  <c:v>482.75</c:v>
                </c:pt>
                <c:pt idx="272">
                  <c:v>313.26</c:v>
                </c:pt>
                <c:pt idx="273">
                  <c:v>219.87787234042551</c:v>
                </c:pt>
                <c:pt idx="274">
                  <c:v>218.86</c:v>
                </c:pt>
                <c:pt idx="275">
                  <c:v>253.33</c:v>
                </c:pt>
                <c:pt idx="276">
                  <c:v>231.36250000000001</c:v>
                </c:pt>
                <c:pt idx="277">
                  <c:v>366.61500000000001</c:v>
                </c:pt>
                <c:pt idx="278">
                  <c:v>417.94499999999999</c:v>
                </c:pt>
                <c:pt idx="279">
                  <c:v>461.47</c:v>
                </c:pt>
                <c:pt idx="280">
                  <c:v>351.18</c:v>
                </c:pt>
                <c:pt idx="281">
                  <c:v>171.07500000000002</c:v>
                </c:pt>
                <c:pt idx="282">
                  <c:v>219.2327234042553</c:v>
                </c:pt>
                <c:pt idx="283">
                  <c:v>32.659999999999997</c:v>
                </c:pt>
                <c:pt idx="284">
                  <c:v>251.096</c:v>
                </c:pt>
                <c:pt idx="285">
                  <c:v>60.65</c:v>
                </c:pt>
                <c:pt idx="286">
                  <c:v>366.20499999999998</c:v>
                </c:pt>
                <c:pt idx="287">
                  <c:v>244.83999999999997</c:v>
                </c:pt>
                <c:pt idx="288">
                  <c:v>248.99120567375886</c:v>
                </c:pt>
                <c:pt idx="289">
                  <c:v>275.65666666666669</c:v>
                </c:pt>
                <c:pt idx="290">
                  <c:v>263.24</c:v>
                </c:pt>
                <c:pt idx="291">
                  <c:v>215.31</c:v>
                </c:pt>
                <c:pt idx="292">
                  <c:v>465.34</c:v>
                </c:pt>
                <c:pt idx="293">
                  <c:v>269.34500000000003</c:v>
                </c:pt>
                <c:pt idx="294">
                  <c:v>165.285</c:v>
                </c:pt>
                <c:pt idx="295">
                  <c:v>177.48000000000002</c:v>
                </c:pt>
                <c:pt idx="296">
                  <c:v>275.44</c:v>
                </c:pt>
                <c:pt idx="297">
                  <c:v>193.34333333333333</c:v>
                </c:pt>
                <c:pt idx="298">
                  <c:v>294.90499999999997</c:v>
                </c:pt>
                <c:pt idx="299">
                  <c:v>386.56</c:v>
                </c:pt>
                <c:pt idx="300">
                  <c:v>150.785</c:v>
                </c:pt>
                <c:pt idx="301">
                  <c:v>103.45</c:v>
                </c:pt>
                <c:pt idx="302">
                  <c:v>363.34500000000003</c:v>
                </c:pt>
                <c:pt idx="303">
                  <c:v>326.06</c:v>
                </c:pt>
                <c:pt idx="304">
                  <c:v>220.94</c:v>
                </c:pt>
                <c:pt idx="305">
                  <c:v>391.29</c:v>
                </c:pt>
                <c:pt idx="306">
                  <c:v>38.76</c:v>
                </c:pt>
                <c:pt idx="307">
                  <c:v>271.63714285714286</c:v>
                </c:pt>
                <c:pt idx="308">
                  <c:v>179.77</c:v>
                </c:pt>
                <c:pt idx="309">
                  <c:v>427.05999999999995</c:v>
                </c:pt>
                <c:pt idx="310">
                  <c:v>213.37666666666667</c:v>
                </c:pt>
                <c:pt idx="311">
                  <c:v>250.24749999999997</c:v>
                </c:pt>
                <c:pt idx="312">
                  <c:v>186.28666666666666</c:v>
                </c:pt>
                <c:pt idx="313">
                  <c:v>241.89</c:v>
                </c:pt>
                <c:pt idx="314">
                  <c:v>240.06666666666669</c:v>
                </c:pt>
                <c:pt idx="315">
                  <c:v>275.26</c:v>
                </c:pt>
                <c:pt idx="316">
                  <c:v>254.04361702127662</c:v>
                </c:pt>
                <c:pt idx="317">
                  <c:v>327.37333333333333</c:v>
                </c:pt>
                <c:pt idx="318">
                  <c:v>253.6875</c:v>
                </c:pt>
                <c:pt idx="319">
                  <c:v>265.9733333333333</c:v>
                </c:pt>
                <c:pt idx="320">
                  <c:v>209.36250000000001</c:v>
                </c:pt>
                <c:pt idx="321">
                  <c:v>281.97872340425533</c:v>
                </c:pt>
                <c:pt idx="322">
                  <c:v>286.16500000000002</c:v>
                </c:pt>
                <c:pt idx="323">
                  <c:v>144.53</c:v>
                </c:pt>
                <c:pt idx="324">
                  <c:v>223.43</c:v>
                </c:pt>
                <c:pt idx="325">
                  <c:v>297.44666666666666</c:v>
                </c:pt>
                <c:pt idx="326">
                  <c:v>170.26</c:v>
                </c:pt>
                <c:pt idx="327">
                  <c:v>317.79999999999995</c:v>
                </c:pt>
                <c:pt idx="328">
                  <c:v>465.34</c:v>
                </c:pt>
                <c:pt idx="329">
                  <c:v>201.51333333333332</c:v>
                </c:pt>
                <c:pt idx="330">
                  <c:v>340.01</c:v>
                </c:pt>
                <c:pt idx="331">
                  <c:v>267.93</c:v>
                </c:pt>
                <c:pt idx="332">
                  <c:v>193.648</c:v>
                </c:pt>
                <c:pt idx="333">
                  <c:v>395.83453900709219</c:v>
                </c:pt>
                <c:pt idx="334">
                  <c:v>272.90333333333336</c:v>
                </c:pt>
                <c:pt idx="335">
                  <c:v>180.67000000000002</c:v>
                </c:pt>
                <c:pt idx="336">
                  <c:v>274.71200000000005</c:v>
                </c:pt>
                <c:pt idx="337">
                  <c:v>225.87850000000003</c:v>
                </c:pt>
                <c:pt idx="338">
                  <c:v>177.04500000000002</c:v>
                </c:pt>
                <c:pt idx="339">
                  <c:v>255.54833333333332</c:v>
                </c:pt>
                <c:pt idx="340">
                  <c:v>255.37</c:v>
                </c:pt>
                <c:pt idx="341">
                  <c:v>216.99</c:v>
                </c:pt>
                <c:pt idx="342">
                  <c:v>273.57272340425533</c:v>
                </c:pt>
                <c:pt idx="343">
                  <c:v>178.84399999999997</c:v>
                </c:pt>
                <c:pt idx="344">
                  <c:v>180.79333333333332</c:v>
                </c:pt>
                <c:pt idx="345">
                  <c:v>339.92</c:v>
                </c:pt>
                <c:pt idx="346">
                  <c:v>169.04120567375887</c:v>
                </c:pt>
                <c:pt idx="347">
                  <c:v>172.53590425531917</c:v>
                </c:pt>
                <c:pt idx="348">
                  <c:v>309</c:v>
                </c:pt>
                <c:pt idx="349">
                  <c:v>353.47</c:v>
                </c:pt>
                <c:pt idx="350">
                  <c:v>176.07</c:v>
                </c:pt>
                <c:pt idx="351">
                  <c:v>256.03787234042557</c:v>
                </c:pt>
                <c:pt idx="352">
                  <c:v>125.795</c:v>
                </c:pt>
                <c:pt idx="353">
                  <c:v>216.56</c:v>
                </c:pt>
                <c:pt idx="354">
                  <c:v>130.23000000000002</c:v>
                </c:pt>
                <c:pt idx="355">
                  <c:v>326.0266666666667</c:v>
                </c:pt>
                <c:pt idx="356">
                  <c:v>378.79500000000002</c:v>
                </c:pt>
                <c:pt idx="357">
                  <c:v>325.26</c:v>
                </c:pt>
                <c:pt idx="358">
                  <c:v>161.22666666666666</c:v>
                </c:pt>
                <c:pt idx="359">
                  <c:v>234.58272340425532</c:v>
                </c:pt>
                <c:pt idx="360">
                  <c:v>244.60750000000002</c:v>
                </c:pt>
                <c:pt idx="361">
                  <c:v>465.34</c:v>
                </c:pt>
                <c:pt idx="362">
                  <c:v>240.63599999999997</c:v>
                </c:pt>
                <c:pt idx="363">
                  <c:v>203</c:v>
                </c:pt>
                <c:pt idx="364">
                  <c:v>186.3775</c:v>
                </c:pt>
                <c:pt idx="365">
                  <c:v>253.01</c:v>
                </c:pt>
                <c:pt idx="366">
                  <c:v>247.15833333333333</c:v>
                </c:pt>
                <c:pt idx="367">
                  <c:v>239.48333333333335</c:v>
                </c:pt>
                <c:pt idx="368">
                  <c:v>247.69499999999999</c:v>
                </c:pt>
                <c:pt idx="369">
                  <c:v>144.53</c:v>
                </c:pt>
                <c:pt idx="370">
                  <c:v>355.76</c:v>
                </c:pt>
                <c:pt idx="371">
                  <c:v>364.67</c:v>
                </c:pt>
                <c:pt idx="372">
                  <c:v>357.80166666666668</c:v>
                </c:pt>
                <c:pt idx="373">
                  <c:v>350.93333333333334</c:v>
                </c:pt>
                <c:pt idx="374">
                  <c:v>257.21120567375885</c:v>
                </c:pt>
                <c:pt idx="375">
                  <c:v>135.61000000000001</c:v>
                </c:pt>
                <c:pt idx="376">
                  <c:v>258.9587234042553</c:v>
                </c:pt>
                <c:pt idx="377">
                  <c:v>234.11666666666667</c:v>
                </c:pt>
                <c:pt idx="378">
                  <c:v>339.76499999999999</c:v>
                </c:pt>
                <c:pt idx="379">
                  <c:v>123.75666666666666</c:v>
                </c:pt>
                <c:pt idx="380">
                  <c:v>407.48333333333335</c:v>
                </c:pt>
                <c:pt idx="381">
                  <c:v>196.76840425531915</c:v>
                </c:pt>
                <c:pt idx="382">
                  <c:v>86.42</c:v>
                </c:pt>
                <c:pt idx="383">
                  <c:v>306.61333333333329</c:v>
                </c:pt>
                <c:pt idx="384">
                  <c:v>158.13999999999999</c:v>
                </c:pt>
                <c:pt idx="385">
                  <c:v>162.0675</c:v>
                </c:pt>
                <c:pt idx="386">
                  <c:v>230.41541666666666</c:v>
                </c:pt>
                <c:pt idx="387">
                  <c:v>298.76333333333332</c:v>
                </c:pt>
                <c:pt idx="388">
                  <c:v>118.30666666666667</c:v>
                </c:pt>
                <c:pt idx="389">
                  <c:v>255.35590425531916</c:v>
                </c:pt>
                <c:pt idx="390">
                  <c:v>246.04500000000002</c:v>
                </c:pt>
                <c:pt idx="391">
                  <c:v>196.42000000000002</c:v>
                </c:pt>
                <c:pt idx="392">
                  <c:v>146.79500000000002</c:v>
                </c:pt>
                <c:pt idx="393">
                  <c:v>202.625</c:v>
                </c:pt>
                <c:pt idx="394">
                  <c:v>161.98333333333335</c:v>
                </c:pt>
                <c:pt idx="395">
                  <c:v>299.80430851063829</c:v>
                </c:pt>
                <c:pt idx="396">
                  <c:v>186.05453900709222</c:v>
                </c:pt>
                <c:pt idx="397">
                  <c:v>259.85000000000002</c:v>
                </c:pt>
                <c:pt idx="398">
                  <c:v>143.43</c:v>
                </c:pt>
                <c:pt idx="399">
                  <c:v>438.25</c:v>
                </c:pt>
                <c:pt idx="400">
                  <c:v>268.22500000000002</c:v>
                </c:pt>
                <c:pt idx="401">
                  <c:v>240.33499999999998</c:v>
                </c:pt>
                <c:pt idx="402">
                  <c:v>264.37333333333339</c:v>
                </c:pt>
                <c:pt idx="403">
                  <c:v>348.53499999999997</c:v>
                </c:pt>
                <c:pt idx="404">
                  <c:v>299.58</c:v>
                </c:pt>
                <c:pt idx="405">
                  <c:v>122.35</c:v>
                </c:pt>
                <c:pt idx="406">
                  <c:v>252.03200000000001</c:v>
                </c:pt>
                <c:pt idx="407">
                  <c:v>255.09333333333333</c:v>
                </c:pt>
                <c:pt idx="408">
                  <c:v>251.19</c:v>
                </c:pt>
                <c:pt idx="409">
                  <c:v>239.61</c:v>
                </c:pt>
                <c:pt idx="410">
                  <c:v>102.41</c:v>
                </c:pt>
                <c:pt idx="411">
                  <c:v>166.36333333333332</c:v>
                </c:pt>
                <c:pt idx="412">
                  <c:v>390.005</c:v>
                </c:pt>
                <c:pt idx="413">
                  <c:v>193.62</c:v>
                </c:pt>
                <c:pt idx="414">
                  <c:v>199.28680851063831</c:v>
                </c:pt>
                <c:pt idx="415">
                  <c:v>217.56599999999997</c:v>
                </c:pt>
                <c:pt idx="416">
                  <c:v>189.46499999999997</c:v>
                </c:pt>
                <c:pt idx="417">
                  <c:v>353.47</c:v>
                </c:pt>
                <c:pt idx="418">
                  <c:v>119.57</c:v>
                </c:pt>
                <c:pt idx="419">
                  <c:v>43.29</c:v>
                </c:pt>
                <c:pt idx="420">
                  <c:v>302.57166666666666</c:v>
                </c:pt>
                <c:pt idx="421">
                  <c:v>259.88083333333333</c:v>
                </c:pt>
                <c:pt idx="422">
                  <c:v>217.18999999999997</c:v>
                </c:pt>
                <c:pt idx="423">
                  <c:v>223.43</c:v>
                </c:pt>
                <c:pt idx="424">
                  <c:v>244.31090425531914</c:v>
                </c:pt>
                <c:pt idx="425">
                  <c:v>326.85000000000002</c:v>
                </c:pt>
                <c:pt idx="426">
                  <c:v>313.524</c:v>
                </c:pt>
                <c:pt idx="427">
                  <c:v>270.89499999999998</c:v>
                </c:pt>
                <c:pt idx="428">
                  <c:v>443.25</c:v>
                </c:pt>
                <c:pt idx="429">
                  <c:v>144.53</c:v>
                </c:pt>
                <c:pt idx="430">
                  <c:v>175.26416666666668</c:v>
                </c:pt>
                <c:pt idx="431">
                  <c:v>205.99833333333336</c:v>
                </c:pt>
                <c:pt idx="432">
                  <c:v>98.784999999999997</c:v>
                </c:pt>
                <c:pt idx="433">
                  <c:v>352.69500000000005</c:v>
                </c:pt>
                <c:pt idx="434">
                  <c:v>353.47</c:v>
                </c:pt>
                <c:pt idx="435">
                  <c:v>271.63120567375887</c:v>
                </c:pt>
                <c:pt idx="436">
                  <c:v>215.81666666666669</c:v>
                </c:pt>
                <c:pt idx="437">
                  <c:v>204.41500000000002</c:v>
                </c:pt>
                <c:pt idx="438">
                  <c:v>261.36500000000001</c:v>
                </c:pt>
                <c:pt idx="439">
                  <c:v>268.06666666666666</c:v>
                </c:pt>
                <c:pt idx="440">
                  <c:v>187.87200000000001</c:v>
                </c:pt>
                <c:pt idx="441">
                  <c:v>286.47666666666669</c:v>
                </c:pt>
                <c:pt idx="442">
                  <c:v>431.67</c:v>
                </c:pt>
                <c:pt idx="443">
                  <c:v>253.55344680851067</c:v>
                </c:pt>
                <c:pt idx="444">
                  <c:v>94.34</c:v>
                </c:pt>
                <c:pt idx="445">
                  <c:v>131.51</c:v>
                </c:pt>
                <c:pt idx="446">
                  <c:v>215.66500000000002</c:v>
                </c:pt>
                <c:pt idx="447">
                  <c:v>447.43</c:v>
                </c:pt>
                <c:pt idx="448">
                  <c:v>202.08749999999998</c:v>
                </c:pt>
                <c:pt idx="449">
                  <c:v>238.42000000000002</c:v>
                </c:pt>
                <c:pt idx="450">
                  <c:v>180.5518085106383</c:v>
                </c:pt>
                <c:pt idx="451">
                  <c:v>352.99599999999998</c:v>
                </c:pt>
                <c:pt idx="452">
                  <c:v>73.22</c:v>
                </c:pt>
                <c:pt idx="453">
                  <c:v>216.10333333333332</c:v>
                </c:pt>
                <c:pt idx="454">
                  <c:v>355.38</c:v>
                </c:pt>
                <c:pt idx="455">
                  <c:v>105.815</c:v>
                </c:pt>
                <c:pt idx="456">
                  <c:v>194.82680851063833</c:v>
                </c:pt>
                <c:pt idx="457">
                  <c:v>84.085000000000008</c:v>
                </c:pt>
                <c:pt idx="458">
                  <c:v>312.66500000000002</c:v>
                </c:pt>
                <c:pt idx="459">
                  <c:v>119.97666666666667</c:v>
                </c:pt>
                <c:pt idx="460">
                  <c:v>299.37333333333339</c:v>
                </c:pt>
                <c:pt idx="461">
                  <c:v>175.89</c:v>
                </c:pt>
                <c:pt idx="462">
                  <c:v>254.04361702127662</c:v>
                </c:pt>
                <c:pt idx="463">
                  <c:v>158.20000000000002</c:v>
                </c:pt>
                <c:pt idx="464">
                  <c:v>160.054</c:v>
                </c:pt>
                <c:pt idx="465">
                  <c:v>243.7</c:v>
                </c:pt>
                <c:pt idx="466">
                  <c:v>209.43600000000001</c:v>
                </c:pt>
                <c:pt idx="467">
                  <c:v>234.67345212765957</c:v>
                </c:pt>
                <c:pt idx="468">
                  <c:v>259.91090425531917</c:v>
                </c:pt>
                <c:pt idx="469">
                  <c:v>167.34</c:v>
                </c:pt>
                <c:pt idx="470">
                  <c:v>392.89</c:v>
                </c:pt>
                <c:pt idx="471">
                  <c:v>358.47</c:v>
                </c:pt>
                <c:pt idx="472">
                  <c:v>254.04361702127662</c:v>
                </c:pt>
                <c:pt idx="473">
                  <c:v>133.17999999999998</c:v>
                </c:pt>
                <c:pt idx="474">
                  <c:v>338.27500000000003</c:v>
                </c:pt>
                <c:pt idx="475">
                  <c:v>337.30340425531915</c:v>
                </c:pt>
                <c:pt idx="476">
                  <c:v>134.73750000000001</c:v>
                </c:pt>
                <c:pt idx="477">
                  <c:v>395.86</c:v>
                </c:pt>
                <c:pt idx="478">
                  <c:v>280.10500000000002</c:v>
                </c:pt>
                <c:pt idx="479">
                  <c:v>254.04361702127662</c:v>
                </c:pt>
                <c:pt idx="480">
                  <c:v>113.61544680851065</c:v>
                </c:pt>
                <c:pt idx="481">
                  <c:v>133.42500000000001</c:v>
                </c:pt>
                <c:pt idx="482">
                  <c:v>246.61600000000004</c:v>
                </c:pt>
                <c:pt idx="483">
                  <c:v>30.62</c:v>
                </c:pt>
                <c:pt idx="484">
                  <c:v>387.54499999999996</c:v>
                </c:pt>
                <c:pt idx="485">
                  <c:v>392.89</c:v>
                </c:pt>
                <c:pt idx="486">
                  <c:v>142.08500000000001</c:v>
                </c:pt>
                <c:pt idx="487">
                  <c:v>196.44666666666669</c:v>
                </c:pt>
                <c:pt idx="488">
                  <c:v>298.68</c:v>
                </c:pt>
                <c:pt idx="489">
                  <c:v>138.81</c:v>
                </c:pt>
                <c:pt idx="490">
                  <c:v>272.05166666666662</c:v>
                </c:pt>
                <c:pt idx="491">
                  <c:v>405.29333333333329</c:v>
                </c:pt>
                <c:pt idx="492">
                  <c:v>289.96666666666664</c:v>
                </c:pt>
                <c:pt idx="493">
                  <c:v>201.922</c:v>
                </c:pt>
                <c:pt idx="494">
                  <c:v>342.33600000000001</c:v>
                </c:pt>
                <c:pt idx="495">
                  <c:v>482.75</c:v>
                </c:pt>
                <c:pt idx="496">
                  <c:v>238.10999999999999</c:v>
                </c:pt>
                <c:pt idx="497">
                  <c:v>233.83500000000001</c:v>
                </c:pt>
                <c:pt idx="498">
                  <c:v>319.53999999999996</c:v>
                </c:pt>
                <c:pt idx="499">
                  <c:v>167.34</c:v>
                </c:pt>
                <c:pt idx="500">
                  <c:v>222.79</c:v>
                </c:pt>
                <c:pt idx="501">
                  <c:v>201.41</c:v>
                </c:pt>
                <c:pt idx="502">
                  <c:v>266.42500000000001</c:v>
                </c:pt>
                <c:pt idx="503">
                  <c:v>216.91249999999999</c:v>
                </c:pt>
                <c:pt idx="504">
                  <c:v>203.46453900709218</c:v>
                </c:pt>
                <c:pt idx="505">
                  <c:v>212.15544680851067</c:v>
                </c:pt>
                <c:pt idx="506">
                  <c:v>167.12</c:v>
                </c:pt>
                <c:pt idx="507">
                  <c:v>231.7775</c:v>
                </c:pt>
                <c:pt idx="508">
                  <c:v>200.19800000000001</c:v>
                </c:pt>
                <c:pt idx="509">
                  <c:v>217.92666666666665</c:v>
                </c:pt>
                <c:pt idx="510">
                  <c:v>322.33666666666664</c:v>
                </c:pt>
                <c:pt idx="511">
                  <c:v>295.7318085106383</c:v>
                </c:pt>
                <c:pt idx="512">
                  <c:v>276.10840425531916</c:v>
                </c:pt>
                <c:pt idx="513">
                  <c:v>249.97499999999999</c:v>
                </c:pt>
                <c:pt idx="514">
                  <c:v>387.33</c:v>
                </c:pt>
                <c:pt idx="515">
                  <c:v>38.76</c:v>
                </c:pt>
                <c:pt idx="516">
                  <c:v>285.33500000000004</c:v>
                </c:pt>
                <c:pt idx="517">
                  <c:v>289.42666666666668</c:v>
                </c:pt>
                <c:pt idx="518">
                  <c:v>361.78999999999996</c:v>
                </c:pt>
                <c:pt idx="519">
                  <c:v>307.99374999999998</c:v>
                </c:pt>
                <c:pt idx="520">
                  <c:v>254.19749999999999</c:v>
                </c:pt>
                <c:pt idx="521">
                  <c:v>196.32000000000002</c:v>
                </c:pt>
                <c:pt idx="522">
                  <c:v>351.59</c:v>
                </c:pt>
                <c:pt idx="523">
                  <c:v>133.72</c:v>
                </c:pt>
                <c:pt idx="524">
                  <c:v>21.34</c:v>
                </c:pt>
                <c:pt idx="525">
                  <c:v>270.52666666666664</c:v>
                </c:pt>
                <c:pt idx="526">
                  <c:v>238.11666666666665</c:v>
                </c:pt>
                <c:pt idx="527">
                  <c:v>340.84500000000003</c:v>
                </c:pt>
                <c:pt idx="528">
                  <c:v>291.39</c:v>
                </c:pt>
                <c:pt idx="529">
                  <c:v>240.64908814589666</c:v>
                </c:pt>
                <c:pt idx="530">
                  <c:v>227.23681357649443</c:v>
                </c:pt>
                <c:pt idx="531">
                  <c:v>213.8245390070922</c:v>
                </c:pt>
                <c:pt idx="532">
                  <c:v>259.98199999999997</c:v>
                </c:pt>
                <c:pt idx="533">
                  <c:v>214.49</c:v>
                </c:pt>
                <c:pt idx="534">
                  <c:v>349.17</c:v>
                </c:pt>
                <c:pt idx="535">
                  <c:v>236.2618085106383</c:v>
                </c:pt>
                <c:pt idx="536">
                  <c:v>192.41453900709223</c:v>
                </c:pt>
                <c:pt idx="537">
                  <c:v>198.61666666666667</c:v>
                </c:pt>
                <c:pt idx="538">
                  <c:v>214.32</c:v>
                </c:pt>
                <c:pt idx="539">
                  <c:v>251.47840425531916</c:v>
                </c:pt>
                <c:pt idx="540">
                  <c:v>295.52333333333331</c:v>
                </c:pt>
                <c:pt idx="541">
                  <c:v>306.18</c:v>
                </c:pt>
                <c:pt idx="542">
                  <c:v>272.43</c:v>
                </c:pt>
                <c:pt idx="543">
                  <c:v>371.79</c:v>
                </c:pt>
                <c:pt idx="544">
                  <c:v>293.30250000000001</c:v>
                </c:pt>
                <c:pt idx="545">
                  <c:v>301.02120567375886</c:v>
                </c:pt>
                <c:pt idx="546">
                  <c:v>283.64</c:v>
                </c:pt>
                <c:pt idx="547">
                  <c:v>253.065</c:v>
                </c:pt>
                <c:pt idx="548">
                  <c:v>282.62666666666667</c:v>
                </c:pt>
                <c:pt idx="549">
                  <c:v>249.64</c:v>
                </c:pt>
                <c:pt idx="550">
                  <c:v>273.7525</c:v>
                </c:pt>
                <c:pt idx="551">
                  <c:v>292.69333333333333</c:v>
                </c:pt>
                <c:pt idx="552">
                  <c:v>262.51</c:v>
                </c:pt>
                <c:pt idx="553">
                  <c:v>450.71</c:v>
                </c:pt>
                <c:pt idx="554">
                  <c:v>19.52</c:v>
                </c:pt>
                <c:pt idx="555">
                  <c:v>318.91000000000003</c:v>
                </c:pt>
                <c:pt idx="556">
                  <c:v>148.96666666666667</c:v>
                </c:pt>
                <c:pt idx="557">
                  <c:v>229.97333333333333</c:v>
                </c:pt>
                <c:pt idx="558">
                  <c:v>188.75180851063831</c:v>
                </c:pt>
                <c:pt idx="559">
                  <c:v>222.90600000000003</c:v>
                </c:pt>
                <c:pt idx="560">
                  <c:v>367.29840425531916</c:v>
                </c:pt>
                <c:pt idx="561">
                  <c:v>168.68666666666667</c:v>
                </c:pt>
                <c:pt idx="562">
                  <c:v>339.83</c:v>
                </c:pt>
                <c:pt idx="563">
                  <c:v>218.22</c:v>
                </c:pt>
                <c:pt idx="564">
                  <c:v>233.64499999999998</c:v>
                </c:pt>
                <c:pt idx="565">
                  <c:v>349.71833333333331</c:v>
                </c:pt>
                <c:pt idx="566">
                  <c:v>253.68680851063831</c:v>
                </c:pt>
                <c:pt idx="567">
                  <c:v>254.64250000000001</c:v>
                </c:pt>
                <c:pt idx="568">
                  <c:v>213.99749999999997</c:v>
                </c:pt>
                <c:pt idx="569">
                  <c:v>212.76749999999998</c:v>
                </c:pt>
                <c:pt idx="570">
                  <c:v>211.53749999999999</c:v>
                </c:pt>
                <c:pt idx="571">
                  <c:v>167.34</c:v>
                </c:pt>
                <c:pt idx="572">
                  <c:v>398.77666666666664</c:v>
                </c:pt>
                <c:pt idx="573">
                  <c:v>325.11</c:v>
                </c:pt>
                <c:pt idx="574">
                  <c:v>194.20333333333329</c:v>
                </c:pt>
                <c:pt idx="575">
                  <c:v>433.255</c:v>
                </c:pt>
                <c:pt idx="576">
                  <c:v>319.02999999999997</c:v>
                </c:pt>
                <c:pt idx="577">
                  <c:v>218.22</c:v>
                </c:pt>
                <c:pt idx="578">
                  <c:v>371.38</c:v>
                </c:pt>
                <c:pt idx="579">
                  <c:v>276.57680851063833</c:v>
                </c:pt>
                <c:pt idx="580">
                  <c:v>326.20499999999998</c:v>
                </c:pt>
                <c:pt idx="581">
                  <c:v>318.09666666666664</c:v>
                </c:pt>
                <c:pt idx="582">
                  <c:v>220.91340425531914</c:v>
                </c:pt>
                <c:pt idx="583">
                  <c:v>262.45</c:v>
                </c:pt>
                <c:pt idx="584">
                  <c:v>378.78166666666669</c:v>
                </c:pt>
                <c:pt idx="585">
                  <c:v>312.05500000000001</c:v>
                </c:pt>
                <c:pt idx="586">
                  <c:v>212.26</c:v>
                </c:pt>
                <c:pt idx="587">
                  <c:v>349.17</c:v>
                </c:pt>
                <c:pt idx="588">
                  <c:v>266.23</c:v>
                </c:pt>
                <c:pt idx="589">
                  <c:v>258.48200000000003</c:v>
                </c:pt>
                <c:pt idx="590">
                  <c:v>250.73400000000001</c:v>
                </c:pt>
                <c:pt idx="591">
                  <c:v>338.33499999999998</c:v>
                </c:pt>
                <c:pt idx="592">
                  <c:v>254.04361702127662</c:v>
                </c:pt>
                <c:pt idx="593">
                  <c:v>296.89583586626139</c:v>
                </c:pt>
                <c:pt idx="594">
                  <c:v>253.74787234042552</c:v>
                </c:pt>
                <c:pt idx="595">
                  <c:v>252.43726950354608</c:v>
                </c:pt>
                <c:pt idx="596">
                  <c:v>251.12666666666667</c:v>
                </c:pt>
                <c:pt idx="597">
                  <c:v>156.91499999999999</c:v>
                </c:pt>
                <c:pt idx="598">
                  <c:v>305.858</c:v>
                </c:pt>
                <c:pt idx="599">
                  <c:v>390.19000000000005</c:v>
                </c:pt>
                <c:pt idx="600">
                  <c:v>126.98666666666668</c:v>
                </c:pt>
                <c:pt idx="601">
                  <c:v>343.28666666666669</c:v>
                </c:pt>
                <c:pt idx="602">
                  <c:v>223.43</c:v>
                </c:pt>
                <c:pt idx="603">
                  <c:v>371.38</c:v>
                </c:pt>
                <c:pt idx="604">
                  <c:v>33.765000000000001</c:v>
                </c:pt>
                <c:pt idx="605">
                  <c:v>19.52</c:v>
                </c:pt>
                <c:pt idx="606">
                  <c:v>271.34333333333331</c:v>
                </c:pt>
                <c:pt idx="607">
                  <c:v>270.625</c:v>
                </c:pt>
                <c:pt idx="608">
                  <c:v>269.90666666666669</c:v>
                </c:pt>
                <c:pt idx="609">
                  <c:v>76.460000000000008</c:v>
                </c:pt>
                <c:pt idx="610">
                  <c:v>281.5771428571428</c:v>
                </c:pt>
                <c:pt idx="611">
                  <c:v>262.57499999999999</c:v>
                </c:pt>
                <c:pt idx="612">
                  <c:v>254.04361702127662</c:v>
                </c:pt>
                <c:pt idx="613">
                  <c:v>382.15499999999997</c:v>
                </c:pt>
                <c:pt idx="614">
                  <c:v>371.38</c:v>
                </c:pt>
                <c:pt idx="615">
                  <c:v>332.28874999999999</c:v>
                </c:pt>
                <c:pt idx="616">
                  <c:v>293.19749999999999</c:v>
                </c:pt>
                <c:pt idx="617">
                  <c:v>176.07</c:v>
                </c:pt>
                <c:pt idx="618">
                  <c:v>352.02</c:v>
                </c:pt>
                <c:pt idx="619">
                  <c:v>200.83333333333334</c:v>
                </c:pt>
                <c:pt idx="620">
                  <c:v>156.62666666666667</c:v>
                </c:pt>
                <c:pt idx="621">
                  <c:v>112.42</c:v>
                </c:pt>
                <c:pt idx="622">
                  <c:v>117.94</c:v>
                </c:pt>
                <c:pt idx="623">
                  <c:v>123.46</c:v>
                </c:pt>
                <c:pt idx="624">
                  <c:v>428.21249999999998</c:v>
                </c:pt>
                <c:pt idx="625">
                  <c:v>177.98</c:v>
                </c:pt>
                <c:pt idx="626">
                  <c:v>286.73666666666668</c:v>
                </c:pt>
                <c:pt idx="627">
                  <c:v>321.70999999999998</c:v>
                </c:pt>
                <c:pt idx="628">
                  <c:v>331.86</c:v>
                </c:pt>
                <c:pt idx="629">
                  <c:v>224.51571428571427</c:v>
                </c:pt>
                <c:pt idx="630">
                  <c:v>302.07500000000005</c:v>
                </c:pt>
                <c:pt idx="631">
                  <c:v>368.4666666666667</c:v>
                </c:pt>
                <c:pt idx="632">
                  <c:v>231.97</c:v>
                </c:pt>
                <c:pt idx="633">
                  <c:v>403.71</c:v>
                </c:pt>
                <c:pt idx="634">
                  <c:v>230.73000000000002</c:v>
                </c:pt>
                <c:pt idx="635">
                  <c:v>281.90499999999997</c:v>
                </c:pt>
                <c:pt idx="636">
                  <c:v>255.02500000000001</c:v>
                </c:pt>
                <c:pt idx="637">
                  <c:v>380.85000000000008</c:v>
                </c:pt>
                <c:pt idx="638">
                  <c:v>251.18333333333331</c:v>
                </c:pt>
                <c:pt idx="639">
                  <c:v>249.66007092198581</c:v>
                </c:pt>
                <c:pt idx="640">
                  <c:v>248.1368085106383</c:v>
                </c:pt>
                <c:pt idx="641">
                  <c:v>356.67750000000001</c:v>
                </c:pt>
                <c:pt idx="642">
                  <c:v>297.36333333333334</c:v>
                </c:pt>
                <c:pt idx="643">
                  <c:v>219.83333333333334</c:v>
                </c:pt>
                <c:pt idx="644">
                  <c:v>344.505</c:v>
                </c:pt>
                <c:pt idx="645">
                  <c:v>318.91000000000003</c:v>
                </c:pt>
                <c:pt idx="646">
                  <c:v>342.56</c:v>
                </c:pt>
                <c:pt idx="647">
                  <c:v>289.23999999999995</c:v>
                </c:pt>
                <c:pt idx="648">
                  <c:v>311.87799999999999</c:v>
                </c:pt>
                <c:pt idx="649">
                  <c:v>172.19</c:v>
                </c:pt>
                <c:pt idx="650">
                  <c:v>359.70333333333332</c:v>
                </c:pt>
                <c:pt idx="651">
                  <c:v>282.19333333333333</c:v>
                </c:pt>
                <c:pt idx="652">
                  <c:v>255.36166666666668</c:v>
                </c:pt>
                <c:pt idx="653">
                  <c:v>228.53</c:v>
                </c:pt>
                <c:pt idx="654">
                  <c:v>30.62</c:v>
                </c:pt>
                <c:pt idx="655">
                  <c:v>326.75</c:v>
                </c:pt>
                <c:pt idx="656">
                  <c:v>252.03400000000002</c:v>
                </c:pt>
                <c:pt idx="657">
                  <c:v>21.34</c:v>
                </c:pt>
                <c:pt idx="658">
                  <c:v>199.28680851063831</c:v>
                </c:pt>
                <c:pt idx="659">
                  <c:v>447.43</c:v>
                </c:pt>
                <c:pt idx="660">
                  <c:v>189.38333333333335</c:v>
                </c:pt>
                <c:pt idx="661">
                  <c:v>450.71</c:v>
                </c:pt>
                <c:pt idx="662">
                  <c:v>203.57571428571433</c:v>
                </c:pt>
                <c:pt idx="663">
                  <c:v>290.30666666666667</c:v>
                </c:pt>
                <c:pt idx="664">
                  <c:v>370.01499999999999</c:v>
                </c:pt>
                <c:pt idx="665">
                  <c:v>345.31599999999997</c:v>
                </c:pt>
                <c:pt idx="666">
                  <c:v>81.75</c:v>
                </c:pt>
                <c:pt idx="667">
                  <c:v>313.3</c:v>
                </c:pt>
                <c:pt idx="668">
                  <c:v>324.65333333333331</c:v>
                </c:pt>
                <c:pt idx="669">
                  <c:v>230.14999999999998</c:v>
                </c:pt>
                <c:pt idx="670">
                  <c:v>300.91400000000004</c:v>
                </c:pt>
                <c:pt idx="671">
                  <c:v>400.75</c:v>
                </c:pt>
                <c:pt idx="672">
                  <c:v>227.7166666666667</c:v>
                </c:pt>
                <c:pt idx="673">
                  <c:v>165.34800000000001</c:v>
                </c:pt>
                <c:pt idx="674">
                  <c:v>247.04000000000002</c:v>
                </c:pt>
                <c:pt idx="675">
                  <c:v>438.25</c:v>
                </c:pt>
                <c:pt idx="676">
                  <c:v>379.096</c:v>
                </c:pt>
                <c:pt idx="677">
                  <c:v>289.77249999999998</c:v>
                </c:pt>
                <c:pt idx="678">
                  <c:v>119.07999999999998</c:v>
                </c:pt>
                <c:pt idx="679">
                  <c:v>143.43</c:v>
                </c:pt>
                <c:pt idx="680">
                  <c:v>224.0275</c:v>
                </c:pt>
                <c:pt idx="681">
                  <c:v>270.755</c:v>
                </c:pt>
                <c:pt idx="682">
                  <c:v>380.08249999999998</c:v>
                </c:pt>
                <c:pt idx="683">
                  <c:v>361.08124999999995</c:v>
                </c:pt>
                <c:pt idx="684">
                  <c:v>342.08</c:v>
                </c:pt>
                <c:pt idx="685">
                  <c:v>340.39</c:v>
                </c:pt>
                <c:pt idx="686">
                  <c:v>167.12</c:v>
                </c:pt>
                <c:pt idx="687">
                  <c:v>232.495</c:v>
                </c:pt>
                <c:pt idx="688">
                  <c:v>299.24916666666667</c:v>
                </c:pt>
                <c:pt idx="689">
                  <c:v>366.00333333333333</c:v>
                </c:pt>
                <c:pt idx="690">
                  <c:v>461.47</c:v>
                </c:pt>
                <c:pt idx="691">
                  <c:v>185.505</c:v>
                </c:pt>
                <c:pt idx="692">
                  <c:v>280.10000000000002</c:v>
                </c:pt>
                <c:pt idx="693">
                  <c:v>293.74</c:v>
                </c:pt>
                <c:pt idx="694">
                  <c:v>192.56</c:v>
                </c:pt>
                <c:pt idx="695">
                  <c:v>251.25666666666666</c:v>
                </c:pt>
                <c:pt idx="696">
                  <c:v>285.14</c:v>
                </c:pt>
                <c:pt idx="697">
                  <c:v>187.76999999999998</c:v>
                </c:pt>
                <c:pt idx="698">
                  <c:v>204.39</c:v>
                </c:pt>
                <c:pt idx="699">
                  <c:v>207.5333333333333</c:v>
                </c:pt>
                <c:pt idx="700">
                  <c:v>240.63</c:v>
                </c:pt>
                <c:pt idx="701">
                  <c:v>270.42872340425527</c:v>
                </c:pt>
                <c:pt idx="702">
                  <c:v>226.09666666666666</c:v>
                </c:pt>
                <c:pt idx="703">
                  <c:v>277.678</c:v>
                </c:pt>
                <c:pt idx="704">
                  <c:v>217.79500000000002</c:v>
                </c:pt>
                <c:pt idx="705">
                  <c:v>168.64120567375889</c:v>
                </c:pt>
                <c:pt idx="706">
                  <c:v>332.46500000000003</c:v>
                </c:pt>
                <c:pt idx="707">
                  <c:v>298.62</c:v>
                </c:pt>
                <c:pt idx="708">
                  <c:v>264.77499999999998</c:v>
                </c:pt>
                <c:pt idx="709">
                  <c:v>254.04361702127662</c:v>
                </c:pt>
                <c:pt idx="710">
                  <c:v>301.61</c:v>
                </c:pt>
                <c:pt idx="711">
                  <c:v>167.46</c:v>
                </c:pt>
                <c:pt idx="712">
                  <c:v>190.25333333333333</c:v>
                </c:pt>
                <c:pt idx="713">
                  <c:v>279.94</c:v>
                </c:pt>
                <c:pt idx="714">
                  <c:v>350.90666666666669</c:v>
                </c:pt>
                <c:pt idx="715">
                  <c:v>119.57</c:v>
                </c:pt>
                <c:pt idx="716">
                  <c:v>321.37</c:v>
                </c:pt>
                <c:pt idx="717">
                  <c:v>358.47</c:v>
                </c:pt>
                <c:pt idx="718">
                  <c:v>361.51166666666666</c:v>
                </c:pt>
                <c:pt idx="719">
                  <c:v>364.55333333333328</c:v>
                </c:pt>
                <c:pt idx="720">
                  <c:v>307.27499999999998</c:v>
                </c:pt>
                <c:pt idx="721">
                  <c:v>166.7</c:v>
                </c:pt>
                <c:pt idx="722">
                  <c:v>218.48</c:v>
                </c:pt>
                <c:pt idx="723">
                  <c:v>201.39166666666665</c:v>
                </c:pt>
                <c:pt idx="724">
                  <c:v>212.41083333333333</c:v>
                </c:pt>
                <c:pt idx="725">
                  <c:v>223.43</c:v>
                </c:pt>
                <c:pt idx="726">
                  <c:v>163.01787234042553</c:v>
                </c:pt>
                <c:pt idx="727">
                  <c:v>242.07000000000002</c:v>
                </c:pt>
                <c:pt idx="728">
                  <c:v>163.47</c:v>
                </c:pt>
                <c:pt idx="729">
                  <c:v>279.41250000000002</c:v>
                </c:pt>
                <c:pt idx="730">
                  <c:v>236.15872340425531</c:v>
                </c:pt>
              </c:numCache>
            </c:numRef>
          </c:val>
          <c:smooth val="0"/>
          <c:extLst>
            <c:ext xmlns:c16="http://schemas.microsoft.com/office/drawing/2014/chart" uri="{C3380CC4-5D6E-409C-BE32-E72D297353CC}">
              <c16:uniqueId val="{00000000-1AE4-4808-9E47-49707782F1AD}"/>
            </c:ext>
          </c:extLst>
        </c:ser>
        <c:ser>
          <c:idx val="1"/>
          <c:order val="1"/>
          <c:tx>
            <c:strRef>
              <c:f>Forecast!$C$1</c:f>
              <c:strCache>
                <c:ptCount val="1"/>
                <c:pt idx="0">
                  <c:v>Forecast(Cost)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00">
                  <c:v>236.15872340425531</c:v>
                </c:pt>
                <c:pt idx="731" formatCode="[$$-409]#,##0.00">
                  <c:v>236.16910073710793</c:v>
                </c:pt>
                <c:pt idx="732" formatCode="[$$-409]#,##0.00">
                  <c:v>236.17947806996162</c:v>
                </c:pt>
                <c:pt idx="733" formatCode="[$$-409]#,##0.00">
                  <c:v>236.18985540281426</c:v>
                </c:pt>
                <c:pt idx="734" formatCode="[$$-409]#,##0.00">
                  <c:v>236.20023273566792</c:v>
                </c:pt>
                <c:pt idx="735" formatCode="[$$-409]#,##0.00">
                  <c:v>236.21061006852059</c:v>
                </c:pt>
                <c:pt idx="736" formatCode="[$$-409]#,##0.00">
                  <c:v>236.22098740137426</c:v>
                </c:pt>
                <c:pt idx="737" formatCode="[$$-409]#,##0.00">
                  <c:v>236.2313647342269</c:v>
                </c:pt>
                <c:pt idx="738" formatCode="[$$-409]#,##0.00">
                  <c:v>236.24174206708059</c:v>
                </c:pt>
                <c:pt idx="739" formatCode="[$$-409]#,##0.00">
                  <c:v>236.25211939993324</c:v>
                </c:pt>
                <c:pt idx="740" formatCode="[$$-409]#,##0.00">
                  <c:v>236.2624967327869</c:v>
                </c:pt>
                <c:pt idx="741" formatCode="[$$-409]#,##0.00">
                  <c:v>236.27287406563957</c:v>
                </c:pt>
                <c:pt idx="742" formatCode="[$$-409]#,##0.00">
                  <c:v>236.28325139849323</c:v>
                </c:pt>
                <c:pt idx="743" formatCode="[$$-409]#,##0.00">
                  <c:v>236.2936287313459</c:v>
                </c:pt>
                <c:pt idx="744" formatCode="[$$-409]#,##0.00">
                  <c:v>236.30400606419957</c:v>
                </c:pt>
                <c:pt idx="745" formatCode="[$$-409]#,##0.00">
                  <c:v>236.31438339705221</c:v>
                </c:pt>
                <c:pt idx="746" formatCode="[$$-409]#,##0.00">
                  <c:v>236.3247607299059</c:v>
                </c:pt>
                <c:pt idx="747" formatCode="[$$-409]#,##0.00">
                  <c:v>236.33513806275855</c:v>
                </c:pt>
                <c:pt idx="748" formatCode="[$$-409]#,##0.00">
                  <c:v>236.34551539561221</c:v>
                </c:pt>
                <c:pt idx="749" formatCode="[$$-409]#,##0.00">
                  <c:v>236.35589272846488</c:v>
                </c:pt>
                <c:pt idx="750" formatCode="[$$-409]#,##0.00">
                  <c:v>236.36627006131855</c:v>
                </c:pt>
                <c:pt idx="751" formatCode="[$$-409]#,##0.00">
                  <c:v>236.37664739417119</c:v>
                </c:pt>
                <c:pt idx="752" formatCode="[$$-409]#,##0.00">
                  <c:v>236.38702472702488</c:v>
                </c:pt>
                <c:pt idx="753" formatCode="[$$-409]#,##0.00">
                  <c:v>236.39740205987752</c:v>
                </c:pt>
                <c:pt idx="754" formatCode="[$$-409]#,##0.00">
                  <c:v>236.40777939273119</c:v>
                </c:pt>
                <c:pt idx="755" formatCode="[$$-409]#,##0.00">
                  <c:v>236.41815672558386</c:v>
                </c:pt>
                <c:pt idx="756" formatCode="[$$-409]#,##0.00">
                  <c:v>236.42853405843752</c:v>
                </c:pt>
                <c:pt idx="757" formatCode="[$$-409]#,##0.00">
                  <c:v>236.43891139129016</c:v>
                </c:pt>
                <c:pt idx="758" formatCode="[$$-409]#,##0.00">
                  <c:v>236.44928872414386</c:v>
                </c:pt>
                <c:pt idx="759" formatCode="[$$-409]#,##0.00">
                  <c:v>236.4596660569965</c:v>
                </c:pt>
                <c:pt idx="760" formatCode="[$$-409]#,##0.00">
                  <c:v>236.47004338985016</c:v>
                </c:pt>
                <c:pt idx="761" formatCode="[$$-409]#,##0.00">
                  <c:v>236.48042072270283</c:v>
                </c:pt>
                <c:pt idx="762" formatCode="[$$-409]#,##0.00">
                  <c:v>236.4907980555565</c:v>
                </c:pt>
                <c:pt idx="763" formatCode="[$$-409]#,##0.00">
                  <c:v>236.50117538840914</c:v>
                </c:pt>
                <c:pt idx="764" formatCode="[$$-409]#,##0.00">
                  <c:v>236.51155272126283</c:v>
                </c:pt>
                <c:pt idx="765" formatCode="[$$-409]#,##0.00">
                  <c:v>236.52193005411547</c:v>
                </c:pt>
                <c:pt idx="766" formatCode="[$$-409]#,##0.00">
                  <c:v>236.53230738696914</c:v>
                </c:pt>
                <c:pt idx="767" formatCode="[$$-409]#,##0.00">
                  <c:v>236.54268471982181</c:v>
                </c:pt>
                <c:pt idx="768" formatCode="[$$-409]#,##0.00">
                  <c:v>236.55306205267547</c:v>
                </c:pt>
                <c:pt idx="769" formatCode="[$$-409]#,##0.00">
                  <c:v>236.56343938552814</c:v>
                </c:pt>
                <c:pt idx="770" formatCode="[$$-409]#,##0.00">
                  <c:v>236.57381671838181</c:v>
                </c:pt>
                <c:pt idx="771" formatCode="[$$-409]#,##0.00">
                  <c:v>236.58419405123445</c:v>
                </c:pt>
                <c:pt idx="772" formatCode="[$$-409]#,##0.00">
                  <c:v>236.59457138408814</c:v>
                </c:pt>
                <c:pt idx="773" formatCode="[$$-409]#,##0.00">
                  <c:v>236.60494871694078</c:v>
                </c:pt>
                <c:pt idx="774" formatCode="[$$-409]#,##0.00">
                  <c:v>236.61532604979445</c:v>
                </c:pt>
                <c:pt idx="775" formatCode="[$$-409]#,##0.00">
                  <c:v>236.62570338264712</c:v>
                </c:pt>
                <c:pt idx="776" formatCode="[$$-409]#,##0.00">
                  <c:v>236.63608071550078</c:v>
                </c:pt>
                <c:pt idx="777" formatCode="[$$-409]#,##0.00">
                  <c:v>236.64645804835342</c:v>
                </c:pt>
                <c:pt idx="778" formatCode="[$$-409]#,##0.00">
                  <c:v>236.65683538120712</c:v>
                </c:pt>
                <c:pt idx="779" formatCode="[$$-409]#,##0.00">
                  <c:v>236.66721271405976</c:v>
                </c:pt>
                <c:pt idx="780" formatCode="[$$-409]#,##0.00">
                  <c:v>236.67759004691342</c:v>
                </c:pt>
                <c:pt idx="781" formatCode="[$$-409]#,##0.00">
                  <c:v>236.68796737976609</c:v>
                </c:pt>
                <c:pt idx="782" formatCode="[$$-409]#,##0.00">
                  <c:v>236.69834471261976</c:v>
                </c:pt>
                <c:pt idx="783" formatCode="[$$-409]#,##0.00">
                  <c:v>236.7087220454724</c:v>
                </c:pt>
                <c:pt idx="784" formatCode="[$$-409]#,##0.00">
                  <c:v>236.71909937832609</c:v>
                </c:pt>
                <c:pt idx="785" formatCode="[$$-409]#,##0.00">
                  <c:v>236.72947671117873</c:v>
                </c:pt>
                <c:pt idx="786" formatCode="[$$-409]#,##0.00">
                  <c:v>236.7398540440324</c:v>
                </c:pt>
                <c:pt idx="787" formatCode="[$$-409]#,##0.00">
                  <c:v>236.75023137688507</c:v>
                </c:pt>
                <c:pt idx="788" formatCode="[$$-409]#,##0.00">
                  <c:v>236.76060870973873</c:v>
                </c:pt>
                <c:pt idx="789" formatCode="[$$-409]#,##0.00">
                  <c:v>236.77098604259137</c:v>
                </c:pt>
                <c:pt idx="790" formatCode="[$$-409]#,##0.00">
                  <c:v>236.78136337544507</c:v>
                </c:pt>
                <c:pt idx="791" formatCode="[$$-409]#,##0.00">
                  <c:v>236.79174070829771</c:v>
                </c:pt>
                <c:pt idx="792" formatCode="[$$-409]#,##0.00">
                  <c:v>236.80211804115137</c:v>
                </c:pt>
                <c:pt idx="793" formatCode="[$$-409]#,##0.00">
                  <c:v>236.81249537400404</c:v>
                </c:pt>
                <c:pt idx="794" formatCode="[$$-409]#,##0.00">
                  <c:v>236.82287270685771</c:v>
                </c:pt>
                <c:pt idx="795" formatCode="[$$-409]#,##0.00">
                  <c:v>236.83325003971038</c:v>
                </c:pt>
                <c:pt idx="796" formatCode="[$$-409]#,##0.00">
                  <c:v>236.84362737256404</c:v>
                </c:pt>
                <c:pt idx="797" formatCode="[$$-409]#,##0.00">
                  <c:v>236.85400470541668</c:v>
                </c:pt>
                <c:pt idx="798" formatCode="[$$-409]#,##0.00">
                  <c:v>236.86438203827038</c:v>
                </c:pt>
                <c:pt idx="799" formatCode="[$$-409]#,##0.00">
                  <c:v>236.87475937112302</c:v>
                </c:pt>
                <c:pt idx="800" formatCode="[$$-409]#,##0.00">
                  <c:v>236.88513670397668</c:v>
                </c:pt>
                <c:pt idx="801" formatCode="[$$-409]#,##0.00">
                  <c:v>236.89551403682935</c:v>
                </c:pt>
                <c:pt idx="802" formatCode="[$$-409]#,##0.00">
                  <c:v>236.90589136968302</c:v>
                </c:pt>
                <c:pt idx="803" formatCode="[$$-409]#,##0.00">
                  <c:v>236.91626870253566</c:v>
                </c:pt>
                <c:pt idx="804" formatCode="[$$-409]#,##0.00">
                  <c:v>236.92664603538935</c:v>
                </c:pt>
                <c:pt idx="805" formatCode="[$$-409]#,##0.00">
                  <c:v>236.937023368242</c:v>
                </c:pt>
                <c:pt idx="806" formatCode="[$$-409]#,##0.00">
                  <c:v>236.94740070109566</c:v>
                </c:pt>
                <c:pt idx="807" formatCode="[$$-409]#,##0.00">
                  <c:v>236.95777803394833</c:v>
                </c:pt>
                <c:pt idx="808" formatCode="[$$-409]#,##0.00">
                  <c:v>236.96815536680199</c:v>
                </c:pt>
                <c:pt idx="809" formatCode="[$$-409]#,##0.00">
                  <c:v>236.97853269965464</c:v>
                </c:pt>
                <c:pt idx="810" formatCode="[$$-409]#,##0.00">
                  <c:v>236.98891003250833</c:v>
                </c:pt>
                <c:pt idx="811" formatCode="[$$-409]#,##0.00">
                  <c:v>236.99928736536097</c:v>
                </c:pt>
                <c:pt idx="812" formatCode="[$$-409]#,##0.00">
                  <c:v>237.00966469821464</c:v>
                </c:pt>
                <c:pt idx="813" formatCode="[$$-409]#,##0.00">
                  <c:v>237.02004203106731</c:v>
                </c:pt>
                <c:pt idx="814" formatCode="[$$-409]#,##0.00">
                  <c:v>237.03041936392097</c:v>
                </c:pt>
                <c:pt idx="815" formatCode="[$$-409]#,##0.00">
                  <c:v>237.04079669677361</c:v>
                </c:pt>
                <c:pt idx="816" formatCode="[$$-409]#,##0.00">
                  <c:v>237.0511740296273</c:v>
                </c:pt>
                <c:pt idx="817" formatCode="[$$-409]#,##0.00">
                  <c:v>237.06155136247995</c:v>
                </c:pt>
                <c:pt idx="818" formatCode="[$$-409]#,##0.00">
                  <c:v>237.07192869533361</c:v>
                </c:pt>
                <c:pt idx="819" formatCode="[$$-409]#,##0.00">
                  <c:v>237.08230602818628</c:v>
                </c:pt>
                <c:pt idx="820" formatCode="[$$-409]#,##0.00">
                  <c:v>237.09268336103995</c:v>
                </c:pt>
                <c:pt idx="821" formatCode="[$$-409]#,##0.00">
                  <c:v>237.10306069389262</c:v>
                </c:pt>
                <c:pt idx="822" formatCode="[$$-409]#,##0.00">
                  <c:v>237.11343802674628</c:v>
                </c:pt>
                <c:pt idx="823" formatCode="[$$-409]#,##0.00">
                  <c:v>237.12381535959892</c:v>
                </c:pt>
                <c:pt idx="824" formatCode="[$$-409]#,##0.00">
                  <c:v>237.13419269245261</c:v>
                </c:pt>
                <c:pt idx="825" formatCode="[$$-409]#,##0.00">
                  <c:v>237.14457002530526</c:v>
                </c:pt>
                <c:pt idx="826" formatCode="[$$-409]#,##0.00">
                  <c:v>237.15494735815892</c:v>
                </c:pt>
                <c:pt idx="827" formatCode="[$$-409]#,##0.00">
                  <c:v>237.16532469101159</c:v>
                </c:pt>
                <c:pt idx="828" formatCode="[$$-409]#,##0.00">
                  <c:v>237.17570202386526</c:v>
                </c:pt>
                <c:pt idx="829" formatCode="[$$-409]#,##0.00">
                  <c:v>237.1860793567179</c:v>
                </c:pt>
                <c:pt idx="830" formatCode="[$$-409]#,##0.00">
                  <c:v>237.19645668957159</c:v>
                </c:pt>
                <c:pt idx="831" formatCode="[$$-409]#,##0.00">
                  <c:v>237.20683402242423</c:v>
                </c:pt>
                <c:pt idx="832" formatCode="[$$-409]#,##0.00">
                  <c:v>237.2172113552779</c:v>
                </c:pt>
                <c:pt idx="833" formatCode="[$$-409]#,##0.00">
                  <c:v>237.22758868813057</c:v>
                </c:pt>
                <c:pt idx="834" formatCode="[$$-409]#,##0.00">
                  <c:v>237.23796602098423</c:v>
                </c:pt>
                <c:pt idx="835" formatCode="[$$-409]#,##0.00">
                  <c:v>237.24834335383687</c:v>
                </c:pt>
                <c:pt idx="836" formatCode="[$$-409]#,##0.00">
                  <c:v>237.25872068669057</c:v>
                </c:pt>
                <c:pt idx="837" formatCode="[$$-409]#,##0.00">
                  <c:v>237.26909801954321</c:v>
                </c:pt>
                <c:pt idx="838" formatCode="[$$-409]#,##0.00">
                  <c:v>237.27947535239687</c:v>
                </c:pt>
                <c:pt idx="839" formatCode="[$$-409]#,##0.00">
                  <c:v>237.28985268524954</c:v>
                </c:pt>
                <c:pt idx="840" formatCode="[$$-409]#,##0.00">
                  <c:v>237.30023001810321</c:v>
                </c:pt>
                <c:pt idx="841" formatCode="[$$-409]#,##0.00">
                  <c:v>237.31060735095585</c:v>
                </c:pt>
                <c:pt idx="842" formatCode="[$$-409]#,##0.00">
                  <c:v>237.32098468380954</c:v>
                </c:pt>
                <c:pt idx="843" formatCode="[$$-409]#,##0.00">
                  <c:v>237.33136201666218</c:v>
                </c:pt>
                <c:pt idx="844" formatCode="[$$-409]#,##0.00">
                  <c:v>237.34173934951585</c:v>
                </c:pt>
                <c:pt idx="845" formatCode="[$$-409]#,##0.00">
                  <c:v>237.35211668236852</c:v>
                </c:pt>
                <c:pt idx="846" formatCode="[$$-409]#,##0.00">
                  <c:v>237.36249401522218</c:v>
                </c:pt>
                <c:pt idx="847" formatCode="[$$-409]#,##0.00">
                  <c:v>237.37287134807485</c:v>
                </c:pt>
                <c:pt idx="848" formatCode="[$$-409]#,##0.00">
                  <c:v>237.38324868092852</c:v>
                </c:pt>
                <c:pt idx="849" formatCode="[$$-409]#,##0.00">
                  <c:v>237.39362601378116</c:v>
                </c:pt>
                <c:pt idx="850" formatCode="[$$-409]#,##0.00">
                  <c:v>237.40400334663485</c:v>
                </c:pt>
                <c:pt idx="851" formatCode="[$$-409]#,##0.00">
                  <c:v>237.41438067948749</c:v>
                </c:pt>
                <c:pt idx="852" formatCode="[$$-409]#,##0.00">
                  <c:v>237.42475801234116</c:v>
                </c:pt>
                <c:pt idx="853" formatCode="[$$-409]#,##0.00">
                  <c:v>237.43513534519383</c:v>
                </c:pt>
                <c:pt idx="854" formatCode="[$$-409]#,##0.00">
                  <c:v>237.44551267804749</c:v>
                </c:pt>
                <c:pt idx="855" formatCode="[$$-409]#,##0.00">
                  <c:v>237.45589001090013</c:v>
                </c:pt>
                <c:pt idx="856" formatCode="[$$-409]#,##0.00">
                  <c:v>237.46626734375383</c:v>
                </c:pt>
                <c:pt idx="857" formatCode="[$$-409]#,##0.00">
                  <c:v>237.47664467660647</c:v>
                </c:pt>
                <c:pt idx="858" formatCode="[$$-409]#,##0.00">
                  <c:v>237.48702200946013</c:v>
                </c:pt>
                <c:pt idx="859" formatCode="[$$-409]#,##0.00">
                  <c:v>237.4973993423128</c:v>
                </c:pt>
                <c:pt idx="860" formatCode="[$$-409]#,##0.00">
                  <c:v>237.50777667516647</c:v>
                </c:pt>
                <c:pt idx="861" formatCode="[$$-409]#,##0.00">
                  <c:v>237.51815400801911</c:v>
                </c:pt>
                <c:pt idx="862" formatCode="[$$-409]#,##0.00">
                  <c:v>237.5285313408728</c:v>
                </c:pt>
                <c:pt idx="863" formatCode="[$$-409]#,##0.00">
                  <c:v>237.53890867372544</c:v>
                </c:pt>
                <c:pt idx="864" formatCode="[$$-409]#,##0.00">
                  <c:v>237.54928600657911</c:v>
                </c:pt>
                <c:pt idx="865" formatCode="[$$-409]#,##0.00">
                  <c:v>237.55966333943178</c:v>
                </c:pt>
                <c:pt idx="866" formatCode="[$$-409]#,##0.00">
                  <c:v>237.57004067228544</c:v>
                </c:pt>
                <c:pt idx="867" formatCode="[$$-409]#,##0.00">
                  <c:v>237.58041800513809</c:v>
                </c:pt>
                <c:pt idx="868" formatCode="[$$-409]#,##0.00">
                  <c:v>237.59079533799178</c:v>
                </c:pt>
                <c:pt idx="869" formatCode="[$$-409]#,##0.00">
                  <c:v>237.60117267084442</c:v>
                </c:pt>
                <c:pt idx="870" formatCode="[$$-409]#,##0.00">
                  <c:v>237.61155000369808</c:v>
                </c:pt>
                <c:pt idx="871" formatCode="[$$-409]#,##0.00">
                  <c:v>237.62192733655075</c:v>
                </c:pt>
                <c:pt idx="872" formatCode="[$$-409]#,##0.00">
                  <c:v>237.63230466940442</c:v>
                </c:pt>
                <c:pt idx="873" formatCode="[$$-409]#,##0.00">
                  <c:v>237.64268200225709</c:v>
                </c:pt>
                <c:pt idx="874" formatCode="[$$-409]#,##0.00">
                  <c:v>237.65305933511075</c:v>
                </c:pt>
                <c:pt idx="875" formatCode="[$$-409]#,##0.00">
                  <c:v>237.6634366679634</c:v>
                </c:pt>
                <c:pt idx="876" formatCode="[$$-409]#,##0.00">
                  <c:v>237.67381400081709</c:v>
                </c:pt>
                <c:pt idx="877" formatCode="[$$-409]#,##0.00">
                  <c:v>237.68419133366973</c:v>
                </c:pt>
                <c:pt idx="878" formatCode="[$$-409]#,##0.00">
                  <c:v>237.69456866652339</c:v>
                </c:pt>
                <c:pt idx="879" formatCode="[$$-409]#,##0.00">
                  <c:v>237.70494599937606</c:v>
                </c:pt>
                <c:pt idx="880" formatCode="[$$-409]#,##0.00">
                  <c:v>237.71532333222973</c:v>
                </c:pt>
                <c:pt idx="881" formatCode="[$$-409]#,##0.00">
                  <c:v>237.72570066508237</c:v>
                </c:pt>
                <c:pt idx="882" formatCode="[$$-409]#,##0.00">
                  <c:v>237.73607799793606</c:v>
                </c:pt>
                <c:pt idx="883" formatCode="[$$-409]#,##0.00">
                  <c:v>237.74645533078871</c:v>
                </c:pt>
                <c:pt idx="884" formatCode="[$$-409]#,##0.00">
                  <c:v>237.75683266364237</c:v>
                </c:pt>
                <c:pt idx="885" formatCode="[$$-409]#,##0.00">
                  <c:v>237.76720999649504</c:v>
                </c:pt>
                <c:pt idx="886" formatCode="[$$-409]#,##0.00">
                  <c:v>237.77758732934871</c:v>
                </c:pt>
                <c:pt idx="887" formatCode="[$$-409]#,##0.00">
                  <c:v>237.78796466220135</c:v>
                </c:pt>
                <c:pt idx="888" formatCode="[$$-409]#,##0.00">
                  <c:v>237.79834199505504</c:v>
                </c:pt>
                <c:pt idx="889" formatCode="[$$-409]#,##0.00">
                  <c:v>237.80871932790768</c:v>
                </c:pt>
                <c:pt idx="890" formatCode="[$$-409]#,##0.00">
                  <c:v>237.81909666076135</c:v>
                </c:pt>
                <c:pt idx="891" formatCode="[$$-409]#,##0.00">
                  <c:v>237.82947399361402</c:v>
                </c:pt>
                <c:pt idx="892" formatCode="[$$-409]#,##0.00">
                  <c:v>237.83985132646768</c:v>
                </c:pt>
                <c:pt idx="893" formatCode="[$$-409]#,##0.00">
                  <c:v>237.85022865932032</c:v>
                </c:pt>
                <c:pt idx="894" formatCode="[$$-409]#,##0.00">
                  <c:v>237.86060599217402</c:v>
                </c:pt>
                <c:pt idx="895" formatCode="[$$-409]#,##0.00">
                  <c:v>237.87098332502666</c:v>
                </c:pt>
                <c:pt idx="896" formatCode="[$$-409]#,##0.00">
                  <c:v>237.88136065788032</c:v>
                </c:pt>
                <c:pt idx="897" formatCode="[$$-409]#,##0.00">
                  <c:v>237.89173799073299</c:v>
                </c:pt>
                <c:pt idx="898" formatCode="[$$-409]#,##0.00">
                  <c:v>237.90211532358666</c:v>
                </c:pt>
                <c:pt idx="899" formatCode="[$$-409]#,##0.00">
                  <c:v>237.91249265643933</c:v>
                </c:pt>
                <c:pt idx="900" formatCode="[$$-409]#,##0.00">
                  <c:v>237.92286998929299</c:v>
                </c:pt>
                <c:pt idx="901" formatCode="[$$-409]#,##0.00">
                  <c:v>237.93324732214563</c:v>
                </c:pt>
                <c:pt idx="902" formatCode="[$$-409]#,##0.00">
                  <c:v>237.94362465499933</c:v>
                </c:pt>
                <c:pt idx="903" formatCode="[$$-409]#,##0.00">
                  <c:v>237.95400198785197</c:v>
                </c:pt>
                <c:pt idx="904" formatCode="[$$-409]#,##0.00">
                  <c:v>237.96437932070563</c:v>
                </c:pt>
                <c:pt idx="905" formatCode="[$$-409]#,##0.00">
                  <c:v>237.9747566535583</c:v>
                </c:pt>
                <c:pt idx="906" formatCode="[$$-409]#,##0.00">
                  <c:v>237.98513398641197</c:v>
                </c:pt>
                <c:pt idx="907" formatCode="[$$-409]#,##0.00">
                  <c:v>237.99551131926461</c:v>
                </c:pt>
                <c:pt idx="908" formatCode="[$$-409]#,##0.00">
                  <c:v>238.0058886521183</c:v>
                </c:pt>
                <c:pt idx="909" formatCode="[$$-409]#,##0.00">
                  <c:v>238.01626598497094</c:v>
                </c:pt>
                <c:pt idx="910" formatCode="[$$-409]#,##0.00">
                  <c:v>238.02664331782461</c:v>
                </c:pt>
                <c:pt idx="911" formatCode="[$$-409]#,##0.00">
                  <c:v>238.03702065067728</c:v>
                </c:pt>
                <c:pt idx="912" formatCode="[$$-409]#,##0.00">
                  <c:v>238.04739798353094</c:v>
                </c:pt>
                <c:pt idx="913" formatCode="[$$-409]#,##0.00">
                  <c:v>238.05777531638358</c:v>
                </c:pt>
              </c:numCache>
            </c:numRef>
          </c:val>
          <c:smooth val="0"/>
          <c:extLst>
            <c:ext xmlns:c16="http://schemas.microsoft.com/office/drawing/2014/chart" uri="{C3380CC4-5D6E-409C-BE32-E72D297353CC}">
              <c16:uniqueId val="{00000001-1AE4-4808-9E47-49707782F1AD}"/>
            </c:ext>
          </c:extLst>
        </c:ser>
        <c:ser>
          <c:idx val="2"/>
          <c:order val="2"/>
          <c:tx>
            <c:strRef>
              <c:f>Forecast!$D$1</c:f>
              <c:strCache>
                <c:ptCount val="1"/>
                <c:pt idx="0">
                  <c:v>Lower Confidence Bound(Cost)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00">
                  <c:v>236.15872340425531</c:v>
                </c:pt>
                <c:pt idx="731" formatCode="[$$-409]#,##0.00">
                  <c:v>55.861947270719298</c:v>
                </c:pt>
                <c:pt idx="732" formatCode="[$$-409]#,##0.00">
                  <c:v>54.424053994124193</c:v>
                </c:pt>
                <c:pt idx="733" formatCode="[$$-409]#,##0.00">
                  <c:v>52.974984304508126</c:v>
                </c:pt>
                <c:pt idx="734" formatCode="[$$-409]#,##0.00">
                  <c:v>51.514827128632248</c:v>
                </c:pt>
                <c:pt idx="735" formatCode="[$$-409]#,##0.00">
                  <c:v>50.043670575156824</c:v>
                </c:pt>
                <c:pt idx="736" formatCode="[$$-409]#,##0.00">
                  <c:v>48.561601914851053</c:v>
                </c:pt>
                <c:pt idx="737" formatCode="[$$-409]#,##0.00">
                  <c:v>47.068707562850335</c:v>
                </c:pt>
                <c:pt idx="738" formatCode="[$$-409]#,##0.00">
                  <c:v>45.565073062890065</c:v>
                </c:pt>
                <c:pt idx="739" formatCode="[$$-409]#,##0.00">
                  <c:v>44.05078307338124</c:v>
                </c:pt>
                <c:pt idx="740" formatCode="[$$-409]#,##0.00">
                  <c:v>42.525921355262767</c:v>
                </c:pt>
                <c:pt idx="741" formatCode="[$$-409]#,##0.00">
                  <c:v>40.990570761502369</c:v>
                </c:pt>
                <c:pt idx="742" formatCode="[$$-409]#,##0.00">
                  <c:v>39.444813228187257</c:v>
                </c:pt>
                <c:pt idx="743" formatCode="[$$-409]#,##0.00">
                  <c:v>37.888729767083277</c:v>
                </c:pt>
                <c:pt idx="744" formatCode="[$$-409]#,##0.00">
                  <c:v>36.322400459609241</c:v>
                </c:pt>
                <c:pt idx="745" formatCode="[$$-409]#,##0.00">
                  <c:v>34.745904452112796</c:v>
                </c:pt>
                <c:pt idx="746" formatCode="[$$-409]#,##0.00">
                  <c:v>33.159319952400182</c:v>
                </c:pt>
                <c:pt idx="747" formatCode="[$$-409]#,##0.00">
                  <c:v>31.562724227412644</c:v>
                </c:pt>
                <c:pt idx="748" formatCode="[$$-409]#,##0.00">
                  <c:v>29.956193602008682</c:v>
                </c:pt>
                <c:pt idx="749" formatCode="[$$-409]#,##0.00">
                  <c:v>28.339803458750538</c:v>
                </c:pt>
                <c:pt idx="750" formatCode="[$$-409]#,##0.00">
                  <c:v>26.713628238660561</c:v>
                </c:pt>
                <c:pt idx="751" formatCode="[$$-409]#,##0.00">
                  <c:v>25.077741442851334</c:v>
                </c:pt>
                <c:pt idx="752" formatCode="[$$-409]#,##0.00">
                  <c:v>23.432215635001967</c:v>
                </c:pt>
                <c:pt idx="753" formatCode="[$$-409]#,##0.00">
                  <c:v>21.777122444589281</c:v>
                </c:pt>
                <c:pt idx="754" formatCode="[$$-409]#,##0.00">
                  <c:v>20.112532570851926</c:v>
                </c:pt>
                <c:pt idx="755" formatCode="[$$-409]#,##0.00">
                  <c:v>18.438515787402224</c:v>
                </c:pt>
                <c:pt idx="756" formatCode="[$$-409]#,##0.00">
                  <c:v>16.755140947468249</c:v>
                </c:pt>
                <c:pt idx="757" formatCode="[$$-409]#,##0.00">
                  <c:v>15.062475989686476</c:v>
                </c:pt>
                <c:pt idx="758" formatCode="[$$-409]#,##0.00">
                  <c:v>13.360587944432268</c:v>
                </c:pt>
                <c:pt idx="759" formatCode="[$$-409]#,##0.00">
                  <c:v>11.649542940613117</c:v>
                </c:pt>
                <c:pt idx="760" formatCode="[$$-409]#,##0.00">
                  <c:v>9.92940621291703</c:v>
                </c:pt>
                <c:pt idx="761" formatCode="[$$-409]#,##0.00">
                  <c:v>8.2002421094444742</c:v>
                </c:pt>
                <c:pt idx="762" formatCode="[$$-409]#,##0.00">
                  <c:v>6.4621140997214468</c:v>
                </c:pt>
                <c:pt idx="763" formatCode="[$$-409]#,##0.00">
                  <c:v>4.7150847830258158</c:v>
                </c:pt>
                <c:pt idx="764" formatCode="[$$-409]#,##0.00">
                  <c:v>2.9592158970279172</c:v>
                </c:pt>
                <c:pt idx="765" formatCode="[$$-409]#,##0.00">
                  <c:v>1.1945683266819174</c:v>
                </c:pt>
                <c:pt idx="766" formatCode="[$$-409]#,##0.00">
                  <c:v>-0.57879788662742726</c:v>
                </c:pt>
                <c:pt idx="767" formatCode="[$$-409]#,##0.00">
                  <c:v>-2.3608235357431511</c:v>
                </c:pt>
                <c:pt idx="768" formatCode="[$$-409]#,##0.00">
                  <c:v>-4.151450238191444</c:v>
                </c:pt>
                <c:pt idx="769" formatCode="[$$-409]#,##0.00">
                  <c:v>-5.9506204264912697</c:v>
                </c:pt>
                <c:pt idx="770" formatCode="[$$-409]#,##0.00">
                  <c:v>-7.7582773383074368</c:v>
                </c:pt>
                <c:pt idx="771" formatCode="[$$-409]#,##0.00">
                  <c:v>-9.5743650065009831</c:v>
                </c:pt>
                <c:pt idx="772" formatCode="[$$-409]#,##0.00">
                  <c:v>-11.398828249063882</c:v>
                </c:pt>
                <c:pt idx="773" formatCode="[$$-409]#,##0.00">
                  <c:v>-13.231612658989405</c:v>
                </c:pt>
                <c:pt idx="774" formatCode="[$$-409]#,##0.00">
                  <c:v>-15.072664594061649</c:v>
                </c:pt>
                <c:pt idx="775" formatCode="[$$-409]#,##0.00">
                  <c:v>-16.921931166614826</c:v>
                </c:pt>
                <c:pt idx="776" formatCode="[$$-409]#,##0.00">
                  <c:v>-18.7793602332425</c:v>
                </c:pt>
                <c:pt idx="777" formatCode="[$$-409]#,##0.00">
                  <c:v>-20.64490038450495</c:v>
                </c:pt>
                <c:pt idx="778" formatCode="[$$-409]#,##0.00">
                  <c:v>-22.518500934614423</c:v>
                </c:pt>
                <c:pt idx="779" formatCode="[$$-409]#,##0.00">
                  <c:v>-24.400111911142858</c:v>
                </c:pt>
                <c:pt idx="780" formatCode="[$$-409]#,##0.00">
                  <c:v>-26.289684044730819</c:v>
                </c:pt>
                <c:pt idx="781" formatCode="[$$-409]#,##0.00">
                  <c:v>-28.18716875884067</c:v>
                </c:pt>
                <c:pt idx="782" formatCode="[$$-409]#,##0.00">
                  <c:v>-30.092518159530812</c:v>
                </c:pt>
                <c:pt idx="783" formatCode="[$$-409]#,##0.00">
                  <c:v>-32.005685025292422</c:v>
                </c:pt>
                <c:pt idx="784" formatCode="[$$-409]#,##0.00">
                  <c:v>-33.926622796924249</c:v>
                </c:pt>
                <c:pt idx="785" formatCode="[$$-409]#,##0.00">
                  <c:v>-35.855285567485907</c:v>
                </c:pt>
                <c:pt idx="786" formatCode="[$$-409]#,##0.00">
                  <c:v>-37.791628072303098</c:v>
                </c:pt>
                <c:pt idx="787" formatCode="[$$-409]#,##0.00">
                  <c:v>-39.735605679064662</c:v>
                </c:pt>
                <c:pt idx="788" formatCode="[$$-409]#,##0.00">
                  <c:v>-41.687174377983581</c:v>
                </c:pt>
                <c:pt idx="789" formatCode="[$$-409]#,##0.00">
                  <c:v>-43.646290772060837</c:v>
                </c:pt>
                <c:pt idx="790" formatCode="[$$-409]#,##0.00">
                  <c:v>-45.612912067423025</c:v>
                </c:pt>
                <c:pt idx="791" formatCode="[$$-409]#,##0.00">
                  <c:v>-47.586996063771721</c:v>
                </c:pt>
                <c:pt idx="792" formatCode="[$$-409]#,##0.00">
                  <c:v>-49.568501144914791</c:v>
                </c:pt>
                <c:pt idx="793" formatCode="[$$-409]#,##0.00">
                  <c:v>-51.557386269416924</c:v>
                </c:pt>
                <c:pt idx="794" formatCode="[$$-409]#,##0.00">
                  <c:v>-53.553610961338336</c:v>
                </c:pt>
                <c:pt idx="795" formatCode="[$$-409]#,##0.00">
                  <c:v>-55.557135301098526</c:v>
                </c:pt>
                <c:pt idx="796" formatCode="[$$-409]#,##0.00">
                  <c:v>-57.567919916433283</c:v>
                </c:pt>
                <c:pt idx="797" formatCode="[$$-409]#,##0.00">
                  <c:v>-59.585925973481153</c:v>
                </c:pt>
                <c:pt idx="798" formatCode="[$$-409]#,##0.00">
                  <c:v>-61.611115167966886</c:v>
                </c:pt>
                <c:pt idx="799" formatCode="[$$-409]#,##0.00">
                  <c:v>-63.643449716518063</c:v>
                </c:pt>
                <c:pt idx="800" formatCode="[$$-409]#,##0.00">
                  <c:v>-65.68289234808077</c:v>
                </c:pt>
                <c:pt idx="801" formatCode="[$$-409]#,##0.00">
                  <c:v>-67.729406295471108</c:v>
                </c:pt>
                <c:pt idx="802" formatCode="[$$-409]#,##0.00">
                  <c:v>-69.782955287027647</c:v>
                </c:pt>
                <c:pt idx="803" formatCode="[$$-409]#,##0.00">
                  <c:v>-71.843503538400739</c:v>
                </c:pt>
                <c:pt idx="804" formatCode="[$$-409]#,##0.00">
                  <c:v>-73.911015744444057</c:v>
                </c:pt>
                <c:pt idx="805" formatCode="[$$-409]#,##0.00">
                  <c:v>-75.98545707124353</c:v>
                </c:pt>
                <c:pt idx="806" formatCode="[$$-409]#,##0.00">
                  <c:v>-78.066793148248735</c:v>
                </c:pt>
                <c:pt idx="807" formatCode="[$$-409]#,##0.00">
                  <c:v>-80.154990060541536</c:v>
                </c:pt>
                <c:pt idx="808" formatCode="[$$-409]#,##0.00">
                  <c:v>-82.250014341207333</c:v>
                </c:pt>
                <c:pt idx="809" formatCode="[$$-409]#,##0.00">
                  <c:v>-84.351832963842583</c:v>
                </c:pt>
                <c:pt idx="810" formatCode="[$$-409]#,##0.00">
                  <c:v>-86.460413335163878</c:v>
                </c:pt>
                <c:pt idx="811" formatCode="[$$-409]#,##0.00">
                  <c:v>-88.575723287752766</c:v>
                </c:pt>
                <c:pt idx="812" formatCode="[$$-409]#,##0.00">
                  <c:v>-90.697731072900638</c:v>
                </c:pt>
                <c:pt idx="813" formatCode="[$$-409]#,##0.00">
                  <c:v>-92.826405353587688</c:v>
                </c:pt>
                <c:pt idx="814" formatCode="[$$-409]#,##0.00">
                  <c:v>-94.961715197560892</c:v>
                </c:pt>
                <c:pt idx="815" formatCode="[$$-409]#,##0.00">
                  <c:v>-97.103630070543375</c:v>
                </c:pt>
                <c:pt idx="816" formatCode="[$$-409]#,##0.00">
                  <c:v>-99.252119829541641</c:v>
                </c:pt>
                <c:pt idx="817" formatCode="[$$-409]#,##0.00">
                  <c:v>-101.40715471628189</c:v>
                </c:pt>
                <c:pt idx="818" formatCode="[$$-409]#,##0.00">
                  <c:v>-103.56870535074177</c:v>
                </c:pt>
                <c:pt idx="819" formatCode="[$$-409]#,##0.00">
                  <c:v>-105.73674272480912</c:v>
                </c:pt>
                <c:pt idx="820" formatCode="[$$-409]#,##0.00">
                  <c:v>-107.91123819603402</c:v>
                </c:pt>
                <c:pt idx="821" formatCode="[$$-409]#,##0.00">
                  <c:v>-110.09216348150474</c:v>
                </c:pt>
                <c:pt idx="822" formatCode="[$$-409]#,##0.00">
                  <c:v>-112.27949065181491</c:v>
                </c:pt>
                <c:pt idx="823" formatCode="[$$-409]#,##0.00">
                  <c:v>-114.47319212515211</c:v>
                </c:pt>
                <c:pt idx="824" formatCode="[$$-409]#,##0.00">
                  <c:v>-116.67324066147413</c:v>
                </c:pt>
                <c:pt idx="825" formatCode="[$$-409]#,##0.00">
                  <c:v>-118.87960935680508</c:v>
                </c:pt>
                <c:pt idx="826" formatCode="[$$-409]#,##0.00">
                  <c:v>-121.09227163761565</c:v>
                </c:pt>
                <c:pt idx="827" formatCode="[$$-409]#,##0.00">
                  <c:v>-123.31120125532075</c:v>
                </c:pt>
                <c:pt idx="828" formatCode="[$$-409]#,##0.00">
                  <c:v>-125.53637228085813</c:v>
                </c:pt>
                <c:pt idx="829" formatCode="[$$-409]#,##0.00">
                  <c:v>-127.76775909938172</c:v>
                </c:pt>
                <c:pt idx="830" formatCode="[$$-409]#,##0.00">
                  <c:v>-130.00533640503315</c:v>
                </c:pt>
                <c:pt idx="831" formatCode="[$$-409]#,##0.00">
                  <c:v>-132.24907919582506</c:v>
                </c:pt>
                <c:pt idx="832" formatCode="[$$-409]#,##0.00">
                  <c:v>-134.49896276859991</c:v>
                </c:pt>
                <c:pt idx="833" formatCode="[$$-409]#,##0.00">
                  <c:v>-136.75496271409659</c:v>
                </c:pt>
                <c:pt idx="834" formatCode="[$$-409]#,##0.00">
                  <c:v>-139.01705491209128</c:v>
                </c:pt>
                <c:pt idx="835" formatCode="[$$-409]#,##0.00">
                  <c:v>-141.28521552664208</c:v>
                </c:pt>
                <c:pt idx="836" formatCode="[$$-409]#,##0.00">
                  <c:v>-143.55942100140507</c:v>
                </c:pt>
                <c:pt idx="837" formatCode="[$$-409]#,##0.00">
                  <c:v>-145.83964805505201</c:v>
                </c:pt>
                <c:pt idx="838" formatCode="[$$-409]#,##0.00">
                  <c:v>-148.12587367675539</c:v>
                </c:pt>
                <c:pt idx="839" formatCode="[$$-409]#,##0.00">
                  <c:v>-150.41807512177346</c:v>
                </c:pt>
                <c:pt idx="840" formatCode="[$$-409]#,##0.00">
                  <c:v>-152.71622990709938</c:v>
                </c:pt>
                <c:pt idx="841" formatCode="[$$-409]#,##0.00">
                  <c:v>-155.02031580720652</c:v>
                </c:pt>
                <c:pt idx="842" formatCode="[$$-409]#,##0.00">
                  <c:v>-157.33031084985683</c:v>
                </c:pt>
                <c:pt idx="843" formatCode="[$$-409]#,##0.00">
                  <c:v>-159.64619331200186</c:v>
                </c:pt>
                <c:pt idx="844" formatCode="[$$-409]#,##0.00">
                  <c:v>-161.96794171574297</c:v>
                </c:pt>
                <c:pt idx="845" formatCode="[$$-409]#,##0.00">
                  <c:v>-164.29553482438322</c:v>
                </c:pt>
                <c:pt idx="846" formatCode="[$$-409]#,##0.00">
                  <c:v>-166.62895163853511</c:v>
                </c:pt>
                <c:pt idx="847" formatCode="[$$-409]#,##0.00">
                  <c:v>-168.968171392317</c:v>
                </c:pt>
                <c:pt idx="848" formatCode="[$$-409]#,##0.00">
                  <c:v>-171.31317354960296</c:v>
                </c:pt>
                <c:pt idx="849" formatCode="[$$-409]#,##0.00">
                  <c:v>-173.66393780035872</c:v>
                </c:pt>
                <c:pt idx="850" formatCode="[$$-409]#,##0.00">
                  <c:v>-176.02044405702878</c:v>
                </c:pt>
                <c:pt idx="851" formatCode="[$$-409]#,##0.00">
                  <c:v>-178.38267245100641</c:v>
                </c:pt>
                <c:pt idx="852" formatCode="[$$-409]#,##0.00">
                  <c:v>-180.75060332915319</c:v>
                </c:pt>
                <c:pt idx="853" formatCode="[$$-409]#,##0.00">
                  <c:v>-183.12421725039826</c:v>
                </c:pt>
                <c:pt idx="854" formatCode="[$$-409]#,##0.00">
                  <c:v>-185.50349498238492</c:v>
                </c:pt>
                <c:pt idx="855" formatCode="[$$-409]#,##0.00">
                  <c:v>-187.88841749819483</c:v>
                </c:pt>
                <c:pt idx="856" formatCode="[$$-409]#,##0.00">
                  <c:v>-190.27896597311633</c:v>
                </c:pt>
                <c:pt idx="857" formatCode="[$$-409]#,##0.00">
                  <c:v>-192.67512178148931</c:v>
                </c:pt>
                <c:pt idx="858" formatCode="[$$-409]#,##0.00">
                  <c:v>-195.07686649359124</c:v>
                </c:pt>
                <c:pt idx="859" formatCode="[$$-409]#,##0.00">
                  <c:v>-197.48418187259676</c:v>
                </c:pt>
                <c:pt idx="860" formatCode="[$$-409]#,##0.00">
                  <c:v>-199.89704987157805</c:v>
                </c:pt>
                <c:pt idx="861" formatCode="[$$-409]#,##0.00">
                  <c:v>-202.31545263057478</c:v>
                </c:pt>
                <c:pt idx="862" formatCode="[$$-409]#,##0.00">
                  <c:v>-204.73937247370355</c:v>
                </c:pt>
                <c:pt idx="863" formatCode="[$$-409]#,##0.00">
                  <c:v>-207.16879190633509</c:v>
                </c:pt>
                <c:pt idx="864" formatCode="[$$-409]#,##0.00">
                  <c:v>-209.60369361230795</c:v>
                </c:pt>
                <c:pt idx="865" formatCode="[$$-409]#,##0.00">
                  <c:v>-212.04406045120885</c:v>
                </c:pt>
                <c:pt idx="866" formatCode="[$$-409]#,##0.00">
                  <c:v>-214.4898754556871</c:v>
                </c:pt>
                <c:pt idx="867" formatCode="[$$-409]#,##0.00">
                  <c:v>-216.9411218288335</c:v>
                </c:pt>
                <c:pt idx="868" formatCode="[$$-409]#,##0.00">
                  <c:v>-219.39778294159169</c:v>
                </c:pt>
                <c:pt idx="869" formatCode="[$$-409]#,##0.00">
                  <c:v>-221.85984233023257</c:v>
                </c:pt>
                <c:pt idx="870" formatCode="[$$-409]#,##0.00">
                  <c:v>-224.32728369385819</c:v>
                </c:pt>
                <c:pt idx="871" formatCode="[$$-409]#,##0.00">
                  <c:v>-226.80009089196744</c:v>
                </c:pt>
                <c:pt idx="872" formatCode="[$$-409]#,##0.00">
                  <c:v>-229.27824794204989</c:v>
                </c:pt>
                <c:pt idx="873" formatCode="[$$-409]#,##0.00">
                  <c:v>-231.76173901723919</c:v>
                </c:pt>
                <c:pt idx="874" formatCode="[$$-409]#,##0.00">
                  <c:v>-234.25054844399267</c:v>
                </c:pt>
                <c:pt idx="875" formatCode="[$$-409]#,##0.00">
                  <c:v>-236.7446606998291</c:v>
                </c:pt>
                <c:pt idx="876" formatCode="[$$-409]#,##0.00">
                  <c:v>-239.24406041109117</c:v>
                </c:pt>
                <c:pt idx="877" formatCode="[$$-409]#,##0.00">
                  <c:v>-241.74873235076439</c:v>
                </c:pt>
                <c:pt idx="878" formatCode="[$$-409]#,##0.00">
                  <c:v>-244.25866143631899</c:v>
                </c:pt>
                <c:pt idx="879" formatCode="[$$-409]#,##0.00">
                  <c:v>-246.77383272760667</c:v>
                </c:pt>
                <c:pt idx="880" formatCode="[$$-409]#,##0.00">
                  <c:v>-249.29423142477867</c:v>
                </c:pt>
                <c:pt idx="881" formatCode="[$$-409]#,##0.00">
                  <c:v>-251.81984286625769</c:v>
                </c:pt>
                <c:pt idx="882" formatCode="[$$-409]#,##0.00">
                  <c:v>-254.35065252672936</c:v>
                </c:pt>
                <c:pt idx="883" formatCode="[$$-409]#,##0.00">
                  <c:v>-256.88664601518593</c:v>
                </c:pt>
                <c:pt idx="884" formatCode="[$$-409]#,##0.00">
                  <c:v>-259.42780907298857</c:v>
                </c:pt>
                <c:pt idx="885" formatCode="[$$-409]#,##0.00">
                  <c:v>-261.97412757197981</c:v>
                </c:pt>
                <c:pt idx="886" formatCode="[$$-409]#,##0.00">
                  <c:v>-264.52558751261398</c:v>
                </c:pt>
                <c:pt idx="887" formatCode="[$$-409]#,##0.00">
                  <c:v>-267.08217502213574</c:v>
                </c:pt>
                <c:pt idx="888" formatCode="[$$-409]#,##0.00">
                  <c:v>-269.64387635277615</c:v>
                </c:pt>
                <c:pt idx="889" formatCode="[$$-409]#,##0.00">
                  <c:v>-272.21067787999442</c:v>
                </c:pt>
                <c:pt idx="890" formatCode="[$$-409]#,##0.00">
                  <c:v>-274.7825661007372</c:v>
                </c:pt>
                <c:pt idx="891" formatCode="[$$-409]#,##0.00">
                  <c:v>-277.35952763174191</c:v>
                </c:pt>
                <c:pt idx="892" formatCode="[$$-409]#,##0.00">
                  <c:v>-279.94154920785485</c:v>
                </c:pt>
                <c:pt idx="893" formatCode="[$$-409]#,##0.00">
                  <c:v>-282.52861768039497</c:v>
                </c:pt>
                <c:pt idx="894" formatCode="[$$-409]#,##0.00">
                  <c:v>-285.12072001552929</c:v>
                </c:pt>
                <c:pt idx="895" formatCode="[$$-409]#,##0.00">
                  <c:v>-287.71784329269309</c:v>
                </c:pt>
                <c:pt idx="896" formatCode="[$$-409]#,##0.00">
                  <c:v>-290.31997470302144</c:v>
                </c:pt>
                <c:pt idx="897" formatCode="[$$-409]#,##0.00">
                  <c:v>-292.92710154782355</c:v>
                </c:pt>
                <c:pt idx="898" formatCode="[$$-409]#,##0.00">
                  <c:v>-295.53921123706749</c:v>
                </c:pt>
                <c:pt idx="899" formatCode="[$$-409]#,##0.00">
                  <c:v>-298.15629128790806</c:v>
                </c:pt>
                <c:pt idx="900" formatCode="[$$-409]#,##0.00">
                  <c:v>-300.77832932322144</c:v>
                </c:pt>
                <c:pt idx="901" formatCode="[$$-409]#,##0.00">
                  <c:v>-303.40531307018392</c:v>
                </c:pt>
                <c:pt idx="902" formatCode="[$$-409]#,##0.00">
                  <c:v>-306.03723035885662</c:v>
                </c:pt>
                <c:pt idx="903" formatCode="[$$-409]#,##0.00">
                  <c:v>-308.67406912081174</c:v>
                </c:pt>
                <c:pt idx="904" formatCode="[$$-409]#,##0.00">
                  <c:v>-311.31581738776566</c:v>
                </c:pt>
                <c:pt idx="905" formatCode="[$$-409]#,##0.00">
                  <c:v>-313.96246329025064</c:v>
                </c:pt>
                <c:pt idx="906" formatCode="[$$-409]#,##0.00">
                  <c:v>-316.61399505629447</c:v>
                </c:pt>
                <c:pt idx="907" formatCode="[$$-409]#,##0.00">
                  <c:v>-319.2704010101366</c:v>
                </c:pt>
                <c:pt idx="908" formatCode="[$$-409]#,##0.00">
                  <c:v>-321.93166957095173</c:v>
                </c:pt>
                <c:pt idx="909" formatCode="[$$-409]#,##0.00">
                  <c:v>-324.59778925160936</c:v>
                </c:pt>
                <c:pt idx="910" formatCode="[$$-409]#,##0.00">
                  <c:v>-327.26874865743872</c:v>
                </c:pt>
                <c:pt idx="911" formatCode="[$$-409]#,##0.00">
                  <c:v>-329.94453648503099</c:v>
                </c:pt>
                <c:pt idx="912" formatCode="[$$-409]#,##0.00">
                  <c:v>-332.6251415210437</c:v>
                </c:pt>
                <c:pt idx="913" formatCode="[$$-409]#,##0.00">
                  <c:v>-335.31055264104322</c:v>
                </c:pt>
              </c:numCache>
            </c:numRef>
          </c:val>
          <c:smooth val="0"/>
          <c:extLst>
            <c:ext xmlns:c16="http://schemas.microsoft.com/office/drawing/2014/chart" uri="{C3380CC4-5D6E-409C-BE32-E72D297353CC}">
              <c16:uniqueId val="{00000002-1AE4-4808-9E47-49707782F1AD}"/>
            </c:ext>
          </c:extLst>
        </c:ser>
        <c:ser>
          <c:idx val="3"/>
          <c:order val="3"/>
          <c:tx>
            <c:strRef>
              <c:f>Forecast!$E$1</c:f>
              <c:strCache>
                <c:ptCount val="1"/>
                <c:pt idx="0">
                  <c:v>Upper Confidence Bound(Cost)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00">
                  <c:v>236.15872340425531</c:v>
                </c:pt>
                <c:pt idx="731" formatCode="[$$-409]#,##0.00">
                  <c:v>416.47625420349652</c:v>
                </c:pt>
                <c:pt idx="732" formatCode="[$$-409]#,##0.00">
                  <c:v>417.93490214579901</c:v>
                </c:pt>
                <c:pt idx="733" formatCode="[$$-409]#,##0.00">
                  <c:v>419.40472650112042</c:v>
                </c:pt>
                <c:pt idx="734" formatCode="[$$-409]#,##0.00">
                  <c:v>420.8856383427036</c:v>
                </c:pt>
                <c:pt idx="735" formatCode="[$$-409]#,##0.00">
                  <c:v>422.37754956188439</c:v>
                </c:pt>
                <c:pt idx="736" formatCode="[$$-409]#,##0.00">
                  <c:v>423.88037288789747</c:v>
                </c:pt>
                <c:pt idx="737" formatCode="[$$-409]#,##0.00">
                  <c:v>425.39402190560349</c:v>
                </c:pt>
                <c:pt idx="738" formatCode="[$$-409]#,##0.00">
                  <c:v>426.91841107127112</c:v>
                </c:pt>
                <c:pt idx="739" formatCode="[$$-409]#,##0.00">
                  <c:v>428.45345572648523</c:v>
                </c:pt>
                <c:pt idx="740" formatCode="[$$-409]#,##0.00">
                  <c:v>429.99907211031103</c:v>
                </c:pt>
                <c:pt idx="741" formatCode="[$$-409]#,##0.00">
                  <c:v>431.55517736977674</c:v>
                </c:pt>
                <c:pt idx="742" formatCode="[$$-409]#,##0.00">
                  <c:v>433.12168956879918</c:v>
                </c:pt>
                <c:pt idx="743" formatCode="[$$-409]#,##0.00">
                  <c:v>434.6985276956085</c:v>
                </c:pt>
                <c:pt idx="744" formatCode="[$$-409]#,##0.00">
                  <c:v>436.2856116687899</c:v>
                </c:pt>
                <c:pt idx="745" formatCode="[$$-409]#,##0.00">
                  <c:v>437.88286234199165</c:v>
                </c:pt>
                <c:pt idx="746" formatCode="[$$-409]#,##0.00">
                  <c:v>439.4902015074116</c:v>
                </c:pt>
                <c:pt idx="747" formatCode="[$$-409]#,##0.00">
                  <c:v>441.10755189810448</c:v>
                </c:pt>
                <c:pt idx="748" formatCode="[$$-409]#,##0.00">
                  <c:v>442.73483718921574</c:v>
                </c:pt>
                <c:pt idx="749" formatCode="[$$-409]#,##0.00">
                  <c:v>444.37198199817919</c:v>
                </c:pt>
                <c:pt idx="750" formatCode="[$$-409]#,##0.00">
                  <c:v>446.01891188397656</c:v>
                </c:pt>
                <c:pt idx="751" formatCode="[$$-409]#,##0.00">
                  <c:v>447.67555334549104</c:v>
                </c:pt>
                <c:pt idx="752" formatCode="[$$-409]#,##0.00">
                  <c:v>449.34183381904779</c:v>
                </c:pt>
                <c:pt idx="753" formatCode="[$$-409]#,##0.00">
                  <c:v>451.01768167516576</c:v>
                </c:pt>
                <c:pt idx="754" formatCode="[$$-409]#,##0.00">
                  <c:v>452.70302621461042</c:v>
                </c:pt>
                <c:pt idx="755" formatCode="[$$-409]#,##0.00">
                  <c:v>454.39779766376546</c:v>
                </c:pt>
                <c:pt idx="756" formatCode="[$$-409]#,##0.00">
                  <c:v>456.10192716940679</c:v>
                </c:pt>
                <c:pt idx="757" formatCode="[$$-409]#,##0.00">
                  <c:v>457.81534679289382</c:v>
                </c:pt>
                <c:pt idx="758" formatCode="[$$-409]#,##0.00">
                  <c:v>459.53798950385544</c:v>
                </c:pt>
                <c:pt idx="759" formatCode="[$$-409]#,##0.00">
                  <c:v>461.26978917337988</c:v>
                </c:pt>
                <c:pt idx="760" formatCode="[$$-409]#,##0.00">
                  <c:v>463.01068056678332</c:v>
                </c:pt>
                <c:pt idx="761" formatCode="[$$-409]#,##0.00">
                  <c:v>464.76059933596116</c:v>
                </c:pt>
                <c:pt idx="762" formatCode="[$$-409]#,##0.00">
                  <c:v>466.51948201139157</c:v>
                </c:pt>
                <c:pt idx="763" formatCode="[$$-409]#,##0.00">
                  <c:v>468.28726599379246</c:v>
                </c:pt>
                <c:pt idx="764" formatCode="[$$-409]#,##0.00">
                  <c:v>470.06388954549777</c:v>
                </c:pt>
                <c:pt idx="765" formatCode="[$$-409]#,##0.00">
                  <c:v>471.84929178154903</c:v>
                </c:pt>
                <c:pt idx="766" formatCode="[$$-409]#,##0.00">
                  <c:v>473.64341266056567</c:v>
                </c:pt>
                <c:pt idx="767" formatCode="[$$-409]#,##0.00">
                  <c:v>475.44619297538679</c:v>
                </c:pt>
                <c:pt idx="768" formatCode="[$$-409]#,##0.00">
                  <c:v>477.25757434354239</c:v>
                </c:pt>
                <c:pt idx="769" formatCode="[$$-409]#,##0.00">
                  <c:v>479.07749919754758</c:v>
                </c:pt>
                <c:pt idx="770" formatCode="[$$-409]#,##0.00">
                  <c:v>480.90591077507105</c:v>
                </c:pt>
                <c:pt idx="771" formatCode="[$$-409]#,##0.00">
                  <c:v>482.74275310896985</c:v>
                </c:pt>
                <c:pt idx="772" formatCode="[$$-409]#,##0.00">
                  <c:v>484.58797101724019</c:v>
                </c:pt>
                <c:pt idx="773" formatCode="[$$-409]#,##0.00">
                  <c:v>486.441510092871</c:v>
                </c:pt>
                <c:pt idx="774" formatCode="[$$-409]#,##0.00">
                  <c:v>488.30331669365057</c:v>
                </c:pt>
                <c:pt idx="775" formatCode="[$$-409]#,##0.00">
                  <c:v>490.17333793190903</c:v>
                </c:pt>
                <c:pt idx="776" formatCode="[$$-409]#,##0.00">
                  <c:v>492.05152166424409</c:v>
                </c:pt>
                <c:pt idx="777" formatCode="[$$-409]#,##0.00">
                  <c:v>493.93781648121183</c:v>
                </c:pt>
                <c:pt idx="778" formatCode="[$$-409]#,##0.00">
                  <c:v>495.83217169702868</c:v>
                </c:pt>
                <c:pt idx="779" formatCode="[$$-409]#,##0.00">
                  <c:v>497.73453733926237</c:v>
                </c:pt>
                <c:pt idx="780" formatCode="[$$-409]#,##0.00">
                  <c:v>499.64486413855764</c:v>
                </c:pt>
                <c:pt idx="781" formatCode="[$$-409]#,##0.00">
                  <c:v>501.56310351837283</c:v>
                </c:pt>
                <c:pt idx="782" formatCode="[$$-409]#,##0.00">
                  <c:v>503.48920758477033</c:v>
                </c:pt>
                <c:pt idx="783" formatCode="[$$-409]#,##0.00">
                  <c:v>505.42312911623719</c:v>
                </c:pt>
                <c:pt idx="784" formatCode="[$$-409]#,##0.00">
                  <c:v>507.36482155357646</c:v>
                </c:pt>
                <c:pt idx="785" formatCode="[$$-409]#,##0.00">
                  <c:v>509.31423898984337</c:v>
                </c:pt>
                <c:pt idx="786" formatCode="[$$-409]#,##0.00">
                  <c:v>511.27133616036792</c:v>
                </c:pt>
                <c:pt idx="787" formatCode="[$$-409]#,##0.00">
                  <c:v>513.23606843283483</c:v>
                </c:pt>
                <c:pt idx="788" formatCode="[$$-409]#,##0.00">
                  <c:v>515.20839179746099</c:v>
                </c:pt>
                <c:pt idx="789" formatCode="[$$-409]#,##0.00">
                  <c:v>517.18826285724356</c:v>
                </c:pt>
                <c:pt idx="790" formatCode="[$$-409]#,##0.00">
                  <c:v>519.17563881831313</c:v>
                </c:pt>
                <c:pt idx="791" formatCode="[$$-409]#,##0.00">
                  <c:v>521.17047748036714</c:v>
                </c:pt>
                <c:pt idx="792" formatCode="[$$-409]#,##0.00">
                  <c:v>523.17273722721757</c:v>
                </c:pt>
                <c:pt idx="793" formatCode="[$$-409]#,##0.00">
                  <c:v>525.18237701742498</c:v>
                </c:pt>
                <c:pt idx="794" formatCode="[$$-409]#,##0.00">
                  <c:v>527.19935637505375</c:v>
                </c:pt>
                <c:pt idx="795" formatCode="[$$-409]#,##0.00">
                  <c:v>529.22363538051923</c:v>
                </c:pt>
                <c:pt idx="796" formatCode="[$$-409]#,##0.00">
                  <c:v>531.25517466156134</c:v>
                </c:pt>
                <c:pt idx="797" formatCode="[$$-409]#,##0.00">
                  <c:v>533.29393538431452</c:v>
                </c:pt>
                <c:pt idx="798" formatCode="[$$-409]#,##0.00">
                  <c:v>535.33987924450764</c:v>
                </c:pt>
                <c:pt idx="799" formatCode="[$$-409]#,##0.00">
                  <c:v>537.39296845876413</c:v>
                </c:pt>
                <c:pt idx="800" formatCode="[$$-409]#,##0.00">
                  <c:v>539.4531657560342</c:v>
                </c:pt>
                <c:pt idx="801" formatCode="[$$-409]#,##0.00">
                  <c:v>541.52043436912982</c:v>
                </c:pt>
                <c:pt idx="802" formatCode="[$$-409]#,##0.00">
                  <c:v>543.59473802639366</c:v>
                </c:pt>
                <c:pt idx="803" formatCode="[$$-409]#,##0.00">
                  <c:v>545.67604094347212</c:v>
                </c:pt>
                <c:pt idx="804" formatCode="[$$-409]#,##0.00">
                  <c:v>547.76430781522276</c:v>
                </c:pt>
                <c:pt idx="805" formatCode="[$$-409]#,##0.00">
                  <c:v>549.85950380772749</c:v>
                </c:pt>
                <c:pt idx="806" formatCode="[$$-409]#,##0.00">
                  <c:v>551.96159455044005</c:v>
                </c:pt>
                <c:pt idx="807" formatCode="[$$-409]#,##0.00">
                  <c:v>554.0705461284382</c:v>
                </c:pt>
                <c:pt idx="808" formatCode="[$$-409]#,##0.00">
                  <c:v>556.18632507481129</c:v>
                </c:pt>
                <c:pt idx="809" formatCode="[$$-409]#,##0.00">
                  <c:v>558.30889836315191</c:v>
                </c:pt>
                <c:pt idx="810" formatCode="[$$-409]#,##0.00">
                  <c:v>560.43823340018048</c:v>
                </c:pt>
                <c:pt idx="811" formatCode="[$$-409]#,##0.00">
                  <c:v>562.57429801847468</c:v>
                </c:pt>
                <c:pt idx="812" formatCode="[$$-409]#,##0.00">
                  <c:v>564.71706046932991</c:v>
                </c:pt>
                <c:pt idx="813" formatCode="[$$-409]#,##0.00">
                  <c:v>566.8664894157223</c:v>
                </c:pt>
                <c:pt idx="814" formatCode="[$$-409]#,##0.00">
                  <c:v>569.0225539254028</c:v>
                </c:pt>
                <c:pt idx="815" formatCode="[$$-409]#,##0.00">
                  <c:v>571.18522346409054</c:v>
                </c:pt>
                <c:pt idx="816" formatCode="[$$-409]#,##0.00">
                  <c:v>573.35446788879631</c:v>
                </c:pt>
                <c:pt idx="817" formatCode="[$$-409]#,##0.00">
                  <c:v>575.53025744124182</c:v>
                </c:pt>
                <c:pt idx="818" formatCode="[$$-409]#,##0.00">
                  <c:v>577.71256274140899</c:v>
                </c:pt>
                <c:pt idx="819" formatCode="[$$-409]#,##0.00">
                  <c:v>579.90135478118168</c:v>
                </c:pt>
                <c:pt idx="820" formatCode="[$$-409]#,##0.00">
                  <c:v>582.09660491811394</c:v>
                </c:pt>
                <c:pt idx="821" formatCode="[$$-409]#,##0.00">
                  <c:v>584.29828486929</c:v>
                </c:pt>
                <c:pt idx="822" formatCode="[$$-409]#,##0.00">
                  <c:v>586.50636670530753</c:v>
                </c:pt>
                <c:pt idx="823" formatCode="[$$-409]#,##0.00">
                  <c:v>588.72082284434998</c:v>
                </c:pt>
                <c:pt idx="824" formatCode="[$$-409]#,##0.00">
                  <c:v>590.94162604637938</c:v>
                </c:pt>
                <c:pt idx="825" formatCode="[$$-409]#,##0.00">
                  <c:v>593.16874940741559</c:v>
                </c:pt>
                <c:pt idx="826" formatCode="[$$-409]#,##0.00">
                  <c:v>595.40216635393347</c:v>
                </c:pt>
                <c:pt idx="827" formatCode="[$$-409]#,##0.00">
                  <c:v>597.64185063734396</c:v>
                </c:pt>
                <c:pt idx="828" formatCode="[$$-409]#,##0.00">
                  <c:v>599.88777632858864</c:v>
                </c:pt>
                <c:pt idx="829" formatCode="[$$-409]#,##0.00">
                  <c:v>602.13991781281754</c:v>
                </c:pt>
                <c:pt idx="830" formatCode="[$$-409]#,##0.00">
                  <c:v>604.3982497841763</c:v>
                </c:pt>
                <c:pt idx="831" formatCode="[$$-409]#,##0.00">
                  <c:v>606.66274724067353</c:v>
                </c:pt>
                <c:pt idx="832" formatCode="[$$-409]#,##0.00">
                  <c:v>608.93338547915573</c:v>
                </c:pt>
                <c:pt idx="833" formatCode="[$$-409]#,##0.00">
                  <c:v>611.21014009035775</c:v>
                </c:pt>
                <c:pt idx="834" formatCode="[$$-409]#,##0.00">
                  <c:v>613.49298695405969</c:v>
                </c:pt>
                <c:pt idx="835" formatCode="[$$-409]#,##0.00">
                  <c:v>615.78190223431579</c:v>
                </c:pt>
                <c:pt idx="836" formatCode="[$$-409]#,##0.00">
                  <c:v>618.07686237478617</c:v>
                </c:pt>
                <c:pt idx="837" formatCode="[$$-409]#,##0.00">
                  <c:v>620.37784409413848</c:v>
                </c:pt>
                <c:pt idx="838" formatCode="[$$-409]#,##0.00">
                  <c:v>622.68482438154911</c:v>
                </c:pt>
                <c:pt idx="839" formatCode="[$$-409]#,##0.00">
                  <c:v>624.99778049227257</c:v>
                </c:pt>
                <c:pt idx="840" formatCode="[$$-409]#,##0.00">
                  <c:v>627.31668994330585</c:v>
                </c:pt>
                <c:pt idx="841" formatCode="[$$-409]#,##0.00">
                  <c:v>629.64153050911818</c:v>
                </c:pt>
                <c:pt idx="842" formatCode="[$$-409]#,##0.00">
                  <c:v>631.97228021747594</c:v>
                </c:pt>
                <c:pt idx="843" formatCode="[$$-409]#,##0.00">
                  <c:v>634.30891734532622</c:v>
                </c:pt>
                <c:pt idx="844" formatCode="[$$-409]#,##0.00">
                  <c:v>636.65142041477463</c:v>
                </c:pt>
                <c:pt idx="845" formatCode="[$$-409]#,##0.00">
                  <c:v>638.99976818912023</c:v>
                </c:pt>
                <c:pt idx="846" formatCode="[$$-409]#,##0.00">
                  <c:v>641.35393966897948</c:v>
                </c:pt>
                <c:pt idx="847" formatCode="[$$-409]#,##0.00">
                  <c:v>643.71391408846671</c:v>
                </c:pt>
                <c:pt idx="848" formatCode="[$$-409]#,##0.00">
                  <c:v>646.07967091145997</c:v>
                </c:pt>
                <c:pt idx="849" formatCode="[$$-409]#,##0.00">
                  <c:v>648.4511898279211</c:v>
                </c:pt>
                <c:pt idx="850" formatCode="[$$-409]#,##0.00">
                  <c:v>650.82845075029854</c:v>
                </c:pt>
                <c:pt idx="851" formatCode="[$$-409]#,##0.00">
                  <c:v>653.21143380998137</c:v>
                </c:pt>
                <c:pt idx="852" formatCode="[$$-409]#,##0.00">
                  <c:v>655.60011935383545</c:v>
                </c:pt>
                <c:pt idx="853" formatCode="[$$-409]#,##0.00">
                  <c:v>657.99448794078592</c:v>
                </c:pt>
                <c:pt idx="854" formatCode="[$$-409]#,##0.00">
                  <c:v>660.39452033847988</c:v>
                </c:pt>
                <c:pt idx="855" formatCode="[$$-409]#,##0.00">
                  <c:v>662.80019751999509</c:v>
                </c:pt>
                <c:pt idx="856" formatCode="[$$-409]#,##0.00">
                  <c:v>665.21150066062398</c:v>
                </c:pt>
                <c:pt idx="857" formatCode="[$$-409]#,##0.00">
                  <c:v>667.62841113470222</c:v>
                </c:pt>
                <c:pt idx="858" formatCode="[$$-409]#,##0.00">
                  <c:v>670.05091051251156</c:v>
                </c:pt>
                <c:pt idx="859" formatCode="[$$-409]#,##0.00">
                  <c:v>672.47898055722237</c:v>
                </c:pt>
                <c:pt idx="860" formatCode="[$$-409]#,##0.00">
                  <c:v>674.91260322191101</c:v>
                </c:pt>
                <c:pt idx="861" formatCode="[$$-409]#,##0.00">
                  <c:v>677.351760646613</c:v>
                </c:pt>
                <c:pt idx="862" formatCode="[$$-409]#,##0.00">
                  <c:v>679.79643515544922</c:v>
                </c:pt>
                <c:pt idx="863" formatCode="[$$-409]#,##0.00">
                  <c:v>682.246609253786</c:v>
                </c:pt>
                <c:pt idx="864" formatCode="[$$-409]#,##0.00">
                  <c:v>684.70226562546623</c:v>
                </c:pt>
                <c:pt idx="865" formatCode="[$$-409]#,##0.00">
                  <c:v>687.16338713007235</c:v>
                </c:pt>
                <c:pt idx="866" formatCode="[$$-409]#,##0.00">
                  <c:v>689.62995680025801</c:v>
                </c:pt>
                <c:pt idx="867" formatCode="[$$-409]#,##0.00">
                  <c:v>692.10195783910967</c:v>
                </c:pt>
                <c:pt idx="868" formatCode="[$$-409]#,##0.00">
                  <c:v>694.57937361757524</c:v>
                </c:pt>
                <c:pt idx="869" formatCode="[$$-409]#,##0.00">
                  <c:v>697.06218767192138</c:v>
                </c:pt>
                <c:pt idx="870" formatCode="[$$-409]#,##0.00">
                  <c:v>699.5503837012543</c:v>
                </c:pt>
                <c:pt idx="871" formatCode="[$$-409]#,##0.00">
                  <c:v>702.04394556506895</c:v>
                </c:pt>
                <c:pt idx="872" formatCode="[$$-409]#,##0.00">
                  <c:v>704.5428572808587</c:v>
                </c:pt>
                <c:pt idx="873" formatCode="[$$-409]#,##0.00">
                  <c:v>707.0471030217534</c:v>
                </c:pt>
                <c:pt idx="874" formatCode="[$$-409]#,##0.00">
                  <c:v>709.55666711421418</c:v>
                </c:pt>
                <c:pt idx="875" formatCode="[$$-409]#,##0.00">
                  <c:v>712.07153403575592</c:v>
                </c:pt>
                <c:pt idx="876" formatCode="[$$-409]#,##0.00">
                  <c:v>714.59168841272538</c:v>
                </c:pt>
                <c:pt idx="877" formatCode="[$$-409]#,##0.00">
                  <c:v>717.11711501810385</c:v>
                </c:pt>
                <c:pt idx="878" formatCode="[$$-409]#,##0.00">
                  <c:v>719.64779876936575</c:v>
                </c:pt>
                <c:pt idx="879" formatCode="[$$-409]#,##0.00">
                  <c:v>722.18372472635883</c:v>
                </c:pt>
                <c:pt idx="880" formatCode="[$$-409]#,##0.00">
                  <c:v>724.72487808923813</c:v>
                </c:pt>
                <c:pt idx="881" formatCode="[$$-409]#,##0.00">
                  <c:v>727.27124419642246</c:v>
                </c:pt>
                <c:pt idx="882" formatCode="[$$-409]#,##0.00">
                  <c:v>729.82280852260146</c:v>
                </c:pt>
                <c:pt idx="883" formatCode="[$$-409]#,##0.00">
                  <c:v>732.37955667676329</c:v>
                </c:pt>
                <c:pt idx="884" formatCode="[$$-409]#,##0.00">
                  <c:v>734.94147440027336</c:v>
                </c:pt>
                <c:pt idx="885" formatCode="[$$-409]#,##0.00">
                  <c:v>737.50854756496994</c:v>
                </c:pt>
                <c:pt idx="886" formatCode="[$$-409]#,##0.00">
                  <c:v>740.08076217131133</c:v>
                </c:pt>
                <c:pt idx="887" formatCode="[$$-409]#,##0.00">
                  <c:v>742.65810434653849</c:v>
                </c:pt>
                <c:pt idx="888" formatCode="[$$-409]#,##0.00">
                  <c:v>745.24056034288617</c:v>
                </c:pt>
                <c:pt idx="889" formatCode="[$$-409]#,##0.00">
                  <c:v>747.82811653580984</c:v>
                </c:pt>
                <c:pt idx="890" formatCode="[$$-409]#,##0.00">
                  <c:v>750.42075942225995</c:v>
                </c:pt>
                <c:pt idx="891" formatCode="[$$-409]#,##0.00">
                  <c:v>753.01847561896989</c:v>
                </c:pt>
                <c:pt idx="892" formatCode="[$$-409]#,##0.00">
                  <c:v>755.62125186079015</c:v>
                </c:pt>
                <c:pt idx="893" formatCode="[$$-409]#,##0.00">
                  <c:v>758.22907499903567</c:v>
                </c:pt>
                <c:pt idx="894" formatCode="[$$-409]#,##0.00">
                  <c:v>760.84193199987726</c:v>
                </c:pt>
                <c:pt idx="895" formatCode="[$$-409]#,##0.00">
                  <c:v>763.45980994274646</c:v>
                </c:pt>
                <c:pt idx="896" formatCode="[$$-409]#,##0.00">
                  <c:v>766.08269601878214</c:v>
                </c:pt>
                <c:pt idx="897" formatCode="[$$-409]#,##0.00">
                  <c:v>768.71057752928948</c:v>
                </c:pt>
                <c:pt idx="898" formatCode="[$$-409]#,##0.00">
                  <c:v>771.34344188424075</c:v>
                </c:pt>
                <c:pt idx="899" formatCode="[$$-409]#,##0.00">
                  <c:v>773.98127660078671</c:v>
                </c:pt>
                <c:pt idx="900" formatCode="[$$-409]#,##0.00">
                  <c:v>776.62406930180737</c:v>
                </c:pt>
                <c:pt idx="901" formatCode="[$$-409]#,##0.00">
                  <c:v>779.27180771447524</c:v>
                </c:pt>
                <c:pt idx="902" formatCode="[$$-409]#,##0.00">
                  <c:v>781.92447966885527</c:v>
                </c:pt>
                <c:pt idx="903" formatCode="[$$-409]#,##0.00">
                  <c:v>784.58207309651561</c:v>
                </c:pt>
                <c:pt idx="904" formatCode="[$$-409]#,##0.00">
                  <c:v>787.24457602917687</c:v>
                </c:pt>
                <c:pt idx="905" formatCode="[$$-409]#,##0.00">
                  <c:v>789.91197659736724</c:v>
                </c:pt>
                <c:pt idx="906" formatCode="[$$-409]#,##0.00">
                  <c:v>792.58426302911835</c:v>
                </c:pt>
                <c:pt idx="907" formatCode="[$$-409]#,##0.00">
                  <c:v>795.26142364866587</c:v>
                </c:pt>
                <c:pt idx="908" formatCode="[$$-409]#,##0.00">
                  <c:v>797.94344687518833</c:v>
                </c:pt>
                <c:pt idx="909" formatCode="[$$-409]#,##0.00">
                  <c:v>800.63032122155118</c:v>
                </c:pt>
                <c:pt idx="910" formatCode="[$$-409]#,##0.00">
                  <c:v>803.32203529308799</c:v>
                </c:pt>
                <c:pt idx="911" formatCode="[$$-409]#,##0.00">
                  <c:v>806.01857778638555</c:v>
                </c:pt>
                <c:pt idx="912" formatCode="[$$-409]#,##0.00">
                  <c:v>808.71993748810553</c:v>
                </c:pt>
                <c:pt idx="913" formatCode="[$$-409]#,##0.00">
                  <c:v>811.42610327381044</c:v>
                </c:pt>
              </c:numCache>
            </c:numRef>
          </c:val>
          <c:smooth val="0"/>
          <c:extLst>
            <c:ext xmlns:c16="http://schemas.microsoft.com/office/drawing/2014/chart" uri="{C3380CC4-5D6E-409C-BE32-E72D297353CC}">
              <c16:uniqueId val="{00000003-1AE4-4808-9E47-49707782F1AD}"/>
            </c:ext>
          </c:extLst>
        </c:ser>
        <c:dLbls>
          <c:showLegendKey val="0"/>
          <c:showVal val="0"/>
          <c:showCatName val="0"/>
          <c:showSerName val="0"/>
          <c:showPercent val="0"/>
          <c:showBubbleSize val="0"/>
        </c:dLbls>
        <c:smooth val="0"/>
        <c:axId val="2044369920"/>
        <c:axId val="2044370752"/>
      </c:lineChart>
      <c:catAx>
        <c:axId val="20443699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70752"/>
        <c:crosses val="autoZero"/>
        <c:auto val="1"/>
        <c:lblAlgn val="ctr"/>
        <c:lblOffset val="100"/>
        <c:noMultiLvlLbl val="0"/>
      </c:catAx>
      <c:valAx>
        <c:axId val="2044370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[Ecommerce_Sales_Dataset_updated-Final.xlsx]State vs Total Sales!State vs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State</a:t>
            </a:r>
            <a:r>
              <a:rPr lang="en-GB" baseline="0"/>
              <a:t> vs Total sales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Total Sales'!$B$3</c:f>
              <c:strCache>
                <c:ptCount val="1"/>
                <c:pt idx="0">
                  <c:v>Total</c:v>
                </c:pt>
              </c:strCache>
            </c:strRef>
          </c:tx>
          <c:spPr>
            <a:solidFill>
              <a:schemeClr val="accent1"/>
            </a:solidFill>
            <a:ln>
              <a:noFill/>
            </a:ln>
            <a:effectLst/>
          </c:spPr>
          <c:invertIfNegative val="0"/>
          <c:cat>
            <c:strRef>
              <c:f>'State vs Total Sales'!$A$4:$A$54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vs Total Sales'!$B$4:$B$54</c:f>
              <c:numCache>
                <c:formatCode>General</c:formatCode>
                <c:ptCount val="50"/>
                <c:pt idx="0">
                  <c:v>49160.751252038244</c:v>
                </c:pt>
                <c:pt idx="1">
                  <c:v>49032.414299999997</c:v>
                </c:pt>
                <c:pt idx="2">
                  <c:v>46317.775800000003</c:v>
                </c:pt>
                <c:pt idx="3">
                  <c:v>24776.528520412372</c:v>
                </c:pt>
                <c:pt idx="4">
                  <c:v>47072.304599999996</c:v>
                </c:pt>
                <c:pt idx="5">
                  <c:v>9312.2465000000011</c:v>
                </c:pt>
                <c:pt idx="6">
                  <c:v>56723.037900000003</c:v>
                </c:pt>
                <c:pt idx="7">
                  <c:v>29967.979799999994</c:v>
                </c:pt>
                <c:pt idx="8">
                  <c:v>60406.675800000012</c:v>
                </c:pt>
                <c:pt idx="9">
                  <c:v>47224.799399999996</c:v>
                </c:pt>
                <c:pt idx="10">
                  <c:v>34436.901099999995</c:v>
                </c:pt>
                <c:pt idx="11">
                  <c:v>12364.982578697627</c:v>
                </c:pt>
                <c:pt idx="12">
                  <c:v>32348.639099999997</c:v>
                </c:pt>
                <c:pt idx="13">
                  <c:v>51501.695076687138</c:v>
                </c:pt>
                <c:pt idx="14">
                  <c:v>51613.308000000005</c:v>
                </c:pt>
                <c:pt idx="15">
                  <c:v>58787.176100000012</c:v>
                </c:pt>
                <c:pt idx="16">
                  <c:v>23445.226199999997</c:v>
                </c:pt>
                <c:pt idx="17">
                  <c:v>41264.120800000004</c:v>
                </c:pt>
                <c:pt idx="18">
                  <c:v>43827.301900000013</c:v>
                </c:pt>
                <c:pt idx="19">
                  <c:v>27871.036100000005</c:v>
                </c:pt>
                <c:pt idx="20">
                  <c:v>26107.866100000003</c:v>
                </c:pt>
                <c:pt idx="21">
                  <c:v>44872.696599999996</c:v>
                </c:pt>
                <c:pt idx="22">
                  <c:v>47628.87200000001</c:v>
                </c:pt>
                <c:pt idx="23">
                  <c:v>30570.603399999996</c:v>
                </c:pt>
                <c:pt idx="24">
                  <c:v>36852.566800000001</c:v>
                </c:pt>
                <c:pt idx="25">
                  <c:v>44400.348399999988</c:v>
                </c:pt>
                <c:pt idx="26">
                  <c:v>24305.265999999996</c:v>
                </c:pt>
                <c:pt idx="27">
                  <c:v>53532.630133150858</c:v>
                </c:pt>
                <c:pt idx="28">
                  <c:v>69579.925199999983</c:v>
                </c:pt>
                <c:pt idx="29">
                  <c:v>65274.956299999991</c:v>
                </c:pt>
                <c:pt idx="30">
                  <c:v>45854.426344399188</c:v>
                </c:pt>
                <c:pt idx="31">
                  <c:v>57426.728600000002</c:v>
                </c:pt>
                <c:pt idx="32">
                  <c:v>48947.018499999991</c:v>
                </c:pt>
                <c:pt idx="33">
                  <c:v>47034.565419796963</c:v>
                </c:pt>
                <c:pt idx="34">
                  <c:v>48009.171400000007</c:v>
                </c:pt>
                <c:pt idx="35">
                  <c:v>59386.541099999995</c:v>
                </c:pt>
                <c:pt idx="36">
                  <c:v>52860.520099999994</c:v>
                </c:pt>
                <c:pt idx="37">
                  <c:v>52833.396883943096</c:v>
                </c:pt>
                <c:pt idx="38">
                  <c:v>38311.748800000008</c:v>
                </c:pt>
                <c:pt idx="39">
                  <c:v>35308.8842</c:v>
                </c:pt>
                <c:pt idx="40">
                  <c:v>43313.233700000012</c:v>
                </c:pt>
                <c:pt idx="41">
                  <c:v>50864.378899999996</c:v>
                </c:pt>
                <c:pt idx="42">
                  <c:v>22436.8063</c:v>
                </c:pt>
                <c:pt idx="43">
                  <c:v>49324.890500000001</c:v>
                </c:pt>
                <c:pt idx="44">
                  <c:v>61732.84120000001</c:v>
                </c:pt>
                <c:pt idx="45">
                  <c:v>56172.886300000013</c:v>
                </c:pt>
                <c:pt idx="46">
                  <c:v>43615.415799999988</c:v>
                </c:pt>
                <c:pt idx="47">
                  <c:v>56405.415699999976</c:v>
                </c:pt>
                <c:pt idx="48">
                  <c:v>46262.454163478826</c:v>
                </c:pt>
                <c:pt idx="49">
                  <c:v>17815.739399999999</c:v>
                </c:pt>
              </c:numCache>
            </c:numRef>
          </c:val>
          <c:extLst>
            <c:ext xmlns:c16="http://schemas.microsoft.com/office/drawing/2014/chart" uri="{C3380CC4-5D6E-409C-BE32-E72D297353CC}">
              <c16:uniqueId val="{00000000-5959-4480-A2AD-E119AB59AE3C}"/>
            </c:ext>
          </c:extLst>
        </c:ser>
        <c:dLbls>
          <c:showLegendKey val="0"/>
          <c:showVal val="0"/>
          <c:showCatName val="0"/>
          <c:showSerName val="0"/>
          <c:showPercent val="0"/>
          <c:showBubbleSize val="0"/>
        </c:dLbls>
        <c:gapWidth val="219"/>
        <c:overlap val="-27"/>
        <c:axId val="1916624416"/>
        <c:axId val="1916616928"/>
      </c:barChart>
      <c:catAx>
        <c:axId val="19166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16928"/>
        <c:crosses val="autoZero"/>
        <c:auto val="1"/>
        <c:lblAlgn val="ctr"/>
        <c:lblOffset val="100"/>
        <c:noMultiLvlLbl val="0"/>
      </c:catAx>
      <c:valAx>
        <c:axId val="19166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[Ecommerce_Sales_Dataset_updated-Final.xlsx]Reg,Gendr vs Total Sales!Reg vs gendr vs Total 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Region&amp;gender vs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'Reg,Gendr vs Total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'Reg,Gendr vs Total Sales'!$A$4:$A$16</c:f>
              <c:multiLvlStrCache>
                <c:ptCount val="8"/>
                <c:lvl>
                  <c:pt idx="0">
                    <c:v>Female</c:v>
                  </c:pt>
                  <c:pt idx="1">
                    <c:v>Male</c:v>
                  </c:pt>
                  <c:pt idx="2">
                    <c:v>Female</c:v>
                  </c:pt>
                  <c:pt idx="3">
                    <c:v>Male</c:v>
                  </c:pt>
                  <c:pt idx="4">
                    <c:v>Female</c:v>
                  </c:pt>
                  <c:pt idx="5">
                    <c:v>Male</c:v>
                  </c:pt>
                  <c:pt idx="6">
                    <c:v>Female</c:v>
                  </c:pt>
                  <c:pt idx="7">
                    <c:v>Male</c:v>
                  </c:pt>
                </c:lvl>
                <c:lvl>
                  <c:pt idx="0">
                    <c:v>East</c:v>
                  </c:pt>
                  <c:pt idx="2">
                    <c:v>North</c:v>
                  </c:pt>
                  <c:pt idx="4">
                    <c:v>South</c:v>
                  </c:pt>
                  <c:pt idx="6">
                    <c:v>West</c:v>
                  </c:pt>
                </c:lvl>
              </c:multiLvlStrCache>
            </c:multiLvlStrRef>
          </c:cat>
          <c:val>
            <c:numRef>
              <c:f>'Reg,Gendr vs Total Sales'!$B$4:$B$16</c:f>
              <c:numCache>
                <c:formatCode>General</c:formatCode>
                <c:ptCount val="8"/>
                <c:pt idx="0">
                  <c:v>327812.20373456081</c:v>
                </c:pt>
                <c:pt idx="1">
                  <c:v>296735.95730000013</c:v>
                </c:pt>
                <c:pt idx="2">
                  <c:v>340675.28542872553</c:v>
                </c:pt>
                <c:pt idx="3">
                  <c:v>303925.16742834239</c:v>
                </c:pt>
                <c:pt idx="4">
                  <c:v>399091.79339910985</c:v>
                </c:pt>
                <c:pt idx="5">
                  <c:v>235648.26046206895</c:v>
                </c:pt>
                <c:pt idx="6">
                  <c:v>164910.74041979693</c:v>
                </c:pt>
                <c:pt idx="7">
                  <c:v>105698.28689999999</c:v>
                </c:pt>
              </c:numCache>
            </c:numRef>
          </c:val>
          <c:extLst>
            <c:ext xmlns:c16="http://schemas.microsoft.com/office/drawing/2014/chart" uri="{C3380CC4-5D6E-409C-BE32-E72D297353CC}">
              <c16:uniqueId val="{00000000-245C-4901-8195-3A4C87DE199B}"/>
            </c:ext>
          </c:extLst>
        </c:ser>
        <c:dLbls>
          <c:dLblPos val="inEnd"/>
          <c:showLegendKey val="0"/>
          <c:showVal val="1"/>
          <c:showCatName val="0"/>
          <c:showSerName val="0"/>
          <c:showPercent val="0"/>
          <c:showBubbleSize val="0"/>
        </c:dLbls>
        <c:gapWidth val="115"/>
        <c:overlap val="-20"/>
        <c:axId val="1925831808"/>
        <c:axId val="1925828896"/>
      </c:barChart>
      <c:catAx>
        <c:axId val="1925831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28896"/>
        <c:crosses val="autoZero"/>
        <c:auto val="1"/>
        <c:lblAlgn val="ctr"/>
        <c:lblOffset val="100"/>
        <c:noMultiLvlLbl val="0"/>
      </c:catAx>
      <c:valAx>
        <c:axId val="1925828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[Ecommerce_Sales_Dataset_updated-Final.xlsx]Cate vs Qty!Cte vs Qty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vs Qty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 vs Qty'!$B$3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 vs Qty'!$A$4:$A$30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Qty'!$B$4:$B$30</c:f>
              <c:numCache>
                <c:formatCode>General</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smooth val="0"/>
          <c:extLst>
            <c:ext xmlns:c16="http://schemas.microsoft.com/office/drawing/2014/chart" uri="{C3380CC4-5D6E-409C-BE32-E72D297353CC}">
              <c16:uniqueId val="{00000000-D93C-4A60-B9B7-DEA473838489}"/>
            </c:ext>
          </c:extLst>
        </c:ser>
        <c:dLbls>
          <c:showLegendKey val="0"/>
          <c:showVal val="0"/>
          <c:showCatName val="0"/>
          <c:showSerName val="0"/>
          <c:showPercent val="0"/>
          <c:showBubbleSize val="0"/>
        </c:dLbls>
        <c:marker val="1"/>
        <c:smooth val="0"/>
        <c:axId val="1952950496"/>
        <c:axId val="1952960480"/>
      </c:lineChart>
      <c:catAx>
        <c:axId val="19529504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60480"/>
        <c:crosses val="autoZero"/>
        <c:auto val="1"/>
        <c:lblAlgn val="ctr"/>
        <c:lblOffset val="100"/>
        <c:noMultiLvlLbl val="0"/>
      </c:catAx>
      <c:valAx>
        <c:axId val="1952960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[Ecommerce_Sales_Dataset_updated-Final.xlsx]Payment Type!Payment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Type'!$B$3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Type'!$A$4:$A$7</c:f>
              <c:strCache>
                <c:ptCount val="3"/>
                <c:pt idx="0">
                  <c:v>COD</c:v>
                </c:pt>
                <c:pt idx="1">
                  <c:v>Credit Card</c:v>
                </c:pt>
                <c:pt idx="2">
                  <c:v>PayPal</c:v>
                </c:pt>
              </c:strCache>
            </c:strRef>
          </c:cat>
          <c:val>
            <c:numRef>
              <c:f>'Payment Type'!$B$4:$B$7</c:f>
              <c:numCache>
                <c:formatCode>General</c:formatCode>
                <c:ptCount val="3"/>
                <c:pt idx="0">
                  <c:v>702214.38084977958</c:v>
                </c:pt>
                <c:pt idx="1">
                  <c:v>716107.86281161837</c:v>
                </c:pt>
                <c:pt idx="2">
                  <c:v>756175.45141120662</c:v>
                </c:pt>
              </c:numCache>
            </c:numRef>
          </c:val>
          <c:extLst>
            <c:ext xmlns:c16="http://schemas.microsoft.com/office/drawing/2014/chart" uri="{C3380CC4-5D6E-409C-BE32-E72D297353CC}">
              <c16:uniqueId val="{00000000-B68A-4F23-A29B-C1995E4203C0}"/>
            </c:ext>
          </c:extLst>
        </c:ser>
        <c:dLbls>
          <c:dLblPos val="outEnd"/>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Cost</c:v>
                </c:pt>
              </c:strCache>
            </c:strRef>
          </c:tx>
          <c:spPr>
            <a:ln w="28575" cap="rnd">
              <a:solidFill>
                <a:schemeClr val="accent1"/>
              </a:solidFill>
              <a:round/>
            </a:ln>
            <a:effectLst/>
          </c:spPr>
          <c:marker>
            <c:symbol val="none"/>
          </c:marker>
          <c:val>
            <c:numRef>
              <c:f>Forecast!$B$2:$B$915</c:f>
              <c:numCache>
                <c:formatCode>[$$-409]#,##0.00</c:formatCode>
                <c:ptCount val="914"/>
                <c:pt idx="0">
                  <c:v>463.26666666666665</c:v>
                </c:pt>
                <c:pt idx="1">
                  <c:v>172.17500000000001</c:v>
                </c:pt>
                <c:pt idx="2">
                  <c:v>205.785</c:v>
                </c:pt>
                <c:pt idx="3">
                  <c:v>255.685</c:v>
                </c:pt>
                <c:pt idx="4">
                  <c:v>266.56200000000001</c:v>
                </c:pt>
                <c:pt idx="5">
                  <c:v>155.82499999999999</c:v>
                </c:pt>
                <c:pt idx="6">
                  <c:v>353.78499999999997</c:v>
                </c:pt>
                <c:pt idx="7">
                  <c:v>157.47499999999999</c:v>
                </c:pt>
                <c:pt idx="8">
                  <c:v>218.86</c:v>
                </c:pt>
                <c:pt idx="9">
                  <c:v>344.65250000000003</c:v>
                </c:pt>
                <c:pt idx="10">
                  <c:v>316.44000000000005</c:v>
                </c:pt>
                <c:pt idx="11">
                  <c:v>323.48</c:v>
                </c:pt>
                <c:pt idx="12">
                  <c:v>389.19499999999999</c:v>
                </c:pt>
                <c:pt idx="13">
                  <c:v>282.69749999999999</c:v>
                </c:pt>
                <c:pt idx="14">
                  <c:v>176.20000000000002</c:v>
                </c:pt>
                <c:pt idx="15">
                  <c:v>283.16666666666669</c:v>
                </c:pt>
                <c:pt idx="16">
                  <c:v>353.78</c:v>
                </c:pt>
                <c:pt idx="17">
                  <c:v>325.91000000000003</c:v>
                </c:pt>
                <c:pt idx="18">
                  <c:v>288.34500000000003</c:v>
                </c:pt>
                <c:pt idx="19">
                  <c:v>312.71499999999997</c:v>
                </c:pt>
                <c:pt idx="20">
                  <c:v>392.80666666666667</c:v>
                </c:pt>
                <c:pt idx="21">
                  <c:v>332.51499999999999</c:v>
                </c:pt>
                <c:pt idx="22">
                  <c:v>274.30142857142857</c:v>
                </c:pt>
                <c:pt idx="23">
                  <c:v>224.76</c:v>
                </c:pt>
                <c:pt idx="24">
                  <c:v>285.28999999999996</c:v>
                </c:pt>
                <c:pt idx="25">
                  <c:v>99.350000000000009</c:v>
                </c:pt>
                <c:pt idx="26">
                  <c:v>326.06</c:v>
                </c:pt>
                <c:pt idx="27">
                  <c:v>194.14</c:v>
                </c:pt>
                <c:pt idx="28">
                  <c:v>257.33787234042558</c:v>
                </c:pt>
                <c:pt idx="29">
                  <c:v>186.95499999999998</c:v>
                </c:pt>
                <c:pt idx="30">
                  <c:v>254.93787234042551</c:v>
                </c:pt>
                <c:pt idx="31">
                  <c:v>258.8</c:v>
                </c:pt>
                <c:pt idx="32">
                  <c:v>333.45</c:v>
                </c:pt>
                <c:pt idx="33">
                  <c:v>408.1</c:v>
                </c:pt>
                <c:pt idx="34">
                  <c:v>482.75</c:v>
                </c:pt>
                <c:pt idx="35">
                  <c:v>196.0468085106383</c:v>
                </c:pt>
                <c:pt idx="36">
                  <c:v>266.70666666666665</c:v>
                </c:pt>
                <c:pt idx="37">
                  <c:v>187.90833333333333</c:v>
                </c:pt>
                <c:pt idx="38">
                  <c:v>308.29000000000002</c:v>
                </c:pt>
                <c:pt idx="39">
                  <c:v>193.34249999999997</c:v>
                </c:pt>
                <c:pt idx="40">
                  <c:v>309.33199999999999</c:v>
                </c:pt>
                <c:pt idx="41">
                  <c:v>447.43</c:v>
                </c:pt>
                <c:pt idx="42">
                  <c:v>230.45</c:v>
                </c:pt>
                <c:pt idx="43">
                  <c:v>217.43999999999997</c:v>
                </c:pt>
                <c:pt idx="44">
                  <c:v>230.64472340425533</c:v>
                </c:pt>
                <c:pt idx="45">
                  <c:v>58.34</c:v>
                </c:pt>
                <c:pt idx="46">
                  <c:v>299.12</c:v>
                </c:pt>
                <c:pt idx="47">
                  <c:v>161.99</c:v>
                </c:pt>
                <c:pt idx="48">
                  <c:v>205.84</c:v>
                </c:pt>
                <c:pt idx="49">
                  <c:v>223.56340425531914</c:v>
                </c:pt>
                <c:pt idx="50">
                  <c:v>241.28680851063831</c:v>
                </c:pt>
                <c:pt idx="51">
                  <c:v>259.45333333333332</c:v>
                </c:pt>
                <c:pt idx="52">
                  <c:v>284.65666666666669</c:v>
                </c:pt>
                <c:pt idx="53">
                  <c:v>326.94499999999999</c:v>
                </c:pt>
                <c:pt idx="54">
                  <c:v>255.45</c:v>
                </c:pt>
                <c:pt idx="55">
                  <c:v>220.27142857142857</c:v>
                </c:pt>
                <c:pt idx="56">
                  <c:v>178.13499999999999</c:v>
                </c:pt>
                <c:pt idx="57">
                  <c:v>349.0333333333333</c:v>
                </c:pt>
                <c:pt idx="58">
                  <c:v>123.46</c:v>
                </c:pt>
                <c:pt idx="59">
                  <c:v>342.47872340425533</c:v>
                </c:pt>
                <c:pt idx="60">
                  <c:v>211.79500000000002</c:v>
                </c:pt>
                <c:pt idx="61">
                  <c:v>189.49333333333334</c:v>
                </c:pt>
                <c:pt idx="62">
                  <c:v>327.815</c:v>
                </c:pt>
                <c:pt idx="63">
                  <c:v>197.76999999999998</c:v>
                </c:pt>
                <c:pt idx="64">
                  <c:v>196.3</c:v>
                </c:pt>
                <c:pt idx="65">
                  <c:v>183.64500000000001</c:v>
                </c:pt>
                <c:pt idx="66">
                  <c:v>207.65666666666667</c:v>
                </c:pt>
                <c:pt idx="67">
                  <c:v>174.02</c:v>
                </c:pt>
                <c:pt idx="68">
                  <c:v>292.02560283687944</c:v>
                </c:pt>
                <c:pt idx="69">
                  <c:v>191.02249999999998</c:v>
                </c:pt>
                <c:pt idx="70">
                  <c:v>81.75</c:v>
                </c:pt>
                <c:pt idx="71">
                  <c:v>266.88120567375887</c:v>
                </c:pt>
                <c:pt idx="72">
                  <c:v>374.21999999999997</c:v>
                </c:pt>
                <c:pt idx="73">
                  <c:v>288.22680851063831</c:v>
                </c:pt>
                <c:pt idx="74">
                  <c:v>167.12</c:v>
                </c:pt>
                <c:pt idx="75">
                  <c:v>126.27333333333333</c:v>
                </c:pt>
                <c:pt idx="76">
                  <c:v>151.33499999999998</c:v>
                </c:pt>
                <c:pt idx="77">
                  <c:v>373</c:v>
                </c:pt>
                <c:pt idx="78">
                  <c:v>329.84500000000003</c:v>
                </c:pt>
                <c:pt idx="79">
                  <c:v>118.71999999999998</c:v>
                </c:pt>
                <c:pt idx="80">
                  <c:v>180.61333333333334</c:v>
                </c:pt>
                <c:pt idx="81">
                  <c:v>372.06666666666666</c:v>
                </c:pt>
                <c:pt idx="82">
                  <c:v>115.82</c:v>
                </c:pt>
                <c:pt idx="83">
                  <c:v>254.12944680851064</c:v>
                </c:pt>
                <c:pt idx="84">
                  <c:v>187.89000000000001</c:v>
                </c:pt>
                <c:pt idx="85">
                  <c:v>170.96226950354611</c:v>
                </c:pt>
                <c:pt idx="86">
                  <c:v>154.03453900709221</c:v>
                </c:pt>
                <c:pt idx="87">
                  <c:v>365.91120567375884</c:v>
                </c:pt>
                <c:pt idx="88">
                  <c:v>143.1225</c:v>
                </c:pt>
                <c:pt idx="89">
                  <c:v>245.21666666666667</c:v>
                </c:pt>
                <c:pt idx="90">
                  <c:v>167.34</c:v>
                </c:pt>
                <c:pt idx="91">
                  <c:v>256.11090425531916</c:v>
                </c:pt>
                <c:pt idx="92">
                  <c:v>495.72</c:v>
                </c:pt>
                <c:pt idx="93">
                  <c:v>60.65</c:v>
                </c:pt>
                <c:pt idx="94">
                  <c:v>51.97</c:v>
                </c:pt>
                <c:pt idx="95">
                  <c:v>267.928</c:v>
                </c:pt>
                <c:pt idx="96">
                  <c:v>187.62840425531914</c:v>
                </c:pt>
                <c:pt idx="97">
                  <c:v>330.65787234042551</c:v>
                </c:pt>
                <c:pt idx="98">
                  <c:v>289.51166666666671</c:v>
                </c:pt>
                <c:pt idx="99">
                  <c:v>285.73840425531915</c:v>
                </c:pt>
                <c:pt idx="100">
                  <c:v>306.875</c:v>
                </c:pt>
                <c:pt idx="101">
                  <c:v>376.80666666666667</c:v>
                </c:pt>
                <c:pt idx="102">
                  <c:v>477.61</c:v>
                </c:pt>
                <c:pt idx="103">
                  <c:v>187.07</c:v>
                </c:pt>
                <c:pt idx="104">
                  <c:v>326.06</c:v>
                </c:pt>
                <c:pt idx="105">
                  <c:v>172.23999999999998</c:v>
                </c:pt>
                <c:pt idx="106">
                  <c:v>176.07</c:v>
                </c:pt>
                <c:pt idx="107">
                  <c:v>328.64499999999998</c:v>
                </c:pt>
                <c:pt idx="108">
                  <c:v>223.43</c:v>
                </c:pt>
                <c:pt idx="109">
                  <c:v>305.39620567375886</c:v>
                </c:pt>
                <c:pt idx="110">
                  <c:v>229.2225</c:v>
                </c:pt>
                <c:pt idx="111">
                  <c:v>261.23018617021279</c:v>
                </c:pt>
                <c:pt idx="112">
                  <c:v>293.23787234042555</c:v>
                </c:pt>
                <c:pt idx="113">
                  <c:v>127.19999999999999</c:v>
                </c:pt>
                <c:pt idx="114">
                  <c:v>263.16999999999996</c:v>
                </c:pt>
                <c:pt idx="115">
                  <c:v>183.04</c:v>
                </c:pt>
                <c:pt idx="116">
                  <c:v>326.27999999999997</c:v>
                </c:pt>
                <c:pt idx="117">
                  <c:v>216.36666666666667</c:v>
                </c:pt>
                <c:pt idx="118">
                  <c:v>266.02000000000004</c:v>
                </c:pt>
                <c:pt idx="119">
                  <c:v>299.11</c:v>
                </c:pt>
                <c:pt idx="120">
                  <c:v>328.15999999999997</c:v>
                </c:pt>
                <c:pt idx="121">
                  <c:v>208.16333333333333</c:v>
                </c:pt>
                <c:pt idx="122">
                  <c:v>262.26499999999999</c:v>
                </c:pt>
                <c:pt idx="123">
                  <c:v>212.77333333333334</c:v>
                </c:pt>
                <c:pt idx="124">
                  <c:v>303.87</c:v>
                </c:pt>
                <c:pt idx="125">
                  <c:v>280.741513002364</c:v>
                </c:pt>
                <c:pt idx="126">
                  <c:v>103.45</c:v>
                </c:pt>
                <c:pt idx="127">
                  <c:v>127.48120567375888</c:v>
                </c:pt>
                <c:pt idx="128">
                  <c:v>78.410000000000011</c:v>
                </c:pt>
                <c:pt idx="129">
                  <c:v>230.72499999999997</c:v>
                </c:pt>
                <c:pt idx="130">
                  <c:v>383.03999999999996</c:v>
                </c:pt>
                <c:pt idx="131">
                  <c:v>204.84872340425531</c:v>
                </c:pt>
                <c:pt idx="132">
                  <c:v>189.59666666666666</c:v>
                </c:pt>
                <c:pt idx="133">
                  <c:v>210.86500000000001</c:v>
                </c:pt>
                <c:pt idx="134">
                  <c:v>275.25666666666672</c:v>
                </c:pt>
                <c:pt idx="135">
                  <c:v>402.66666666666669</c:v>
                </c:pt>
                <c:pt idx="136">
                  <c:v>254.648</c:v>
                </c:pt>
                <c:pt idx="137">
                  <c:v>250.66499999999999</c:v>
                </c:pt>
                <c:pt idx="138">
                  <c:v>477.61</c:v>
                </c:pt>
                <c:pt idx="139">
                  <c:v>135.61000000000001</c:v>
                </c:pt>
                <c:pt idx="140">
                  <c:v>175.36120567375886</c:v>
                </c:pt>
                <c:pt idx="141">
                  <c:v>250.31</c:v>
                </c:pt>
                <c:pt idx="142">
                  <c:v>224.39</c:v>
                </c:pt>
                <c:pt idx="143">
                  <c:v>173.04249999999999</c:v>
                </c:pt>
                <c:pt idx="144">
                  <c:v>214.32</c:v>
                </c:pt>
                <c:pt idx="145">
                  <c:v>226.99</c:v>
                </c:pt>
                <c:pt idx="146">
                  <c:v>239.66</c:v>
                </c:pt>
                <c:pt idx="147">
                  <c:v>172.97666666666669</c:v>
                </c:pt>
                <c:pt idx="148">
                  <c:v>230.82872340425533</c:v>
                </c:pt>
                <c:pt idx="149">
                  <c:v>285.62</c:v>
                </c:pt>
                <c:pt idx="150">
                  <c:v>254.04361702127662</c:v>
                </c:pt>
                <c:pt idx="151">
                  <c:v>291.39</c:v>
                </c:pt>
                <c:pt idx="152">
                  <c:v>310.19666666666666</c:v>
                </c:pt>
                <c:pt idx="153">
                  <c:v>212.50333333333333</c:v>
                </c:pt>
                <c:pt idx="154">
                  <c:v>114.81</c:v>
                </c:pt>
                <c:pt idx="155">
                  <c:v>43.29</c:v>
                </c:pt>
                <c:pt idx="156">
                  <c:v>345.625</c:v>
                </c:pt>
                <c:pt idx="157">
                  <c:v>179.77</c:v>
                </c:pt>
                <c:pt idx="158">
                  <c:v>277.476</c:v>
                </c:pt>
                <c:pt idx="159">
                  <c:v>218.46</c:v>
                </c:pt>
                <c:pt idx="160">
                  <c:v>354.34333333333331</c:v>
                </c:pt>
                <c:pt idx="161">
                  <c:v>234.02333333333331</c:v>
                </c:pt>
                <c:pt idx="162">
                  <c:v>355.65999999999997</c:v>
                </c:pt>
                <c:pt idx="163">
                  <c:v>286.64333333333332</c:v>
                </c:pt>
                <c:pt idx="164">
                  <c:v>235.20666666666668</c:v>
                </c:pt>
                <c:pt idx="165">
                  <c:v>325.4375</c:v>
                </c:pt>
                <c:pt idx="166">
                  <c:v>315.96571428571434</c:v>
                </c:pt>
                <c:pt idx="167">
                  <c:v>188.63200000000001</c:v>
                </c:pt>
                <c:pt idx="168">
                  <c:v>273.11199999999997</c:v>
                </c:pt>
                <c:pt idx="169">
                  <c:v>357.59199999999998</c:v>
                </c:pt>
                <c:pt idx="170">
                  <c:v>392.96500000000003</c:v>
                </c:pt>
                <c:pt idx="171">
                  <c:v>279.51590425531913</c:v>
                </c:pt>
                <c:pt idx="172">
                  <c:v>179.11750000000001</c:v>
                </c:pt>
                <c:pt idx="173">
                  <c:v>150.13</c:v>
                </c:pt>
                <c:pt idx="174">
                  <c:v>155.72499999999999</c:v>
                </c:pt>
                <c:pt idx="175">
                  <c:v>336.01666666666665</c:v>
                </c:pt>
                <c:pt idx="176">
                  <c:v>305.31340425531914</c:v>
                </c:pt>
                <c:pt idx="177">
                  <c:v>256.488</c:v>
                </c:pt>
                <c:pt idx="178">
                  <c:v>271.58233333333334</c:v>
                </c:pt>
                <c:pt idx="179">
                  <c:v>286.67666666666668</c:v>
                </c:pt>
                <c:pt idx="180">
                  <c:v>261.22769503546101</c:v>
                </c:pt>
                <c:pt idx="181">
                  <c:v>235.77872340425529</c:v>
                </c:pt>
                <c:pt idx="182">
                  <c:v>291.72500000000002</c:v>
                </c:pt>
                <c:pt idx="183">
                  <c:v>194.82680851063833</c:v>
                </c:pt>
                <c:pt idx="184">
                  <c:v>320.05840425531915</c:v>
                </c:pt>
                <c:pt idx="185">
                  <c:v>368.02499999999998</c:v>
                </c:pt>
                <c:pt idx="186">
                  <c:v>285.54000000000002</c:v>
                </c:pt>
                <c:pt idx="187">
                  <c:v>201.935</c:v>
                </c:pt>
                <c:pt idx="188">
                  <c:v>313.94749999999999</c:v>
                </c:pt>
                <c:pt idx="189">
                  <c:v>181.5025</c:v>
                </c:pt>
                <c:pt idx="190">
                  <c:v>269.98625000000004</c:v>
                </c:pt>
                <c:pt idx="191">
                  <c:v>358.47</c:v>
                </c:pt>
                <c:pt idx="192">
                  <c:v>283.95999999999998</c:v>
                </c:pt>
                <c:pt idx="193">
                  <c:v>290.0518085106383</c:v>
                </c:pt>
                <c:pt idx="194">
                  <c:v>342.8568085106383</c:v>
                </c:pt>
                <c:pt idx="195">
                  <c:v>304.77500000000003</c:v>
                </c:pt>
                <c:pt idx="196">
                  <c:v>183.93680851063831</c:v>
                </c:pt>
                <c:pt idx="197">
                  <c:v>248.41215425531919</c:v>
                </c:pt>
                <c:pt idx="198">
                  <c:v>312.88750000000005</c:v>
                </c:pt>
                <c:pt idx="199">
                  <c:v>263.56</c:v>
                </c:pt>
                <c:pt idx="200">
                  <c:v>330.27907801418445</c:v>
                </c:pt>
                <c:pt idx="201">
                  <c:v>388.46</c:v>
                </c:pt>
                <c:pt idx="202">
                  <c:v>94.405000000000001</c:v>
                </c:pt>
                <c:pt idx="203">
                  <c:v>233.10000000000002</c:v>
                </c:pt>
                <c:pt idx="204">
                  <c:v>274.70166666666671</c:v>
                </c:pt>
                <c:pt idx="205">
                  <c:v>316.30333333333334</c:v>
                </c:pt>
                <c:pt idx="206">
                  <c:v>324.02866666666671</c:v>
                </c:pt>
                <c:pt idx="207">
                  <c:v>331.75400000000002</c:v>
                </c:pt>
                <c:pt idx="208">
                  <c:v>340.14</c:v>
                </c:pt>
                <c:pt idx="209">
                  <c:v>212.26</c:v>
                </c:pt>
                <c:pt idx="210">
                  <c:v>48.01</c:v>
                </c:pt>
                <c:pt idx="211">
                  <c:v>72.790000000000006</c:v>
                </c:pt>
                <c:pt idx="212">
                  <c:v>326.06</c:v>
                </c:pt>
                <c:pt idx="213">
                  <c:v>192.64180851063833</c:v>
                </c:pt>
                <c:pt idx="214">
                  <c:v>225.58</c:v>
                </c:pt>
                <c:pt idx="215">
                  <c:v>289.01</c:v>
                </c:pt>
                <c:pt idx="216">
                  <c:v>276.91499999999996</c:v>
                </c:pt>
                <c:pt idx="217">
                  <c:v>179.77</c:v>
                </c:pt>
                <c:pt idx="218">
                  <c:v>238</c:v>
                </c:pt>
                <c:pt idx="219">
                  <c:v>280.77333333333331</c:v>
                </c:pt>
                <c:pt idx="220">
                  <c:v>214.85142857142858</c:v>
                </c:pt>
                <c:pt idx="221">
                  <c:v>277.75750000000005</c:v>
                </c:pt>
                <c:pt idx="222">
                  <c:v>280.20333333333332</c:v>
                </c:pt>
                <c:pt idx="223">
                  <c:v>249.39166666666665</c:v>
                </c:pt>
                <c:pt idx="224">
                  <c:v>218.58</c:v>
                </c:pt>
                <c:pt idx="225">
                  <c:v>313.19</c:v>
                </c:pt>
                <c:pt idx="226">
                  <c:v>374.01499999999999</c:v>
                </c:pt>
                <c:pt idx="227">
                  <c:v>434.84</c:v>
                </c:pt>
                <c:pt idx="228">
                  <c:v>288.67333333333335</c:v>
                </c:pt>
                <c:pt idx="229">
                  <c:v>188.58166666666668</c:v>
                </c:pt>
                <c:pt idx="230">
                  <c:v>88.49</c:v>
                </c:pt>
                <c:pt idx="231">
                  <c:v>88.49</c:v>
                </c:pt>
                <c:pt idx="232">
                  <c:v>175.76333333333332</c:v>
                </c:pt>
                <c:pt idx="233">
                  <c:v>205.50795212765954</c:v>
                </c:pt>
                <c:pt idx="234">
                  <c:v>309.69920212765953</c:v>
                </c:pt>
                <c:pt idx="235">
                  <c:v>154.28</c:v>
                </c:pt>
                <c:pt idx="236">
                  <c:v>312.8</c:v>
                </c:pt>
                <c:pt idx="237">
                  <c:v>318.91000000000003</c:v>
                </c:pt>
                <c:pt idx="238">
                  <c:v>239.08999999999997</c:v>
                </c:pt>
                <c:pt idx="239">
                  <c:v>240.63</c:v>
                </c:pt>
                <c:pt idx="240">
                  <c:v>265.1033333333333</c:v>
                </c:pt>
                <c:pt idx="241">
                  <c:v>188.21272340425531</c:v>
                </c:pt>
                <c:pt idx="242">
                  <c:v>358.47</c:v>
                </c:pt>
                <c:pt idx="243">
                  <c:v>155.33833333333334</c:v>
                </c:pt>
                <c:pt idx="244">
                  <c:v>298.86</c:v>
                </c:pt>
                <c:pt idx="245">
                  <c:v>199.125</c:v>
                </c:pt>
                <c:pt idx="246">
                  <c:v>293.935</c:v>
                </c:pt>
                <c:pt idx="247">
                  <c:v>235.52840425531915</c:v>
                </c:pt>
                <c:pt idx="248">
                  <c:v>425.95</c:v>
                </c:pt>
                <c:pt idx="249">
                  <c:v>250.41072340425529</c:v>
                </c:pt>
                <c:pt idx="250">
                  <c:v>269.94981560283685</c:v>
                </c:pt>
                <c:pt idx="251">
                  <c:v>289.48890780141846</c:v>
                </c:pt>
                <c:pt idx="252">
                  <c:v>309.02800000000002</c:v>
                </c:pt>
                <c:pt idx="253">
                  <c:v>187.79999999999998</c:v>
                </c:pt>
                <c:pt idx="254">
                  <c:v>358.47</c:v>
                </c:pt>
                <c:pt idx="255">
                  <c:v>117.94</c:v>
                </c:pt>
                <c:pt idx="256">
                  <c:v>353.47</c:v>
                </c:pt>
                <c:pt idx="257">
                  <c:v>117.47999999999999</c:v>
                </c:pt>
                <c:pt idx="258">
                  <c:v>285.54000000000002</c:v>
                </c:pt>
                <c:pt idx="259">
                  <c:v>260.77833333333331</c:v>
                </c:pt>
                <c:pt idx="260">
                  <c:v>260.45180851063833</c:v>
                </c:pt>
                <c:pt idx="261">
                  <c:v>128.80500000000001</c:v>
                </c:pt>
                <c:pt idx="262">
                  <c:v>300.41893617021282</c:v>
                </c:pt>
                <c:pt idx="263">
                  <c:v>251.60571808510642</c:v>
                </c:pt>
                <c:pt idx="264">
                  <c:v>202.79250000000002</c:v>
                </c:pt>
                <c:pt idx="265">
                  <c:v>347.22666666666669</c:v>
                </c:pt>
                <c:pt idx="266">
                  <c:v>344.62999999999994</c:v>
                </c:pt>
                <c:pt idx="267">
                  <c:v>266.54499999999996</c:v>
                </c:pt>
                <c:pt idx="268">
                  <c:v>199.75</c:v>
                </c:pt>
                <c:pt idx="269">
                  <c:v>360.87666666666672</c:v>
                </c:pt>
                <c:pt idx="270">
                  <c:v>174.45999999999998</c:v>
                </c:pt>
                <c:pt idx="271">
                  <c:v>482.75</c:v>
                </c:pt>
                <c:pt idx="272">
                  <c:v>313.26</c:v>
                </c:pt>
                <c:pt idx="273">
                  <c:v>219.87787234042551</c:v>
                </c:pt>
                <c:pt idx="274">
                  <c:v>218.86</c:v>
                </c:pt>
                <c:pt idx="275">
                  <c:v>253.33</c:v>
                </c:pt>
                <c:pt idx="276">
                  <c:v>231.36250000000001</c:v>
                </c:pt>
                <c:pt idx="277">
                  <c:v>366.61500000000001</c:v>
                </c:pt>
                <c:pt idx="278">
                  <c:v>417.94499999999999</c:v>
                </c:pt>
                <c:pt idx="279">
                  <c:v>461.47</c:v>
                </c:pt>
                <c:pt idx="280">
                  <c:v>351.18</c:v>
                </c:pt>
                <c:pt idx="281">
                  <c:v>171.07500000000002</c:v>
                </c:pt>
                <c:pt idx="282">
                  <c:v>219.2327234042553</c:v>
                </c:pt>
                <c:pt idx="283">
                  <c:v>32.659999999999997</c:v>
                </c:pt>
                <c:pt idx="284">
                  <c:v>251.096</c:v>
                </c:pt>
                <c:pt idx="285">
                  <c:v>60.65</c:v>
                </c:pt>
                <c:pt idx="286">
                  <c:v>366.20499999999998</c:v>
                </c:pt>
                <c:pt idx="287">
                  <c:v>244.83999999999997</c:v>
                </c:pt>
                <c:pt idx="288">
                  <c:v>248.99120567375886</c:v>
                </c:pt>
                <c:pt idx="289">
                  <c:v>275.65666666666669</c:v>
                </c:pt>
                <c:pt idx="290">
                  <c:v>263.24</c:v>
                </c:pt>
                <c:pt idx="291">
                  <c:v>215.31</c:v>
                </c:pt>
                <c:pt idx="292">
                  <c:v>465.34</c:v>
                </c:pt>
                <c:pt idx="293">
                  <c:v>269.34500000000003</c:v>
                </c:pt>
                <c:pt idx="294">
                  <c:v>165.285</c:v>
                </c:pt>
                <c:pt idx="295">
                  <c:v>177.48000000000002</c:v>
                </c:pt>
                <c:pt idx="296">
                  <c:v>275.44</c:v>
                </c:pt>
                <c:pt idx="297">
                  <c:v>193.34333333333333</c:v>
                </c:pt>
                <c:pt idx="298">
                  <c:v>294.90499999999997</c:v>
                </c:pt>
                <c:pt idx="299">
                  <c:v>386.56</c:v>
                </c:pt>
                <c:pt idx="300">
                  <c:v>150.785</c:v>
                </c:pt>
                <c:pt idx="301">
                  <c:v>103.45</c:v>
                </c:pt>
                <c:pt idx="302">
                  <c:v>363.34500000000003</c:v>
                </c:pt>
                <c:pt idx="303">
                  <c:v>326.06</c:v>
                </c:pt>
                <c:pt idx="304">
                  <c:v>220.94</c:v>
                </c:pt>
                <c:pt idx="305">
                  <c:v>391.29</c:v>
                </c:pt>
                <c:pt idx="306">
                  <c:v>38.76</c:v>
                </c:pt>
                <c:pt idx="307">
                  <c:v>271.63714285714286</c:v>
                </c:pt>
                <c:pt idx="308">
                  <c:v>179.77</c:v>
                </c:pt>
                <c:pt idx="309">
                  <c:v>427.05999999999995</c:v>
                </c:pt>
                <c:pt idx="310">
                  <c:v>213.37666666666667</c:v>
                </c:pt>
                <c:pt idx="311">
                  <c:v>250.24749999999997</c:v>
                </c:pt>
                <c:pt idx="312">
                  <c:v>186.28666666666666</c:v>
                </c:pt>
                <c:pt idx="313">
                  <c:v>241.89</c:v>
                </c:pt>
                <c:pt idx="314">
                  <c:v>240.06666666666669</c:v>
                </c:pt>
                <c:pt idx="315">
                  <c:v>275.26</c:v>
                </c:pt>
                <c:pt idx="316">
                  <c:v>254.04361702127662</c:v>
                </c:pt>
                <c:pt idx="317">
                  <c:v>327.37333333333333</c:v>
                </c:pt>
                <c:pt idx="318">
                  <c:v>253.6875</c:v>
                </c:pt>
                <c:pt idx="319">
                  <c:v>265.9733333333333</c:v>
                </c:pt>
                <c:pt idx="320">
                  <c:v>209.36250000000001</c:v>
                </c:pt>
                <c:pt idx="321">
                  <c:v>281.97872340425533</c:v>
                </c:pt>
                <c:pt idx="322">
                  <c:v>286.16500000000002</c:v>
                </c:pt>
                <c:pt idx="323">
                  <c:v>144.53</c:v>
                </c:pt>
                <c:pt idx="324">
                  <c:v>223.43</c:v>
                </c:pt>
                <c:pt idx="325">
                  <c:v>297.44666666666666</c:v>
                </c:pt>
                <c:pt idx="326">
                  <c:v>170.26</c:v>
                </c:pt>
                <c:pt idx="327">
                  <c:v>317.79999999999995</c:v>
                </c:pt>
                <c:pt idx="328">
                  <c:v>465.34</c:v>
                </c:pt>
                <c:pt idx="329">
                  <c:v>201.51333333333332</c:v>
                </c:pt>
                <c:pt idx="330">
                  <c:v>340.01</c:v>
                </c:pt>
                <c:pt idx="331">
                  <c:v>267.93</c:v>
                </c:pt>
                <c:pt idx="332">
                  <c:v>193.648</c:v>
                </c:pt>
                <c:pt idx="333">
                  <c:v>395.83453900709219</c:v>
                </c:pt>
                <c:pt idx="334">
                  <c:v>272.90333333333336</c:v>
                </c:pt>
                <c:pt idx="335">
                  <c:v>180.67000000000002</c:v>
                </c:pt>
                <c:pt idx="336">
                  <c:v>274.71200000000005</c:v>
                </c:pt>
                <c:pt idx="337">
                  <c:v>225.87850000000003</c:v>
                </c:pt>
                <c:pt idx="338">
                  <c:v>177.04500000000002</c:v>
                </c:pt>
                <c:pt idx="339">
                  <c:v>255.54833333333332</c:v>
                </c:pt>
                <c:pt idx="340">
                  <c:v>255.37</c:v>
                </c:pt>
                <c:pt idx="341">
                  <c:v>216.99</c:v>
                </c:pt>
                <c:pt idx="342">
                  <c:v>273.57272340425533</c:v>
                </c:pt>
                <c:pt idx="343">
                  <c:v>178.84399999999997</c:v>
                </c:pt>
                <c:pt idx="344">
                  <c:v>180.79333333333332</c:v>
                </c:pt>
                <c:pt idx="345">
                  <c:v>339.92</c:v>
                </c:pt>
                <c:pt idx="346">
                  <c:v>169.04120567375887</c:v>
                </c:pt>
                <c:pt idx="347">
                  <c:v>172.53590425531917</c:v>
                </c:pt>
                <c:pt idx="348">
                  <c:v>309</c:v>
                </c:pt>
                <c:pt idx="349">
                  <c:v>353.47</c:v>
                </c:pt>
                <c:pt idx="350">
                  <c:v>176.07</c:v>
                </c:pt>
                <c:pt idx="351">
                  <c:v>256.03787234042557</c:v>
                </c:pt>
                <c:pt idx="352">
                  <c:v>125.795</c:v>
                </c:pt>
                <c:pt idx="353">
                  <c:v>216.56</c:v>
                </c:pt>
                <c:pt idx="354">
                  <c:v>130.23000000000002</c:v>
                </c:pt>
                <c:pt idx="355">
                  <c:v>326.0266666666667</c:v>
                </c:pt>
                <c:pt idx="356">
                  <c:v>378.79500000000002</c:v>
                </c:pt>
                <c:pt idx="357">
                  <c:v>325.26</c:v>
                </c:pt>
                <c:pt idx="358">
                  <c:v>161.22666666666666</c:v>
                </c:pt>
                <c:pt idx="359">
                  <c:v>234.58272340425532</c:v>
                </c:pt>
                <c:pt idx="360">
                  <c:v>244.60750000000002</c:v>
                </c:pt>
                <c:pt idx="361">
                  <c:v>465.34</c:v>
                </c:pt>
                <c:pt idx="362">
                  <c:v>240.63599999999997</c:v>
                </c:pt>
                <c:pt idx="363">
                  <c:v>203</c:v>
                </c:pt>
                <c:pt idx="364">
                  <c:v>186.3775</c:v>
                </c:pt>
                <c:pt idx="365">
                  <c:v>253.01</c:v>
                </c:pt>
                <c:pt idx="366">
                  <c:v>247.15833333333333</c:v>
                </c:pt>
                <c:pt idx="367">
                  <c:v>239.48333333333335</c:v>
                </c:pt>
                <c:pt idx="368">
                  <c:v>247.69499999999999</c:v>
                </c:pt>
                <c:pt idx="369">
                  <c:v>144.53</c:v>
                </c:pt>
                <c:pt idx="370">
                  <c:v>355.76</c:v>
                </c:pt>
                <c:pt idx="371">
                  <c:v>364.67</c:v>
                </c:pt>
                <c:pt idx="372">
                  <c:v>357.80166666666668</c:v>
                </c:pt>
                <c:pt idx="373">
                  <c:v>350.93333333333334</c:v>
                </c:pt>
                <c:pt idx="374">
                  <c:v>257.21120567375885</c:v>
                </c:pt>
                <c:pt idx="375">
                  <c:v>135.61000000000001</c:v>
                </c:pt>
                <c:pt idx="376">
                  <c:v>258.9587234042553</c:v>
                </c:pt>
                <c:pt idx="377">
                  <c:v>234.11666666666667</c:v>
                </c:pt>
                <c:pt idx="378">
                  <c:v>339.76499999999999</c:v>
                </c:pt>
                <c:pt idx="379">
                  <c:v>123.75666666666666</c:v>
                </c:pt>
                <c:pt idx="380">
                  <c:v>407.48333333333335</c:v>
                </c:pt>
                <c:pt idx="381">
                  <c:v>196.76840425531915</c:v>
                </c:pt>
                <c:pt idx="382">
                  <c:v>86.42</c:v>
                </c:pt>
                <c:pt idx="383">
                  <c:v>306.61333333333329</c:v>
                </c:pt>
                <c:pt idx="384">
                  <c:v>158.13999999999999</c:v>
                </c:pt>
                <c:pt idx="385">
                  <c:v>162.0675</c:v>
                </c:pt>
                <c:pt idx="386">
                  <c:v>230.41541666666666</c:v>
                </c:pt>
                <c:pt idx="387">
                  <c:v>298.76333333333332</c:v>
                </c:pt>
                <c:pt idx="388">
                  <c:v>118.30666666666667</c:v>
                </c:pt>
                <c:pt idx="389">
                  <c:v>255.35590425531916</c:v>
                </c:pt>
                <c:pt idx="390">
                  <c:v>246.04500000000002</c:v>
                </c:pt>
                <c:pt idx="391">
                  <c:v>196.42000000000002</c:v>
                </c:pt>
                <c:pt idx="392">
                  <c:v>146.79500000000002</c:v>
                </c:pt>
                <c:pt idx="393">
                  <c:v>202.625</c:v>
                </c:pt>
                <c:pt idx="394">
                  <c:v>161.98333333333335</c:v>
                </c:pt>
                <c:pt idx="395">
                  <c:v>299.80430851063829</c:v>
                </c:pt>
                <c:pt idx="396">
                  <c:v>186.05453900709222</c:v>
                </c:pt>
                <c:pt idx="397">
                  <c:v>259.85000000000002</c:v>
                </c:pt>
                <c:pt idx="398">
                  <c:v>143.43</c:v>
                </c:pt>
                <c:pt idx="399">
                  <c:v>438.25</c:v>
                </c:pt>
                <c:pt idx="400">
                  <c:v>268.22500000000002</c:v>
                </c:pt>
                <c:pt idx="401">
                  <c:v>240.33499999999998</c:v>
                </c:pt>
                <c:pt idx="402">
                  <c:v>264.37333333333339</c:v>
                </c:pt>
                <c:pt idx="403">
                  <c:v>348.53499999999997</c:v>
                </c:pt>
                <c:pt idx="404">
                  <c:v>299.58</c:v>
                </c:pt>
                <c:pt idx="405">
                  <c:v>122.35</c:v>
                </c:pt>
                <c:pt idx="406">
                  <c:v>252.03200000000001</c:v>
                </c:pt>
                <c:pt idx="407">
                  <c:v>255.09333333333333</c:v>
                </c:pt>
                <c:pt idx="408">
                  <c:v>251.19</c:v>
                </c:pt>
                <c:pt idx="409">
                  <c:v>239.61</c:v>
                </c:pt>
                <c:pt idx="410">
                  <c:v>102.41</c:v>
                </c:pt>
                <c:pt idx="411">
                  <c:v>166.36333333333332</c:v>
                </c:pt>
                <c:pt idx="412">
                  <c:v>390.005</c:v>
                </c:pt>
                <c:pt idx="413">
                  <c:v>193.62</c:v>
                </c:pt>
                <c:pt idx="414">
                  <c:v>199.28680851063831</c:v>
                </c:pt>
                <c:pt idx="415">
                  <c:v>217.56599999999997</c:v>
                </c:pt>
                <c:pt idx="416">
                  <c:v>189.46499999999997</c:v>
                </c:pt>
                <c:pt idx="417">
                  <c:v>353.47</c:v>
                </c:pt>
                <c:pt idx="418">
                  <c:v>119.57</c:v>
                </c:pt>
                <c:pt idx="419">
                  <c:v>43.29</c:v>
                </c:pt>
                <c:pt idx="420">
                  <c:v>302.57166666666666</c:v>
                </c:pt>
                <c:pt idx="421">
                  <c:v>259.88083333333333</c:v>
                </c:pt>
                <c:pt idx="422">
                  <c:v>217.18999999999997</c:v>
                </c:pt>
                <c:pt idx="423">
                  <c:v>223.43</c:v>
                </c:pt>
                <c:pt idx="424">
                  <c:v>244.31090425531914</c:v>
                </c:pt>
                <c:pt idx="425">
                  <c:v>326.85000000000002</c:v>
                </c:pt>
                <c:pt idx="426">
                  <c:v>313.524</c:v>
                </c:pt>
                <c:pt idx="427">
                  <c:v>270.89499999999998</c:v>
                </c:pt>
                <c:pt idx="428">
                  <c:v>443.25</c:v>
                </c:pt>
                <c:pt idx="429">
                  <c:v>144.53</c:v>
                </c:pt>
                <c:pt idx="430">
                  <c:v>175.26416666666668</c:v>
                </c:pt>
                <c:pt idx="431">
                  <c:v>205.99833333333336</c:v>
                </c:pt>
                <c:pt idx="432">
                  <c:v>98.784999999999997</c:v>
                </c:pt>
                <c:pt idx="433">
                  <c:v>352.69500000000005</c:v>
                </c:pt>
                <c:pt idx="434">
                  <c:v>353.47</c:v>
                </c:pt>
                <c:pt idx="435">
                  <c:v>271.63120567375887</c:v>
                </c:pt>
                <c:pt idx="436">
                  <c:v>215.81666666666669</c:v>
                </c:pt>
                <c:pt idx="437">
                  <c:v>204.41500000000002</c:v>
                </c:pt>
                <c:pt idx="438">
                  <c:v>261.36500000000001</c:v>
                </c:pt>
                <c:pt idx="439">
                  <c:v>268.06666666666666</c:v>
                </c:pt>
                <c:pt idx="440">
                  <c:v>187.87200000000001</c:v>
                </c:pt>
                <c:pt idx="441">
                  <c:v>286.47666666666669</c:v>
                </c:pt>
                <c:pt idx="442">
                  <c:v>431.67</c:v>
                </c:pt>
                <c:pt idx="443">
                  <c:v>253.55344680851067</c:v>
                </c:pt>
                <c:pt idx="444">
                  <c:v>94.34</c:v>
                </c:pt>
                <c:pt idx="445">
                  <c:v>131.51</c:v>
                </c:pt>
                <c:pt idx="446">
                  <c:v>215.66500000000002</c:v>
                </c:pt>
                <c:pt idx="447">
                  <c:v>447.43</c:v>
                </c:pt>
                <c:pt idx="448">
                  <c:v>202.08749999999998</c:v>
                </c:pt>
                <c:pt idx="449">
                  <c:v>238.42000000000002</c:v>
                </c:pt>
                <c:pt idx="450">
                  <c:v>180.5518085106383</c:v>
                </c:pt>
                <c:pt idx="451">
                  <c:v>352.99599999999998</c:v>
                </c:pt>
                <c:pt idx="452">
                  <c:v>73.22</c:v>
                </c:pt>
                <c:pt idx="453">
                  <c:v>216.10333333333332</c:v>
                </c:pt>
                <c:pt idx="454">
                  <c:v>355.38</c:v>
                </c:pt>
                <c:pt idx="455">
                  <c:v>105.815</c:v>
                </c:pt>
                <c:pt idx="456">
                  <c:v>194.82680851063833</c:v>
                </c:pt>
                <c:pt idx="457">
                  <c:v>84.085000000000008</c:v>
                </c:pt>
                <c:pt idx="458">
                  <c:v>312.66500000000002</c:v>
                </c:pt>
                <c:pt idx="459">
                  <c:v>119.97666666666667</c:v>
                </c:pt>
                <c:pt idx="460">
                  <c:v>299.37333333333339</c:v>
                </c:pt>
                <c:pt idx="461">
                  <c:v>175.89</c:v>
                </c:pt>
                <c:pt idx="462">
                  <c:v>254.04361702127662</c:v>
                </c:pt>
                <c:pt idx="463">
                  <c:v>158.20000000000002</c:v>
                </c:pt>
                <c:pt idx="464">
                  <c:v>160.054</c:v>
                </c:pt>
                <c:pt idx="465">
                  <c:v>243.7</c:v>
                </c:pt>
                <c:pt idx="466">
                  <c:v>209.43600000000001</c:v>
                </c:pt>
                <c:pt idx="467">
                  <c:v>234.67345212765957</c:v>
                </c:pt>
                <c:pt idx="468">
                  <c:v>259.91090425531917</c:v>
                </c:pt>
                <c:pt idx="469">
                  <c:v>167.34</c:v>
                </c:pt>
                <c:pt idx="470">
                  <c:v>392.89</c:v>
                </c:pt>
                <c:pt idx="471">
                  <c:v>358.47</c:v>
                </c:pt>
                <c:pt idx="472">
                  <c:v>254.04361702127662</c:v>
                </c:pt>
                <c:pt idx="473">
                  <c:v>133.17999999999998</c:v>
                </c:pt>
                <c:pt idx="474">
                  <c:v>338.27500000000003</c:v>
                </c:pt>
                <c:pt idx="475">
                  <c:v>337.30340425531915</c:v>
                </c:pt>
                <c:pt idx="476">
                  <c:v>134.73750000000001</c:v>
                </c:pt>
                <c:pt idx="477">
                  <c:v>395.86</c:v>
                </c:pt>
                <c:pt idx="478">
                  <c:v>280.10500000000002</c:v>
                </c:pt>
                <c:pt idx="479">
                  <c:v>254.04361702127662</c:v>
                </c:pt>
                <c:pt idx="480">
                  <c:v>113.61544680851065</c:v>
                </c:pt>
                <c:pt idx="481">
                  <c:v>133.42500000000001</c:v>
                </c:pt>
                <c:pt idx="482">
                  <c:v>246.61600000000004</c:v>
                </c:pt>
                <c:pt idx="483">
                  <c:v>30.62</c:v>
                </c:pt>
                <c:pt idx="484">
                  <c:v>387.54499999999996</c:v>
                </c:pt>
                <c:pt idx="485">
                  <c:v>392.89</c:v>
                </c:pt>
                <c:pt idx="486">
                  <c:v>142.08500000000001</c:v>
                </c:pt>
                <c:pt idx="487">
                  <c:v>196.44666666666669</c:v>
                </c:pt>
                <c:pt idx="488">
                  <c:v>298.68</c:v>
                </c:pt>
                <c:pt idx="489">
                  <c:v>138.81</c:v>
                </c:pt>
                <c:pt idx="490">
                  <c:v>272.05166666666662</c:v>
                </c:pt>
                <c:pt idx="491">
                  <c:v>405.29333333333329</c:v>
                </c:pt>
                <c:pt idx="492">
                  <c:v>289.96666666666664</c:v>
                </c:pt>
                <c:pt idx="493">
                  <c:v>201.922</c:v>
                </c:pt>
                <c:pt idx="494">
                  <c:v>342.33600000000001</c:v>
                </c:pt>
                <c:pt idx="495">
                  <c:v>482.75</c:v>
                </c:pt>
                <c:pt idx="496">
                  <c:v>238.10999999999999</c:v>
                </c:pt>
                <c:pt idx="497">
                  <c:v>233.83500000000001</c:v>
                </c:pt>
                <c:pt idx="498">
                  <c:v>319.53999999999996</c:v>
                </c:pt>
                <c:pt idx="499">
                  <c:v>167.34</c:v>
                </c:pt>
                <c:pt idx="500">
                  <c:v>222.79</c:v>
                </c:pt>
                <c:pt idx="501">
                  <c:v>201.41</c:v>
                </c:pt>
                <c:pt idx="502">
                  <c:v>266.42500000000001</c:v>
                </c:pt>
                <c:pt idx="503">
                  <c:v>216.91249999999999</c:v>
                </c:pt>
                <c:pt idx="504">
                  <c:v>203.46453900709218</c:v>
                </c:pt>
                <c:pt idx="505">
                  <c:v>212.15544680851067</c:v>
                </c:pt>
                <c:pt idx="506">
                  <c:v>167.12</c:v>
                </c:pt>
                <c:pt idx="507">
                  <c:v>231.7775</c:v>
                </c:pt>
                <c:pt idx="508">
                  <c:v>200.19800000000001</c:v>
                </c:pt>
                <c:pt idx="509">
                  <c:v>217.92666666666665</c:v>
                </c:pt>
                <c:pt idx="510">
                  <c:v>322.33666666666664</c:v>
                </c:pt>
                <c:pt idx="511">
                  <c:v>295.7318085106383</c:v>
                </c:pt>
                <c:pt idx="512">
                  <c:v>276.10840425531916</c:v>
                </c:pt>
                <c:pt idx="513">
                  <c:v>249.97499999999999</c:v>
                </c:pt>
                <c:pt idx="514">
                  <c:v>387.33</c:v>
                </c:pt>
                <c:pt idx="515">
                  <c:v>38.76</c:v>
                </c:pt>
                <c:pt idx="516">
                  <c:v>285.33500000000004</c:v>
                </c:pt>
                <c:pt idx="517">
                  <c:v>289.42666666666668</c:v>
                </c:pt>
                <c:pt idx="518">
                  <c:v>361.78999999999996</c:v>
                </c:pt>
                <c:pt idx="519">
                  <c:v>307.99374999999998</c:v>
                </c:pt>
                <c:pt idx="520">
                  <c:v>254.19749999999999</c:v>
                </c:pt>
                <c:pt idx="521">
                  <c:v>196.32000000000002</c:v>
                </c:pt>
                <c:pt idx="522">
                  <c:v>351.59</c:v>
                </c:pt>
                <c:pt idx="523">
                  <c:v>133.72</c:v>
                </c:pt>
                <c:pt idx="524">
                  <c:v>21.34</c:v>
                </c:pt>
                <c:pt idx="525">
                  <c:v>270.52666666666664</c:v>
                </c:pt>
                <c:pt idx="526">
                  <c:v>238.11666666666665</c:v>
                </c:pt>
                <c:pt idx="527">
                  <c:v>340.84500000000003</c:v>
                </c:pt>
                <c:pt idx="528">
                  <c:v>291.39</c:v>
                </c:pt>
                <c:pt idx="529">
                  <c:v>240.64908814589666</c:v>
                </c:pt>
                <c:pt idx="530">
                  <c:v>227.23681357649443</c:v>
                </c:pt>
                <c:pt idx="531">
                  <c:v>213.8245390070922</c:v>
                </c:pt>
                <c:pt idx="532">
                  <c:v>259.98199999999997</c:v>
                </c:pt>
                <c:pt idx="533">
                  <c:v>214.49</c:v>
                </c:pt>
                <c:pt idx="534">
                  <c:v>349.17</c:v>
                </c:pt>
                <c:pt idx="535">
                  <c:v>236.2618085106383</c:v>
                </c:pt>
                <c:pt idx="536">
                  <c:v>192.41453900709223</c:v>
                </c:pt>
                <c:pt idx="537">
                  <c:v>198.61666666666667</c:v>
                </c:pt>
                <c:pt idx="538">
                  <c:v>214.32</c:v>
                </c:pt>
                <c:pt idx="539">
                  <c:v>251.47840425531916</c:v>
                </c:pt>
                <c:pt idx="540">
                  <c:v>295.52333333333331</c:v>
                </c:pt>
                <c:pt idx="541">
                  <c:v>306.18</c:v>
                </c:pt>
                <c:pt idx="542">
                  <c:v>272.43</c:v>
                </c:pt>
                <c:pt idx="543">
                  <c:v>371.79</c:v>
                </c:pt>
                <c:pt idx="544">
                  <c:v>293.30250000000001</c:v>
                </c:pt>
                <c:pt idx="545">
                  <c:v>301.02120567375886</c:v>
                </c:pt>
                <c:pt idx="546">
                  <c:v>283.64</c:v>
                </c:pt>
                <c:pt idx="547">
                  <c:v>253.065</c:v>
                </c:pt>
                <c:pt idx="548">
                  <c:v>282.62666666666667</c:v>
                </c:pt>
                <c:pt idx="549">
                  <c:v>249.64</c:v>
                </c:pt>
                <c:pt idx="550">
                  <c:v>273.7525</c:v>
                </c:pt>
                <c:pt idx="551">
                  <c:v>292.69333333333333</c:v>
                </c:pt>
                <c:pt idx="552">
                  <c:v>262.51</c:v>
                </c:pt>
                <c:pt idx="553">
                  <c:v>450.71</c:v>
                </c:pt>
                <c:pt idx="554">
                  <c:v>19.52</c:v>
                </c:pt>
                <c:pt idx="555">
                  <c:v>318.91000000000003</c:v>
                </c:pt>
                <c:pt idx="556">
                  <c:v>148.96666666666667</c:v>
                </c:pt>
                <c:pt idx="557">
                  <c:v>229.97333333333333</c:v>
                </c:pt>
                <c:pt idx="558">
                  <c:v>188.75180851063831</c:v>
                </c:pt>
                <c:pt idx="559">
                  <c:v>222.90600000000003</c:v>
                </c:pt>
                <c:pt idx="560">
                  <c:v>367.29840425531916</c:v>
                </c:pt>
                <c:pt idx="561">
                  <c:v>168.68666666666667</c:v>
                </c:pt>
                <c:pt idx="562">
                  <c:v>339.83</c:v>
                </c:pt>
                <c:pt idx="563">
                  <c:v>218.22</c:v>
                </c:pt>
                <c:pt idx="564">
                  <c:v>233.64499999999998</c:v>
                </c:pt>
                <c:pt idx="565">
                  <c:v>349.71833333333331</c:v>
                </c:pt>
                <c:pt idx="566">
                  <c:v>253.68680851063831</c:v>
                </c:pt>
                <c:pt idx="567">
                  <c:v>254.64250000000001</c:v>
                </c:pt>
                <c:pt idx="568">
                  <c:v>213.99749999999997</c:v>
                </c:pt>
                <c:pt idx="569">
                  <c:v>212.76749999999998</c:v>
                </c:pt>
                <c:pt idx="570">
                  <c:v>211.53749999999999</c:v>
                </c:pt>
                <c:pt idx="571">
                  <c:v>167.34</c:v>
                </c:pt>
                <c:pt idx="572">
                  <c:v>398.77666666666664</c:v>
                </c:pt>
                <c:pt idx="573">
                  <c:v>325.11</c:v>
                </c:pt>
                <c:pt idx="574">
                  <c:v>194.20333333333329</c:v>
                </c:pt>
                <c:pt idx="575">
                  <c:v>433.255</c:v>
                </c:pt>
                <c:pt idx="576">
                  <c:v>319.02999999999997</c:v>
                </c:pt>
                <c:pt idx="577">
                  <c:v>218.22</c:v>
                </c:pt>
                <c:pt idx="578">
                  <c:v>371.38</c:v>
                </c:pt>
                <c:pt idx="579">
                  <c:v>276.57680851063833</c:v>
                </c:pt>
                <c:pt idx="580">
                  <c:v>326.20499999999998</c:v>
                </c:pt>
                <c:pt idx="581">
                  <c:v>318.09666666666664</c:v>
                </c:pt>
                <c:pt idx="582">
                  <c:v>220.91340425531914</c:v>
                </c:pt>
                <c:pt idx="583">
                  <c:v>262.45</c:v>
                </c:pt>
                <c:pt idx="584">
                  <c:v>378.78166666666669</c:v>
                </c:pt>
                <c:pt idx="585">
                  <c:v>312.05500000000001</c:v>
                </c:pt>
                <c:pt idx="586">
                  <c:v>212.26</c:v>
                </c:pt>
                <c:pt idx="587">
                  <c:v>349.17</c:v>
                </c:pt>
                <c:pt idx="588">
                  <c:v>266.23</c:v>
                </c:pt>
                <c:pt idx="589">
                  <c:v>258.48200000000003</c:v>
                </c:pt>
                <c:pt idx="590">
                  <c:v>250.73400000000001</c:v>
                </c:pt>
                <c:pt idx="591">
                  <c:v>338.33499999999998</c:v>
                </c:pt>
                <c:pt idx="592">
                  <c:v>254.04361702127662</c:v>
                </c:pt>
                <c:pt idx="593">
                  <c:v>296.89583586626139</c:v>
                </c:pt>
                <c:pt idx="594">
                  <c:v>253.74787234042552</c:v>
                </c:pt>
                <c:pt idx="595">
                  <c:v>252.43726950354608</c:v>
                </c:pt>
                <c:pt idx="596">
                  <c:v>251.12666666666667</c:v>
                </c:pt>
                <c:pt idx="597">
                  <c:v>156.91499999999999</c:v>
                </c:pt>
                <c:pt idx="598">
                  <c:v>305.858</c:v>
                </c:pt>
                <c:pt idx="599">
                  <c:v>390.19000000000005</c:v>
                </c:pt>
                <c:pt idx="600">
                  <c:v>126.98666666666668</c:v>
                </c:pt>
                <c:pt idx="601">
                  <c:v>343.28666666666669</c:v>
                </c:pt>
                <c:pt idx="602">
                  <c:v>223.43</c:v>
                </c:pt>
                <c:pt idx="603">
                  <c:v>371.38</c:v>
                </c:pt>
                <c:pt idx="604">
                  <c:v>33.765000000000001</c:v>
                </c:pt>
                <c:pt idx="605">
                  <c:v>19.52</c:v>
                </c:pt>
                <c:pt idx="606">
                  <c:v>271.34333333333331</c:v>
                </c:pt>
                <c:pt idx="607">
                  <c:v>270.625</c:v>
                </c:pt>
                <c:pt idx="608">
                  <c:v>269.90666666666669</c:v>
                </c:pt>
                <c:pt idx="609">
                  <c:v>76.460000000000008</c:v>
                </c:pt>
                <c:pt idx="610">
                  <c:v>281.5771428571428</c:v>
                </c:pt>
                <c:pt idx="611">
                  <c:v>262.57499999999999</c:v>
                </c:pt>
                <c:pt idx="612">
                  <c:v>254.04361702127662</c:v>
                </c:pt>
                <c:pt idx="613">
                  <c:v>382.15499999999997</c:v>
                </c:pt>
                <c:pt idx="614">
                  <c:v>371.38</c:v>
                </c:pt>
                <c:pt idx="615">
                  <c:v>332.28874999999999</c:v>
                </c:pt>
                <c:pt idx="616">
                  <c:v>293.19749999999999</c:v>
                </c:pt>
                <c:pt idx="617">
                  <c:v>176.07</c:v>
                </c:pt>
                <c:pt idx="618">
                  <c:v>352.02</c:v>
                </c:pt>
                <c:pt idx="619">
                  <c:v>200.83333333333334</c:v>
                </c:pt>
                <c:pt idx="620">
                  <c:v>156.62666666666667</c:v>
                </c:pt>
                <c:pt idx="621">
                  <c:v>112.42</c:v>
                </c:pt>
                <c:pt idx="622">
                  <c:v>117.94</c:v>
                </c:pt>
                <c:pt idx="623">
                  <c:v>123.46</c:v>
                </c:pt>
                <c:pt idx="624">
                  <c:v>428.21249999999998</c:v>
                </c:pt>
                <c:pt idx="625">
                  <c:v>177.98</c:v>
                </c:pt>
                <c:pt idx="626">
                  <c:v>286.73666666666668</c:v>
                </c:pt>
                <c:pt idx="627">
                  <c:v>321.70999999999998</c:v>
                </c:pt>
                <c:pt idx="628">
                  <c:v>331.86</c:v>
                </c:pt>
                <c:pt idx="629">
                  <c:v>224.51571428571427</c:v>
                </c:pt>
                <c:pt idx="630">
                  <c:v>302.07500000000005</c:v>
                </c:pt>
                <c:pt idx="631">
                  <c:v>368.4666666666667</c:v>
                </c:pt>
                <c:pt idx="632">
                  <c:v>231.97</c:v>
                </c:pt>
                <c:pt idx="633">
                  <c:v>403.71</c:v>
                </c:pt>
                <c:pt idx="634">
                  <c:v>230.73000000000002</c:v>
                </c:pt>
                <c:pt idx="635">
                  <c:v>281.90499999999997</c:v>
                </c:pt>
                <c:pt idx="636">
                  <c:v>255.02500000000001</c:v>
                </c:pt>
                <c:pt idx="637">
                  <c:v>380.85000000000008</c:v>
                </c:pt>
                <c:pt idx="638">
                  <c:v>251.18333333333331</c:v>
                </c:pt>
                <c:pt idx="639">
                  <c:v>249.66007092198581</c:v>
                </c:pt>
                <c:pt idx="640">
                  <c:v>248.1368085106383</c:v>
                </c:pt>
                <c:pt idx="641">
                  <c:v>356.67750000000001</c:v>
                </c:pt>
                <c:pt idx="642">
                  <c:v>297.36333333333334</c:v>
                </c:pt>
                <c:pt idx="643">
                  <c:v>219.83333333333334</c:v>
                </c:pt>
                <c:pt idx="644">
                  <c:v>344.505</c:v>
                </c:pt>
                <c:pt idx="645">
                  <c:v>318.91000000000003</c:v>
                </c:pt>
                <c:pt idx="646">
                  <c:v>342.56</c:v>
                </c:pt>
                <c:pt idx="647">
                  <c:v>289.23999999999995</c:v>
                </c:pt>
                <c:pt idx="648">
                  <c:v>311.87799999999999</c:v>
                </c:pt>
                <c:pt idx="649">
                  <c:v>172.19</c:v>
                </c:pt>
                <c:pt idx="650">
                  <c:v>359.70333333333332</c:v>
                </c:pt>
                <c:pt idx="651">
                  <c:v>282.19333333333333</c:v>
                </c:pt>
                <c:pt idx="652">
                  <c:v>255.36166666666668</c:v>
                </c:pt>
                <c:pt idx="653">
                  <c:v>228.53</c:v>
                </c:pt>
                <c:pt idx="654">
                  <c:v>30.62</c:v>
                </c:pt>
                <c:pt idx="655">
                  <c:v>326.75</c:v>
                </c:pt>
                <c:pt idx="656">
                  <c:v>252.03400000000002</c:v>
                </c:pt>
                <c:pt idx="657">
                  <c:v>21.34</c:v>
                </c:pt>
                <c:pt idx="658">
                  <c:v>199.28680851063831</c:v>
                </c:pt>
                <c:pt idx="659">
                  <c:v>447.43</c:v>
                </c:pt>
                <c:pt idx="660">
                  <c:v>189.38333333333335</c:v>
                </c:pt>
                <c:pt idx="661">
                  <c:v>450.71</c:v>
                </c:pt>
                <c:pt idx="662">
                  <c:v>203.57571428571433</c:v>
                </c:pt>
                <c:pt idx="663">
                  <c:v>290.30666666666667</c:v>
                </c:pt>
                <c:pt idx="664">
                  <c:v>370.01499999999999</c:v>
                </c:pt>
                <c:pt idx="665">
                  <c:v>345.31599999999997</c:v>
                </c:pt>
                <c:pt idx="666">
                  <c:v>81.75</c:v>
                </c:pt>
                <c:pt idx="667">
                  <c:v>313.3</c:v>
                </c:pt>
                <c:pt idx="668">
                  <c:v>324.65333333333331</c:v>
                </c:pt>
                <c:pt idx="669">
                  <c:v>230.14999999999998</c:v>
                </c:pt>
                <c:pt idx="670">
                  <c:v>300.91400000000004</c:v>
                </c:pt>
                <c:pt idx="671">
                  <c:v>400.75</c:v>
                </c:pt>
                <c:pt idx="672">
                  <c:v>227.7166666666667</c:v>
                </c:pt>
                <c:pt idx="673">
                  <c:v>165.34800000000001</c:v>
                </c:pt>
                <c:pt idx="674">
                  <c:v>247.04000000000002</c:v>
                </c:pt>
                <c:pt idx="675">
                  <c:v>438.25</c:v>
                </c:pt>
                <c:pt idx="676">
                  <c:v>379.096</c:v>
                </c:pt>
                <c:pt idx="677">
                  <c:v>289.77249999999998</c:v>
                </c:pt>
                <c:pt idx="678">
                  <c:v>119.07999999999998</c:v>
                </c:pt>
                <c:pt idx="679">
                  <c:v>143.43</c:v>
                </c:pt>
                <c:pt idx="680">
                  <c:v>224.0275</c:v>
                </c:pt>
                <c:pt idx="681">
                  <c:v>270.755</c:v>
                </c:pt>
                <c:pt idx="682">
                  <c:v>380.08249999999998</c:v>
                </c:pt>
                <c:pt idx="683">
                  <c:v>361.08124999999995</c:v>
                </c:pt>
                <c:pt idx="684">
                  <c:v>342.08</c:v>
                </c:pt>
                <c:pt idx="685">
                  <c:v>340.39</c:v>
                </c:pt>
                <c:pt idx="686">
                  <c:v>167.12</c:v>
                </c:pt>
                <c:pt idx="687">
                  <c:v>232.495</c:v>
                </c:pt>
                <c:pt idx="688">
                  <c:v>299.24916666666667</c:v>
                </c:pt>
                <c:pt idx="689">
                  <c:v>366.00333333333333</c:v>
                </c:pt>
                <c:pt idx="690">
                  <c:v>461.47</c:v>
                </c:pt>
                <c:pt idx="691">
                  <c:v>185.505</c:v>
                </c:pt>
                <c:pt idx="692">
                  <c:v>280.10000000000002</c:v>
                </c:pt>
                <c:pt idx="693">
                  <c:v>293.74</c:v>
                </c:pt>
                <c:pt idx="694">
                  <c:v>192.56</c:v>
                </c:pt>
                <c:pt idx="695">
                  <c:v>251.25666666666666</c:v>
                </c:pt>
                <c:pt idx="696">
                  <c:v>285.14</c:v>
                </c:pt>
                <c:pt idx="697">
                  <c:v>187.76999999999998</c:v>
                </c:pt>
                <c:pt idx="698">
                  <c:v>204.39</c:v>
                </c:pt>
                <c:pt idx="699">
                  <c:v>207.5333333333333</c:v>
                </c:pt>
                <c:pt idx="700">
                  <c:v>240.63</c:v>
                </c:pt>
                <c:pt idx="701">
                  <c:v>270.42872340425527</c:v>
                </c:pt>
                <c:pt idx="702">
                  <c:v>226.09666666666666</c:v>
                </c:pt>
                <c:pt idx="703">
                  <c:v>277.678</c:v>
                </c:pt>
                <c:pt idx="704">
                  <c:v>217.79500000000002</c:v>
                </c:pt>
                <c:pt idx="705">
                  <c:v>168.64120567375889</c:v>
                </c:pt>
                <c:pt idx="706">
                  <c:v>332.46500000000003</c:v>
                </c:pt>
                <c:pt idx="707">
                  <c:v>298.62</c:v>
                </c:pt>
                <c:pt idx="708">
                  <c:v>264.77499999999998</c:v>
                </c:pt>
                <c:pt idx="709">
                  <c:v>254.04361702127662</c:v>
                </c:pt>
                <c:pt idx="710">
                  <c:v>301.61</c:v>
                </c:pt>
                <c:pt idx="711">
                  <c:v>167.46</c:v>
                </c:pt>
                <c:pt idx="712">
                  <c:v>190.25333333333333</c:v>
                </c:pt>
                <c:pt idx="713">
                  <c:v>279.94</c:v>
                </c:pt>
                <c:pt idx="714">
                  <c:v>350.90666666666669</c:v>
                </c:pt>
                <c:pt idx="715">
                  <c:v>119.57</c:v>
                </c:pt>
                <c:pt idx="716">
                  <c:v>321.37</c:v>
                </c:pt>
                <c:pt idx="717">
                  <c:v>358.47</c:v>
                </c:pt>
                <c:pt idx="718">
                  <c:v>361.51166666666666</c:v>
                </c:pt>
                <c:pt idx="719">
                  <c:v>364.55333333333328</c:v>
                </c:pt>
                <c:pt idx="720">
                  <c:v>307.27499999999998</c:v>
                </c:pt>
                <c:pt idx="721">
                  <c:v>166.7</c:v>
                </c:pt>
                <c:pt idx="722">
                  <c:v>218.48</c:v>
                </c:pt>
                <c:pt idx="723">
                  <c:v>201.39166666666665</c:v>
                </c:pt>
                <c:pt idx="724">
                  <c:v>212.41083333333333</c:v>
                </c:pt>
                <c:pt idx="725">
                  <c:v>223.43</c:v>
                </c:pt>
                <c:pt idx="726">
                  <c:v>163.01787234042553</c:v>
                </c:pt>
                <c:pt idx="727">
                  <c:v>242.07000000000002</c:v>
                </c:pt>
                <c:pt idx="728">
                  <c:v>163.47</c:v>
                </c:pt>
                <c:pt idx="729">
                  <c:v>279.41250000000002</c:v>
                </c:pt>
                <c:pt idx="730">
                  <c:v>236.15872340425531</c:v>
                </c:pt>
              </c:numCache>
            </c:numRef>
          </c:val>
          <c:smooth val="0"/>
          <c:extLst>
            <c:ext xmlns:c16="http://schemas.microsoft.com/office/drawing/2014/chart" uri="{C3380CC4-5D6E-409C-BE32-E72D297353CC}">
              <c16:uniqueId val="{00000000-DC64-460B-BDC6-62997BD4A25F}"/>
            </c:ext>
          </c:extLst>
        </c:ser>
        <c:ser>
          <c:idx val="1"/>
          <c:order val="1"/>
          <c:tx>
            <c:strRef>
              <c:f>Forecast!$C$1</c:f>
              <c:strCache>
                <c:ptCount val="1"/>
                <c:pt idx="0">
                  <c:v>Forecast(Cost)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00">
                  <c:v>236.15872340425531</c:v>
                </c:pt>
                <c:pt idx="731" formatCode="[$$-409]#,##0.00">
                  <c:v>236.16910073710793</c:v>
                </c:pt>
                <c:pt idx="732" formatCode="[$$-409]#,##0.00">
                  <c:v>236.17947806996162</c:v>
                </c:pt>
                <c:pt idx="733" formatCode="[$$-409]#,##0.00">
                  <c:v>236.18985540281426</c:v>
                </c:pt>
                <c:pt idx="734" formatCode="[$$-409]#,##0.00">
                  <c:v>236.20023273566792</c:v>
                </c:pt>
                <c:pt idx="735" formatCode="[$$-409]#,##0.00">
                  <c:v>236.21061006852059</c:v>
                </c:pt>
                <c:pt idx="736" formatCode="[$$-409]#,##0.00">
                  <c:v>236.22098740137426</c:v>
                </c:pt>
                <c:pt idx="737" formatCode="[$$-409]#,##0.00">
                  <c:v>236.2313647342269</c:v>
                </c:pt>
                <c:pt idx="738" formatCode="[$$-409]#,##0.00">
                  <c:v>236.24174206708059</c:v>
                </c:pt>
                <c:pt idx="739" formatCode="[$$-409]#,##0.00">
                  <c:v>236.25211939993324</c:v>
                </c:pt>
                <c:pt idx="740" formatCode="[$$-409]#,##0.00">
                  <c:v>236.2624967327869</c:v>
                </c:pt>
                <c:pt idx="741" formatCode="[$$-409]#,##0.00">
                  <c:v>236.27287406563957</c:v>
                </c:pt>
                <c:pt idx="742" formatCode="[$$-409]#,##0.00">
                  <c:v>236.28325139849323</c:v>
                </c:pt>
                <c:pt idx="743" formatCode="[$$-409]#,##0.00">
                  <c:v>236.2936287313459</c:v>
                </c:pt>
                <c:pt idx="744" formatCode="[$$-409]#,##0.00">
                  <c:v>236.30400606419957</c:v>
                </c:pt>
                <c:pt idx="745" formatCode="[$$-409]#,##0.00">
                  <c:v>236.31438339705221</c:v>
                </c:pt>
                <c:pt idx="746" formatCode="[$$-409]#,##0.00">
                  <c:v>236.3247607299059</c:v>
                </c:pt>
                <c:pt idx="747" formatCode="[$$-409]#,##0.00">
                  <c:v>236.33513806275855</c:v>
                </c:pt>
                <c:pt idx="748" formatCode="[$$-409]#,##0.00">
                  <c:v>236.34551539561221</c:v>
                </c:pt>
                <c:pt idx="749" formatCode="[$$-409]#,##0.00">
                  <c:v>236.35589272846488</c:v>
                </c:pt>
                <c:pt idx="750" formatCode="[$$-409]#,##0.00">
                  <c:v>236.36627006131855</c:v>
                </c:pt>
                <c:pt idx="751" formatCode="[$$-409]#,##0.00">
                  <c:v>236.37664739417119</c:v>
                </c:pt>
                <c:pt idx="752" formatCode="[$$-409]#,##0.00">
                  <c:v>236.38702472702488</c:v>
                </c:pt>
                <c:pt idx="753" formatCode="[$$-409]#,##0.00">
                  <c:v>236.39740205987752</c:v>
                </c:pt>
                <c:pt idx="754" formatCode="[$$-409]#,##0.00">
                  <c:v>236.40777939273119</c:v>
                </c:pt>
                <c:pt idx="755" formatCode="[$$-409]#,##0.00">
                  <c:v>236.41815672558386</c:v>
                </c:pt>
                <c:pt idx="756" formatCode="[$$-409]#,##0.00">
                  <c:v>236.42853405843752</c:v>
                </c:pt>
                <c:pt idx="757" formatCode="[$$-409]#,##0.00">
                  <c:v>236.43891139129016</c:v>
                </c:pt>
                <c:pt idx="758" formatCode="[$$-409]#,##0.00">
                  <c:v>236.44928872414386</c:v>
                </c:pt>
                <c:pt idx="759" formatCode="[$$-409]#,##0.00">
                  <c:v>236.4596660569965</c:v>
                </c:pt>
                <c:pt idx="760" formatCode="[$$-409]#,##0.00">
                  <c:v>236.47004338985016</c:v>
                </c:pt>
                <c:pt idx="761" formatCode="[$$-409]#,##0.00">
                  <c:v>236.48042072270283</c:v>
                </c:pt>
                <c:pt idx="762" formatCode="[$$-409]#,##0.00">
                  <c:v>236.4907980555565</c:v>
                </c:pt>
                <c:pt idx="763" formatCode="[$$-409]#,##0.00">
                  <c:v>236.50117538840914</c:v>
                </c:pt>
                <c:pt idx="764" formatCode="[$$-409]#,##0.00">
                  <c:v>236.51155272126283</c:v>
                </c:pt>
                <c:pt idx="765" formatCode="[$$-409]#,##0.00">
                  <c:v>236.52193005411547</c:v>
                </c:pt>
                <c:pt idx="766" formatCode="[$$-409]#,##0.00">
                  <c:v>236.53230738696914</c:v>
                </c:pt>
                <c:pt idx="767" formatCode="[$$-409]#,##0.00">
                  <c:v>236.54268471982181</c:v>
                </c:pt>
                <c:pt idx="768" formatCode="[$$-409]#,##0.00">
                  <c:v>236.55306205267547</c:v>
                </c:pt>
                <c:pt idx="769" formatCode="[$$-409]#,##0.00">
                  <c:v>236.56343938552814</c:v>
                </c:pt>
                <c:pt idx="770" formatCode="[$$-409]#,##0.00">
                  <c:v>236.57381671838181</c:v>
                </c:pt>
                <c:pt idx="771" formatCode="[$$-409]#,##0.00">
                  <c:v>236.58419405123445</c:v>
                </c:pt>
                <c:pt idx="772" formatCode="[$$-409]#,##0.00">
                  <c:v>236.59457138408814</c:v>
                </c:pt>
                <c:pt idx="773" formatCode="[$$-409]#,##0.00">
                  <c:v>236.60494871694078</c:v>
                </c:pt>
                <c:pt idx="774" formatCode="[$$-409]#,##0.00">
                  <c:v>236.61532604979445</c:v>
                </c:pt>
                <c:pt idx="775" formatCode="[$$-409]#,##0.00">
                  <c:v>236.62570338264712</c:v>
                </c:pt>
                <c:pt idx="776" formatCode="[$$-409]#,##0.00">
                  <c:v>236.63608071550078</c:v>
                </c:pt>
                <c:pt idx="777" formatCode="[$$-409]#,##0.00">
                  <c:v>236.64645804835342</c:v>
                </c:pt>
                <c:pt idx="778" formatCode="[$$-409]#,##0.00">
                  <c:v>236.65683538120712</c:v>
                </c:pt>
                <c:pt idx="779" formatCode="[$$-409]#,##0.00">
                  <c:v>236.66721271405976</c:v>
                </c:pt>
                <c:pt idx="780" formatCode="[$$-409]#,##0.00">
                  <c:v>236.67759004691342</c:v>
                </c:pt>
                <c:pt idx="781" formatCode="[$$-409]#,##0.00">
                  <c:v>236.68796737976609</c:v>
                </c:pt>
                <c:pt idx="782" formatCode="[$$-409]#,##0.00">
                  <c:v>236.69834471261976</c:v>
                </c:pt>
                <c:pt idx="783" formatCode="[$$-409]#,##0.00">
                  <c:v>236.7087220454724</c:v>
                </c:pt>
                <c:pt idx="784" formatCode="[$$-409]#,##0.00">
                  <c:v>236.71909937832609</c:v>
                </c:pt>
                <c:pt idx="785" formatCode="[$$-409]#,##0.00">
                  <c:v>236.72947671117873</c:v>
                </c:pt>
                <c:pt idx="786" formatCode="[$$-409]#,##0.00">
                  <c:v>236.7398540440324</c:v>
                </c:pt>
                <c:pt idx="787" formatCode="[$$-409]#,##0.00">
                  <c:v>236.75023137688507</c:v>
                </c:pt>
                <c:pt idx="788" formatCode="[$$-409]#,##0.00">
                  <c:v>236.76060870973873</c:v>
                </c:pt>
                <c:pt idx="789" formatCode="[$$-409]#,##0.00">
                  <c:v>236.77098604259137</c:v>
                </c:pt>
                <c:pt idx="790" formatCode="[$$-409]#,##0.00">
                  <c:v>236.78136337544507</c:v>
                </c:pt>
                <c:pt idx="791" formatCode="[$$-409]#,##0.00">
                  <c:v>236.79174070829771</c:v>
                </c:pt>
                <c:pt idx="792" formatCode="[$$-409]#,##0.00">
                  <c:v>236.80211804115137</c:v>
                </c:pt>
                <c:pt idx="793" formatCode="[$$-409]#,##0.00">
                  <c:v>236.81249537400404</c:v>
                </c:pt>
                <c:pt idx="794" formatCode="[$$-409]#,##0.00">
                  <c:v>236.82287270685771</c:v>
                </c:pt>
                <c:pt idx="795" formatCode="[$$-409]#,##0.00">
                  <c:v>236.83325003971038</c:v>
                </c:pt>
                <c:pt idx="796" formatCode="[$$-409]#,##0.00">
                  <c:v>236.84362737256404</c:v>
                </c:pt>
                <c:pt idx="797" formatCode="[$$-409]#,##0.00">
                  <c:v>236.85400470541668</c:v>
                </c:pt>
                <c:pt idx="798" formatCode="[$$-409]#,##0.00">
                  <c:v>236.86438203827038</c:v>
                </c:pt>
                <c:pt idx="799" formatCode="[$$-409]#,##0.00">
                  <c:v>236.87475937112302</c:v>
                </c:pt>
                <c:pt idx="800" formatCode="[$$-409]#,##0.00">
                  <c:v>236.88513670397668</c:v>
                </c:pt>
                <c:pt idx="801" formatCode="[$$-409]#,##0.00">
                  <c:v>236.89551403682935</c:v>
                </c:pt>
                <c:pt idx="802" formatCode="[$$-409]#,##0.00">
                  <c:v>236.90589136968302</c:v>
                </c:pt>
                <c:pt idx="803" formatCode="[$$-409]#,##0.00">
                  <c:v>236.91626870253566</c:v>
                </c:pt>
                <c:pt idx="804" formatCode="[$$-409]#,##0.00">
                  <c:v>236.92664603538935</c:v>
                </c:pt>
                <c:pt idx="805" formatCode="[$$-409]#,##0.00">
                  <c:v>236.937023368242</c:v>
                </c:pt>
                <c:pt idx="806" formatCode="[$$-409]#,##0.00">
                  <c:v>236.94740070109566</c:v>
                </c:pt>
                <c:pt idx="807" formatCode="[$$-409]#,##0.00">
                  <c:v>236.95777803394833</c:v>
                </c:pt>
                <c:pt idx="808" formatCode="[$$-409]#,##0.00">
                  <c:v>236.96815536680199</c:v>
                </c:pt>
                <c:pt idx="809" formatCode="[$$-409]#,##0.00">
                  <c:v>236.97853269965464</c:v>
                </c:pt>
                <c:pt idx="810" formatCode="[$$-409]#,##0.00">
                  <c:v>236.98891003250833</c:v>
                </c:pt>
                <c:pt idx="811" formatCode="[$$-409]#,##0.00">
                  <c:v>236.99928736536097</c:v>
                </c:pt>
                <c:pt idx="812" formatCode="[$$-409]#,##0.00">
                  <c:v>237.00966469821464</c:v>
                </c:pt>
                <c:pt idx="813" formatCode="[$$-409]#,##0.00">
                  <c:v>237.02004203106731</c:v>
                </c:pt>
                <c:pt idx="814" formatCode="[$$-409]#,##0.00">
                  <c:v>237.03041936392097</c:v>
                </c:pt>
                <c:pt idx="815" formatCode="[$$-409]#,##0.00">
                  <c:v>237.04079669677361</c:v>
                </c:pt>
                <c:pt idx="816" formatCode="[$$-409]#,##0.00">
                  <c:v>237.0511740296273</c:v>
                </c:pt>
                <c:pt idx="817" formatCode="[$$-409]#,##0.00">
                  <c:v>237.06155136247995</c:v>
                </c:pt>
                <c:pt idx="818" formatCode="[$$-409]#,##0.00">
                  <c:v>237.07192869533361</c:v>
                </c:pt>
                <c:pt idx="819" formatCode="[$$-409]#,##0.00">
                  <c:v>237.08230602818628</c:v>
                </c:pt>
                <c:pt idx="820" formatCode="[$$-409]#,##0.00">
                  <c:v>237.09268336103995</c:v>
                </c:pt>
                <c:pt idx="821" formatCode="[$$-409]#,##0.00">
                  <c:v>237.10306069389262</c:v>
                </c:pt>
                <c:pt idx="822" formatCode="[$$-409]#,##0.00">
                  <c:v>237.11343802674628</c:v>
                </c:pt>
                <c:pt idx="823" formatCode="[$$-409]#,##0.00">
                  <c:v>237.12381535959892</c:v>
                </c:pt>
                <c:pt idx="824" formatCode="[$$-409]#,##0.00">
                  <c:v>237.13419269245261</c:v>
                </c:pt>
                <c:pt idx="825" formatCode="[$$-409]#,##0.00">
                  <c:v>237.14457002530526</c:v>
                </c:pt>
                <c:pt idx="826" formatCode="[$$-409]#,##0.00">
                  <c:v>237.15494735815892</c:v>
                </c:pt>
                <c:pt idx="827" formatCode="[$$-409]#,##0.00">
                  <c:v>237.16532469101159</c:v>
                </c:pt>
                <c:pt idx="828" formatCode="[$$-409]#,##0.00">
                  <c:v>237.17570202386526</c:v>
                </c:pt>
                <c:pt idx="829" formatCode="[$$-409]#,##0.00">
                  <c:v>237.1860793567179</c:v>
                </c:pt>
                <c:pt idx="830" formatCode="[$$-409]#,##0.00">
                  <c:v>237.19645668957159</c:v>
                </c:pt>
                <c:pt idx="831" formatCode="[$$-409]#,##0.00">
                  <c:v>237.20683402242423</c:v>
                </c:pt>
                <c:pt idx="832" formatCode="[$$-409]#,##0.00">
                  <c:v>237.2172113552779</c:v>
                </c:pt>
                <c:pt idx="833" formatCode="[$$-409]#,##0.00">
                  <c:v>237.22758868813057</c:v>
                </c:pt>
                <c:pt idx="834" formatCode="[$$-409]#,##0.00">
                  <c:v>237.23796602098423</c:v>
                </c:pt>
                <c:pt idx="835" formatCode="[$$-409]#,##0.00">
                  <c:v>237.24834335383687</c:v>
                </c:pt>
                <c:pt idx="836" formatCode="[$$-409]#,##0.00">
                  <c:v>237.25872068669057</c:v>
                </c:pt>
                <c:pt idx="837" formatCode="[$$-409]#,##0.00">
                  <c:v>237.26909801954321</c:v>
                </c:pt>
                <c:pt idx="838" formatCode="[$$-409]#,##0.00">
                  <c:v>237.27947535239687</c:v>
                </c:pt>
                <c:pt idx="839" formatCode="[$$-409]#,##0.00">
                  <c:v>237.28985268524954</c:v>
                </c:pt>
                <c:pt idx="840" formatCode="[$$-409]#,##0.00">
                  <c:v>237.30023001810321</c:v>
                </c:pt>
                <c:pt idx="841" formatCode="[$$-409]#,##0.00">
                  <c:v>237.31060735095585</c:v>
                </c:pt>
                <c:pt idx="842" formatCode="[$$-409]#,##0.00">
                  <c:v>237.32098468380954</c:v>
                </c:pt>
                <c:pt idx="843" formatCode="[$$-409]#,##0.00">
                  <c:v>237.33136201666218</c:v>
                </c:pt>
                <c:pt idx="844" formatCode="[$$-409]#,##0.00">
                  <c:v>237.34173934951585</c:v>
                </c:pt>
                <c:pt idx="845" formatCode="[$$-409]#,##0.00">
                  <c:v>237.35211668236852</c:v>
                </c:pt>
                <c:pt idx="846" formatCode="[$$-409]#,##0.00">
                  <c:v>237.36249401522218</c:v>
                </c:pt>
                <c:pt idx="847" formatCode="[$$-409]#,##0.00">
                  <c:v>237.37287134807485</c:v>
                </c:pt>
                <c:pt idx="848" formatCode="[$$-409]#,##0.00">
                  <c:v>237.38324868092852</c:v>
                </c:pt>
                <c:pt idx="849" formatCode="[$$-409]#,##0.00">
                  <c:v>237.39362601378116</c:v>
                </c:pt>
                <c:pt idx="850" formatCode="[$$-409]#,##0.00">
                  <c:v>237.40400334663485</c:v>
                </c:pt>
                <c:pt idx="851" formatCode="[$$-409]#,##0.00">
                  <c:v>237.41438067948749</c:v>
                </c:pt>
                <c:pt idx="852" formatCode="[$$-409]#,##0.00">
                  <c:v>237.42475801234116</c:v>
                </c:pt>
                <c:pt idx="853" formatCode="[$$-409]#,##0.00">
                  <c:v>237.43513534519383</c:v>
                </c:pt>
                <c:pt idx="854" formatCode="[$$-409]#,##0.00">
                  <c:v>237.44551267804749</c:v>
                </c:pt>
                <c:pt idx="855" formatCode="[$$-409]#,##0.00">
                  <c:v>237.45589001090013</c:v>
                </c:pt>
                <c:pt idx="856" formatCode="[$$-409]#,##0.00">
                  <c:v>237.46626734375383</c:v>
                </c:pt>
                <c:pt idx="857" formatCode="[$$-409]#,##0.00">
                  <c:v>237.47664467660647</c:v>
                </c:pt>
                <c:pt idx="858" formatCode="[$$-409]#,##0.00">
                  <c:v>237.48702200946013</c:v>
                </c:pt>
                <c:pt idx="859" formatCode="[$$-409]#,##0.00">
                  <c:v>237.4973993423128</c:v>
                </c:pt>
                <c:pt idx="860" formatCode="[$$-409]#,##0.00">
                  <c:v>237.50777667516647</c:v>
                </c:pt>
                <c:pt idx="861" formatCode="[$$-409]#,##0.00">
                  <c:v>237.51815400801911</c:v>
                </c:pt>
                <c:pt idx="862" formatCode="[$$-409]#,##0.00">
                  <c:v>237.5285313408728</c:v>
                </c:pt>
                <c:pt idx="863" formatCode="[$$-409]#,##0.00">
                  <c:v>237.53890867372544</c:v>
                </c:pt>
                <c:pt idx="864" formatCode="[$$-409]#,##0.00">
                  <c:v>237.54928600657911</c:v>
                </c:pt>
                <c:pt idx="865" formatCode="[$$-409]#,##0.00">
                  <c:v>237.55966333943178</c:v>
                </c:pt>
                <c:pt idx="866" formatCode="[$$-409]#,##0.00">
                  <c:v>237.57004067228544</c:v>
                </c:pt>
                <c:pt idx="867" formatCode="[$$-409]#,##0.00">
                  <c:v>237.58041800513809</c:v>
                </c:pt>
                <c:pt idx="868" formatCode="[$$-409]#,##0.00">
                  <c:v>237.59079533799178</c:v>
                </c:pt>
                <c:pt idx="869" formatCode="[$$-409]#,##0.00">
                  <c:v>237.60117267084442</c:v>
                </c:pt>
                <c:pt idx="870" formatCode="[$$-409]#,##0.00">
                  <c:v>237.61155000369808</c:v>
                </c:pt>
                <c:pt idx="871" formatCode="[$$-409]#,##0.00">
                  <c:v>237.62192733655075</c:v>
                </c:pt>
                <c:pt idx="872" formatCode="[$$-409]#,##0.00">
                  <c:v>237.63230466940442</c:v>
                </c:pt>
                <c:pt idx="873" formatCode="[$$-409]#,##0.00">
                  <c:v>237.64268200225709</c:v>
                </c:pt>
                <c:pt idx="874" formatCode="[$$-409]#,##0.00">
                  <c:v>237.65305933511075</c:v>
                </c:pt>
                <c:pt idx="875" formatCode="[$$-409]#,##0.00">
                  <c:v>237.6634366679634</c:v>
                </c:pt>
                <c:pt idx="876" formatCode="[$$-409]#,##0.00">
                  <c:v>237.67381400081709</c:v>
                </c:pt>
                <c:pt idx="877" formatCode="[$$-409]#,##0.00">
                  <c:v>237.68419133366973</c:v>
                </c:pt>
                <c:pt idx="878" formatCode="[$$-409]#,##0.00">
                  <c:v>237.69456866652339</c:v>
                </c:pt>
                <c:pt idx="879" formatCode="[$$-409]#,##0.00">
                  <c:v>237.70494599937606</c:v>
                </c:pt>
                <c:pt idx="880" formatCode="[$$-409]#,##0.00">
                  <c:v>237.71532333222973</c:v>
                </c:pt>
                <c:pt idx="881" formatCode="[$$-409]#,##0.00">
                  <c:v>237.72570066508237</c:v>
                </c:pt>
                <c:pt idx="882" formatCode="[$$-409]#,##0.00">
                  <c:v>237.73607799793606</c:v>
                </c:pt>
                <c:pt idx="883" formatCode="[$$-409]#,##0.00">
                  <c:v>237.74645533078871</c:v>
                </c:pt>
                <c:pt idx="884" formatCode="[$$-409]#,##0.00">
                  <c:v>237.75683266364237</c:v>
                </c:pt>
                <c:pt idx="885" formatCode="[$$-409]#,##0.00">
                  <c:v>237.76720999649504</c:v>
                </c:pt>
                <c:pt idx="886" formatCode="[$$-409]#,##0.00">
                  <c:v>237.77758732934871</c:v>
                </c:pt>
                <c:pt idx="887" formatCode="[$$-409]#,##0.00">
                  <c:v>237.78796466220135</c:v>
                </c:pt>
                <c:pt idx="888" formatCode="[$$-409]#,##0.00">
                  <c:v>237.79834199505504</c:v>
                </c:pt>
                <c:pt idx="889" formatCode="[$$-409]#,##0.00">
                  <c:v>237.80871932790768</c:v>
                </c:pt>
                <c:pt idx="890" formatCode="[$$-409]#,##0.00">
                  <c:v>237.81909666076135</c:v>
                </c:pt>
                <c:pt idx="891" formatCode="[$$-409]#,##0.00">
                  <c:v>237.82947399361402</c:v>
                </c:pt>
                <c:pt idx="892" formatCode="[$$-409]#,##0.00">
                  <c:v>237.83985132646768</c:v>
                </c:pt>
                <c:pt idx="893" formatCode="[$$-409]#,##0.00">
                  <c:v>237.85022865932032</c:v>
                </c:pt>
                <c:pt idx="894" formatCode="[$$-409]#,##0.00">
                  <c:v>237.86060599217402</c:v>
                </c:pt>
                <c:pt idx="895" formatCode="[$$-409]#,##0.00">
                  <c:v>237.87098332502666</c:v>
                </c:pt>
                <c:pt idx="896" formatCode="[$$-409]#,##0.00">
                  <c:v>237.88136065788032</c:v>
                </c:pt>
                <c:pt idx="897" formatCode="[$$-409]#,##0.00">
                  <c:v>237.89173799073299</c:v>
                </c:pt>
                <c:pt idx="898" formatCode="[$$-409]#,##0.00">
                  <c:v>237.90211532358666</c:v>
                </c:pt>
                <c:pt idx="899" formatCode="[$$-409]#,##0.00">
                  <c:v>237.91249265643933</c:v>
                </c:pt>
                <c:pt idx="900" formatCode="[$$-409]#,##0.00">
                  <c:v>237.92286998929299</c:v>
                </c:pt>
                <c:pt idx="901" formatCode="[$$-409]#,##0.00">
                  <c:v>237.93324732214563</c:v>
                </c:pt>
                <c:pt idx="902" formatCode="[$$-409]#,##0.00">
                  <c:v>237.94362465499933</c:v>
                </c:pt>
                <c:pt idx="903" formatCode="[$$-409]#,##0.00">
                  <c:v>237.95400198785197</c:v>
                </c:pt>
                <c:pt idx="904" formatCode="[$$-409]#,##0.00">
                  <c:v>237.96437932070563</c:v>
                </c:pt>
                <c:pt idx="905" formatCode="[$$-409]#,##0.00">
                  <c:v>237.9747566535583</c:v>
                </c:pt>
                <c:pt idx="906" formatCode="[$$-409]#,##0.00">
                  <c:v>237.98513398641197</c:v>
                </c:pt>
                <c:pt idx="907" formatCode="[$$-409]#,##0.00">
                  <c:v>237.99551131926461</c:v>
                </c:pt>
                <c:pt idx="908" formatCode="[$$-409]#,##0.00">
                  <c:v>238.0058886521183</c:v>
                </c:pt>
                <c:pt idx="909" formatCode="[$$-409]#,##0.00">
                  <c:v>238.01626598497094</c:v>
                </c:pt>
                <c:pt idx="910" formatCode="[$$-409]#,##0.00">
                  <c:v>238.02664331782461</c:v>
                </c:pt>
                <c:pt idx="911" formatCode="[$$-409]#,##0.00">
                  <c:v>238.03702065067728</c:v>
                </c:pt>
                <c:pt idx="912" formatCode="[$$-409]#,##0.00">
                  <c:v>238.04739798353094</c:v>
                </c:pt>
                <c:pt idx="913" formatCode="[$$-409]#,##0.00">
                  <c:v>238.05777531638358</c:v>
                </c:pt>
              </c:numCache>
            </c:numRef>
          </c:val>
          <c:smooth val="0"/>
          <c:extLst>
            <c:ext xmlns:c16="http://schemas.microsoft.com/office/drawing/2014/chart" uri="{C3380CC4-5D6E-409C-BE32-E72D297353CC}">
              <c16:uniqueId val="{00000001-DC64-460B-BDC6-62997BD4A25F}"/>
            </c:ext>
          </c:extLst>
        </c:ser>
        <c:ser>
          <c:idx val="2"/>
          <c:order val="2"/>
          <c:tx>
            <c:strRef>
              <c:f>Forecast!$D$1</c:f>
              <c:strCache>
                <c:ptCount val="1"/>
                <c:pt idx="0">
                  <c:v>Lower Confidence Bound(Cost)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00">
                  <c:v>236.15872340425531</c:v>
                </c:pt>
                <c:pt idx="731" formatCode="[$$-409]#,##0.00">
                  <c:v>55.861947270719298</c:v>
                </c:pt>
                <c:pt idx="732" formatCode="[$$-409]#,##0.00">
                  <c:v>54.424053994124193</c:v>
                </c:pt>
                <c:pt idx="733" formatCode="[$$-409]#,##0.00">
                  <c:v>52.974984304508126</c:v>
                </c:pt>
                <c:pt idx="734" formatCode="[$$-409]#,##0.00">
                  <c:v>51.514827128632248</c:v>
                </c:pt>
                <c:pt idx="735" formatCode="[$$-409]#,##0.00">
                  <c:v>50.043670575156824</c:v>
                </c:pt>
                <c:pt idx="736" formatCode="[$$-409]#,##0.00">
                  <c:v>48.561601914851053</c:v>
                </c:pt>
                <c:pt idx="737" formatCode="[$$-409]#,##0.00">
                  <c:v>47.068707562850335</c:v>
                </c:pt>
                <c:pt idx="738" formatCode="[$$-409]#,##0.00">
                  <c:v>45.565073062890065</c:v>
                </c:pt>
                <c:pt idx="739" formatCode="[$$-409]#,##0.00">
                  <c:v>44.05078307338124</c:v>
                </c:pt>
                <c:pt idx="740" formatCode="[$$-409]#,##0.00">
                  <c:v>42.525921355262767</c:v>
                </c:pt>
                <c:pt idx="741" formatCode="[$$-409]#,##0.00">
                  <c:v>40.990570761502369</c:v>
                </c:pt>
                <c:pt idx="742" formatCode="[$$-409]#,##0.00">
                  <c:v>39.444813228187257</c:v>
                </c:pt>
                <c:pt idx="743" formatCode="[$$-409]#,##0.00">
                  <c:v>37.888729767083277</c:v>
                </c:pt>
                <c:pt idx="744" formatCode="[$$-409]#,##0.00">
                  <c:v>36.322400459609241</c:v>
                </c:pt>
                <c:pt idx="745" formatCode="[$$-409]#,##0.00">
                  <c:v>34.745904452112796</c:v>
                </c:pt>
                <c:pt idx="746" formatCode="[$$-409]#,##0.00">
                  <c:v>33.159319952400182</c:v>
                </c:pt>
                <c:pt idx="747" formatCode="[$$-409]#,##0.00">
                  <c:v>31.562724227412644</c:v>
                </c:pt>
                <c:pt idx="748" formatCode="[$$-409]#,##0.00">
                  <c:v>29.956193602008682</c:v>
                </c:pt>
                <c:pt idx="749" formatCode="[$$-409]#,##0.00">
                  <c:v>28.339803458750538</c:v>
                </c:pt>
                <c:pt idx="750" formatCode="[$$-409]#,##0.00">
                  <c:v>26.713628238660561</c:v>
                </c:pt>
                <c:pt idx="751" formatCode="[$$-409]#,##0.00">
                  <c:v>25.077741442851334</c:v>
                </c:pt>
                <c:pt idx="752" formatCode="[$$-409]#,##0.00">
                  <c:v>23.432215635001967</c:v>
                </c:pt>
                <c:pt idx="753" formatCode="[$$-409]#,##0.00">
                  <c:v>21.777122444589281</c:v>
                </c:pt>
                <c:pt idx="754" formatCode="[$$-409]#,##0.00">
                  <c:v>20.112532570851926</c:v>
                </c:pt>
                <c:pt idx="755" formatCode="[$$-409]#,##0.00">
                  <c:v>18.438515787402224</c:v>
                </c:pt>
                <c:pt idx="756" formatCode="[$$-409]#,##0.00">
                  <c:v>16.755140947468249</c:v>
                </c:pt>
                <c:pt idx="757" formatCode="[$$-409]#,##0.00">
                  <c:v>15.062475989686476</c:v>
                </c:pt>
                <c:pt idx="758" formatCode="[$$-409]#,##0.00">
                  <c:v>13.360587944432268</c:v>
                </c:pt>
                <c:pt idx="759" formatCode="[$$-409]#,##0.00">
                  <c:v>11.649542940613117</c:v>
                </c:pt>
                <c:pt idx="760" formatCode="[$$-409]#,##0.00">
                  <c:v>9.92940621291703</c:v>
                </c:pt>
                <c:pt idx="761" formatCode="[$$-409]#,##0.00">
                  <c:v>8.2002421094444742</c:v>
                </c:pt>
                <c:pt idx="762" formatCode="[$$-409]#,##0.00">
                  <c:v>6.4621140997214468</c:v>
                </c:pt>
                <c:pt idx="763" formatCode="[$$-409]#,##0.00">
                  <c:v>4.7150847830258158</c:v>
                </c:pt>
                <c:pt idx="764" formatCode="[$$-409]#,##0.00">
                  <c:v>2.9592158970279172</c:v>
                </c:pt>
                <c:pt idx="765" formatCode="[$$-409]#,##0.00">
                  <c:v>1.1945683266819174</c:v>
                </c:pt>
                <c:pt idx="766" formatCode="[$$-409]#,##0.00">
                  <c:v>-0.57879788662742726</c:v>
                </c:pt>
                <c:pt idx="767" formatCode="[$$-409]#,##0.00">
                  <c:v>-2.3608235357431511</c:v>
                </c:pt>
                <c:pt idx="768" formatCode="[$$-409]#,##0.00">
                  <c:v>-4.151450238191444</c:v>
                </c:pt>
                <c:pt idx="769" formatCode="[$$-409]#,##0.00">
                  <c:v>-5.9506204264912697</c:v>
                </c:pt>
                <c:pt idx="770" formatCode="[$$-409]#,##0.00">
                  <c:v>-7.7582773383074368</c:v>
                </c:pt>
                <c:pt idx="771" formatCode="[$$-409]#,##0.00">
                  <c:v>-9.5743650065009831</c:v>
                </c:pt>
                <c:pt idx="772" formatCode="[$$-409]#,##0.00">
                  <c:v>-11.398828249063882</c:v>
                </c:pt>
                <c:pt idx="773" formatCode="[$$-409]#,##0.00">
                  <c:v>-13.231612658989405</c:v>
                </c:pt>
                <c:pt idx="774" formatCode="[$$-409]#,##0.00">
                  <c:v>-15.072664594061649</c:v>
                </c:pt>
                <c:pt idx="775" formatCode="[$$-409]#,##0.00">
                  <c:v>-16.921931166614826</c:v>
                </c:pt>
                <c:pt idx="776" formatCode="[$$-409]#,##0.00">
                  <c:v>-18.7793602332425</c:v>
                </c:pt>
                <c:pt idx="777" formatCode="[$$-409]#,##0.00">
                  <c:v>-20.64490038450495</c:v>
                </c:pt>
                <c:pt idx="778" formatCode="[$$-409]#,##0.00">
                  <c:v>-22.518500934614423</c:v>
                </c:pt>
                <c:pt idx="779" formatCode="[$$-409]#,##0.00">
                  <c:v>-24.400111911142858</c:v>
                </c:pt>
                <c:pt idx="780" formatCode="[$$-409]#,##0.00">
                  <c:v>-26.289684044730819</c:v>
                </c:pt>
                <c:pt idx="781" formatCode="[$$-409]#,##0.00">
                  <c:v>-28.18716875884067</c:v>
                </c:pt>
                <c:pt idx="782" formatCode="[$$-409]#,##0.00">
                  <c:v>-30.092518159530812</c:v>
                </c:pt>
                <c:pt idx="783" formatCode="[$$-409]#,##0.00">
                  <c:v>-32.005685025292422</c:v>
                </c:pt>
                <c:pt idx="784" formatCode="[$$-409]#,##0.00">
                  <c:v>-33.926622796924249</c:v>
                </c:pt>
                <c:pt idx="785" formatCode="[$$-409]#,##0.00">
                  <c:v>-35.855285567485907</c:v>
                </c:pt>
                <c:pt idx="786" formatCode="[$$-409]#,##0.00">
                  <c:v>-37.791628072303098</c:v>
                </c:pt>
                <c:pt idx="787" formatCode="[$$-409]#,##0.00">
                  <c:v>-39.735605679064662</c:v>
                </c:pt>
                <c:pt idx="788" formatCode="[$$-409]#,##0.00">
                  <c:v>-41.687174377983581</c:v>
                </c:pt>
                <c:pt idx="789" formatCode="[$$-409]#,##0.00">
                  <c:v>-43.646290772060837</c:v>
                </c:pt>
                <c:pt idx="790" formatCode="[$$-409]#,##0.00">
                  <c:v>-45.612912067423025</c:v>
                </c:pt>
                <c:pt idx="791" formatCode="[$$-409]#,##0.00">
                  <c:v>-47.586996063771721</c:v>
                </c:pt>
                <c:pt idx="792" formatCode="[$$-409]#,##0.00">
                  <c:v>-49.568501144914791</c:v>
                </c:pt>
                <c:pt idx="793" formatCode="[$$-409]#,##0.00">
                  <c:v>-51.557386269416924</c:v>
                </c:pt>
                <c:pt idx="794" formatCode="[$$-409]#,##0.00">
                  <c:v>-53.553610961338336</c:v>
                </c:pt>
                <c:pt idx="795" formatCode="[$$-409]#,##0.00">
                  <c:v>-55.557135301098526</c:v>
                </c:pt>
                <c:pt idx="796" formatCode="[$$-409]#,##0.00">
                  <c:v>-57.567919916433283</c:v>
                </c:pt>
                <c:pt idx="797" formatCode="[$$-409]#,##0.00">
                  <c:v>-59.585925973481153</c:v>
                </c:pt>
                <c:pt idx="798" formatCode="[$$-409]#,##0.00">
                  <c:v>-61.611115167966886</c:v>
                </c:pt>
                <c:pt idx="799" formatCode="[$$-409]#,##0.00">
                  <c:v>-63.643449716518063</c:v>
                </c:pt>
                <c:pt idx="800" formatCode="[$$-409]#,##0.00">
                  <c:v>-65.68289234808077</c:v>
                </c:pt>
                <c:pt idx="801" formatCode="[$$-409]#,##0.00">
                  <c:v>-67.729406295471108</c:v>
                </c:pt>
                <c:pt idx="802" formatCode="[$$-409]#,##0.00">
                  <c:v>-69.782955287027647</c:v>
                </c:pt>
                <c:pt idx="803" formatCode="[$$-409]#,##0.00">
                  <c:v>-71.843503538400739</c:v>
                </c:pt>
                <c:pt idx="804" formatCode="[$$-409]#,##0.00">
                  <c:v>-73.911015744444057</c:v>
                </c:pt>
                <c:pt idx="805" formatCode="[$$-409]#,##0.00">
                  <c:v>-75.98545707124353</c:v>
                </c:pt>
                <c:pt idx="806" formatCode="[$$-409]#,##0.00">
                  <c:v>-78.066793148248735</c:v>
                </c:pt>
                <c:pt idx="807" formatCode="[$$-409]#,##0.00">
                  <c:v>-80.154990060541536</c:v>
                </c:pt>
                <c:pt idx="808" formatCode="[$$-409]#,##0.00">
                  <c:v>-82.250014341207333</c:v>
                </c:pt>
                <c:pt idx="809" formatCode="[$$-409]#,##0.00">
                  <c:v>-84.351832963842583</c:v>
                </c:pt>
                <c:pt idx="810" formatCode="[$$-409]#,##0.00">
                  <c:v>-86.460413335163878</c:v>
                </c:pt>
                <c:pt idx="811" formatCode="[$$-409]#,##0.00">
                  <c:v>-88.575723287752766</c:v>
                </c:pt>
                <c:pt idx="812" formatCode="[$$-409]#,##0.00">
                  <c:v>-90.697731072900638</c:v>
                </c:pt>
                <c:pt idx="813" formatCode="[$$-409]#,##0.00">
                  <c:v>-92.826405353587688</c:v>
                </c:pt>
                <c:pt idx="814" formatCode="[$$-409]#,##0.00">
                  <c:v>-94.961715197560892</c:v>
                </c:pt>
                <c:pt idx="815" formatCode="[$$-409]#,##0.00">
                  <c:v>-97.103630070543375</c:v>
                </c:pt>
                <c:pt idx="816" formatCode="[$$-409]#,##0.00">
                  <c:v>-99.252119829541641</c:v>
                </c:pt>
                <c:pt idx="817" formatCode="[$$-409]#,##0.00">
                  <c:v>-101.40715471628189</c:v>
                </c:pt>
                <c:pt idx="818" formatCode="[$$-409]#,##0.00">
                  <c:v>-103.56870535074177</c:v>
                </c:pt>
                <c:pt idx="819" formatCode="[$$-409]#,##0.00">
                  <c:v>-105.73674272480912</c:v>
                </c:pt>
                <c:pt idx="820" formatCode="[$$-409]#,##0.00">
                  <c:v>-107.91123819603402</c:v>
                </c:pt>
                <c:pt idx="821" formatCode="[$$-409]#,##0.00">
                  <c:v>-110.09216348150474</c:v>
                </c:pt>
                <c:pt idx="822" formatCode="[$$-409]#,##0.00">
                  <c:v>-112.27949065181491</c:v>
                </c:pt>
                <c:pt idx="823" formatCode="[$$-409]#,##0.00">
                  <c:v>-114.47319212515211</c:v>
                </c:pt>
                <c:pt idx="824" formatCode="[$$-409]#,##0.00">
                  <c:v>-116.67324066147413</c:v>
                </c:pt>
                <c:pt idx="825" formatCode="[$$-409]#,##0.00">
                  <c:v>-118.87960935680508</c:v>
                </c:pt>
                <c:pt idx="826" formatCode="[$$-409]#,##0.00">
                  <c:v>-121.09227163761565</c:v>
                </c:pt>
                <c:pt idx="827" formatCode="[$$-409]#,##0.00">
                  <c:v>-123.31120125532075</c:v>
                </c:pt>
                <c:pt idx="828" formatCode="[$$-409]#,##0.00">
                  <c:v>-125.53637228085813</c:v>
                </c:pt>
                <c:pt idx="829" formatCode="[$$-409]#,##0.00">
                  <c:v>-127.76775909938172</c:v>
                </c:pt>
                <c:pt idx="830" formatCode="[$$-409]#,##0.00">
                  <c:v>-130.00533640503315</c:v>
                </c:pt>
                <c:pt idx="831" formatCode="[$$-409]#,##0.00">
                  <c:v>-132.24907919582506</c:v>
                </c:pt>
                <c:pt idx="832" formatCode="[$$-409]#,##0.00">
                  <c:v>-134.49896276859991</c:v>
                </c:pt>
                <c:pt idx="833" formatCode="[$$-409]#,##0.00">
                  <c:v>-136.75496271409659</c:v>
                </c:pt>
                <c:pt idx="834" formatCode="[$$-409]#,##0.00">
                  <c:v>-139.01705491209128</c:v>
                </c:pt>
                <c:pt idx="835" formatCode="[$$-409]#,##0.00">
                  <c:v>-141.28521552664208</c:v>
                </c:pt>
                <c:pt idx="836" formatCode="[$$-409]#,##0.00">
                  <c:v>-143.55942100140507</c:v>
                </c:pt>
                <c:pt idx="837" formatCode="[$$-409]#,##0.00">
                  <c:v>-145.83964805505201</c:v>
                </c:pt>
                <c:pt idx="838" formatCode="[$$-409]#,##0.00">
                  <c:v>-148.12587367675539</c:v>
                </c:pt>
                <c:pt idx="839" formatCode="[$$-409]#,##0.00">
                  <c:v>-150.41807512177346</c:v>
                </c:pt>
                <c:pt idx="840" formatCode="[$$-409]#,##0.00">
                  <c:v>-152.71622990709938</c:v>
                </c:pt>
                <c:pt idx="841" formatCode="[$$-409]#,##0.00">
                  <c:v>-155.02031580720652</c:v>
                </c:pt>
                <c:pt idx="842" formatCode="[$$-409]#,##0.00">
                  <c:v>-157.33031084985683</c:v>
                </c:pt>
                <c:pt idx="843" formatCode="[$$-409]#,##0.00">
                  <c:v>-159.64619331200186</c:v>
                </c:pt>
                <c:pt idx="844" formatCode="[$$-409]#,##0.00">
                  <c:v>-161.96794171574297</c:v>
                </c:pt>
                <c:pt idx="845" formatCode="[$$-409]#,##0.00">
                  <c:v>-164.29553482438322</c:v>
                </c:pt>
                <c:pt idx="846" formatCode="[$$-409]#,##0.00">
                  <c:v>-166.62895163853511</c:v>
                </c:pt>
                <c:pt idx="847" formatCode="[$$-409]#,##0.00">
                  <c:v>-168.968171392317</c:v>
                </c:pt>
                <c:pt idx="848" formatCode="[$$-409]#,##0.00">
                  <c:v>-171.31317354960296</c:v>
                </c:pt>
                <c:pt idx="849" formatCode="[$$-409]#,##0.00">
                  <c:v>-173.66393780035872</c:v>
                </c:pt>
                <c:pt idx="850" formatCode="[$$-409]#,##0.00">
                  <c:v>-176.02044405702878</c:v>
                </c:pt>
                <c:pt idx="851" formatCode="[$$-409]#,##0.00">
                  <c:v>-178.38267245100641</c:v>
                </c:pt>
                <c:pt idx="852" formatCode="[$$-409]#,##0.00">
                  <c:v>-180.75060332915319</c:v>
                </c:pt>
                <c:pt idx="853" formatCode="[$$-409]#,##0.00">
                  <c:v>-183.12421725039826</c:v>
                </c:pt>
                <c:pt idx="854" formatCode="[$$-409]#,##0.00">
                  <c:v>-185.50349498238492</c:v>
                </c:pt>
                <c:pt idx="855" formatCode="[$$-409]#,##0.00">
                  <c:v>-187.88841749819483</c:v>
                </c:pt>
                <c:pt idx="856" formatCode="[$$-409]#,##0.00">
                  <c:v>-190.27896597311633</c:v>
                </c:pt>
                <c:pt idx="857" formatCode="[$$-409]#,##0.00">
                  <c:v>-192.67512178148931</c:v>
                </c:pt>
                <c:pt idx="858" formatCode="[$$-409]#,##0.00">
                  <c:v>-195.07686649359124</c:v>
                </c:pt>
                <c:pt idx="859" formatCode="[$$-409]#,##0.00">
                  <c:v>-197.48418187259676</c:v>
                </c:pt>
                <c:pt idx="860" formatCode="[$$-409]#,##0.00">
                  <c:v>-199.89704987157805</c:v>
                </c:pt>
                <c:pt idx="861" formatCode="[$$-409]#,##0.00">
                  <c:v>-202.31545263057478</c:v>
                </c:pt>
                <c:pt idx="862" formatCode="[$$-409]#,##0.00">
                  <c:v>-204.73937247370355</c:v>
                </c:pt>
                <c:pt idx="863" formatCode="[$$-409]#,##0.00">
                  <c:v>-207.16879190633509</c:v>
                </c:pt>
                <c:pt idx="864" formatCode="[$$-409]#,##0.00">
                  <c:v>-209.60369361230795</c:v>
                </c:pt>
                <c:pt idx="865" formatCode="[$$-409]#,##0.00">
                  <c:v>-212.04406045120885</c:v>
                </c:pt>
                <c:pt idx="866" formatCode="[$$-409]#,##0.00">
                  <c:v>-214.4898754556871</c:v>
                </c:pt>
                <c:pt idx="867" formatCode="[$$-409]#,##0.00">
                  <c:v>-216.9411218288335</c:v>
                </c:pt>
                <c:pt idx="868" formatCode="[$$-409]#,##0.00">
                  <c:v>-219.39778294159169</c:v>
                </c:pt>
                <c:pt idx="869" formatCode="[$$-409]#,##0.00">
                  <c:v>-221.85984233023257</c:v>
                </c:pt>
                <c:pt idx="870" formatCode="[$$-409]#,##0.00">
                  <c:v>-224.32728369385819</c:v>
                </c:pt>
                <c:pt idx="871" formatCode="[$$-409]#,##0.00">
                  <c:v>-226.80009089196744</c:v>
                </c:pt>
                <c:pt idx="872" formatCode="[$$-409]#,##0.00">
                  <c:v>-229.27824794204989</c:v>
                </c:pt>
                <c:pt idx="873" formatCode="[$$-409]#,##0.00">
                  <c:v>-231.76173901723919</c:v>
                </c:pt>
                <c:pt idx="874" formatCode="[$$-409]#,##0.00">
                  <c:v>-234.25054844399267</c:v>
                </c:pt>
                <c:pt idx="875" formatCode="[$$-409]#,##0.00">
                  <c:v>-236.7446606998291</c:v>
                </c:pt>
                <c:pt idx="876" formatCode="[$$-409]#,##0.00">
                  <c:v>-239.24406041109117</c:v>
                </c:pt>
                <c:pt idx="877" formatCode="[$$-409]#,##0.00">
                  <c:v>-241.74873235076439</c:v>
                </c:pt>
                <c:pt idx="878" formatCode="[$$-409]#,##0.00">
                  <c:v>-244.25866143631899</c:v>
                </c:pt>
                <c:pt idx="879" formatCode="[$$-409]#,##0.00">
                  <c:v>-246.77383272760667</c:v>
                </c:pt>
                <c:pt idx="880" formatCode="[$$-409]#,##0.00">
                  <c:v>-249.29423142477867</c:v>
                </c:pt>
                <c:pt idx="881" formatCode="[$$-409]#,##0.00">
                  <c:v>-251.81984286625769</c:v>
                </c:pt>
                <c:pt idx="882" formatCode="[$$-409]#,##0.00">
                  <c:v>-254.35065252672936</c:v>
                </c:pt>
                <c:pt idx="883" formatCode="[$$-409]#,##0.00">
                  <c:v>-256.88664601518593</c:v>
                </c:pt>
                <c:pt idx="884" formatCode="[$$-409]#,##0.00">
                  <c:v>-259.42780907298857</c:v>
                </c:pt>
                <c:pt idx="885" formatCode="[$$-409]#,##0.00">
                  <c:v>-261.97412757197981</c:v>
                </c:pt>
                <c:pt idx="886" formatCode="[$$-409]#,##0.00">
                  <c:v>-264.52558751261398</c:v>
                </c:pt>
                <c:pt idx="887" formatCode="[$$-409]#,##0.00">
                  <c:v>-267.08217502213574</c:v>
                </c:pt>
                <c:pt idx="888" formatCode="[$$-409]#,##0.00">
                  <c:v>-269.64387635277615</c:v>
                </c:pt>
                <c:pt idx="889" formatCode="[$$-409]#,##0.00">
                  <c:v>-272.21067787999442</c:v>
                </c:pt>
                <c:pt idx="890" formatCode="[$$-409]#,##0.00">
                  <c:v>-274.7825661007372</c:v>
                </c:pt>
                <c:pt idx="891" formatCode="[$$-409]#,##0.00">
                  <c:v>-277.35952763174191</c:v>
                </c:pt>
                <c:pt idx="892" formatCode="[$$-409]#,##0.00">
                  <c:v>-279.94154920785485</c:v>
                </c:pt>
                <c:pt idx="893" formatCode="[$$-409]#,##0.00">
                  <c:v>-282.52861768039497</c:v>
                </c:pt>
                <c:pt idx="894" formatCode="[$$-409]#,##0.00">
                  <c:v>-285.12072001552929</c:v>
                </c:pt>
                <c:pt idx="895" formatCode="[$$-409]#,##0.00">
                  <c:v>-287.71784329269309</c:v>
                </c:pt>
                <c:pt idx="896" formatCode="[$$-409]#,##0.00">
                  <c:v>-290.31997470302144</c:v>
                </c:pt>
                <c:pt idx="897" formatCode="[$$-409]#,##0.00">
                  <c:v>-292.92710154782355</c:v>
                </c:pt>
                <c:pt idx="898" formatCode="[$$-409]#,##0.00">
                  <c:v>-295.53921123706749</c:v>
                </c:pt>
                <c:pt idx="899" formatCode="[$$-409]#,##0.00">
                  <c:v>-298.15629128790806</c:v>
                </c:pt>
                <c:pt idx="900" formatCode="[$$-409]#,##0.00">
                  <c:v>-300.77832932322144</c:v>
                </c:pt>
                <c:pt idx="901" formatCode="[$$-409]#,##0.00">
                  <c:v>-303.40531307018392</c:v>
                </c:pt>
                <c:pt idx="902" formatCode="[$$-409]#,##0.00">
                  <c:v>-306.03723035885662</c:v>
                </c:pt>
                <c:pt idx="903" formatCode="[$$-409]#,##0.00">
                  <c:v>-308.67406912081174</c:v>
                </c:pt>
                <c:pt idx="904" formatCode="[$$-409]#,##0.00">
                  <c:v>-311.31581738776566</c:v>
                </c:pt>
                <c:pt idx="905" formatCode="[$$-409]#,##0.00">
                  <c:v>-313.96246329025064</c:v>
                </c:pt>
                <c:pt idx="906" formatCode="[$$-409]#,##0.00">
                  <c:v>-316.61399505629447</c:v>
                </c:pt>
                <c:pt idx="907" formatCode="[$$-409]#,##0.00">
                  <c:v>-319.2704010101366</c:v>
                </c:pt>
                <c:pt idx="908" formatCode="[$$-409]#,##0.00">
                  <c:v>-321.93166957095173</c:v>
                </c:pt>
                <c:pt idx="909" formatCode="[$$-409]#,##0.00">
                  <c:v>-324.59778925160936</c:v>
                </c:pt>
                <c:pt idx="910" formatCode="[$$-409]#,##0.00">
                  <c:v>-327.26874865743872</c:v>
                </c:pt>
                <c:pt idx="911" formatCode="[$$-409]#,##0.00">
                  <c:v>-329.94453648503099</c:v>
                </c:pt>
                <c:pt idx="912" formatCode="[$$-409]#,##0.00">
                  <c:v>-332.6251415210437</c:v>
                </c:pt>
                <c:pt idx="913" formatCode="[$$-409]#,##0.00">
                  <c:v>-335.31055264104322</c:v>
                </c:pt>
              </c:numCache>
            </c:numRef>
          </c:val>
          <c:smooth val="0"/>
          <c:extLst>
            <c:ext xmlns:c16="http://schemas.microsoft.com/office/drawing/2014/chart" uri="{C3380CC4-5D6E-409C-BE32-E72D297353CC}">
              <c16:uniqueId val="{00000002-DC64-460B-BDC6-62997BD4A25F}"/>
            </c:ext>
          </c:extLst>
        </c:ser>
        <c:ser>
          <c:idx val="3"/>
          <c:order val="3"/>
          <c:tx>
            <c:strRef>
              <c:f>Forecast!$E$1</c:f>
              <c:strCache>
                <c:ptCount val="1"/>
                <c:pt idx="0">
                  <c:v>Upper Confidence Bound(Cost)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00">
                  <c:v>236.15872340425531</c:v>
                </c:pt>
                <c:pt idx="731" formatCode="[$$-409]#,##0.00">
                  <c:v>416.47625420349652</c:v>
                </c:pt>
                <c:pt idx="732" formatCode="[$$-409]#,##0.00">
                  <c:v>417.93490214579901</c:v>
                </c:pt>
                <c:pt idx="733" formatCode="[$$-409]#,##0.00">
                  <c:v>419.40472650112042</c:v>
                </c:pt>
                <c:pt idx="734" formatCode="[$$-409]#,##0.00">
                  <c:v>420.8856383427036</c:v>
                </c:pt>
                <c:pt idx="735" formatCode="[$$-409]#,##0.00">
                  <c:v>422.37754956188439</c:v>
                </c:pt>
                <c:pt idx="736" formatCode="[$$-409]#,##0.00">
                  <c:v>423.88037288789747</c:v>
                </c:pt>
                <c:pt idx="737" formatCode="[$$-409]#,##0.00">
                  <c:v>425.39402190560349</c:v>
                </c:pt>
                <c:pt idx="738" formatCode="[$$-409]#,##0.00">
                  <c:v>426.91841107127112</c:v>
                </c:pt>
                <c:pt idx="739" formatCode="[$$-409]#,##0.00">
                  <c:v>428.45345572648523</c:v>
                </c:pt>
                <c:pt idx="740" formatCode="[$$-409]#,##0.00">
                  <c:v>429.99907211031103</c:v>
                </c:pt>
                <c:pt idx="741" formatCode="[$$-409]#,##0.00">
                  <c:v>431.55517736977674</c:v>
                </c:pt>
                <c:pt idx="742" formatCode="[$$-409]#,##0.00">
                  <c:v>433.12168956879918</c:v>
                </c:pt>
                <c:pt idx="743" formatCode="[$$-409]#,##0.00">
                  <c:v>434.6985276956085</c:v>
                </c:pt>
                <c:pt idx="744" formatCode="[$$-409]#,##0.00">
                  <c:v>436.2856116687899</c:v>
                </c:pt>
                <c:pt idx="745" formatCode="[$$-409]#,##0.00">
                  <c:v>437.88286234199165</c:v>
                </c:pt>
                <c:pt idx="746" formatCode="[$$-409]#,##0.00">
                  <c:v>439.4902015074116</c:v>
                </c:pt>
                <c:pt idx="747" formatCode="[$$-409]#,##0.00">
                  <c:v>441.10755189810448</c:v>
                </c:pt>
                <c:pt idx="748" formatCode="[$$-409]#,##0.00">
                  <c:v>442.73483718921574</c:v>
                </c:pt>
                <c:pt idx="749" formatCode="[$$-409]#,##0.00">
                  <c:v>444.37198199817919</c:v>
                </c:pt>
                <c:pt idx="750" formatCode="[$$-409]#,##0.00">
                  <c:v>446.01891188397656</c:v>
                </c:pt>
                <c:pt idx="751" formatCode="[$$-409]#,##0.00">
                  <c:v>447.67555334549104</c:v>
                </c:pt>
                <c:pt idx="752" formatCode="[$$-409]#,##0.00">
                  <c:v>449.34183381904779</c:v>
                </c:pt>
                <c:pt idx="753" formatCode="[$$-409]#,##0.00">
                  <c:v>451.01768167516576</c:v>
                </c:pt>
                <c:pt idx="754" formatCode="[$$-409]#,##0.00">
                  <c:v>452.70302621461042</c:v>
                </c:pt>
                <c:pt idx="755" formatCode="[$$-409]#,##0.00">
                  <c:v>454.39779766376546</c:v>
                </c:pt>
                <c:pt idx="756" formatCode="[$$-409]#,##0.00">
                  <c:v>456.10192716940679</c:v>
                </c:pt>
                <c:pt idx="757" formatCode="[$$-409]#,##0.00">
                  <c:v>457.81534679289382</c:v>
                </c:pt>
                <c:pt idx="758" formatCode="[$$-409]#,##0.00">
                  <c:v>459.53798950385544</c:v>
                </c:pt>
                <c:pt idx="759" formatCode="[$$-409]#,##0.00">
                  <c:v>461.26978917337988</c:v>
                </c:pt>
                <c:pt idx="760" formatCode="[$$-409]#,##0.00">
                  <c:v>463.01068056678332</c:v>
                </c:pt>
                <c:pt idx="761" formatCode="[$$-409]#,##0.00">
                  <c:v>464.76059933596116</c:v>
                </c:pt>
                <c:pt idx="762" formatCode="[$$-409]#,##0.00">
                  <c:v>466.51948201139157</c:v>
                </c:pt>
                <c:pt idx="763" formatCode="[$$-409]#,##0.00">
                  <c:v>468.28726599379246</c:v>
                </c:pt>
                <c:pt idx="764" formatCode="[$$-409]#,##0.00">
                  <c:v>470.06388954549777</c:v>
                </c:pt>
                <c:pt idx="765" formatCode="[$$-409]#,##0.00">
                  <c:v>471.84929178154903</c:v>
                </c:pt>
                <c:pt idx="766" formatCode="[$$-409]#,##0.00">
                  <c:v>473.64341266056567</c:v>
                </c:pt>
                <c:pt idx="767" formatCode="[$$-409]#,##0.00">
                  <c:v>475.44619297538679</c:v>
                </c:pt>
                <c:pt idx="768" formatCode="[$$-409]#,##0.00">
                  <c:v>477.25757434354239</c:v>
                </c:pt>
                <c:pt idx="769" formatCode="[$$-409]#,##0.00">
                  <c:v>479.07749919754758</c:v>
                </c:pt>
                <c:pt idx="770" formatCode="[$$-409]#,##0.00">
                  <c:v>480.90591077507105</c:v>
                </c:pt>
                <c:pt idx="771" formatCode="[$$-409]#,##0.00">
                  <c:v>482.74275310896985</c:v>
                </c:pt>
                <c:pt idx="772" formatCode="[$$-409]#,##0.00">
                  <c:v>484.58797101724019</c:v>
                </c:pt>
                <c:pt idx="773" formatCode="[$$-409]#,##0.00">
                  <c:v>486.441510092871</c:v>
                </c:pt>
                <c:pt idx="774" formatCode="[$$-409]#,##0.00">
                  <c:v>488.30331669365057</c:v>
                </c:pt>
                <c:pt idx="775" formatCode="[$$-409]#,##0.00">
                  <c:v>490.17333793190903</c:v>
                </c:pt>
                <c:pt idx="776" formatCode="[$$-409]#,##0.00">
                  <c:v>492.05152166424409</c:v>
                </c:pt>
                <c:pt idx="777" formatCode="[$$-409]#,##0.00">
                  <c:v>493.93781648121183</c:v>
                </c:pt>
                <c:pt idx="778" formatCode="[$$-409]#,##0.00">
                  <c:v>495.83217169702868</c:v>
                </c:pt>
                <c:pt idx="779" formatCode="[$$-409]#,##0.00">
                  <c:v>497.73453733926237</c:v>
                </c:pt>
                <c:pt idx="780" formatCode="[$$-409]#,##0.00">
                  <c:v>499.64486413855764</c:v>
                </c:pt>
                <c:pt idx="781" formatCode="[$$-409]#,##0.00">
                  <c:v>501.56310351837283</c:v>
                </c:pt>
                <c:pt idx="782" formatCode="[$$-409]#,##0.00">
                  <c:v>503.48920758477033</c:v>
                </c:pt>
                <c:pt idx="783" formatCode="[$$-409]#,##0.00">
                  <c:v>505.42312911623719</c:v>
                </c:pt>
                <c:pt idx="784" formatCode="[$$-409]#,##0.00">
                  <c:v>507.36482155357646</c:v>
                </c:pt>
                <c:pt idx="785" formatCode="[$$-409]#,##0.00">
                  <c:v>509.31423898984337</c:v>
                </c:pt>
                <c:pt idx="786" formatCode="[$$-409]#,##0.00">
                  <c:v>511.27133616036792</c:v>
                </c:pt>
                <c:pt idx="787" formatCode="[$$-409]#,##0.00">
                  <c:v>513.23606843283483</c:v>
                </c:pt>
                <c:pt idx="788" formatCode="[$$-409]#,##0.00">
                  <c:v>515.20839179746099</c:v>
                </c:pt>
                <c:pt idx="789" formatCode="[$$-409]#,##0.00">
                  <c:v>517.18826285724356</c:v>
                </c:pt>
                <c:pt idx="790" formatCode="[$$-409]#,##0.00">
                  <c:v>519.17563881831313</c:v>
                </c:pt>
                <c:pt idx="791" formatCode="[$$-409]#,##0.00">
                  <c:v>521.17047748036714</c:v>
                </c:pt>
                <c:pt idx="792" formatCode="[$$-409]#,##0.00">
                  <c:v>523.17273722721757</c:v>
                </c:pt>
                <c:pt idx="793" formatCode="[$$-409]#,##0.00">
                  <c:v>525.18237701742498</c:v>
                </c:pt>
                <c:pt idx="794" formatCode="[$$-409]#,##0.00">
                  <c:v>527.19935637505375</c:v>
                </c:pt>
                <c:pt idx="795" formatCode="[$$-409]#,##0.00">
                  <c:v>529.22363538051923</c:v>
                </c:pt>
                <c:pt idx="796" formatCode="[$$-409]#,##0.00">
                  <c:v>531.25517466156134</c:v>
                </c:pt>
                <c:pt idx="797" formatCode="[$$-409]#,##0.00">
                  <c:v>533.29393538431452</c:v>
                </c:pt>
                <c:pt idx="798" formatCode="[$$-409]#,##0.00">
                  <c:v>535.33987924450764</c:v>
                </c:pt>
                <c:pt idx="799" formatCode="[$$-409]#,##0.00">
                  <c:v>537.39296845876413</c:v>
                </c:pt>
                <c:pt idx="800" formatCode="[$$-409]#,##0.00">
                  <c:v>539.4531657560342</c:v>
                </c:pt>
                <c:pt idx="801" formatCode="[$$-409]#,##0.00">
                  <c:v>541.52043436912982</c:v>
                </c:pt>
                <c:pt idx="802" formatCode="[$$-409]#,##0.00">
                  <c:v>543.59473802639366</c:v>
                </c:pt>
                <c:pt idx="803" formatCode="[$$-409]#,##0.00">
                  <c:v>545.67604094347212</c:v>
                </c:pt>
                <c:pt idx="804" formatCode="[$$-409]#,##0.00">
                  <c:v>547.76430781522276</c:v>
                </c:pt>
                <c:pt idx="805" formatCode="[$$-409]#,##0.00">
                  <c:v>549.85950380772749</c:v>
                </c:pt>
                <c:pt idx="806" formatCode="[$$-409]#,##0.00">
                  <c:v>551.96159455044005</c:v>
                </c:pt>
                <c:pt idx="807" formatCode="[$$-409]#,##0.00">
                  <c:v>554.0705461284382</c:v>
                </c:pt>
                <c:pt idx="808" formatCode="[$$-409]#,##0.00">
                  <c:v>556.18632507481129</c:v>
                </c:pt>
                <c:pt idx="809" formatCode="[$$-409]#,##0.00">
                  <c:v>558.30889836315191</c:v>
                </c:pt>
                <c:pt idx="810" formatCode="[$$-409]#,##0.00">
                  <c:v>560.43823340018048</c:v>
                </c:pt>
                <c:pt idx="811" formatCode="[$$-409]#,##0.00">
                  <c:v>562.57429801847468</c:v>
                </c:pt>
                <c:pt idx="812" formatCode="[$$-409]#,##0.00">
                  <c:v>564.71706046932991</c:v>
                </c:pt>
                <c:pt idx="813" formatCode="[$$-409]#,##0.00">
                  <c:v>566.8664894157223</c:v>
                </c:pt>
                <c:pt idx="814" formatCode="[$$-409]#,##0.00">
                  <c:v>569.0225539254028</c:v>
                </c:pt>
                <c:pt idx="815" formatCode="[$$-409]#,##0.00">
                  <c:v>571.18522346409054</c:v>
                </c:pt>
                <c:pt idx="816" formatCode="[$$-409]#,##0.00">
                  <c:v>573.35446788879631</c:v>
                </c:pt>
                <c:pt idx="817" formatCode="[$$-409]#,##0.00">
                  <c:v>575.53025744124182</c:v>
                </c:pt>
                <c:pt idx="818" formatCode="[$$-409]#,##0.00">
                  <c:v>577.71256274140899</c:v>
                </c:pt>
                <c:pt idx="819" formatCode="[$$-409]#,##0.00">
                  <c:v>579.90135478118168</c:v>
                </c:pt>
                <c:pt idx="820" formatCode="[$$-409]#,##0.00">
                  <c:v>582.09660491811394</c:v>
                </c:pt>
                <c:pt idx="821" formatCode="[$$-409]#,##0.00">
                  <c:v>584.29828486929</c:v>
                </c:pt>
                <c:pt idx="822" formatCode="[$$-409]#,##0.00">
                  <c:v>586.50636670530753</c:v>
                </c:pt>
                <c:pt idx="823" formatCode="[$$-409]#,##0.00">
                  <c:v>588.72082284434998</c:v>
                </c:pt>
                <c:pt idx="824" formatCode="[$$-409]#,##0.00">
                  <c:v>590.94162604637938</c:v>
                </c:pt>
                <c:pt idx="825" formatCode="[$$-409]#,##0.00">
                  <c:v>593.16874940741559</c:v>
                </c:pt>
                <c:pt idx="826" formatCode="[$$-409]#,##0.00">
                  <c:v>595.40216635393347</c:v>
                </c:pt>
                <c:pt idx="827" formatCode="[$$-409]#,##0.00">
                  <c:v>597.64185063734396</c:v>
                </c:pt>
                <c:pt idx="828" formatCode="[$$-409]#,##0.00">
                  <c:v>599.88777632858864</c:v>
                </c:pt>
                <c:pt idx="829" formatCode="[$$-409]#,##0.00">
                  <c:v>602.13991781281754</c:v>
                </c:pt>
                <c:pt idx="830" formatCode="[$$-409]#,##0.00">
                  <c:v>604.3982497841763</c:v>
                </c:pt>
                <c:pt idx="831" formatCode="[$$-409]#,##0.00">
                  <c:v>606.66274724067353</c:v>
                </c:pt>
                <c:pt idx="832" formatCode="[$$-409]#,##0.00">
                  <c:v>608.93338547915573</c:v>
                </c:pt>
                <c:pt idx="833" formatCode="[$$-409]#,##0.00">
                  <c:v>611.21014009035775</c:v>
                </c:pt>
                <c:pt idx="834" formatCode="[$$-409]#,##0.00">
                  <c:v>613.49298695405969</c:v>
                </c:pt>
                <c:pt idx="835" formatCode="[$$-409]#,##0.00">
                  <c:v>615.78190223431579</c:v>
                </c:pt>
                <c:pt idx="836" formatCode="[$$-409]#,##0.00">
                  <c:v>618.07686237478617</c:v>
                </c:pt>
                <c:pt idx="837" formatCode="[$$-409]#,##0.00">
                  <c:v>620.37784409413848</c:v>
                </c:pt>
                <c:pt idx="838" formatCode="[$$-409]#,##0.00">
                  <c:v>622.68482438154911</c:v>
                </c:pt>
                <c:pt idx="839" formatCode="[$$-409]#,##0.00">
                  <c:v>624.99778049227257</c:v>
                </c:pt>
                <c:pt idx="840" formatCode="[$$-409]#,##0.00">
                  <c:v>627.31668994330585</c:v>
                </c:pt>
                <c:pt idx="841" formatCode="[$$-409]#,##0.00">
                  <c:v>629.64153050911818</c:v>
                </c:pt>
                <c:pt idx="842" formatCode="[$$-409]#,##0.00">
                  <c:v>631.97228021747594</c:v>
                </c:pt>
                <c:pt idx="843" formatCode="[$$-409]#,##0.00">
                  <c:v>634.30891734532622</c:v>
                </c:pt>
                <c:pt idx="844" formatCode="[$$-409]#,##0.00">
                  <c:v>636.65142041477463</c:v>
                </c:pt>
                <c:pt idx="845" formatCode="[$$-409]#,##0.00">
                  <c:v>638.99976818912023</c:v>
                </c:pt>
                <c:pt idx="846" formatCode="[$$-409]#,##0.00">
                  <c:v>641.35393966897948</c:v>
                </c:pt>
                <c:pt idx="847" formatCode="[$$-409]#,##0.00">
                  <c:v>643.71391408846671</c:v>
                </c:pt>
                <c:pt idx="848" formatCode="[$$-409]#,##0.00">
                  <c:v>646.07967091145997</c:v>
                </c:pt>
                <c:pt idx="849" formatCode="[$$-409]#,##0.00">
                  <c:v>648.4511898279211</c:v>
                </c:pt>
                <c:pt idx="850" formatCode="[$$-409]#,##0.00">
                  <c:v>650.82845075029854</c:v>
                </c:pt>
                <c:pt idx="851" formatCode="[$$-409]#,##0.00">
                  <c:v>653.21143380998137</c:v>
                </c:pt>
                <c:pt idx="852" formatCode="[$$-409]#,##0.00">
                  <c:v>655.60011935383545</c:v>
                </c:pt>
                <c:pt idx="853" formatCode="[$$-409]#,##0.00">
                  <c:v>657.99448794078592</c:v>
                </c:pt>
                <c:pt idx="854" formatCode="[$$-409]#,##0.00">
                  <c:v>660.39452033847988</c:v>
                </c:pt>
                <c:pt idx="855" formatCode="[$$-409]#,##0.00">
                  <c:v>662.80019751999509</c:v>
                </c:pt>
                <c:pt idx="856" formatCode="[$$-409]#,##0.00">
                  <c:v>665.21150066062398</c:v>
                </c:pt>
                <c:pt idx="857" formatCode="[$$-409]#,##0.00">
                  <c:v>667.62841113470222</c:v>
                </c:pt>
                <c:pt idx="858" formatCode="[$$-409]#,##0.00">
                  <c:v>670.05091051251156</c:v>
                </c:pt>
                <c:pt idx="859" formatCode="[$$-409]#,##0.00">
                  <c:v>672.47898055722237</c:v>
                </c:pt>
                <c:pt idx="860" formatCode="[$$-409]#,##0.00">
                  <c:v>674.91260322191101</c:v>
                </c:pt>
                <c:pt idx="861" formatCode="[$$-409]#,##0.00">
                  <c:v>677.351760646613</c:v>
                </c:pt>
                <c:pt idx="862" formatCode="[$$-409]#,##0.00">
                  <c:v>679.79643515544922</c:v>
                </c:pt>
                <c:pt idx="863" formatCode="[$$-409]#,##0.00">
                  <c:v>682.246609253786</c:v>
                </c:pt>
                <c:pt idx="864" formatCode="[$$-409]#,##0.00">
                  <c:v>684.70226562546623</c:v>
                </c:pt>
                <c:pt idx="865" formatCode="[$$-409]#,##0.00">
                  <c:v>687.16338713007235</c:v>
                </c:pt>
                <c:pt idx="866" formatCode="[$$-409]#,##0.00">
                  <c:v>689.62995680025801</c:v>
                </c:pt>
                <c:pt idx="867" formatCode="[$$-409]#,##0.00">
                  <c:v>692.10195783910967</c:v>
                </c:pt>
                <c:pt idx="868" formatCode="[$$-409]#,##0.00">
                  <c:v>694.57937361757524</c:v>
                </c:pt>
                <c:pt idx="869" formatCode="[$$-409]#,##0.00">
                  <c:v>697.06218767192138</c:v>
                </c:pt>
                <c:pt idx="870" formatCode="[$$-409]#,##0.00">
                  <c:v>699.5503837012543</c:v>
                </c:pt>
                <c:pt idx="871" formatCode="[$$-409]#,##0.00">
                  <c:v>702.04394556506895</c:v>
                </c:pt>
                <c:pt idx="872" formatCode="[$$-409]#,##0.00">
                  <c:v>704.5428572808587</c:v>
                </c:pt>
                <c:pt idx="873" formatCode="[$$-409]#,##0.00">
                  <c:v>707.0471030217534</c:v>
                </c:pt>
                <c:pt idx="874" formatCode="[$$-409]#,##0.00">
                  <c:v>709.55666711421418</c:v>
                </c:pt>
                <c:pt idx="875" formatCode="[$$-409]#,##0.00">
                  <c:v>712.07153403575592</c:v>
                </c:pt>
                <c:pt idx="876" formatCode="[$$-409]#,##0.00">
                  <c:v>714.59168841272538</c:v>
                </c:pt>
                <c:pt idx="877" formatCode="[$$-409]#,##0.00">
                  <c:v>717.11711501810385</c:v>
                </c:pt>
                <c:pt idx="878" formatCode="[$$-409]#,##0.00">
                  <c:v>719.64779876936575</c:v>
                </c:pt>
                <c:pt idx="879" formatCode="[$$-409]#,##0.00">
                  <c:v>722.18372472635883</c:v>
                </c:pt>
                <c:pt idx="880" formatCode="[$$-409]#,##0.00">
                  <c:v>724.72487808923813</c:v>
                </c:pt>
                <c:pt idx="881" formatCode="[$$-409]#,##0.00">
                  <c:v>727.27124419642246</c:v>
                </c:pt>
                <c:pt idx="882" formatCode="[$$-409]#,##0.00">
                  <c:v>729.82280852260146</c:v>
                </c:pt>
                <c:pt idx="883" formatCode="[$$-409]#,##0.00">
                  <c:v>732.37955667676329</c:v>
                </c:pt>
                <c:pt idx="884" formatCode="[$$-409]#,##0.00">
                  <c:v>734.94147440027336</c:v>
                </c:pt>
                <c:pt idx="885" formatCode="[$$-409]#,##0.00">
                  <c:v>737.50854756496994</c:v>
                </c:pt>
                <c:pt idx="886" formatCode="[$$-409]#,##0.00">
                  <c:v>740.08076217131133</c:v>
                </c:pt>
                <c:pt idx="887" formatCode="[$$-409]#,##0.00">
                  <c:v>742.65810434653849</c:v>
                </c:pt>
                <c:pt idx="888" formatCode="[$$-409]#,##0.00">
                  <c:v>745.24056034288617</c:v>
                </c:pt>
                <c:pt idx="889" formatCode="[$$-409]#,##0.00">
                  <c:v>747.82811653580984</c:v>
                </c:pt>
                <c:pt idx="890" formatCode="[$$-409]#,##0.00">
                  <c:v>750.42075942225995</c:v>
                </c:pt>
                <c:pt idx="891" formatCode="[$$-409]#,##0.00">
                  <c:v>753.01847561896989</c:v>
                </c:pt>
                <c:pt idx="892" formatCode="[$$-409]#,##0.00">
                  <c:v>755.62125186079015</c:v>
                </c:pt>
                <c:pt idx="893" formatCode="[$$-409]#,##0.00">
                  <c:v>758.22907499903567</c:v>
                </c:pt>
                <c:pt idx="894" formatCode="[$$-409]#,##0.00">
                  <c:v>760.84193199987726</c:v>
                </c:pt>
                <c:pt idx="895" formatCode="[$$-409]#,##0.00">
                  <c:v>763.45980994274646</c:v>
                </c:pt>
                <c:pt idx="896" formatCode="[$$-409]#,##0.00">
                  <c:v>766.08269601878214</c:v>
                </c:pt>
                <c:pt idx="897" formatCode="[$$-409]#,##0.00">
                  <c:v>768.71057752928948</c:v>
                </c:pt>
                <c:pt idx="898" formatCode="[$$-409]#,##0.00">
                  <c:v>771.34344188424075</c:v>
                </c:pt>
                <c:pt idx="899" formatCode="[$$-409]#,##0.00">
                  <c:v>773.98127660078671</c:v>
                </c:pt>
                <c:pt idx="900" formatCode="[$$-409]#,##0.00">
                  <c:v>776.62406930180737</c:v>
                </c:pt>
                <c:pt idx="901" formatCode="[$$-409]#,##0.00">
                  <c:v>779.27180771447524</c:v>
                </c:pt>
                <c:pt idx="902" formatCode="[$$-409]#,##0.00">
                  <c:v>781.92447966885527</c:v>
                </c:pt>
                <c:pt idx="903" formatCode="[$$-409]#,##0.00">
                  <c:v>784.58207309651561</c:v>
                </c:pt>
                <c:pt idx="904" formatCode="[$$-409]#,##0.00">
                  <c:v>787.24457602917687</c:v>
                </c:pt>
                <c:pt idx="905" formatCode="[$$-409]#,##0.00">
                  <c:v>789.91197659736724</c:v>
                </c:pt>
                <c:pt idx="906" formatCode="[$$-409]#,##0.00">
                  <c:v>792.58426302911835</c:v>
                </c:pt>
                <c:pt idx="907" formatCode="[$$-409]#,##0.00">
                  <c:v>795.26142364866587</c:v>
                </c:pt>
                <c:pt idx="908" formatCode="[$$-409]#,##0.00">
                  <c:v>797.94344687518833</c:v>
                </c:pt>
                <c:pt idx="909" formatCode="[$$-409]#,##0.00">
                  <c:v>800.63032122155118</c:v>
                </c:pt>
                <c:pt idx="910" formatCode="[$$-409]#,##0.00">
                  <c:v>803.32203529308799</c:v>
                </c:pt>
                <c:pt idx="911" formatCode="[$$-409]#,##0.00">
                  <c:v>806.01857778638555</c:v>
                </c:pt>
                <c:pt idx="912" formatCode="[$$-409]#,##0.00">
                  <c:v>808.71993748810553</c:v>
                </c:pt>
                <c:pt idx="913" formatCode="[$$-409]#,##0.00">
                  <c:v>811.42610327381044</c:v>
                </c:pt>
              </c:numCache>
            </c:numRef>
          </c:val>
          <c:smooth val="0"/>
          <c:extLst>
            <c:ext xmlns:c16="http://schemas.microsoft.com/office/drawing/2014/chart" uri="{C3380CC4-5D6E-409C-BE32-E72D297353CC}">
              <c16:uniqueId val="{00000003-DC64-460B-BDC6-62997BD4A25F}"/>
            </c:ext>
          </c:extLst>
        </c:ser>
        <c:dLbls>
          <c:showLegendKey val="0"/>
          <c:showVal val="0"/>
          <c:showCatName val="0"/>
          <c:showSerName val="0"/>
          <c:showPercent val="0"/>
          <c:showBubbleSize val="0"/>
        </c:dLbls>
        <c:smooth val="0"/>
        <c:axId val="2044369920"/>
        <c:axId val="2044370752"/>
      </c:lineChart>
      <c:catAx>
        <c:axId val="20443699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70752"/>
        <c:crosses val="autoZero"/>
        <c:auto val="1"/>
        <c:lblAlgn val="ctr"/>
        <c:lblOffset val="100"/>
        <c:noMultiLvlLbl val="0"/>
      </c:catAx>
      <c:valAx>
        <c:axId val="2044370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9920"/>
        <c:crosses val="autoZero"/>
        <c:crossBetween val="between"/>
      </c:valAx>
      <c:spPr>
        <a:noFill/>
        <a:ln>
          <a:noFill/>
        </a:ln>
        <a:effectLst/>
      </c:spPr>
    </c:plotArea>
    <c:legend>
      <c:legendPos val="b"/>
      <c:layout>
        <c:manualLayout>
          <c:xMode val="edge"/>
          <c:yMode val="edge"/>
          <c:x val="4.2177276860000348E-2"/>
          <c:y val="0.78440222495123879"/>
          <c:w val="0.93307441145020287"/>
          <c:h val="0.17890052734233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[Ecommerce_Sales_Dataset_updated-Final.xlsx]Cate vs Qty!Cte vs Qty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vs Qty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 vs Qty'!$B$3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 vs Qty'!$A$4:$A$30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Qty'!$B$4:$B$30</c:f>
              <c:numCache>
                <c:formatCode>General</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smooth val="0"/>
          <c:extLst>
            <c:ext xmlns:c16="http://schemas.microsoft.com/office/drawing/2014/chart" uri="{C3380CC4-5D6E-409C-BE32-E72D297353CC}">
              <c16:uniqueId val="{00000000-932E-4769-9528-69050FC632B0}"/>
            </c:ext>
          </c:extLst>
        </c:ser>
        <c:dLbls>
          <c:showLegendKey val="0"/>
          <c:showVal val="0"/>
          <c:showCatName val="0"/>
          <c:showSerName val="0"/>
          <c:showPercent val="0"/>
          <c:showBubbleSize val="0"/>
        </c:dLbls>
        <c:marker val="1"/>
        <c:smooth val="0"/>
        <c:axId val="1952950496"/>
        <c:axId val="1952960480"/>
      </c:lineChart>
      <c:catAx>
        <c:axId val="19529504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60480"/>
        <c:crosses val="autoZero"/>
        <c:auto val="1"/>
        <c:lblAlgn val="ctr"/>
        <c:lblOffset val="100"/>
        <c:noMultiLvlLbl val="0"/>
      </c:catAx>
      <c:valAx>
        <c:axId val="1952960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[Ecommerce_Sales_Dataset_updated-Final.xlsx]State vs Total Sales!State vs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State</a:t>
            </a:r>
            <a:r>
              <a:rPr lang="en-GB" baseline="0"/>
              <a:t> vs Total sales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Total Sales'!$B$3</c:f>
              <c:strCache>
                <c:ptCount val="1"/>
                <c:pt idx="0">
                  <c:v>Total</c:v>
                </c:pt>
              </c:strCache>
            </c:strRef>
          </c:tx>
          <c:spPr>
            <a:solidFill>
              <a:schemeClr val="accent1"/>
            </a:solidFill>
            <a:ln>
              <a:noFill/>
            </a:ln>
            <a:effectLst/>
          </c:spPr>
          <c:invertIfNegative val="0"/>
          <c:cat>
            <c:strRef>
              <c:f>'State vs Total Sales'!$A$4:$A$54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vs Total Sales'!$B$4:$B$54</c:f>
              <c:numCache>
                <c:formatCode>General</c:formatCode>
                <c:ptCount val="50"/>
                <c:pt idx="0">
                  <c:v>49160.751252038244</c:v>
                </c:pt>
                <c:pt idx="1">
                  <c:v>49032.414299999997</c:v>
                </c:pt>
                <c:pt idx="2">
                  <c:v>46317.775800000003</c:v>
                </c:pt>
                <c:pt idx="3">
                  <c:v>24776.528520412372</c:v>
                </c:pt>
                <c:pt idx="4">
                  <c:v>47072.304599999996</c:v>
                </c:pt>
                <c:pt idx="5">
                  <c:v>9312.2465000000011</c:v>
                </c:pt>
                <c:pt idx="6">
                  <c:v>56723.037900000003</c:v>
                </c:pt>
                <c:pt idx="7">
                  <c:v>29967.979799999994</c:v>
                </c:pt>
                <c:pt idx="8">
                  <c:v>60406.675800000012</c:v>
                </c:pt>
                <c:pt idx="9">
                  <c:v>47224.799399999996</c:v>
                </c:pt>
                <c:pt idx="10">
                  <c:v>34436.901099999995</c:v>
                </c:pt>
                <c:pt idx="11">
                  <c:v>12364.982578697627</c:v>
                </c:pt>
                <c:pt idx="12">
                  <c:v>32348.639099999997</c:v>
                </c:pt>
                <c:pt idx="13">
                  <c:v>51501.695076687138</c:v>
                </c:pt>
                <c:pt idx="14">
                  <c:v>51613.308000000005</c:v>
                </c:pt>
                <c:pt idx="15">
                  <c:v>58787.176100000012</c:v>
                </c:pt>
                <c:pt idx="16">
                  <c:v>23445.226199999997</c:v>
                </c:pt>
                <c:pt idx="17">
                  <c:v>41264.120800000004</c:v>
                </c:pt>
                <c:pt idx="18">
                  <c:v>43827.301900000013</c:v>
                </c:pt>
                <c:pt idx="19">
                  <c:v>27871.036100000005</c:v>
                </c:pt>
                <c:pt idx="20">
                  <c:v>26107.866100000003</c:v>
                </c:pt>
                <c:pt idx="21">
                  <c:v>44872.696599999996</c:v>
                </c:pt>
                <c:pt idx="22">
                  <c:v>47628.87200000001</c:v>
                </c:pt>
                <c:pt idx="23">
                  <c:v>30570.603399999996</c:v>
                </c:pt>
                <c:pt idx="24">
                  <c:v>36852.566800000001</c:v>
                </c:pt>
                <c:pt idx="25">
                  <c:v>44400.348399999988</c:v>
                </c:pt>
                <c:pt idx="26">
                  <c:v>24305.265999999996</c:v>
                </c:pt>
                <c:pt idx="27">
                  <c:v>53532.630133150858</c:v>
                </c:pt>
                <c:pt idx="28">
                  <c:v>69579.925199999983</c:v>
                </c:pt>
                <c:pt idx="29">
                  <c:v>65274.956299999991</c:v>
                </c:pt>
                <c:pt idx="30">
                  <c:v>45854.426344399188</c:v>
                </c:pt>
                <c:pt idx="31">
                  <c:v>57426.728600000002</c:v>
                </c:pt>
                <c:pt idx="32">
                  <c:v>48947.018499999991</c:v>
                </c:pt>
                <c:pt idx="33">
                  <c:v>47034.565419796963</c:v>
                </c:pt>
                <c:pt idx="34">
                  <c:v>48009.171400000007</c:v>
                </c:pt>
                <c:pt idx="35">
                  <c:v>59386.541099999995</c:v>
                </c:pt>
                <c:pt idx="36">
                  <c:v>52860.520099999994</c:v>
                </c:pt>
                <c:pt idx="37">
                  <c:v>52833.396883943096</c:v>
                </c:pt>
                <c:pt idx="38">
                  <c:v>38311.748800000008</c:v>
                </c:pt>
                <c:pt idx="39">
                  <c:v>35308.8842</c:v>
                </c:pt>
                <c:pt idx="40">
                  <c:v>43313.233700000012</c:v>
                </c:pt>
                <c:pt idx="41">
                  <c:v>50864.378899999996</c:v>
                </c:pt>
                <c:pt idx="42">
                  <c:v>22436.8063</c:v>
                </c:pt>
                <c:pt idx="43">
                  <c:v>49324.890500000001</c:v>
                </c:pt>
                <c:pt idx="44">
                  <c:v>61732.84120000001</c:v>
                </c:pt>
                <c:pt idx="45">
                  <c:v>56172.886300000013</c:v>
                </c:pt>
                <c:pt idx="46">
                  <c:v>43615.415799999988</c:v>
                </c:pt>
                <c:pt idx="47">
                  <c:v>56405.415699999976</c:v>
                </c:pt>
                <c:pt idx="48">
                  <c:v>46262.454163478826</c:v>
                </c:pt>
                <c:pt idx="49">
                  <c:v>17815.739399999999</c:v>
                </c:pt>
              </c:numCache>
            </c:numRef>
          </c:val>
          <c:extLst>
            <c:ext xmlns:c16="http://schemas.microsoft.com/office/drawing/2014/chart" uri="{C3380CC4-5D6E-409C-BE32-E72D297353CC}">
              <c16:uniqueId val="{00000000-7868-4A76-9584-28064F32A8E9}"/>
            </c:ext>
          </c:extLst>
        </c:ser>
        <c:dLbls>
          <c:showLegendKey val="0"/>
          <c:showVal val="0"/>
          <c:showCatName val="0"/>
          <c:showSerName val="0"/>
          <c:showPercent val="0"/>
          <c:showBubbleSize val="0"/>
        </c:dLbls>
        <c:gapWidth val="219"/>
        <c:overlap val="-27"/>
        <c:axId val="1916624416"/>
        <c:axId val="1916616928"/>
      </c:barChart>
      <c:catAx>
        <c:axId val="19166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16928"/>
        <c:crosses val="autoZero"/>
        <c:auto val="1"/>
        <c:lblAlgn val="ctr"/>
        <c:lblOffset val="100"/>
        <c:noMultiLvlLbl val="0"/>
      </c:catAx>
      <c:valAx>
        <c:axId val="19166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[Ecommerce_Sales_Dataset_updated-Final.xlsx]Payment Type!Payment 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Type'!$B$3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9B7-46C8-B36E-1B1FF8C682F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9B7-46C8-B36E-1B1FF8C682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9B7-46C8-B36E-1B1FF8C682F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Type'!$A$4:$A$7</c:f>
              <c:strCache>
                <c:ptCount val="3"/>
                <c:pt idx="0">
                  <c:v>COD</c:v>
                </c:pt>
                <c:pt idx="1">
                  <c:v>Credit Card</c:v>
                </c:pt>
                <c:pt idx="2">
                  <c:v>PayPal</c:v>
                </c:pt>
              </c:strCache>
            </c:strRef>
          </c:cat>
          <c:val>
            <c:numRef>
              <c:f>'Payment Type'!$B$4:$B$7</c:f>
              <c:numCache>
                <c:formatCode>General</c:formatCode>
                <c:ptCount val="3"/>
                <c:pt idx="0">
                  <c:v>702214.38084977958</c:v>
                </c:pt>
                <c:pt idx="1">
                  <c:v>716107.86281161837</c:v>
                </c:pt>
                <c:pt idx="2">
                  <c:v>756175.45141120662</c:v>
                </c:pt>
              </c:numCache>
            </c:numRef>
          </c:val>
          <c:extLst>
            <c:ext xmlns:c16="http://schemas.microsoft.com/office/drawing/2014/chart" uri="{C3380CC4-5D6E-409C-BE32-E72D297353CC}">
              <c16:uniqueId val="{00000006-19B7-46C8-B36E-1B1FF8C682F1}"/>
            </c:ext>
          </c:extLst>
        </c:ser>
        <c:dLbls>
          <c:dLblPos val="outEnd"/>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[Ecommerce_Sales_Dataset_updated-Final.xlsx]Reg,Gendr vs Total Sales!Reg vs gendr vs Total sales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Region&amp;gender vs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'Reg,Gendr vs Total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'Reg,Gendr vs Total Sales'!$A$4:$A$16</c:f>
              <c:multiLvlStrCache>
                <c:ptCount val="8"/>
                <c:lvl>
                  <c:pt idx="0">
                    <c:v>Female</c:v>
                  </c:pt>
                  <c:pt idx="1">
                    <c:v>Male</c:v>
                  </c:pt>
                  <c:pt idx="2">
                    <c:v>Female</c:v>
                  </c:pt>
                  <c:pt idx="3">
                    <c:v>Male</c:v>
                  </c:pt>
                  <c:pt idx="4">
                    <c:v>Female</c:v>
                  </c:pt>
                  <c:pt idx="5">
                    <c:v>Male</c:v>
                  </c:pt>
                  <c:pt idx="6">
                    <c:v>Female</c:v>
                  </c:pt>
                  <c:pt idx="7">
                    <c:v>Male</c:v>
                  </c:pt>
                </c:lvl>
                <c:lvl>
                  <c:pt idx="0">
                    <c:v>East</c:v>
                  </c:pt>
                  <c:pt idx="2">
                    <c:v>North</c:v>
                  </c:pt>
                  <c:pt idx="4">
                    <c:v>South</c:v>
                  </c:pt>
                  <c:pt idx="6">
                    <c:v>West</c:v>
                  </c:pt>
                </c:lvl>
              </c:multiLvlStrCache>
            </c:multiLvlStrRef>
          </c:cat>
          <c:val>
            <c:numRef>
              <c:f>'Reg,Gendr vs Total Sales'!$B$4:$B$16</c:f>
              <c:numCache>
                <c:formatCode>General</c:formatCode>
                <c:ptCount val="8"/>
                <c:pt idx="0">
                  <c:v>327812.20373456081</c:v>
                </c:pt>
                <c:pt idx="1">
                  <c:v>296735.95730000013</c:v>
                </c:pt>
                <c:pt idx="2">
                  <c:v>340675.28542872553</c:v>
                </c:pt>
                <c:pt idx="3">
                  <c:v>303925.16742834239</c:v>
                </c:pt>
                <c:pt idx="4">
                  <c:v>399091.79339910985</c:v>
                </c:pt>
                <c:pt idx="5">
                  <c:v>235648.26046206895</c:v>
                </c:pt>
                <c:pt idx="6">
                  <c:v>164910.74041979693</c:v>
                </c:pt>
                <c:pt idx="7">
                  <c:v>105698.28689999999</c:v>
                </c:pt>
              </c:numCache>
            </c:numRef>
          </c:val>
          <c:extLst>
            <c:ext xmlns:c16="http://schemas.microsoft.com/office/drawing/2014/chart" uri="{C3380CC4-5D6E-409C-BE32-E72D297353CC}">
              <c16:uniqueId val="{00000000-64B1-48FA-AD87-072CC38AF04F}"/>
            </c:ext>
          </c:extLst>
        </c:ser>
        <c:dLbls>
          <c:dLblPos val="inEnd"/>
          <c:showLegendKey val="0"/>
          <c:showVal val="1"/>
          <c:showCatName val="0"/>
          <c:showSerName val="0"/>
          <c:showPercent val="0"/>
          <c:showBubbleSize val="0"/>
        </c:dLbls>
        <c:gapWidth val="115"/>
        <c:overlap val="-20"/>
        <c:axId val="1925831808"/>
        <c:axId val="1925828896"/>
      </c:barChart>
      <c:catAx>
        <c:axId val="1925831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28896"/>
        <c:crosses val="autoZero"/>
        <c:auto val="1"/>
        <c:lblAlgn val="ctr"/>
        <c:lblOffset val="100"/>
        <c:noMultiLvlLbl val="0"/>
      </c:catAx>
      <c:valAx>
        <c:axId val="1925828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914400</xdr:colOff>
      <xdr:row>3</xdr:row>
      <xdr:rowOff>42862</xdr:rowOff>
    </xdr:from>
    <xdr:to>
      <xdr:col>9</xdr:col>
      <xdr:colOff>523875</xdr:colOff>
      <xdr:row>18</xdr:row>
      <xdr:rowOff>119062</xdr:rowOff>
    </xdr:to>
    <xdr:graphicFrame macro="">
      <xdr:nvGraphicFramePr>
        <xdr:cNvPr id="2" name="Chart 1">
          <a:extLst>
            <a:ext uri="{FF2B5EF4-FFF2-40B4-BE49-F238E27FC236}">
              <a16:creationId xmlns:a16="http://schemas.microsoft.com/office/drawing/2014/main" id="{E5D3963F-DA0E-4CDB-9D97-5A513FD10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2</xdr:row>
      <xdr:rowOff>100012</xdr:rowOff>
    </xdr:from>
    <xdr:to>
      <xdr:col>10</xdr:col>
      <xdr:colOff>485775</xdr:colOff>
      <xdr:row>16</xdr:row>
      <xdr:rowOff>176212</xdr:rowOff>
    </xdr:to>
    <xdr:graphicFrame macro="">
      <xdr:nvGraphicFramePr>
        <xdr:cNvPr id="2" name="State vs Total Sales">
          <a:extLst>
            <a:ext uri="{FF2B5EF4-FFF2-40B4-BE49-F238E27FC236}">
              <a16:creationId xmlns:a16="http://schemas.microsoft.com/office/drawing/2014/main" id="{99244850-F5D8-4CFF-94B6-B4AA1A68D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1</xdr:row>
      <xdr:rowOff>185737</xdr:rowOff>
    </xdr:from>
    <xdr:to>
      <xdr:col>10</xdr:col>
      <xdr:colOff>342900</xdr:colOff>
      <xdr:row>16</xdr:row>
      <xdr:rowOff>100012</xdr:rowOff>
    </xdr:to>
    <xdr:graphicFrame macro="">
      <xdr:nvGraphicFramePr>
        <xdr:cNvPr id="2" name="Reg,gendr vs Total Sales">
          <a:extLst>
            <a:ext uri="{FF2B5EF4-FFF2-40B4-BE49-F238E27FC236}">
              <a16:creationId xmlns:a16="http://schemas.microsoft.com/office/drawing/2014/main" id="{CF434C4A-7054-471E-992C-6CC2D7094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2</xdr:row>
      <xdr:rowOff>100012</xdr:rowOff>
    </xdr:from>
    <xdr:to>
      <xdr:col>10</xdr:col>
      <xdr:colOff>314325</xdr:colOff>
      <xdr:row>16</xdr:row>
      <xdr:rowOff>176212</xdr:rowOff>
    </xdr:to>
    <xdr:graphicFrame macro="">
      <xdr:nvGraphicFramePr>
        <xdr:cNvPr id="2" name="Chart 1">
          <a:extLst>
            <a:ext uri="{FF2B5EF4-FFF2-40B4-BE49-F238E27FC236}">
              <a16:creationId xmlns:a16="http://schemas.microsoft.com/office/drawing/2014/main" id="{582EA383-61E7-4F3B-A92D-DC7861DA1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523875</xdr:colOff>
      <xdr:row>2</xdr:row>
      <xdr:rowOff>61912</xdr:rowOff>
    </xdr:from>
    <xdr:to>
      <xdr:col>10</xdr:col>
      <xdr:colOff>47625</xdr:colOff>
      <xdr:row>11</xdr:row>
      <xdr:rowOff>9525</xdr:rowOff>
    </xdr:to>
    <xdr:graphicFrame macro="">
      <xdr:nvGraphicFramePr>
        <xdr:cNvPr id="2" name="Payment Type">
          <a:extLst>
            <a:ext uri="{FF2B5EF4-FFF2-40B4-BE49-F238E27FC236}">
              <a16:creationId xmlns:a16="http://schemas.microsoft.com/office/drawing/2014/main" id="{453EAC0F-1A7A-4880-83D4-8C8C57959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514350</xdr:colOff>
      <xdr:row>3</xdr:row>
      <xdr:rowOff>152400</xdr:rowOff>
    </xdr:from>
    <xdr:to>
      <xdr:col>20</xdr:col>
      <xdr:colOff>342899</xdr:colOff>
      <xdr:row>14</xdr:row>
      <xdr:rowOff>190499</xdr:rowOff>
    </xdr:to>
    <xdr:graphicFrame macro="">
      <xdr:nvGraphicFramePr>
        <xdr:cNvPr id="2" name="Chart 1">
          <a:extLst>
            <a:ext uri="{FF2B5EF4-FFF2-40B4-BE49-F238E27FC236}">
              <a16:creationId xmlns:a16="http://schemas.microsoft.com/office/drawing/2014/main" id="{671DC91E-502C-4C55-B552-10E6C5D6D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523875</xdr:colOff>
      <xdr:row>13</xdr:row>
      <xdr:rowOff>19050</xdr:rowOff>
    </xdr:from>
    <xdr:to>
      <xdr:col>13</xdr:col>
      <xdr:colOff>523875</xdr:colOff>
      <xdr:row>21</xdr:row>
      <xdr:rowOff>171449</xdr:rowOff>
    </xdr:to>
    <xdr:graphicFrame macro="">
      <xdr:nvGraphicFramePr>
        <xdr:cNvPr id="4" name="Chart 3">
          <a:extLst>
            <a:ext uri="{FF2B5EF4-FFF2-40B4-BE49-F238E27FC236}">
              <a16:creationId xmlns:a16="http://schemas.microsoft.com/office/drawing/2014/main" id="{24D9BBA4-3CC8-436A-B1B1-FBE08891D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523876</xdr:colOff>
      <xdr:row>3</xdr:row>
      <xdr:rowOff>152401</xdr:rowOff>
    </xdr:from>
    <xdr:to>
      <xdr:col>13</xdr:col>
      <xdr:colOff>514351</xdr:colOff>
      <xdr:row>13</xdr:row>
      <xdr:rowOff>28575</xdr:rowOff>
    </xdr:to>
    <xdr:graphicFrame macro="">
      <xdr:nvGraphicFramePr>
        <xdr:cNvPr id="6" name="State vs Total Sales">
          <a:extLst>
            <a:ext uri="{FF2B5EF4-FFF2-40B4-BE49-F238E27FC236}">
              <a16:creationId xmlns:a16="http://schemas.microsoft.com/office/drawing/2014/main" id="{9A0C8AD9-B1A4-40DF-BB5A-4FF0C40FE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523876</xdr:colOff>
      <xdr:row>15</xdr:row>
      <xdr:rowOff>0</xdr:rowOff>
    </xdr:from>
    <xdr:to>
      <xdr:col>20</xdr:col>
      <xdr:colOff>352426</xdr:colOff>
      <xdr:row>21</xdr:row>
      <xdr:rowOff>157163</xdr:rowOff>
    </xdr:to>
    <xdr:graphicFrame macro="">
      <xdr:nvGraphicFramePr>
        <xdr:cNvPr id="7" name="Payment Type">
          <a:extLst>
            <a:ext uri="{FF2B5EF4-FFF2-40B4-BE49-F238E27FC236}">
              <a16:creationId xmlns:a16="http://schemas.microsoft.com/office/drawing/2014/main" id="{B242FCB5-1617-4F7C-AA67-F385048A9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523875</xdr:colOff>
      <xdr:row>3</xdr:row>
      <xdr:rowOff>161925</xdr:rowOff>
    </xdr:from>
    <xdr:to>
      <xdr:col>6</xdr:col>
      <xdr:colOff>533400</xdr:colOff>
      <xdr:row>21</xdr:row>
      <xdr:rowOff>152401</xdr:rowOff>
    </xdr:to>
    <xdr:graphicFrame macro="">
      <xdr:nvGraphicFramePr>
        <xdr:cNvPr id="9" name="Reg,gendr vs Total Sales">
          <a:extLst>
            <a:ext uri="{FF2B5EF4-FFF2-40B4-BE49-F238E27FC236}">
              <a16:creationId xmlns:a16="http://schemas.microsoft.com/office/drawing/2014/main" id="{C5C28D00-8C69-4BDF-B47E-C9C16BDAD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1</xdr:col>
      <xdr:colOff>514350</xdr:colOff>
      <xdr:row>6</xdr:row>
      <xdr:rowOff>95249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465C738-6D46-4461-8D4E-BDD434A246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0"/>
              <a:ext cx="1123950" cy="12477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85726</xdr:rowOff>
    </xdr:from>
    <xdr:to>
      <xdr:col>1</xdr:col>
      <xdr:colOff>533400</xdr:colOff>
      <xdr:row>10</xdr:row>
      <xdr:rowOff>171450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B9A39D04-3642-4FFA-88C4-C6859693F5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238251"/>
              <a:ext cx="1143000" cy="847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171451</xdr:rowOff>
    </xdr:from>
    <xdr:to>
      <xdr:col>1</xdr:col>
      <xdr:colOff>523875</xdr:colOff>
      <xdr:row>16</xdr:row>
      <xdr:rowOff>152401</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88B36E3D-52CC-4221-8306-E07E581BC9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085976"/>
              <a:ext cx="1133475"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23</xdr:row>
      <xdr:rowOff>19050</xdr:rowOff>
    </xdr:from>
    <xdr:to>
      <xdr:col>15</xdr:col>
      <xdr:colOff>76200</xdr:colOff>
      <xdr:row>36</xdr:row>
      <xdr:rowOff>66675</xdr:rowOff>
    </xdr:to>
    <mc:AlternateContent xmlns:mc="http://schemas.openxmlformats.org/markup-compatibility/2006">
      <mc:Choice xmlns:a14="http://schemas.microsoft.com/office/drawing/2010/main" Requires="a14">
        <xdr:graphicFrame macro="">
          <xdr:nvGraphicFramePr>
            <xdr:cNvPr id="19" name="Order_Date (Year)">
              <a:extLst>
                <a:ext uri="{FF2B5EF4-FFF2-40B4-BE49-F238E27FC236}">
                  <a16:creationId xmlns:a16="http://schemas.microsoft.com/office/drawing/2014/main" id="{5B694C9D-F2BB-4BCF-B02E-804019D3EBD9}"/>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7419975" y="44100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25</xdr:row>
      <xdr:rowOff>114300</xdr:rowOff>
    </xdr:from>
    <xdr:to>
      <xdr:col>15</xdr:col>
      <xdr:colOff>552450</xdr:colOff>
      <xdr:row>38</xdr:row>
      <xdr:rowOff>161925</xdr:rowOff>
    </xdr:to>
    <mc:AlternateContent xmlns:mc="http://schemas.openxmlformats.org/markup-compatibility/2006">
      <mc:Choice xmlns:a14="http://schemas.microsoft.com/office/drawing/2010/main" Requires="a14">
        <xdr:graphicFrame macro="">
          <xdr:nvGraphicFramePr>
            <xdr:cNvPr id="20" name="Payment_Type">
              <a:extLst>
                <a:ext uri="{FF2B5EF4-FFF2-40B4-BE49-F238E27FC236}">
                  <a16:creationId xmlns:a16="http://schemas.microsoft.com/office/drawing/2014/main" id="{940C6EFE-6899-481F-85A1-3CB8534F99B9}"/>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7896225" y="48863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152401</xdr:rowOff>
    </xdr:from>
    <xdr:to>
      <xdr:col>1</xdr:col>
      <xdr:colOff>514350</xdr:colOff>
      <xdr:row>22</xdr:row>
      <xdr:rowOff>28575</xdr:rowOff>
    </xdr:to>
    <mc:AlternateContent xmlns:mc="http://schemas.openxmlformats.org/markup-compatibility/2006">
      <mc:Choice xmlns:a14="http://schemas.microsoft.com/office/drawing/2010/main" Requires="a14">
        <xdr:graphicFrame macro="">
          <xdr:nvGraphicFramePr>
            <xdr:cNvPr id="22" name="Order_Date (Month)">
              <a:extLst>
                <a:ext uri="{FF2B5EF4-FFF2-40B4-BE49-F238E27FC236}">
                  <a16:creationId xmlns:a16="http://schemas.microsoft.com/office/drawing/2014/main" id="{7EA563D7-BDA9-4AAC-B2C9-EA9DAC628569}"/>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0" y="3209926"/>
              <a:ext cx="1123950" cy="10191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Ecommerce_Sales_Dataset_updated%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_Dim"/>
      <sheetName val="Product_Dim"/>
      <sheetName val="Store_Dim"/>
      <sheetName val="forecast"/>
      <sheetName val="Sales_Fact"/>
      <sheetName val="month vs sales"/>
      <sheetName val="cate vs quantity vs unit"/>
      <sheetName val="cate vs total sales amount"/>
      <sheetName val="bramd vs sales"/>
      <sheetName val="combine_tables"/>
      <sheetName val="dashboarc"/>
    </sheetNames>
    <sheetDataSet>
      <sheetData sheetId="0" refreshError="1"/>
      <sheetData sheetId="1" refreshError="1"/>
      <sheetData sheetId="2" refreshError="1"/>
      <sheetData sheetId="3">
        <row r="1">
          <cell r="B1" t="str">
            <v>Values</v>
          </cell>
          <cell r="C1" t="str">
            <v>Forecast</v>
          </cell>
          <cell r="D1" t="str">
            <v>Lower Confidence Bound</v>
          </cell>
          <cell r="E1" t="str">
            <v>Upper Confidence Bound</v>
          </cell>
        </row>
        <row r="2">
          <cell r="A2">
            <v>45213</v>
          </cell>
          <cell r="B2">
            <v>425.53546666666665</v>
          </cell>
        </row>
        <row r="3">
          <cell r="A3">
            <v>45214</v>
          </cell>
          <cell r="B3">
            <v>216.02879999999999</v>
          </cell>
        </row>
        <row r="4">
          <cell r="A4">
            <v>45215</v>
          </cell>
          <cell r="B4">
            <v>644.47559999999999</v>
          </cell>
        </row>
        <row r="5">
          <cell r="A5">
            <v>45216</v>
          </cell>
          <cell r="B5">
            <v>356.54239999999999</v>
          </cell>
        </row>
        <row r="6">
          <cell r="A6">
            <v>45217</v>
          </cell>
          <cell r="B6">
            <v>338.76762000000002</v>
          </cell>
        </row>
        <row r="7">
          <cell r="A7">
            <v>45218</v>
          </cell>
          <cell r="B7">
            <v>640.23405000000002</v>
          </cell>
        </row>
        <row r="8">
          <cell r="A8">
            <v>45219</v>
          </cell>
          <cell r="B8">
            <v>278.12689999999998</v>
          </cell>
        </row>
        <row r="9">
          <cell r="A9">
            <v>45220</v>
          </cell>
          <cell r="B9">
            <v>455.73</v>
          </cell>
        </row>
        <row r="10">
          <cell r="A10">
            <v>45221</v>
          </cell>
          <cell r="B10">
            <v>492.48900000000003</v>
          </cell>
        </row>
        <row r="11">
          <cell r="A11">
            <v>45222</v>
          </cell>
          <cell r="B11">
            <v>274.56670000000003</v>
          </cell>
        </row>
        <row r="12">
          <cell r="A12">
            <v>45223</v>
          </cell>
          <cell r="B12">
            <v>694.89673333333337</v>
          </cell>
        </row>
        <row r="13">
          <cell r="A13">
            <v>45224</v>
          </cell>
          <cell r="B13">
            <v>621.41983333333326</v>
          </cell>
        </row>
        <row r="14">
          <cell r="A14">
            <v>45225</v>
          </cell>
          <cell r="B14">
            <v>173.12319999999997</v>
          </cell>
        </row>
        <row r="15">
          <cell r="A15">
            <v>45226</v>
          </cell>
          <cell r="B15">
            <v>258.46759999999995</v>
          </cell>
        </row>
        <row r="16">
          <cell r="A16">
            <v>45227</v>
          </cell>
          <cell r="B16">
            <v>343.81199999999995</v>
          </cell>
        </row>
        <row r="17">
          <cell r="A17">
            <v>45228</v>
          </cell>
          <cell r="B17">
            <v>441.14933333333335</v>
          </cell>
        </row>
        <row r="18">
          <cell r="A18">
            <v>45229</v>
          </cell>
          <cell r="B18">
            <v>472.43233333333336</v>
          </cell>
        </row>
        <row r="19">
          <cell r="A19">
            <v>45230</v>
          </cell>
          <cell r="B19">
            <v>515.75883333333331</v>
          </cell>
        </row>
        <row r="20">
          <cell r="A20">
            <v>45231</v>
          </cell>
          <cell r="B20">
            <v>477.67160000000001</v>
          </cell>
        </row>
        <row r="21">
          <cell r="A21">
            <v>45232</v>
          </cell>
          <cell r="B21">
            <v>471.50870000000003</v>
          </cell>
        </row>
        <row r="22">
          <cell r="A22">
            <v>45233</v>
          </cell>
          <cell r="B22">
            <v>408.3859333333333</v>
          </cell>
        </row>
        <row r="23">
          <cell r="A23">
            <v>45234</v>
          </cell>
          <cell r="B23">
            <v>389.73045000000002</v>
          </cell>
        </row>
        <row r="24">
          <cell r="A24">
            <v>45235</v>
          </cell>
          <cell r="B24">
            <v>604.3185285714286</v>
          </cell>
        </row>
        <row r="25">
          <cell r="A25">
            <v>45236</v>
          </cell>
          <cell r="B25">
            <v>806.35874999999987</v>
          </cell>
        </row>
        <row r="26">
          <cell r="A26">
            <v>45237</v>
          </cell>
          <cell r="B26">
            <v>248.19734999999997</v>
          </cell>
        </row>
        <row r="27">
          <cell r="A27">
            <v>45238</v>
          </cell>
          <cell r="B27">
            <v>389.93324999999999</v>
          </cell>
        </row>
        <row r="28">
          <cell r="A28">
            <v>45239</v>
          </cell>
          <cell r="B28">
            <v>582.08074999999997</v>
          </cell>
        </row>
        <row r="29">
          <cell r="A29">
            <v>45240</v>
          </cell>
          <cell r="B29">
            <v>390.23464999999999</v>
          </cell>
        </row>
        <row r="30">
          <cell r="A30">
            <v>45241</v>
          </cell>
          <cell r="B30">
            <v>477.76486666666665</v>
          </cell>
        </row>
        <row r="31">
          <cell r="A31">
            <v>45242</v>
          </cell>
          <cell r="B31">
            <v>239.11214999999999</v>
          </cell>
        </row>
        <row r="32">
          <cell r="A32">
            <v>45243</v>
          </cell>
          <cell r="B32">
            <v>291.1939333333334</v>
          </cell>
        </row>
        <row r="33">
          <cell r="A33">
            <v>45244</v>
          </cell>
          <cell r="B33">
            <v>654.35154999999997</v>
          </cell>
        </row>
        <row r="34">
          <cell r="A34">
            <v>45245</v>
          </cell>
          <cell r="B34">
            <v>468.17836666666665</v>
          </cell>
        </row>
        <row r="35">
          <cell r="A35">
            <v>45246</v>
          </cell>
          <cell r="B35">
            <v>282.00518333333332</v>
          </cell>
        </row>
        <row r="36">
          <cell r="A36">
            <v>45247</v>
          </cell>
          <cell r="B36">
            <v>95.832000000000008</v>
          </cell>
        </row>
        <row r="37">
          <cell r="A37">
            <v>45248</v>
          </cell>
          <cell r="B37">
            <v>255.33724999999998</v>
          </cell>
        </row>
        <row r="38">
          <cell r="A38">
            <v>45249</v>
          </cell>
          <cell r="B38">
            <v>310.24623333333329</v>
          </cell>
        </row>
        <row r="39">
          <cell r="A39">
            <v>45250</v>
          </cell>
          <cell r="B39">
            <v>402.53236666666663</v>
          </cell>
        </row>
        <row r="40">
          <cell r="A40">
            <v>45251</v>
          </cell>
          <cell r="B40">
            <v>434.75949999999995</v>
          </cell>
        </row>
        <row r="41">
          <cell r="A41">
            <v>45252</v>
          </cell>
          <cell r="B41">
            <v>627.25210000000004</v>
          </cell>
        </row>
        <row r="42">
          <cell r="A42">
            <v>45253</v>
          </cell>
          <cell r="B42">
            <v>203.11058000000003</v>
          </cell>
        </row>
        <row r="43">
          <cell r="A43">
            <v>45254</v>
          </cell>
          <cell r="B43">
            <v>312.24759999999998</v>
          </cell>
        </row>
        <row r="44">
          <cell r="A44">
            <v>45255</v>
          </cell>
          <cell r="B44">
            <v>361.04817500000001</v>
          </cell>
        </row>
        <row r="45">
          <cell r="A45">
            <v>45256</v>
          </cell>
          <cell r="B45">
            <v>362.73993333333334</v>
          </cell>
        </row>
        <row r="46">
          <cell r="A46">
            <v>45257</v>
          </cell>
          <cell r="B46">
            <v>537.20745999999997</v>
          </cell>
        </row>
        <row r="47">
          <cell r="A47">
            <v>45258</v>
          </cell>
          <cell r="B47">
            <v>387.6379</v>
          </cell>
        </row>
        <row r="48">
          <cell r="A48">
            <v>45259</v>
          </cell>
          <cell r="B48">
            <v>535.88430000000005</v>
          </cell>
        </row>
        <row r="49">
          <cell r="A49">
            <v>45260</v>
          </cell>
          <cell r="B49">
            <v>299.69900000000001</v>
          </cell>
        </row>
        <row r="50">
          <cell r="A50">
            <v>45261</v>
          </cell>
          <cell r="B50">
            <v>213.27430000000004</v>
          </cell>
        </row>
        <row r="51">
          <cell r="A51">
            <v>45262</v>
          </cell>
          <cell r="B51">
            <v>275.20675</v>
          </cell>
        </row>
        <row r="52">
          <cell r="A52">
            <v>45263</v>
          </cell>
          <cell r="B52">
            <v>337.13919999999996</v>
          </cell>
        </row>
        <row r="53">
          <cell r="A53">
            <v>45264</v>
          </cell>
          <cell r="B53">
            <v>402.50876666666665</v>
          </cell>
        </row>
        <row r="54">
          <cell r="A54">
            <v>45265</v>
          </cell>
          <cell r="B54">
            <v>544.68136666666669</v>
          </cell>
        </row>
        <row r="55">
          <cell r="A55">
            <v>45266</v>
          </cell>
          <cell r="B55">
            <v>282.04259999999999</v>
          </cell>
        </row>
        <row r="56">
          <cell r="A56">
            <v>45267</v>
          </cell>
          <cell r="B56">
            <v>464.41015714285714</v>
          </cell>
        </row>
        <row r="57">
          <cell r="A57">
            <v>45268</v>
          </cell>
          <cell r="B57">
            <v>454.26981428571435</v>
          </cell>
        </row>
        <row r="58">
          <cell r="A58">
            <v>45269</v>
          </cell>
          <cell r="B58">
            <v>316.34620000000001</v>
          </cell>
        </row>
        <row r="59">
          <cell r="A59">
            <v>45270</v>
          </cell>
          <cell r="B59">
            <v>209.80953333333335</v>
          </cell>
        </row>
        <row r="60">
          <cell r="A60">
            <v>45271</v>
          </cell>
          <cell r="B60">
            <v>721.38</v>
          </cell>
        </row>
        <row r="61">
          <cell r="A61">
            <v>45272</v>
          </cell>
          <cell r="B61">
            <v>453.23506000000009</v>
          </cell>
        </row>
        <row r="62">
          <cell r="A62">
            <v>45273</v>
          </cell>
          <cell r="B62">
            <v>609.16399999999999</v>
          </cell>
        </row>
        <row r="63">
          <cell r="A63">
            <v>45274</v>
          </cell>
          <cell r="B63">
            <v>564.47543333333329</v>
          </cell>
        </row>
        <row r="64">
          <cell r="A64">
            <v>45275</v>
          </cell>
          <cell r="B64">
            <v>698.88995</v>
          </cell>
        </row>
        <row r="65">
          <cell r="A65">
            <v>45276</v>
          </cell>
          <cell r="B65">
            <v>396.58093333333335</v>
          </cell>
        </row>
        <row r="66">
          <cell r="A66">
            <v>45277</v>
          </cell>
          <cell r="B66">
            <v>219.18455</v>
          </cell>
        </row>
        <row r="67">
          <cell r="A67">
            <v>45278</v>
          </cell>
          <cell r="B67">
            <v>558.7722</v>
          </cell>
        </row>
        <row r="68">
          <cell r="A68">
            <v>45279</v>
          </cell>
          <cell r="B68">
            <v>465.61709999999994</v>
          </cell>
        </row>
        <row r="69">
          <cell r="A69">
            <v>45280</v>
          </cell>
          <cell r="B69">
            <v>466.80799999999999</v>
          </cell>
        </row>
        <row r="70">
          <cell r="A70">
            <v>45281</v>
          </cell>
          <cell r="B70">
            <v>467.52799999999996</v>
          </cell>
        </row>
        <row r="71">
          <cell r="A71">
            <v>45282</v>
          </cell>
          <cell r="B71">
            <v>280.11497500000002</v>
          </cell>
        </row>
        <row r="72">
          <cell r="A72">
            <v>45283</v>
          </cell>
          <cell r="B72">
            <v>692.91839999999991</v>
          </cell>
        </row>
        <row r="73">
          <cell r="A73">
            <v>45284</v>
          </cell>
          <cell r="B73">
            <v>533.21326666666675</v>
          </cell>
        </row>
        <row r="74">
          <cell r="A74">
            <v>45285</v>
          </cell>
          <cell r="B74">
            <v>369.63069999999999</v>
          </cell>
        </row>
        <row r="75">
          <cell r="A75">
            <v>45286</v>
          </cell>
          <cell r="B75">
            <v>386.20785000000001</v>
          </cell>
        </row>
        <row r="76">
          <cell r="A76">
            <v>45287</v>
          </cell>
          <cell r="B76">
            <v>380.42959999999999</v>
          </cell>
        </row>
        <row r="77">
          <cell r="A77">
            <v>45288</v>
          </cell>
          <cell r="B77">
            <v>444.76980000000003</v>
          </cell>
        </row>
        <row r="78">
          <cell r="A78">
            <v>45289</v>
          </cell>
          <cell r="B78">
            <v>618.52909999999997</v>
          </cell>
        </row>
        <row r="79">
          <cell r="A79">
            <v>45290</v>
          </cell>
          <cell r="B79">
            <v>691.74220000000003</v>
          </cell>
        </row>
        <row r="80">
          <cell r="A80">
            <v>45291</v>
          </cell>
          <cell r="B80">
            <v>322.68914999999998</v>
          </cell>
        </row>
        <row r="81">
          <cell r="A81">
            <v>45292</v>
          </cell>
          <cell r="B81">
            <v>182.59886666666668</v>
          </cell>
        </row>
        <row r="82">
          <cell r="A82">
            <v>45293</v>
          </cell>
          <cell r="B82">
            <v>331.81703333333331</v>
          </cell>
        </row>
        <row r="83">
          <cell r="A83">
            <v>45294</v>
          </cell>
          <cell r="B83">
            <v>519.17023333333327</v>
          </cell>
        </row>
        <row r="84">
          <cell r="A84">
            <v>45295</v>
          </cell>
          <cell r="B84">
            <v>450.37600000000003</v>
          </cell>
        </row>
        <row r="85">
          <cell r="A85">
            <v>45296</v>
          </cell>
          <cell r="B85">
            <v>389.57391999999993</v>
          </cell>
        </row>
        <row r="86">
          <cell r="A86">
            <v>45297</v>
          </cell>
          <cell r="B86">
            <v>532.21960000000001</v>
          </cell>
        </row>
        <row r="87">
          <cell r="A87">
            <v>45298</v>
          </cell>
          <cell r="B87">
            <v>478.58706666666671</v>
          </cell>
        </row>
        <row r="88">
          <cell r="A88">
            <v>45299</v>
          </cell>
          <cell r="B88">
            <v>424.95453333333336</v>
          </cell>
        </row>
        <row r="89">
          <cell r="A89">
            <v>45300</v>
          </cell>
          <cell r="B89">
            <v>170.05526666666665</v>
          </cell>
        </row>
        <row r="90">
          <cell r="A90">
            <v>45301</v>
          </cell>
          <cell r="B90">
            <v>305.087875</v>
          </cell>
        </row>
        <row r="91">
          <cell r="A91">
            <v>45302</v>
          </cell>
          <cell r="B91">
            <v>349.9631</v>
          </cell>
        </row>
        <row r="92">
          <cell r="A92">
            <v>45303</v>
          </cell>
          <cell r="B92">
            <v>258.09000000000003</v>
          </cell>
        </row>
        <row r="93">
          <cell r="A93">
            <v>45304</v>
          </cell>
          <cell r="B93">
            <v>319.75442499999997</v>
          </cell>
        </row>
        <row r="94">
          <cell r="A94">
            <v>45305</v>
          </cell>
          <cell r="B94">
            <v>426.12240000000003</v>
          </cell>
        </row>
        <row r="95">
          <cell r="A95">
            <v>45306</v>
          </cell>
          <cell r="B95">
            <v>220.16800000000001</v>
          </cell>
        </row>
        <row r="96">
          <cell r="A96">
            <v>45307</v>
          </cell>
          <cell r="B96">
            <v>450.92829999999998</v>
          </cell>
        </row>
        <row r="97">
          <cell r="A97">
            <v>45308</v>
          </cell>
          <cell r="B97">
            <v>524.00963999999999</v>
          </cell>
        </row>
        <row r="98">
          <cell r="A98">
            <v>45309</v>
          </cell>
          <cell r="B98">
            <v>579.96849999999995</v>
          </cell>
        </row>
        <row r="99">
          <cell r="A99">
            <v>45310</v>
          </cell>
          <cell r="B99">
            <v>367.62746666666663</v>
          </cell>
        </row>
        <row r="100">
          <cell r="A100">
            <v>45311</v>
          </cell>
          <cell r="B100">
            <v>570.83965000000001</v>
          </cell>
        </row>
        <row r="101">
          <cell r="A101">
            <v>45312</v>
          </cell>
          <cell r="B101">
            <v>273.47027500000002</v>
          </cell>
        </row>
        <row r="102">
          <cell r="A102">
            <v>45313</v>
          </cell>
          <cell r="B102">
            <v>420.41366666666664</v>
          </cell>
        </row>
        <row r="103">
          <cell r="A103">
            <v>45314</v>
          </cell>
          <cell r="B103">
            <v>388.43759999999997</v>
          </cell>
        </row>
        <row r="104">
          <cell r="A104">
            <v>45315</v>
          </cell>
          <cell r="B104">
            <v>604.13499999999999</v>
          </cell>
        </row>
        <row r="105">
          <cell r="A105">
            <v>45316</v>
          </cell>
          <cell r="B105">
            <v>596.69389999999999</v>
          </cell>
        </row>
        <row r="106">
          <cell r="A106">
            <v>45317</v>
          </cell>
          <cell r="B106">
            <v>937.39350000000002</v>
          </cell>
        </row>
        <row r="107">
          <cell r="A107">
            <v>45318</v>
          </cell>
          <cell r="B107">
            <v>522.78915000000006</v>
          </cell>
        </row>
        <row r="108">
          <cell r="A108">
            <v>45319</v>
          </cell>
          <cell r="B108">
            <v>531.69839999999999</v>
          </cell>
        </row>
        <row r="109">
          <cell r="A109">
            <v>45320</v>
          </cell>
          <cell r="B109">
            <v>597.88009999999997</v>
          </cell>
        </row>
        <row r="110">
          <cell r="A110">
            <v>45321</v>
          </cell>
          <cell r="B110">
            <v>422.01300000000003</v>
          </cell>
        </row>
        <row r="111">
          <cell r="A111">
            <v>45322</v>
          </cell>
          <cell r="B111">
            <v>369.8458333333333</v>
          </cell>
        </row>
        <row r="112">
          <cell r="A112">
            <v>45323</v>
          </cell>
          <cell r="B112">
            <v>589.52317500000004</v>
          </cell>
        </row>
        <row r="113">
          <cell r="A113">
            <v>45324</v>
          </cell>
          <cell r="B113">
            <v>578.26475416666665</v>
          </cell>
        </row>
        <row r="114">
          <cell r="A114">
            <v>45325</v>
          </cell>
          <cell r="B114">
            <v>567.00633333333326</v>
          </cell>
        </row>
        <row r="115">
          <cell r="A115">
            <v>45326</v>
          </cell>
          <cell r="B115">
            <v>279.8348666666667</v>
          </cell>
        </row>
        <row r="116">
          <cell r="A116">
            <v>45327</v>
          </cell>
          <cell r="B116">
            <v>296.74090000000001</v>
          </cell>
        </row>
        <row r="117">
          <cell r="A117">
            <v>45328</v>
          </cell>
          <cell r="B117">
            <v>111.93640000000001</v>
          </cell>
        </row>
        <row r="118">
          <cell r="A118">
            <v>45329</v>
          </cell>
          <cell r="B118">
            <v>195.48349999999996</v>
          </cell>
        </row>
        <row r="119">
          <cell r="A119">
            <v>45330</v>
          </cell>
          <cell r="B119">
            <v>493.34483333333327</v>
          </cell>
        </row>
        <row r="120">
          <cell r="A120">
            <v>45331</v>
          </cell>
          <cell r="B120">
            <v>308.12833333333333</v>
          </cell>
        </row>
        <row r="121">
          <cell r="A121">
            <v>45332</v>
          </cell>
          <cell r="B121">
            <v>364.53879999999998</v>
          </cell>
        </row>
        <row r="122">
          <cell r="A122">
            <v>45333</v>
          </cell>
          <cell r="B122">
            <v>414.26019999999994</v>
          </cell>
        </row>
        <row r="123">
          <cell r="A123">
            <v>45334</v>
          </cell>
          <cell r="B123">
            <v>365.88566666666674</v>
          </cell>
        </row>
        <row r="124">
          <cell r="A124">
            <v>45335</v>
          </cell>
          <cell r="B124">
            <v>213.33314999999999</v>
          </cell>
        </row>
        <row r="125">
          <cell r="A125">
            <v>45336</v>
          </cell>
          <cell r="B125">
            <v>340.24050000000005</v>
          </cell>
        </row>
        <row r="126">
          <cell r="A126">
            <v>45337</v>
          </cell>
          <cell r="B126">
            <v>827.20875000000001</v>
          </cell>
        </row>
        <row r="127">
          <cell r="A127">
            <v>45338</v>
          </cell>
          <cell r="B127">
            <v>514.41171111111112</v>
          </cell>
        </row>
        <row r="128">
          <cell r="A128">
            <v>45339</v>
          </cell>
          <cell r="B128">
            <v>269.21699999999998</v>
          </cell>
        </row>
        <row r="129">
          <cell r="A129">
            <v>45340</v>
          </cell>
          <cell r="B129">
            <v>693.62046666666663</v>
          </cell>
        </row>
        <row r="130">
          <cell r="A130">
            <v>45341</v>
          </cell>
          <cell r="B130">
            <v>483.43523333333331</v>
          </cell>
        </row>
        <row r="131">
          <cell r="A131">
            <v>45342</v>
          </cell>
          <cell r="B131">
            <v>519.50286666666659</v>
          </cell>
        </row>
        <row r="132">
          <cell r="A132">
            <v>45343</v>
          </cell>
          <cell r="B132">
            <v>555.57049999999992</v>
          </cell>
        </row>
        <row r="133">
          <cell r="A133">
            <v>45344</v>
          </cell>
          <cell r="B133">
            <v>573.41651999999999</v>
          </cell>
        </row>
        <row r="134">
          <cell r="A134">
            <v>45345</v>
          </cell>
          <cell r="B134">
            <v>342.60393333333332</v>
          </cell>
        </row>
        <row r="135">
          <cell r="A135">
            <v>45346</v>
          </cell>
          <cell r="B135">
            <v>314.57510000000002</v>
          </cell>
        </row>
        <row r="136">
          <cell r="A136">
            <v>45347</v>
          </cell>
          <cell r="B136">
            <v>532.37043333333338</v>
          </cell>
        </row>
        <row r="137">
          <cell r="A137">
            <v>45348</v>
          </cell>
          <cell r="B137">
            <v>581.95853333333332</v>
          </cell>
        </row>
        <row r="138">
          <cell r="A138">
            <v>45349</v>
          </cell>
          <cell r="B138">
            <v>370.81209999999999</v>
          </cell>
        </row>
        <row r="139">
          <cell r="A139">
            <v>45350</v>
          </cell>
          <cell r="B139">
            <v>304.67944999999997</v>
          </cell>
        </row>
        <row r="140">
          <cell r="A140">
            <v>45351</v>
          </cell>
          <cell r="B140">
            <v>231.29740000000001</v>
          </cell>
        </row>
        <row r="141">
          <cell r="A141">
            <v>45352</v>
          </cell>
          <cell r="B141">
            <v>806.48670000000004</v>
          </cell>
        </row>
        <row r="142">
          <cell r="A142">
            <v>45353</v>
          </cell>
          <cell r="B142">
            <v>302.38483333333335</v>
          </cell>
        </row>
        <row r="143">
          <cell r="A143">
            <v>45354</v>
          </cell>
          <cell r="B143">
            <v>409.50894999999997</v>
          </cell>
        </row>
        <row r="144">
          <cell r="A144">
            <v>45355</v>
          </cell>
          <cell r="B144">
            <v>279.14696666666663</v>
          </cell>
        </row>
        <row r="145">
          <cell r="A145">
            <v>45356</v>
          </cell>
          <cell r="B145">
            <v>539.430025</v>
          </cell>
        </row>
        <row r="146">
          <cell r="A146">
            <v>45357</v>
          </cell>
          <cell r="B146">
            <v>243.42149999999998</v>
          </cell>
        </row>
        <row r="147">
          <cell r="A147">
            <v>45358</v>
          </cell>
          <cell r="B147">
            <v>315.99749999999995</v>
          </cell>
        </row>
        <row r="148">
          <cell r="A148">
            <v>45359</v>
          </cell>
          <cell r="B148">
            <v>388.57349999999997</v>
          </cell>
        </row>
        <row r="149">
          <cell r="A149">
            <v>45360</v>
          </cell>
          <cell r="B149">
            <v>578.75720000000001</v>
          </cell>
        </row>
        <row r="150">
          <cell r="A150">
            <v>45361</v>
          </cell>
          <cell r="B150">
            <v>370.57293999999996</v>
          </cell>
        </row>
        <row r="151">
          <cell r="A151">
            <v>45362</v>
          </cell>
          <cell r="B151">
            <v>456.87975000000006</v>
          </cell>
        </row>
        <row r="152">
          <cell r="A152">
            <v>45363</v>
          </cell>
          <cell r="B152">
            <v>518.19460000000004</v>
          </cell>
        </row>
        <row r="153">
          <cell r="A153">
            <v>45364</v>
          </cell>
          <cell r="B153">
            <v>647.42399999999998</v>
          </cell>
        </row>
        <row r="154">
          <cell r="A154">
            <v>45365</v>
          </cell>
          <cell r="B154">
            <v>208.97003333333336</v>
          </cell>
        </row>
        <row r="155">
          <cell r="A155">
            <v>45366</v>
          </cell>
          <cell r="B155">
            <v>349.57730416666664</v>
          </cell>
        </row>
        <row r="156">
          <cell r="A156">
            <v>45367</v>
          </cell>
          <cell r="B156">
            <v>490.18457499999994</v>
          </cell>
        </row>
        <row r="157">
          <cell r="A157">
            <v>45368</v>
          </cell>
          <cell r="B157">
            <v>703.37520000000006</v>
          </cell>
        </row>
        <row r="158">
          <cell r="A158">
            <v>45369</v>
          </cell>
          <cell r="B158">
            <v>462.91247500000003</v>
          </cell>
        </row>
        <row r="159">
          <cell r="A159">
            <v>45370</v>
          </cell>
          <cell r="B159">
            <v>542.72340000000008</v>
          </cell>
        </row>
        <row r="160">
          <cell r="A160">
            <v>45371</v>
          </cell>
          <cell r="B160">
            <v>483.56614000000002</v>
          </cell>
        </row>
        <row r="161">
          <cell r="A161">
            <v>45372</v>
          </cell>
          <cell r="B161">
            <v>382.73156666666665</v>
          </cell>
        </row>
        <row r="162">
          <cell r="A162">
            <v>45373</v>
          </cell>
          <cell r="B162">
            <v>372.36411666666669</v>
          </cell>
        </row>
        <row r="163">
          <cell r="A163">
            <v>45374</v>
          </cell>
          <cell r="B163">
            <v>307.11199999999997</v>
          </cell>
        </row>
        <row r="164">
          <cell r="A164">
            <v>45375</v>
          </cell>
          <cell r="B164">
            <v>546.84825000000001</v>
          </cell>
        </row>
        <row r="165">
          <cell r="A165">
            <v>45376</v>
          </cell>
          <cell r="B165">
            <v>498.38809999999995</v>
          </cell>
        </row>
        <row r="166">
          <cell r="A166">
            <v>45377</v>
          </cell>
          <cell r="B166">
            <v>593.67610000000002</v>
          </cell>
        </row>
        <row r="167">
          <cell r="A167">
            <v>45378</v>
          </cell>
          <cell r="B167">
            <v>581.75939999999991</v>
          </cell>
        </row>
        <row r="168">
          <cell r="A168">
            <v>45379</v>
          </cell>
          <cell r="B168">
            <v>225.03038571428573</v>
          </cell>
        </row>
        <row r="169">
          <cell r="A169">
            <v>45380</v>
          </cell>
          <cell r="B169">
            <v>497.23488000000009</v>
          </cell>
        </row>
        <row r="170">
          <cell r="A170">
            <v>45381</v>
          </cell>
          <cell r="B170">
            <v>492.88361000000009</v>
          </cell>
        </row>
        <row r="171">
          <cell r="A171">
            <v>45382</v>
          </cell>
          <cell r="B171">
            <v>488.53234000000003</v>
          </cell>
        </row>
        <row r="172">
          <cell r="A172">
            <v>45383</v>
          </cell>
          <cell r="B172">
            <v>362.14974999999998</v>
          </cell>
        </row>
        <row r="173">
          <cell r="A173">
            <v>45384</v>
          </cell>
          <cell r="B173">
            <v>274.48</v>
          </cell>
        </row>
        <row r="174">
          <cell r="A174">
            <v>45385</v>
          </cell>
          <cell r="B174">
            <v>645.01164999999992</v>
          </cell>
        </row>
        <row r="175">
          <cell r="A175">
            <v>45386</v>
          </cell>
          <cell r="B175">
            <v>359.00540000000001</v>
          </cell>
        </row>
        <row r="176">
          <cell r="A176">
            <v>45387</v>
          </cell>
          <cell r="B176">
            <v>693.93349999999998</v>
          </cell>
        </row>
        <row r="177">
          <cell r="A177">
            <v>45388</v>
          </cell>
          <cell r="B177">
            <v>473.59480000000002</v>
          </cell>
        </row>
        <row r="178">
          <cell r="A178">
            <v>45389</v>
          </cell>
          <cell r="B178">
            <v>250.16104999999999</v>
          </cell>
        </row>
        <row r="179">
          <cell r="A179">
            <v>45390</v>
          </cell>
          <cell r="B179">
            <v>259.14274000000006</v>
          </cell>
        </row>
        <row r="180">
          <cell r="A180">
            <v>45391</v>
          </cell>
          <cell r="B180">
            <v>314.81123666666667</v>
          </cell>
        </row>
        <row r="181">
          <cell r="A181">
            <v>45392</v>
          </cell>
          <cell r="B181">
            <v>370.47973333333334</v>
          </cell>
        </row>
        <row r="182">
          <cell r="A182">
            <v>45393</v>
          </cell>
          <cell r="B182">
            <v>421.33392666666668</v>
          </cell>
        </row>
        <row r="183">
          <cell r="A183">
            <v>45394</v>
          </cell>
          <cell r="B183">
            <v>472.18811999999997</v>
          </cell>
        </row>
        <row r="184">
          <cell r="A184">
            <v>45395</v>
          </cell>
          <cell r="B184">
            <v>448.83425</v>
          </cell>
        </row>
        <row r="185">
          <cell r="A185">
            <v>45396</v>
          </cell>
          <cell r="B185">
            <v>631.39110000000005</v>
          </cell>
        </row>
        <row r="186">
          <cell r="A186">
            <v>45397</v>
          </cell>
          <cell r="B186">
            <v>540.48877500000003</v>
          </cell>
        </row>
        <row r="187">
          <cell r="A187">
            <v>45398</v>
          </cell>
          <cell r="B187">
            <v>251.67560000000003</v>
          </cell>
        </row>
        <row r="188">
          <cell r="A188">
            <v>45399</v>
          </cell>
          <cell r="B188">
            <v>553.88749999999993</v>
          </cell>
        </row>
        <row r="189">
          <cell r="A189">
            <v>45400</v>
          </cell>
          <cell r="B189">
            <v>371.64585</v>
          </cell>
        </row>
        <row r="190">
          <cell r="A190">
            <v>45401</v>
          </cell>
          <cell r="B190">
            <v>242.90357499999999</v>
          </cell>
        </row>
        <row r="191">
          <cell r="A191">
            <v>45402</v>
          </cell>
          <cell r="B191">
            <v>360.85109999999997</v>
          </cell>
        </row>
        <row r="192">
          <cell r="A192">
            <v>45403</v>
          </cell>
          <cell r="B192">
            <v>465.79635000000002</v>
          </cell>
        </row>
        <row r="193">
          <cell r="A193">
            <v>45404</v>
          </cell>
          <cell r="B193">
            <v>570.74160000000006</v>
          </cell>
        </row>
        <row r="194">
          <cell r="A194">
            <v>45405</v>
          </cell>
          <cell r="B194">
            <v>151.7056</v>
          </cell>
        </row>
        <row r="195">
          <cell r="A195">
            <v>45406</v>
          </cell>
          <cell r="B195">
            <v>842.69624999999996</v>
          </cell>
        </row>
        <row r="196">
          <cell r="A196">
            <v>45407</v>
          </cell>
          <cell r="B196">
            <v>706.6255000000001</v>
          </cell>
        </row>
        <row r="197">
          <cell r="A197">
            <v>45408</v>
          </cell>
          <cell r="B197">
            <v>483.70379999999994</v>
          </cell>
        </row>
        <row r="198">
          <cell r="A198">
            <v>45409</v>
          </cell>
          <cell r="B198">
            <v>491.11695000000003</v>
          </cell>
        </row>
        <row r="199">
          <cell r="A199">
            <v>45410</v>
          </cell>
          <cell r="B199">
            <v>593.98196250000001</v>
          </cell>
        </row>
        <row r="200">
          <cell r="A200">
            <v>45411</v>
          </cell>
          <cell r="B200">
            <v>696.84697500000004</v>
          </cell>
        </row>
        <row r="201">
          <cell r="A201">
            <v>45412</v>
          </cell>
          <cell r="B201">
            <v>652.24025000000006</v>
          </cell>
        </row>
        <row r="202">
          <cell r="A202">
            <v>45413</v>
          </cell>
          <cell r="B202">
            <v>319.83999999999997</v>
          </cell>
        </row>
        <row r="203">
          <cell r="A203">
            <v>45414</v>
          </cell>
          <cell r="B203">
            <v>536.66540000000009</v>
          </cell>
        </row>
        <row r="204">
          <cell r="A204">
            <v>45415</v>
          </cell>
          <cell r="B204">
            <v>205.44499999999999</v>
          </cell>
        </row>
        <row r="205">
          <cell r="A205">
            <v>45416</v>
          </cell>
          <cell r="B205">
            <v>231.63094999999998</v>
          </cell>
        </row>
        <row r="206">
          <cell r="A206">
            <v>45417</v>
          </cell>
          <cell r="B206">
            <v>267.81992500000001</v>
          </cell>
        </row>
        <row r="207">
          <cell r="A207">
            <v>45418</v>
          </cell>
          <cell r="B207">
            <v>304.00889999999998</v>
          </cell>
        </row>
        <row r="208">
          <cell r="A208">
            <v>45419</v>
          </cell>
          <cell r="B208">
            <v>320.48986000000002</v>
          </cell>
        </row>
        <row r="209">
          <cell r="A209">
            <v>45420</v>
          </cell>
          <cell r="B209">
            <v>336.97082</v>
          </cell>
        </row>
        <row r="210">
          <cell r="A210">
            <v>45421</v>
          </cell>
          <cell r="B210">
            <v>522.81460000000004</v>
          </cell>
        </row>
        <row r="211">
          <cell r="A211">
            <v>45422</v>
          </cell>
          <cell r="B211">
            <v>70.924799999999991</v>
          </cell>
        </row>
        <row r="212">
          <cell r="A212">
            <v>45423</v>
          </cell>
          <cell r="B212">
            <v>653.66729999999995</v>
          </cell>
        </row>
        <row r="213">
          <cell r="A213">
            <v>45424</v>
          </cell>
          <cell r="B213">
            <v>144.18860000000001</v>
          </cell>
        </row>
        <row r="214">
          <cell r="A214">
            <v>45425</v>
          </cell>
          <cell r="B214">
            <v>264.54000000000002</v>
          </cell>
        </row>
        <row r="215">
          <cell r="A215">
            <v>45426</v>
          </cell>
          <cell r="B215">
            <v>629.85519999999997</v>
          </cell>
        </row>
        <row r="216">
          <cell r="A216">
            <v>45427</v>
          </cell>
          <cell r="B216">
            <v>311.40269999999998</v>
          </cell>
        </row>
        <row r="217">
          <cell r="A217">
            <v>45428</v>
          </cell>
          <cell r="B217">
            <v>250.3537</v>
          </cell>
        </row>
        <row r="218">
          <cell r="A218">
            <v>45429</v>
          </cell>
          <cell r="B218">
            <v>289.75329999999997</v>
          </cell>
        </row>
        <row r="219">
          <cell r="A219">
            <v>45430</v>
          </cell>
          <cell r="B219">
            <v>305.73</v>
          </cell>
        </row>
        <row r="220">
          <cell r="A220">
            <v>45431</v>
          </cell>
          <cell r="B220">
            <v>314.05130000000003</v>
          </cell>
        </row>
        <row r="221">
          <cell r="A221">
            <v>45432</v>
          </cell>
          <cell r="B221">
            <v>551.92650000000003</v>
          </cell>
        </row>
        <row r="222">
          <cell r="A222">
            <v>45433</v>
          </cell>
          <cell r="B222">
            <v>479.26068571428567</v>
          </cell>
        </row>
        <row r="223">
          <cell r="A223">
            <v>45434</v>
          </cell>
          <cell r="B223">
            <v>480.97840000000002</v>
          </cell>
        </row>
        <row r="224">
          <cell r="A224">
            <v>45435</v>
          </cell>
          <cell r="B224">
            <v>559.4426666666667</v>
          </cell>
        </row>
        <row r="225">
          <cell r="A225">
            <v>45436</v>
          </cell>
          <cell r="B225">
            <v>587.03478333333328</v>
          </cell>
        </row>
        <row r="226">
          <cell r="A226">
            <v>45437</v>
          </cell>
          <cell r="B226">
            <v>614.62689999999998</v>
          </cell>
        </row>
        <row r="227">
          <cell r="A227">
            <v>45438</v>
          </cell>
          <cell r="B227">
            <v>371.84560000000005</v>
          </cell>
        </row>
        <row r="228">
          <cell r="A228">
            <v>45439</v>
          </cell>
          <cell r="B228">
            <v>216.11890000000002</v>
          </cell>
        </row>
        <row r="229">
          <cell r="A229">
            <v>45440</v>
          </cell>
          <cell r="B229">
            <v>60.392199999999995</v>
          </cell>
        </row>
        <row r="230">
          <cell r="A230">
            <v>45441</v>
          </cell>
          <cell r="B230">
            <v>440.59646666666669</v>
          </cell>
        </row>
        <row r="231">
          <cell r="A231">
            <v>45442</v>
          </cell>
          <cell r="B231">
            <v>251.51743333333334</v>
          </cell>
        </row>
        <row r="232">
          <cell r="A232">
            <v>45443</v>
          </cell>
          <cell r="B232">
            <v>62.438399999999994</v>
          </cell>
        </row>
        <row r="233">
          <cell r="A233">
            <v>45444</v>
          </cell>
          <cell r="B233">
            <v>283.4325</v>
          </cell>
        </row>
        <row r="234">
          <cell r="A234">
            <v>45445</v>
          </cell>
          <cell r="B234">
            <v>354.28760000000005</v>
          </cell>
        </row>
        <row r="235">
          <cell r="A235">
            <v>45446</v>
          </cell>
          <cell r="B235">
            <v>483.87006250000002</v>
          </cell>
        </row>
        <row r="236">
          <cell r="A236">
            <v>45447</v>
          </cell>
          <cell r="B236">
            <v>440.15304999999995</v>
          </cell>
        </row>
        <row r="237">
          <cell r="A237">
            <v>45448</v>
          </cell>
          <cell r="B237">
            <v>553.71450000000004</v>
          </cell>
        </row>
        <row r="238">
          <cell r="A238">
            <v>45449</v>
          </cell>
          <cell r="B238">
            <v>86.134200000000007</v>
          </cell>
        </row>
        <row r="239">
          <cell r="A239">
            <v>45450</v>
          </cell>
          <cell r="B239">
            <v>152.2801</v>
          </cell>
        </row>
        <row r="240">
          <cell r="A240">
            <v>45451</v>
          </cell>
          <cell r="B240">
            <v>283.30430000000001</v>
          </cell>
        </row>
        <row r="241">
          <cell r="A241">
            <v>45452</v>
          </cell>
          <cell r="B241">
            <v>669.26549999999997</v>
          </cell>
        </row>
        <row r="242">
          <cell r="A242">
            <v>45453</v>
          </cell>
          <cell r="B242">
            <v>320.6309333333333</v>
          </cell>
        </row>
        <row r="243">
          <cell r="A243">
            <v>45454</v>
          </cell>
          <cell r="B243">
            <v>455.12893999999994</v>
          </cell>
        </row>
        <row r="244">
          <cell r="A244">
            <v>45455</v>
          </cell>
          <cell r="B244">
            <v>539.40869999999995</v>
          </cell>
        </row>
        <row r="245">
          <cell r="A245">
            <v>45456</v>
          </cell>
          <cell r="B245">
            <v>447.04916666666662</v>
          </cell>
        </row>
        <row r="246">
          <cell r="A246">
            <v>45457</v>
          </cell>
          <cell r="B246">
            <v>50.407799999999995</v>
          </cell>
        </row>
        <row r="247">
          <cell r="A247">
            <v>45458</v>
          </cell>
          <cell r="B247">
            <v>600.01710000000003</v>
          </cell>
        </row>
        <row r="248">
          <cell r="A248">
            <v>45459</v>
          </cell>
          <cell r="B248">
            <v>767.83965000000001</v>
          </cell>
        </row>
        <row r="249">
          <cell r="A249">
            <v>45460</v>
          </cell>
          <cell r="B249">
            <v>455.71322499999997</v>
          </cell>
        </row>
        <row r="250">
          <cell r="A250">
            <v>45461</v>
          </cell>
          <cell r="B250">
            <v>107.74445</v>
          </cell>
        </row>
        <row r="251">
          <cell r="A251">
            <v>45462</v>
          </cell>
          <cell r="B251">
            <v>559.62036000000001</v>
          </cell>
        </row>
        <row r="252">
          <cell r="A252">
            <v>45463</v>
          </cell>
          <cell r="B252">
            <v>515.48929333333331</v>
          </cell>
        </row>
        <row r="253">
          <cell r="A253">
            <v>45464</v>
          </cell>
          <cell r="B253">
            <v>471.35822666666667</v>
          </cell>
        </row>
        <row r="254">
          <cell r="A254">
            <v>45465</v>
          </cell>
          <cell r="B254">
            <v>427.22716000000003</v>
          </cell>
        </row>
        <row r="255">
          <cell r="A255">
            <v>45466</v>
          </cell>
          <cell r="B255">
            <v>515.89541666666662</v>
          </cell>
        </row>
        <row r="256">
          <cell r="A256">
            <v>45467</v>
          </cell>
          <cell r="B256">
            <v>512.80020000000002</v>
          </cell>
        </row>
        <row r="257">
          <cell r="A257">
            <v>45468</v>
          </cell>
          <cell r="B257">
            <v>280.18875000000003</v>
          </cell>
        </row>
        <row r="258">
          <cell r="A258">
            <v>45469</v>
          </cell>
          <cell r="B258">
            <v>610.11059999999998</v>
          </cell>
        </row>
        <row r="259">
          <cell r="A259">
            <v>45470</v>
          </cell>
          <cell r="B259">
            <v>376.73744999999997</v>
          </cell>
        </row>
        <row r="260">
          <cell r="A260">
            <v>45471</v>
          </cell>
          <cell r="B260">
            <v>18.459</v>
          </cell>
        </row>
        <row r="261">
          <cell r="A261">
            <v>45472</v>
          </cell>
          <cell r="B261">
            <v>589.0798166666666</v>
          </cell>
        </row>
        <row r="262">
          <cell r="A262">
            <v>45473</v>
          </cell>
          <cell r="B262">
            <v>387.32309999999995</v>
          </cell>
        </row>
        <row r="263">
          <cell r="A263">
            <v>45474</v>
          </cell>
          <cell r="B263">
            <v>403.005</v>
          </cell>
        </row>
        <row r="264">
          <cell r="A264">
            <v>45475</v>
          </cell>
          <cell r="B264">
            <v>309.76226666666668</v>
          </cell>
        </row>
        <row r="265">
          <cell r="A265">
            <v>45476</v>
          </cell>
          <cell r="B265">
            <v>357.37520833333332</v>
          </cell>
        </row>
        <row r="266">
          <cell r="A266">
            <v>45477</v>
          </cell>
          <cell r="B266">
            <v>404.98814999999996</v>
          </cell>
        </row>
        <row r="267">
          <cell r="A267">
            <v>45478</v>
          </cell>
          <cell r="B267">
            <v>438.93793333333332</v>
          </cell>
        </row>
        <row r="268">
          <cell r="A268">
            <v>45479</v>
          </cell>
          <cell r="B268">
            <v>322.40626666666668</v>
          </cell>
        </row>
        <row r="269">
          <cell r="A269">
            <v>45480</v>
          </cell>
          <cell r="B269">
            <v>459.45931666666667</v>
          </cell>
        </row>
        <row r="270">
          <cell r="A270">
            <v>45481</v>
          </cell>
          <cell r="B270">
            <v>748.28450000000009</v>
          </cell>
        </row>
        <row r="271">
          <cell r="A271">
            <v>45482</v>
          </cell>
          <cell r="B271">
            <v>628.90863333333334</v>
          </cell>
        </row>
        <row r="272">
          <cell r="A272">
            <v>45483</v>
          </cell>
          <cell r="B272">
            <v>423.64705000000004</v>
          </cell>
        </row>
        <row r="273">
          <cell r="A273">
            <v>45484</v>
          </cell>
          <cell r="B273">
            <v>478.24</v>
          </cell>
        </row>
        <row r="274">
          <cell r="A274">
            <v>45485</v>
          </cell>
          <cell r="B274">
            <v>480.41249999999997</v>
          </cell>
        </row>
        <row r="275">
          <cell r="A275">
            <v>45486</v>
          </cell>
          <cell r="B275">
            <v>353.14596666666665</v>
          </cell>
        </row>
        <row r="276">
          <cell r="A276">
            <v>45487</v>
          </cell>
          <cell r="B276">
            <v>516.39839999999992</v>
          </cell>
        </row>
        <row r="277">
          <cell r="A277">
            <v>45488</v>
          </cell>
          <cell r="B277">
            <v>409.49650000000003</v>
          </cell>
        </row>
        <row r="278">
          <cell r="A278">
            <v>45489</v>
          </cell>
          <cell r="B278">
            <v>492.54525000000001</v>
          </cell>
        </row>
        <row r="279">
          <cell r="A279">
            <v>45490</v>
          </cell>
          <cell r="B279">
            <v>108.7741</v>
          </cell>
        </row>
        <row r="280">
          <cell r="A280">
            <v>45491</v>
          </cell>
          <cell r="B280">
            <v>482.47545000000002</v>
          </cell>
        </row>
        <row r="281">
          <cell r="A281">
            <v>45492</v>
          </cell>
          <cell r="B281">
            <v>571.33180000000004</v>
          </cell>
        </row>
        <row r="282">
          <cell r="A282">
            <v>45493</v>
          </cell>
          <cell r="B282">
            <v>484.07946666666675</v>
          </cell>
        </row>
        <row r="283">
          <cell r="A283">
            <v>45494</v>
          </cell>
          <cell r="B283">
            <v>528.91544999999996</v>
          </cell>
        </row>
        <row r="284">
          <cell r="A284">
            <v>45495</v>
          </cell>
          <cell r="B284">
            <v>536.24174000000005</v>
          </cell>
        </row>
        <row r="285">
          <cell r="A285">
            <v>45496</v>
          </cell>
          <cell r="B285">
            <v>314.73545000000001</v>
          </cell>
        </row>
        <row r="286">
          <cell r="A286">
            <v>45497</v>
          </cell>
          <cell r="B286">
            <v>590.29938000000004</v>
          </cell>
        </row>
        <row r="287">
          <cell r="A287">
            <v>45498</v>
          </cell>
          <cell r="B287">
            <v>95.408200000000008</v>
          </cell>
        </row>
        <row r="288">
          <cell r="A288">
            <v>45499</v>
          </cell>
          <cell r="B288">
            <v>308.49892499999999</v>
          </cell>
        </row>
        <row r="289">
          <cell r="A289">
            <v>45500</v>
          </cell>
          <cell r="B289">
            <v>720.3143</v>
          </cell>
        </row>
        <row r="290">
          <cell r="A290">
            <v>45501</v>
          </cell>
          <cell r="B290">
            <v>368.59603333333331</v>
          </cell>
        </row>
        <row r="291">
          <cell r="A291">
            <v>45502</v>
          </cell>
          <cell r="B291">
            <v>420.98349999999999</v>
          </cell>
        </row>
        <row r="292">
          <cell r="A292">
            <v>45503</v>
          </cell>
          <cell r="B292">
            <v>284.68696666666671</v>
          </cell>
        </row>
        <row r="293">
          <cell r="A293">
            <v>45504</v>
          </cell>
          <cell r="B293">
            <v>131.11669999999998</v>
          </cell>
        </row>
        <row r="294">
          <cell r="A294">
            <v>45505</v>
          </cell>
          <cell r="B294">
            <v>85.169700000000006</v>
          </cell>
        </row>
        <row r="295">
          <cell r="A295">
            <v>45506</v>
          </cell>
          <cell r="B295">
            <v>305.34135000000003</v>
          </cell>
        </row>
        <row r="296">
          <cell r="A296">
            <v>45507</v>
          </cell>
          <cell r="B296">
            <v>441.6558</v>
          </cell>
        </row>
        <row r="297">
          <cell r="A297">
            <v>45508</v>
          </cell>
          <cell r="B297">
            <v>578.35746666666671</v>
          </cell>
        </row>
        <row r="298">
          <cell r="A298">
            <v>45509</v>
          </cell>
          <cell r="B298">
            <v>416.89390000000003</v>
          </cell>
        </row>
        <row r="299">
          <cell r="A299">
            <v>45510</v>
          </cell>
          <cell r="B299">
            <v>652.62446666666665</v>
          </cell>
        </row>
        <row r="300">
          <cell r="A300">
            <v>45511</v>
          </cell>
          <cell r="B300">
            <v>548.26495</v>
          </cell>
        </row>
        <row r="301">
          <cell r="A301">
            <v>45512</v>
          </cell>
          <cell r="B301">
            <v>443.78100000000006</v>
          </cell>
        </row>
        <row r="302">
          <cell r="A302">
            <v>45513</v>
          </cell>
          <cell r="B302">
            <v>473.09870000000001</v>
          </cell>
        </row>
        <row r="303">
          <cell r="A303">
            <v>45514</v>
          </cell>
          <cell r="B303">
            <v>502.75240000000002</v>
          </cell>
        </row>
        <row r="304">
          <cell r="A304">
            <v>45515</v>
          </cell>
          <cell r="B304">
            <v>627.84539999999993</v>
          </cell>
        </row>
        <row r="305">
          <cell r="A305">
            <v>45516</v>
          </cell>
          <cell r="B305">
            <v>222.96799999999999</v>
          </cell>
        </row>
        <row r="306">
          <cell r="A306">
            <v>45517</v>
          </cell>
          <cell r="B306">
            <v>290.54925000000003</v>
          </cell>
        </row>
        <row r="307">
          <cell r="A307">
            <v>45518</v>
          </cell>
          <cell r="B307">
            <v>494.83017999999993</v>
          </cell>
        </row>
        <row r="308">
          <cell r="A308">
            <v>45519</v>
          </cell>
          <cell r="B308">
            <v>831.82479999999987</v>
          </cell>
        </row>
        <row r="309">
          <cell r="A309">
            <v>45520</v>
          </cell>
          <cell r="B309">
            <v>425.76295714285709</v>
          </cell>
        </row>
        <row r="310">
          <cell r="A310">
            <v>45521</v>
          </cell>
          <cell r="B310">
            <v>178.51400000000001</v>
          </cell>
        </row>
        <row r="311">
          <cell r="A311">
            <v>45522</v>
          </cell>
          <cell r="B311">
            <v>405.62380000000007</v>
          </cell>
        </row>
        <row r="312">
          <cell r="A312">
            <v>45523</v>
          </cell>
          <cell r="B312">
            <v>579.21093333333329</v>
          </cell>
        </row>
        <row r="313">
          <cell r="A313">
            <v>45524</v>
          </cell>
          <cell r="B313">
            <v>406.92129999999997</v>
          </cell>
        </row>
        <row r="314">
          <cell r="A314">
            <v>45525</v>
          </cell>
          <cell r="B314">
            <v>665.45573333333334</v>
          </cell>
        </row>
        <row r="315">
          <cell r="A315">
            <v>45526</v>
          </cell>
          <cell r="B315">
            <v>495.71090000000004</v>
          </cell>
        </row>
        <row r="316">
          <cell r="A316">
            <v>45527</v>
          </cell>
          <cell r="B316">
            <v>314.65026666666665</v>
          </cell>
        </row>
        <row r="317">
          <cell r="A317">
            <v>45528</v>
          </cell>
          <cell r="B317">
            <v>444.73230000000001</v>
          </cell>
        </row>
        <row r="318">
          <cell r="A318">
            <v>45529</v>
          </cell>
          <cell r="B318">
            <v>114.3075</v>
          </cell>
        </row>
        <row r="319">
          <cell r="A319">
            <v>45530</v>
          </cell>
          <cell r="B319">
            <v>435.50036666666665</v>
          </cell>
        </row>
        <row r="320">
          <cell r="A320">
            <v>45531</v>
          </cell>
          <cell r="B320">
            <v>491.81059999999991</v>
          </cell>
        </row>
        <row r="321">
          <cell r="A321">
            <v>45532</v>
          </cell>
          <cell r="B321">
            <v>338.10576666666663</v>
          </cell>
        </row>
        <row r="322">
          <cell r="A322">
            <v>45533</v>
          </cell>
          <cell r="B322">
            <v>470.01782500000002</v>
          </cell>
        </row>
        <row r="323">
          <cell r="A323">
            <v>45534</v>
          </cell>
          <cell r="B323">
            <v>248.37898000000001</v>
          </cell>
        </row>
        <row r="324">
          <cell r="A324">
            <v>45535</v>
          </cell>
          <cell r="B324">
            <v>116.4918</v>
          </cell>
        </row>
        <row r="325">
          <cell r="A325">
            <v>45536</v>
          </cell>
          <cell r="B325">
            <v>667.93499999999995</v>
          </cell>
        </row>
        <row r="326">
          <cell r="A326">
            <v>45537</v>
          </cell>
          <cell r="B326">
            <v>106.77940000000001</v>
          </cell>
        </row>
        <row r="327">
          <cell r="A327">
            <v>45538</v>
          </cell>
          <cell r="B327">
            <v>381.34916666666669</v>
          </cell>
        </row>
        <row r="328">
          <cell r="A328">
            <v>45539</v>
          </cell>
          <cell r="B328">
            <v>296.77302500000002</v>
          </cell>
        </row>
        <row r="329">
          <cell r="A329">
            <v>45540</v>
          </cell>
          <cell r="B329">
            <v>257.73081250000001</v>
          </cell>
        </row>
        <row r="330">
          <cell r="A330">
            <v>45541</v>
          </cell>
          <cell r="B330">
            <v>218.68860000000001</v>
          </cell>
        </row>
        <row r="331">
          <cell r="A331">
            <v>45542</v>
          </cell>
          <cell r="B331">
            <v>417.56333333333333</v>
          </cell>
        </row>
        <row r="332">
          <cell r="A332">
            <v>45543</v>
          </cell>
          <cell r="B332">
            <v>433.89720000000005</v>
          </cell>
        </row>
        <row r="333">
          <cell r="A333">
            <v>45544</v>
          </cell>
          <cell r="B333">
            <v>420.41072499999996</v>
          </cell>
        </row>
        <row r="334">
          <cell r="A334">
            <v>45545</v>
          </cell>
          <cell r="B334">
            <v>578.37901999999997</v>
          </cell>
        </row>
        <row r="335">
          <cell r="A335">
            <v>45546</v>
          </cell>
          <cell r="B335">
            <v>435.7475</v>
          </cell>
        </row>
        <row r="336">
          <cell r="A336">
            <v>45547</v>
          </cell>
          <cell r="B336">
            <v>572.16559999999993</v>
          </cell>
        </row>
        <row r="337">
          <cell r="A337">
            <v>45548</v>
          </cell>
          <cell r="B337">
            <v>424.08959999999996</v>
          </cell>
        </row>
        <row r="338">
          <cell r="A338">
            <v>45549</v>
          </cell>
          <cell r="B338">
            <v>478.13412000000005</v>
          </cell>
        </row>
        <row r="339">
          <cell r="A339">
            <v>45550</v>
          </cell>
          <cell r="B339">
            <v>376.44241</v>
          </cell>
        </row>
        <row r="340">
          <cell r="A340">
            <v>45551</v>
          </cell>
          <cell r="B340">
            <v>274.75069999999999</v>
          </cell>
        </row>
        <row r="341">
          <cell r="A341">
            <v>45552</v>
          </cell>
          <cell r="B341">
            <v>558.01946666666663</v>
          </cell>
        </row>
        <row r="342">
          <cell r="A342">
            <v>45553</v>
          </cell>
          <cell r="B342">
            <v>513.88066666666657</v>
          </cell>
        </row>
        <row r="343">
          <cell r="A343">
            <v>45554</v>
          </cell>
          <cell r="B343">
            <v>347.26039999999995</v>
          </cell>
        </row>
        <row r="344">
          <cell r="A344">
            <v>45555</v>
          </cell>
          <cell r="B344">
            <v>387.63265999999999</v>
          </cell>
        </row>
        <row r="345">
          <cell r="A345">
            <v>45556</v>
          </cell>
          <cell r="B345">
            <v>237.05010000000001</v>
          </cell>
        </row>
        <row r="346">
          <cell r="A346">
            <v>45557</v>
          </cell>
          <cell r="B346">
            <v>632.97956666666676</v>
          </cell>
        </row>
        <row r="347">
          <cell r="A347">
            <v>45558</v>
          </cell>
          <cell r="B347">
            <v>410.15606666666667</v>
          </cell>
        </row>
        <row r="348">
          <cell r="A348">
            <v>45559</v>
          </cell>
          <cell r="B348">
            <v>369.57226666666674</v>
          </cell>
        </row>
        <row r="349">
          <cell r="A349">
            <v>45560</v>
          </cell>
          <cell r="B349">
            <v>634.55809999999997</v>
          </cell>
        </row>
        <row r="350">
          <cell r="A350">
            <v>45561</v>
          </cell>
          <cell r="B350">
            <v>357.21109999999999</v>
          </cell>
        </row>
        <row r="351">
          <cell r="A351">
            <v>45562</v>
          </cell>
          <cell r="B351">
            <v>407.44040000000001</v>
          </cell>
        </row>
        <row r="352">
          <cell r="A352">
            <v>45563</v>
          </cell>
          <cell r="B352">
            <v>444.91500000000002</v>
          </cell>
        </row>
        <row r="353">
          <cell r="A353">
            <v>45564</v>
          </cell>
          <cell r="B353">
            <v>328.9833666666666</v>
          </cell>
        </row>
        <row r="354">
          <cell r="A354">
            <v>45565</v>
          </cell>
          <cell r="B354">
            <v>410.57840000000004</v>
          </cell>
        </row>
        <row r="355">
          <cell r="A355">
            <v>45566</v>
          </cell>
          <cell r="B355">
            <v>718.77485000000001</v>
          </cell>
        </row>
        <row r="356">
          <cell r="A356">
            <v>45567</v>
          </cell>
          <cell r="B356">
            <v>375.16247499999992</v>
          </cell>
        </row>
        <row r="357">
          <cell r="A357">
            <v>45568</v>
          </cell>
          <cell r="B357">
            <v>284.52676666666667</v>
          </cell>
        </row>
        <row r="358">
          <cell r="A358">
            <v>45569</v>
          </cell>
          <cell r="B358">
            <v>519.11516666666671</v>
          </cell>
        </row>
        <row r="359">
          <cell r="A359">
            <v>45570</v>
          </cell>
          <cell r="B359">
            <v>393.5686</v>
          </cell>
        </row>
        <row r="360">
          <cell r="A360">
            <v>45571</v>
          </cell>
          <cell r="B360">
            <v>325.99576666666667</v>
          </cell>
        </row>
        <row r="361">
          <cell r="A361">
            <v>45572</v>
          </cell>
          <cell r="B361">
            <v>527.64356000000009</v>
          </cell>
        </row>
        <row r="362">
          <cell r="A362">
            <v>45573</v>
          </cell>
          <cell r="B362">
            <v>477.38959999999997</v>
          </cell>
        </row>
        <row r="363">
          <cell r="A363">
            <v>45574</v>
          </cell>
          <cell r="B363">
            <v>577.9683</v>
          </cell>
        </row>
        <row r="364">
          <cell r="A364">
            <v>45575</v>
          </cell>
          <cell r="B364">
            <v>373.11091999999996</v>
          </cell>
        </row>
        <row r="365">
          <cell r="A365">
            <v>45576</v>
          </cell>
          <cell r="B365">
            <v>619.77650000000006</v>
          </cell>
        </row>
        <row r="366">
          <cell r="A366">
            <v>45577</v>
          </cell>
          <cell r="B366">
            <v>308.73867499999994</v>
          </cell>
        </row>
        <row r="367">
          <cell r="A367">
            <v>45578</v>
          </cell>
          <cell r="B367">
            <v>416.36340000000001</v>
          </cell>
        </row>
        <row r="368">
          <cell r="A368">
            <v>45579</v>
          </cell>
          <cell r="B368">
            <v>508.91218333333336</v>
          </cell>
        </row>
        <row r="369">
          <cell r="A369">
            <v>45580</v>
          </cell>
          <cell r="B369">
            <v>353.06220000000002</v>
          </cell>
        </row>
        <row r="370">
          <cell r="A370">
            <v>45581</v>
          </cell>
          <cell r="B370">
            <v>220.70549999999997</v>
          </cell>
        </row>
        <row r="371">
          <cell r="A371">
            <v>45582</v>
          </cell>
          <cell r="B371">
            <v>349.22249999999997</v>
          </cell>
        </row>
        <row r="372">
          <cell r="A372">
            <v>45583</v>
          </cell>
          <cell r="B372">
            <v>406.04010000000005</v>
          </cell>
        </row>
        <row r="373">
          <cell r="A373">
            <v>45584</v>
          </cell>
          <cell r="B373">
            <v>495.82120000000003</v>
          </cell>
        </row>
        <row r="374">
          <cell r="A374">
            <v>45585</v>
          </cell>
          <cell r="B374">
            <v>461.49551666666667</v>
          </cell>
        </row>
        <row r="375">
          <cell r="A375">
            <v>45586</v>
          </cell>
          <cell r="B375">
            <v>427.16983333333332</v>
          </cell>
        </row>
        <row r="376">
          <cell r="A376">
            <v>45587</v>
          </cell>
          <cell r="B376">
            <v>529.39420000000007</v>
          </cell>
        </row>
        <row r="377">
          <cell r="A377">
            <v>45588</v>
          </cell>
          <cell r="B377">
            <v>187.3338</v>
          </cell>
        </row>
        <row r="378">
          <cell r="A378">
            <v>45589</v>
          </cell>
          <cell r="B378">
            <v>333.62884000000003</v>
          </cell>
        </row>
        <row r="379">
          <cell r="A379">
            <v>45590</v>
          </cell>
          <cell r="B379">
            <v>756.32529999999997</v>
          </cell>
        </row>
        <row r="380">
          <cell r="A380">
            <v>45591</v>
          </cell>
          <cell r="B380">
            <v>437.79989999999998</v>
          </cell>
        </row>
        <row r="381">
          <cell r="A381">
            <v>45592</v>
          </cell>
          <cell r="B381">
            <v>253.43766666666667</v>
          </cell>
        </row>
        <row r="382">
          <cell r="A382">
            <v>45593</v>
          </cell>
          <cell r="B382">
            <v>339.05593333333331</v>
          </cell>
        </row>
        <row r="383">
          <cell r="A383">
            <v>45594</v>
          </cell>
          <cell r="B383">
            <v>384.98612500000002</v>
          </cell>
        </row>
        <row r="384">
          <cell r="A384">
            <v>45595</v>
          </cell>
          <cell r="B384">
            <v>828.73800000000006</v>
          </cell>
        </row>
        <row r="385">
          <cell r="A385">
            <v>45596</v>
          </cell>
          <cell r="B385">
            <v>416.76406666666668</v>
          </cell>
        </row>
        <row r="386">
          <cell r="A386">
            <v>45597</v>
          </cell>
          <cell r="B386">
            <v>288.72359999999998</v>
          </cell>
        </row>
        <row r="387">
          <cell r="A387">
            <v>45598</v>
          </cell>
          <cell r="B387">
            <v>649.03202499999998</v>
          </cell>
        </row>
        <row r="388">
          <cell r="A388">
            <v>45599</v>
          </cell>
          <cell r="B388">
            <v>491.12417916666664</v>
          </cell>
        </row>
        <row r="389">
          <cell r="A389">
            <v>45600</v>
          </cell>
          <cell r="B389">
            <v>333.2163333333333</v>
          </cell>
        </row>
        <row r="390">
          <cell r="A390">
            <v>45601</v>
          </cell>
          <cell r="B390">
            <v>280.22150000000005</v>
          </cell>
        </row>
        <row r="391">
          <cell r="A391">
            <v>45602</v>
          </cell>
          <cell r="B391">
            <v>410.39467500000001</v>
          </cell>
        </row>
        <row r="392">
          <cell r="A392">
            <v>45603</v>
          </cell>
          <cell r="B392">
            <v>249.38634999999999</v>
          </cell>
        </row>
        <row r="393">
          <cell r="A393">
            <v>45604</v>
          </cell>
          <cell r="B393">
            <v>207.04160000000002</v>
          </cell>
        </row>
        <row r="394">
          <cell r="A394">
            <v>45605</v>
          </cell>
          <cell r="B394">
            <v>164.69685000000001</v>
          </cell>
        </row>
        <row r="395">
          <cell r="A395">
            <v>45606</v>
          </cell>
          <cell r="B395">
            <v>595.52095000000008</v>
          </cell>
        </row>
        <row r="396">
          <cell r="A396">
            <v>45607</v>
          </cell>
          <cell r="B396">
            <v>465.85875000000004</v>
          </cell>
        </row>
        <row r="397">
          <cell r="A397">
            <v>45608</v>
          </cell>
          <cell r="B397">
            <v>521.60727500000007</v>
          </cell>
        </row>
        <row r="398">
          <cell r="A398">
            <v>45609</v>
          </cell>
          <cell r="B398">
            <v>616.46466666666663</v>
          </cell>
        </row>
        <row r="399">
          <cell r="A399">
            <v>45610</v>
          </cell>
          <cell r="B399">
            <v>419.44874999999996</v>
          </cell>
        </row>
        <row r="400">
          <cell r="A400">
            <v>45611</v>
          </cell>
          <cell r="B400">
            <v>477.00900000000001</v>
          </cell>
        </row>
        <row r="401">
          <cell r="A401">
            <v>45612</v>
          </cell>
          <cell r="B401">
            <v>879.14700000000005</v>
          </cell>
        </row>
        <row r="402">
          <cell r="A402">
            <v>45613</v>
          </cell>
          <cell r="B402">
            <v>500.24985000000004</v>
          </cell>
        </row>
        <row r="403">
          <cell r="A403">
            <v>45614</v>
          </cell>
          <cell r="B403">
            <v>457.03632500000003</v>
          </cell>
        </row>
        <row r="404">
          <cell r="A404">
            <v>45615</v>
          </cell>
          <cell r="B404">
            <v>532.13553333333323</v>
          </cell>
        </row>
        <row r="405">
          <cell r="A405">
            <v>45616</v>
          </cell>
          <cell r="B405">
            <v>189.13515000000001</v>
          </cell>
        </row>
        <row r="406">
          <cell r="A406">
            <v>45617</v>
          </cell>
          <cell r="B406">
            <v>385.98829999999998</v>
          </cell>
        </row>
        <row r="407">
          <cell r="A407">
            <v>45618</v>
          </cell>
          <cell r="B407">
            <v>673.44380000000001</v>
          </cell>
        </row>
        <row r="408">
          <cell r="A408">
            <v>45619</v>
          </cell>
          <cell r="B408">
            <v>678.87675999999999</v>
          </cell>
        </row>
        <row r="409">
          <cell r="A409">
            <v>45620</v>
          </cell>
          <cell r="B409">
            <v>578.51660000000004</v>
          </cell>
        </row>
        <row r="410">
          <cell r="A410">
            <v>45621</v>
          </cell>
          <cell r="B410">
            <v>470.01900000000001</v>
          </cell>
        </row>
        <row r="411">
          <cell r="A411">
            <v>45622</v>
          </cell>
          <cell r="B411">
            <v>413.0412</v>
          </cell>
        </row>
        <row r="412">
          <cell r="A412">
            <v>45623</v>
          </cell>
          <cell r="B412">
            <v>848.24939999999992</v>
          </cell>
        </row>
        <row r="413">
          <cell r="A413">
            <v>45624</v>
          </cell>
          <cell r="B413">
            <v>512.91</v>
          </cell>
        </row>
        <row r="414">
          <cell r="A414">
            <v>45625</v>
          </cell>
          <cell r="B414">
            <v>518.37019999999995</v>
          </cell>
        </row>
        <row r="415">
          <cell r="A415">
            <v>45626</v>
          </cell>
          <cell r="B415">
            <v>542.02889999999991</v>
          </cell>
        </row>
        <row r="416">
          <cell r="A416">
            <v>45627</v>
          </cell>
          <cell r="B416">
            <v>200.61279999999999</v>
          </cell>
        </row>
        <row r="417">
          <cell r="A417">
            <v>45628</v>
          </cell>
          <cell r="B417">
            <v>470.40805999999992</v>
          </cell>
        </row>
        <row r="418">
          <cell r="A418">
            <v>45629</v>
          </cell>
          <cell r="B418">
            <v>470.094675</v>
          </cell>
        </row>
        <row r="419">
          <cell r="A419">
            <v>45630</v>
          </cell>
          <cell r="B419">
            <v>784.66899999999998</v>
          </cell>
        </row>
        <row r="420">
          <cell r="A420">
            <v>45631</v>
          </cell>
          <cell r="B420">
            <v>674.63560000000007</v>
          </cell>
        </row>
        <row r="421">
          <cell r="A421">
            <v>45632</v>
          </cell>
          <cell r="B421">
            <v>678.51859999999999</v>
          </cell>
        </row>
        <row r="422">
          <cell r="A422">
            <v>45633</v>
          </cell>
          <cell r="B422">
            <v>605.11931666666658</v>
          </cell>
        </row>
        <row r="423">
          <cell r="A423">
            <v>45634</v>
          </cell>
          <cell r="B423">
            <v>567.9398083333333</v>
          </cell>
        </row>
        <row r="424">
          <cell r="A424">
            <v>45635</v>
          </cell>
          <cell r="B424">
            <v>530.76029999999992</v>
          </cell>
        </row>
        <row r="425">
          <cell r="A425">
            <v>45636</v>
          </cell>
          <cell r="B425">
            <v>836.4864</v>
          </cell>
        </row>
        <row r="426">
          <cell r="A426">
            <v>45637</v>
          </cell>
          <cell r="B426">
            <v>472.61950000000002</v>
          </cell>
        </row>
        <row r="427">
          <cell r="A427">
            <v>45638</v>
          </cell>
          <cell r="B427">
            <v>457.43445000000003</v>
          </cell>
        </row>
        <row r="428">
          <cell r="A428">
            <v>45639</v>
          </cell>
          <cell r="B428">
            <v>361.45010000000002</v>
          </cell>
        </row>
        <row r="429">
          <cell r="A429">
            <v>45640</v>
          </cell>
          <cell r="B429">
            <v>76.977549999999994</v>
          </cell>
        </row>
        <row r="430">
          <cell r="A430">
            <v>45641</v>
          </cell>
          <cell r="B430">
            <v>440.49129999999997</v>
          </cell>
        </row>
        <row r="431">
          <cell r="A431">
            <v>45642</v>
          </cell>
          <cell r="B431">
            <v>332.02339999999998</v>
          </cell>
        </row>
        <row r="432">
          <cell r="A432">
            <v>45643</v>
          </cell>
          <cell r="B432">
            <v>474.10238333333325</v>
          </cell>
        </row>
        <row r="433">
          <cell r="A433">
            <v>45644</v>
          </cell>
          <cell r="B433">
            <v>616.18136666666658</v>
          </cell>
        </row>
        <row r="434">
          <cell r="A434">
            <v>45645</v>
          </cell>
          <cell r="B434">
            <v>771.2847999999999</v>
          </cell>
        </row>
        <row r="435">
          <cell r="A435">
            <v>45646</v>
          </cell>
          <cell r="B435">
            <v>633.99497500000007</v>
          </cell>
        </row>
        <row r="436">
          <cell r="A436">
            <v>45647</v>
          </cell>
          <cell r="B436">
            <v>398.95310000000006</v>
          </cell>
        </row>
        <row r="437">
          <cell r="A437">
            <v>45648</v>
          </cell>
          <cell r="B437">
            <v>411.38323333333329</v>
          </cell>
        </row>
        <row r="438">
          <cell r="A438">
            <v>45649</v>
          </cell>
          <cell r="B438">
            <v>453.65166666666664</v>
          </cell>
        </row>
        <row r="439">
          <cell r="A439">
            <v>45650</v>
          </cell>
          <cell r="B439">
            <v>363.86019999999996</v>
          </cell>
        </row>
        <row r="440">
          <cell r="A440">
            <v>45651</v>
          </cell>
          <cell r="B440">
            <v>268.17464999999999</v>
          </cell>
        </row>
        <row r="441">
          <cell r="A441">
            <v>45652</v>
          </cell>
          <cell r="B441">
            <v>516.48076666666668</v>
          </cell>
        </row>
        <row r="442">
          <cell r="A442">
            <v>45653</v>
          </cell>
          <cell r="B442">
            <v>345.07419999999991</v>
          </cell>
        </row>
        <row r="443">
          <cell r="A443">
            <v>45654</v>
          </cell>
          <cell r="B443">
            <v>496.93493333333328</v>
          </cell>
        </row>
        <row r="444">
          <cell r="A444">
            <v>45655</v>
          </cell>
          <cell r="B444">
            <v>34.6203</v>
          </cell>
        </row>
        <row r="445">
          <cell r="A445">
            <v>45656</v>
          </cell>
          <cell r="B445">
            <v>488.72418000000005</v>
          </cell>
        </row>
        <row r="446">
          <cell r="A446">
            <v>45657</v>
          </cell>
          <cell r="B446">
            <v>216.12439999999998</v>
          </cell>
        </row>
        <row r="447">
          <cell r="A447">
            <v>45658</v>
          </cell>
          <cell r="B447">
            <v>469.41720000000004</v>
          </cell>
        </row>
        <row r="448">
          <cell r="A448">
            <v>45659</v>
          </cell>
          <cell r="B448">
            <v>400.44639999999998</v>
          </cell>
        </row>
        <row r="449">
          <cell r="A449">
            <v>45660</v>
          </cell>
          <cell r="B449">
            <v>376.33230000000003</v>
          </cell>
        </row>
        <row r="450">
          <cell r="A450">
            <v>45661</v>
          </cell>
          <cell r="B450">
            <v>367.39457500000003</v>
          </cell>
        </row>
        <row r="451">
          <cell r="A451">
            <v>45662</v>
          </cell>
          <cell r="B451">
            <v>723.74684999999999</v>
          </cell>
        </row>
        <row r="452">
          <cell r="A452">
            <v>45663</v>
          </cell>
          <cell r="B452">
            <v>228.14700000000002</v>
          </cell>
        </row>
        <row r="453">
          <cell r="A453">
            <v>45664</v>
          </cell>
          <cell r="B453">
            <v>465.90562</v>
          </cell>
        </row>
        <row r="454">
          <cell r="A454">
            <v>45665</v>
          </cell>
          <cell r="B454">
            <v>191.83375000000001</v>
          </cell>
        </row>
        <row r="455">
          <cell r="A455">
            <v>45666</v>
          </cell>
          <cell r="B455">
            <v>537.27769999999998</v>
          </cell>
        </row>
        <row r="456">
          <cell r="A456">
            <v>45667</v>
          </cell>
          <cell r="B456">
            <v>694.27252500000009</v>
          </cell>
        </row>
        <row r="457">
          <cell r="A457">
            <v>45668</v>
          </cell>
          <cell r="B457">
            <v>681.01385000000005</v>
          </cell>
        </row>
        <row r="458">
          <cell r="A458">
            <v>45669</v>
          </cell>
          <cell r="B458">
            <v>209.68054999999998</v>
          </cell>
        </row>
        <row r="459">
          <cell r="A459">
            <v>45670</v>
          </cell>
          <cell r="B459">
            <v>357.44465000000002</v>
          </cell>
        </row>
        <row r="460">
          <cell r="A460">
            <v>45671</v>
          </cell>
          <cell r="B460">
            <v>623.59929999999997</v>
          </cell>
        </row>
        <row r="461">
          <cell r="A461">
            <v>45672</v>
          </cell>
          <cell r="B461">
            <v>449.05306666666667</v>
          </cell>
        </row>
        <row r="462">
          <cell r="A462">
            <v>45673</v>
          </cell>
          <cell r="B462">
            <v>642.60006666666675</v>
          </cell>
        </row>
        <row r="463">
          <cell r="A463">
            <v>45674</v>
          </cell>
          <cell r="B463">
            <v>387.7835</v>
          </cell>
        </row>
        <row r="464">
          <cell r="A464">
            <v>45675</v>
          </cell>
          <cell r="B464">
            <v>404.65039999999999</v>
          </cell>
        </row>
        <row r="465">
          <cell r="A465">
            <v>45676</v>
          </cell>
          <cell r="B465">
            <v>363.08960000000002</v>
          </cell>
        </row>
        <row r="466">
          <cell r="A466">
            <v>45677</v>
          </cell>
          <cell r="B466">
            <v>493.00785999999988</v>
          </cell>
        </row>
        <row r="467">
          <cell r="A467">
            <v>45678</v>
          </cell>
          <cell r="B467">
            <v>907.70659999999998</v>
          </cell>
        </row>
        <row r="468">
          <cell r="A468">
            <v>45679</v>
          </cell>
          <cell r="B468">
            <v>513.99512000000004</v>
          </cell>
        </row>
        <row r="469">
          <cell r="A469">
            <v>45680</v>
          </cell>
          <cell r="B469">
            <v>344.13439749999998</v>
          </cell>
        </row>
        <row r="470">
          <cell r="A470">
            <v>45681</v>
          </cell>
          <cell r="B470">
            <v>174.27367499999997</v>
          </cell>
        </row>
        <row r="471">
          <cell r="A471">
            <v>45682</v>
          </cell>
          <cell r="B471">
            <v>516.59159999999997</v>
          </cell>
        </row>
        <row r="472">
          <cell r="A472">
            <v>45683</v>
          </cell>
          <cell r="B472">
            <v>345.81459999999998</v>
          </cell>
        </row>
        <row r="473">
          <cell r="A473">
            <v>45684</v>
          </cell>
          <cell r="B473">
            <v>744.18959999999993</v>
          </cell>
        </row>
        <row r="474">
          <cell r="A474">
            <v>45685</v>
          </cell>
          <cell r="B474">
            <v>434.46350000000001</v>
          </cell>
        </row>
        <row r="475">
          <cell r="A475">
            <v>45686</v>
          </cell>
          <cell r="B475">
            <v>471.13573333333335</v>
          </cell>
        </row>
        <row r="476">
          <cell r="A476">
            <v>45687</v>
          </cell>
          <cell r="B476">
            <v>645.56335000000013</v>
          </cell>
        </row>
        <row r="477">
          <cell r="A477">
            <v>45688</v>
          </cell>
          <cell r="B477">
            <v>666.69420000000002</v>
          </cell>
        </row>
        <row r="478">
          <cell r="A478">
            <v>45689</v>
          </cell>
          <cell r="B478">
            <v>245.16004999999998</v>
          </cell>
        </row>
        <row r="479">
          <cell r="A479">
            <v>45690</v>
          </cell>
          <cell r="B479">
            <v>344.85059999999999</v>
          </cell>
        </row>
        <row r="480">
          <cell r="A480">
            <v>45691</v>
          </cell>
          <cell r="B480">
            <v>520.8741</v>
          </cell>
        </row>
        <row r="481">
          <cell r="A481">
            <v>45692</v>
          </cell>
          <cell r="B481">
            <v>800.58119999999997</v>
          </cell>
        </row>
        <row r="482">
          <cell r="A482">
            <v>45693</v>
          </cell>
          <cell r="B482">
            <v>354.14506</v>
          </cell>
        </row>
        <row r="483">
          <cell r="A483">
            <v>45694</v>
          </cell>
          <cell r="B483">
            <v>298.49279999999999</v>
          </cell>
        </row>
        <row r="484">
          <cell r="A484">
            <v>45695</v>
          </cell>
          <cell r="B484">
            <v>445.42839999999995</v>
          </cell>
        </row>
        <row r="485">
          <cell r="A485">
            <v>45696</v>
          </cell>
          <cell r="B485">
            <v>28.044</v>
          </cell>
        </row>
        <row r="486">
          <cell r="A486">
            <v>45697</v>
          </cell>
          <cell r="B486">
            <v>617.39789999999994</v>
          </cell>
        </row>
        <row r="487">
          <cell r="A487">
            <v>45698</v>
          </cell>
          <cell r="B487">
            <v>448.99549999999999</v>
          </cell>
        </row>
        <row r="488">
          <cell r="A488">
            <v>45699</v>
          </cell>
          <cell r="B488">
            <v>135.41079999999999</v>
          </cell>
        </row>
        <row r="489">
          <cell r="A489">
            <v>45700</v>
          </cell>
          <cell r="B489">
            <v>489.93233333333342</v>
          </cell>
        </row>
        <row r="490">
          <cell r="A490">
            <v>45701</v>
          </cell>
          <cell r="B490">
            <v>393.39203333333336</v>
          </cell>
        </row>
        <row r="491">
          <cell r="A491">
            <v>45702</v>
          </cell>
          <cell r="B491">
            <v>586.20781999999997</v>
          </cell>
        </row>
        <row r="492">
          <cell r="A492">
            <v>45703</v>
          </cell>
          <cell r="B492">
            <v>406.87244333333331</v>
          </cell>
        </row>
        <row r="493">
          <cell r="A493">
            <v>45704</v>
          </cell>
          <cell r="B493">
            <v>227.53706666666665</v>
          </cell>
        </row>
        <row r="494">
          <cell r="A494">
            <v>45705</v>
          </cell>
          <cell r="B494">
            <v>369.98270000000002</v>
          </cell>
        </row>
        <row r="495">
          <cell r="A495">
            <v>45706</v>
          </cell>
          <cell r="B495">
            <v>283.20079999999996</v>
          </cell>
        </row>
        <row r="496">
          <cell r="A496">
            <v>45707</v>
          </cell>
          <cell r="B496">
            <v>454.85069999999996</v>
          </cell>
        </row>
        <row r="497">
          <cell r="A497">
            <v>45708</v>
          </cell>
          <cell r="B497">
            <v>626.50059999999996</v>
          </cell>
        </row>
        <row r="498">
          <cell r="A498">
            <v>45709</v>
          </cell>
          <cell r="B498">
            <v>310.44333333333333</v>
          </cell>
        </row>
        <row r="499">
          <cell r="A499">
            <v>45710</v>
          </cell>
          <cell r="B499">
            <v>485.02802500000007</v>
          </cell>
        </row>
        <row r="500">
          <cell r="A500">
            <v>45711</v>
          </cell>
          <cell r="B500">
            <v>562.90807499999994</v>
          </cell>
        </row>
        <row r="501">
          <cell r="A501">
            <v>45712</v>
          </cell>
          <cell r="B501">
            <v>535.62400000000002</v>
          </cell>
        </row>
        <row r="502">
          <cell r="A502">
            <v>45713</v>
          </cell>
          <cell r="B502">
            <v>300.3227333333333</v>
          </cell>
        </row>
        <row r="503">
          <cell r="A503">
            <v>45714</v>
          </cell>
          <cell r="B503">
            <v>235.55700000000002</v>
          </cell>
        </row>
        <row r="504">
          <cell r="A504">
            <v>45715</v>
          </cell>
          <cell r="B504">
            <v>413.58070000000009</v>
          </cell>
        </row>
        <row r="505">
          <cell r="A505">
            <v>45716</v>
          </cell>
          <cell r="B505">
            <v>347.52827500000001</v>
          </cell>
        </row>
        <row r="506">
          <cell r="A506">
            <v>45717</v>
          </cell>
          <cell r="B506">
            <v>446.91496666666671</v>
          </cell>
        </row>
        <row r="507">
          <cell r="A507">
            <v>45718</v>
          </cell>
          <cell r="B507">
            <v>388.24572000000001</v>
          </cell>
        </row>
        <row r="508">
          <cell r="A508">
            <v>45719</v>
          </cell>
          <cell r="B508">
            <v>33.129599999999996</v>
          </cell>
        </row>
        <row r="509">
          <cell r="A509">
            <v>45720</v>
          </cell>
          <cell r="B509">
            <v>578.38724999999999</v>
          </cell>
        </row>
        <row r="510">
          <cell r="A510">
            <v>45721</v>
          </cell>
          <cell r="B510">
            <v>559.05912000000012</v>
          </cell>
        </row>
        <row r="511">
          <cell r="A511">
            <v>45722</v>
          </cell>
          <cell r="B511">
            <v>428.7338666666667</v>
          </cell>
        </row>
        <row r="512">
          <cell r="A512">
            <v>45723</v>
          </cell>
          <cell r="B512">
            <v>271.8225333333333</v>
          </cell>
        </row>
        <row r="513">
          <cell r="A513">
            <v>45724</v>
          </cell>
          <cell r="B513">
            <v>427.97045000000003</v>
          </cell>
        </row>
        <row r="514">
          <cell r="A514">
            <v>45725</v>
          </cell>
          <cell r="B514">
            <v>393.72412500000002</v>
          </cell>
        </row>
        <row r="515">
          <cell r="A515">
            <v>45726</v>
          </cell>
          <cell r="B515">
            <v>459.62909999999999</v>
          </cell>
        </row>
        <row r="516">
          <cell r="A516">
            <v>45727</v>
          </cell>
          <cell r="B516">
            <v>261.72094999999996</v>
          </cell>
        </row>
        <row r="517">
          <cell r="A517">
            <v>45728</v>
          </cell>
          <cell r="B517">
            <v>445.76639999999998</v>
          </cell>
        </row>
        <row r="518">
          <cell r="A518">
            <v>45729</v>
          </cell>
          <cell r="B518">
            <v>512.85149999999999</v>
          </cell>
        </row>
        <row r="519">
          <cell r="A519">
            <v>45730</v>
          </cell>
          <cell r="B519">
            <v>258.68553333333335</v>
          </cell>
        </row>
        <row r="520">
          <cell r="A520">
            <v>45731</v>
          </cell>
          <cell r="B520">
            <v>212.95286666666667</v>
          </cell>
        </row>
        <row r="521">
          <cell r="A521">
            <v>45732</v>
          </cell>
          <cell r="B521">
            <v>391.90729583333336</v>
          </cell>
        </row>
        <row r="522">
          <cell r="A522">
            <v>45733</v>
          </cell>
          <cell r="B522">
            <v>570.86172499999998</v>
          </cell>
        </row>
        <row r="523">
          <cell r="A523">
            <v>45734</v>
          </cell>
          <cell r="B523">
            <v>344.56270000000001</v>
          </cell>
        </row>
        <row r="524">
          <cell r="A524">
            <v>45735</v>
          </cell>
          <cell r="B524">
            <v>380.48884999999996</v>
          </cell>
        </row>
        <row r="525">
          <cell r="A525">
            <v>45736</v>
          </cell>
          <cell r="B525">
            <v>519.11320000000001</v>
          </cell>
        </row>
        <row r="526">
          <cell r="A526">
            <v>45737</v>
          </cell>
          <cell r="B526">
            <v>643.58699999999999</v>
          </cell>
        </row>
        <row r="527">
          <cell r="A527">
            <v>45738</v>
          </cell>
          <cell r="B527">
            <v>525.47250000000008</v>
          </cell>
        </row>
        <row r="528">
          <cell r="A528">
            <v>45739</v>
          </cell>
          <cell r="B528">
            <v>580.06436666666661</v>
          </cell>
        </row>
        <row r="529">
          <cell r="A529">
            <v>45740</v>
          </cell>
          <cell r="B529">
            <v>309.82823333333334</v>
          </cell>
        </row>
        <row r="530">
          <cell r="A530">
            <v>45741</v>
          </cell>
          <cell r="B530">
            <v>331.24009999999998</v>
          </cell>
        </row>
        <row r="531">
          <cell r="A531">
            <v>45742</v>
          </cell>
          <cell r="B531">
            <v>723.28037142857158</v>
          </cell>
        </row>
        <row r="532">
          <cell r="A532">
            <v>45743</v>
          </cell>
          <cell r="B532">
            <v>535.4007857142858</v>
          </cell>
        </row>
        <row r="533">
          <cell r="A533">
            <v>45744</v>
          </cell>
          <cell r="B533">
            <v>347.52119999999996</v>
          </cell>
        </row>
        <row r="534">
          <cell r="A534">
            <v>45745</v>
          </cell>
          <cell r="B534">
            <v>528.0227000000001</v>
          </cell>
        </row>
        <row r="535">
          <cell r="A535">
            <v>45746</v>
          </cell>
          <cell r="B535">
            <v>319.10520000000002</v>
          </cell>
        </row>
        <row r="536">
          <cell r="A536">
            <v>45747</v>
          </cell>
          <cell r="B536">
            <v>611.68040000000008</v>
          </cell>
        </row>
        <row r="537">
          <cell r="A537">
            <v>45748</v>
          </cell>
          <cell r="B537">
            <v>262.13760000000002</v>
          </cell>
        </row>
        <row r="538">
          <cell r="A538">
            <v>45749</v>
          </cell>
          <cell r="B538">
            <v>160.60769999999999</v>
          </cell>
        </row>
        <row r="539">
          <cell r="A539">
            <v>45750</v>
          </cell>
          <cell r="B539">
            <v>392.02513333333332</v>
          </cell>
        </row>
        <row r="540">
          <cell r="A540">
            <v>45751</v>
          </cell>
          <cell r="B540">
            <v>823.87919999999997</v>
          </cell>
        </row>
        <row r="541">
          <cell r="A541">
            <v>45752</v>
          </cell>
          <cell r="B541">
            <v>590.73889999999994</v>
          </cell>
        </row>
        <row r="542">
          <cell r="A542">
            <v>45753</v>
          </cell>
          <cell r="B542">
            <v>727.22873333333337</v>
          </cell>
        </row>
        <row r="543">
          <cell r="A543">
            <v>45754</v>
          </cell>
          <cell r="B543">
            <v>459.54546666666664</v>
          </cell>
        </row>
        <row r="544">
          <cell r="A544">
            <v>45755</v>
          </cell>
          <cell r="B544">
            <v>608.94335000000001</v>
          </cell>
        </row>
        <row r="545">
          <cell r="A545">
            <v>45756</v>
          </cell>
          <cell r="B545">
            <v>273.71539999999999</v>
          </cell>
        </row>
        <row r="546">
          <cell r="A546">
            <v>45757</v>
          </cell>
          <cell r="B546">
            <v>267.40519999999998</v>
          </cell>
        </row>
        <row r="547">
          <cell r="A547">
            <v>45758</v>
          </cell>
          <cell r="B547">
            <v>507.40619999999996</v>
          </cell>
        </row>
        <row r="548">
          <cell r="A548">
            <v>45759</v>
          </cell>
          <cell r="B548">
            <v>49.019999999999996</v>
          </cell>
        </row>
        <row r="549">
          <cell r="A549">
            <v>45760</v>
          </cell>
          <cell r="B549">
            <v>460.44599999999997</v>
          </cell>
        </row>
        <row r="550">
          <cell r="A550">
            <v>45761</v>
          </cell>
          <cell r="B550">
            <v>723.51996666666673</v>
          </cell>
        </row>
        <row r="551">
          <cell r="A551">
            <v>45762</v>
          </cell>
          <cell r="B551">
            <v>598.76070000000004</v>
          </cell>
        </row>
        <row r="552">
          <cell r="A552">
            <v>45763</v>
          </cell>
          <cell r="B552">
            <v>401.40174999999994</v>
          </cell>
        </row>
        <row r="553">
          <cell r="A553">
            <v>45764</v>
          </cell>
          <cell r="B553">
            <v>473.02213333333333</v>
          </cell>
        </row>
        <row r="554">
          <cell r="A554">
            <v>45765</v>
          </cell>
          <cell r="B554">
            <v>127.07023333333332</v>
          </cell>
        </row>
        <row r="555">
          <cell r="A555">
            <v>45766</v>
          </cell>
          <cell r="B555">
            <v>35.235399999999998</v>
          </cell>
        </row>
        <row r="556">
          <cell r="A556">
            <v>45767</v>
          </cell>
          <cell r="B556">
            <v>629.74340000000007</v>
          </cell>
        </row>
        <row r="557">
          <cell r="A557">
            <v>45768</v>
          </cell>
          <cell r="B557">
            <v>474.16399999999999</v>
          </cell>
        </row>
        <row r="558">
          <cell r="A558">
            <v>45769</v>
          </cell>
          <cell r="B558">
            <v>481.40200000000004</v>
          </cell>
        </row>
        <row r="559">
          <cell r="A559">
            <v>45770</v>
          </cell>
          <cell r="B559">
            <v>814.53996666666671</v>
          </cell>
        </row>
        <row r="560">
          <cell r="A560">
            <v>45771</v>
          </cell>
          <cell r="B560">
            <v>421.41235</v>
          </cell>
        </row>
        <row r="561">
          <cell r="A561">
            <v>45772</v>
          </cell>
          <cell r="B561">
            <v>424.09957999999995</v>
          </cell>
        </row>
        <row r="562">
          <cell r="A562">
            <v>45773</v>
          </cell>
          <cell r="B562">
            <v>460.20454999999998</v>
          </cell>
        </row>
        <row r="563">
          <cell r="A563">
            <v>45774</v>
          </cell>
          <cell r="B563">
            <v>385.99469999999997</v>
          </cell>
        </row>
        <row r="564">
          <cell r="A564">
            <v>45775</v>
          </cell>
          <cell r="B564">
            <v>607.66759999999999</v>
          </cell>
        </row>
        <row r="565">
          <cell r="A565">
            <v>45776</v>
          </cell>
          <cell r="B565">
            <v>451.31840000000005</v>
          </cell>
        </row>
        <row r="566">
          <cell r="A566">
            <v>45777</v>
          </cell>
          <cell r="B566">
            <v>339.1925</v>
          </cell>
        </row>
        <row r="567">
          <cell r="A567">
            <v>45778</v>
          </cell>
          <cell r="B567">
            <v>378.70208333333335</v>
          </cell>
        </row>
        <row r="568">
          <cell r="A568">
            <v>45779</v>
          </cell>
          <cell r="B568">
            <v>382.02214999999995</v>
          </cell>
        </row>
        <row r="569">
          <cell r="A569">
            <v>45780</v>
          </cell>
          <cell r="B569">
            <v>613.98152499999992</v>
          </cell>
        </row>
        <row r="570">
          <cell r="A570">
            <v>45781</v>
          </cell>
          <cell r="B570">
            <v>353.96937499999996</v>
          </cell>
        </row>
        <row r="571">
          <cell r="A571">
            <v>45782</v>
          </cell>
          <cell r="B571">
            <v>339.83106249999997</v>
          </cell>
        </row>
        <row r="572">
          <cell r="A572">
            <v>45783</v>
          </cell>
          <cell r="B572">
            <v>325.69274999999999</v>
          </cell>
        </row>
        <row r="573">
          <cell r="A573">
            <v>45784</v>
          </cell>
          <cell r="B573">
            <v>61.472799999999999</v>
          </cell>
        </row>
        <row r="574">
          <cell r="A574">
            <v>45785</v>
          </cell>
          <cell r="B574">
            <v>320.14566666666661</v>
          </cell>
        </row>
        <row r="575">
          <cell r="A575">
            <v>45786</v>
          </cell>
          <cell r="B575">
            <v>159.23329999999999</v>
          </cell>
        </row>
        <row r="576">
          <cell r="A576">
            <v>45787</v>
          </cell>
          <cell r="B576">
            <v>277.55226666666664</v>
          </cell>
        </row>
        <row r="577">
          <cell r="A577">
            <v>45788</v>
          </cell>
          <cell r="B577">
            <v>564.29590000000007</v>
          </cell>
        </row>
        <row r="578">
          <cell r="A578">
            <v>45789</v>
          </cell>
          <cell r="B578">
            <v>302.20825000000002</v>
          </cell>
        </row>
        <row r="579">
          <cell r="A579">
            <v>45790</v>
          </cell>
          <cell r="B579">
            <v>72.420199999999994</v>
          </cell>
        </row>
        <row r="580">
          <cell r="A580">
            <v>45791</v>
          </cell>
          <cell r="B580">
            <v>99.6464</v>
          </cell>
        </row>
        <row r="581">
          <cell r="A581">
            <v>45792</v>
          </cell>
          <cell r="B581">
            <v>336.15250000000003</v>
          </cell>
        </row>
        <row r="582">
          <cell r="A582">
            <v>45793</v>
          </cell>
          <cell r="B582">
            <v>244.69843333333336</v>
          </cell>
        </row>
        <row r="583">
          <cell r="A583">
            <v>45794</v>
          </cell>
          <cell r="B583">
            <v>749.5675</v>
          </cell>
        </row>
        <row r="584">
          <cell r="A584">
            <v>45795</v>
          </cell>
          <cell r="B584">
            <v>362.54907500000002</v>
          </cell>
        </row>
        <row r="585">
          <cell r="A585">
            <v>45796</v>
          </cell>
          <cell r="B585">
            <v>543.34482000000003</v>
          </cell>
        </row>
        <row r="586">
          <cell r="A586">
            <v>45797</v>
          </cell>
          <cell r="B586">
            <v>270.82381666666663</v>
          </cell>
        </row>
        <row r="587">
          <cell r="A587">
            <v>45798</v>
          </cell>
          <cell r="B587">
            <v>346.49473333333339</v>
          </cell>
        </row>
        <row r="588">
          <cell r="A588">
            <v>45799</v>
          </cell>
          <cell r="B588">
            <v>268.55920000000003</v>
          </cell>
        </row>
        <row r="589">
          <cell r="A589">
            <v>45800</v>
          </cell>
          <cell r="B589">
            <v>502.10860000000002</v>
          </cell>
        </row>
        <row r="590">
          <cell r="A590">
            <v>45801</v>
          </cell>
          <cell r="B590">
            <v>468.86860000000001</v>
          </cell>
        </row>
        <row r="591">
          <cell r="A591">
            <v>45802</v>
          </cell>
          <cell r="B591">
            <v>381.97329000000002</v>
          </cell>
        </row>
        <row r="592">
          <cell r="A592">
            <v>45803</v>
          </cell>
          <cell r="B592">
            <v>295.07798000000003</v>
          </cell>
        </row>
        <row r="593">
          <cell r="A593">
            <v>45804</v>
          </cell>
          <cell r="B593">
            <v>507.89769999999999</v>
          </cell>
        </row>
        <row r="594">
          <cell r="A594">
            <v>45805</v>
          </cell>
          <cell r="B594">
            <v>434.73939999999999</v>
          </cell>
        </row>
        <row r="595">
          <cell r="A595">
            <v>45806</v>
          </cell>
          <cell r="B595">
            <v>551.2376857142857</v>
          </cell>
        </row>
        <row r="596">
          <cell r="A596">
            <v>45807</v>
          </cell>
          <cell r="B596">
            <v>382.55498333333327</v>
          </cell>
        </row>
        <row r="597">
          <cell r="A597">
            <v>45808</v>
          </cell>
          <cell r="B597">
            <v>338.82334166666664</v>
          </cell>
        </row>
        <row r="598">
          <cell r="A598">
            <v>45809</v>
          </cell>
          <cell r="B598">
            <v>295.0917</v>
          </cell>
        </row>
        <row r="599">
          <cell r="A599">
            <v>45810</v>
          </cell>
          <cell r="B599">
            <v>139.22164999999998</v>
          </cell>
        </row>
        <row r="600">
          <cell r="A600">
            <v>45811</v>
          </cell>
          <cell r="B600">
            <v>559.13695999999993</v>
          </cell>
        </row>
        <row r="601">
          <cell r="A601">
            <v>45812</v>
          </cell>
          <cell r="B601">
            <v>378.48924999999997</v>
          </cell>
        </row>
        <row r="602">
          <cell r="A602">
            <v>45813</v>
          </cell>
          <cell r="B602">
            <v>408.0198666666667</v>
          </cell>
        </row>
        <row r="603">
          <cell r="A603">
            <v>45814</v>
          </cell>
          <cell r="B603">
            <v>365.76886666666661</v>
          </cell>
        </row>
        <row r="604">
          <cell r="A604">
            <v>45815</v>
          </cell>
          <cell r="B604">
            <v>391.4316</v>
          </cell>
        </row>
        <row r="605">
          <cell r="A605">
            <v>45816</v>
          </cell>
          <cell r="B605">
            <v>478.03020000000004</v>
          </cell>
        </row>
        <row r="606">
          <cell r="A606">
            <v>45817</v>
          </cell>
          <cell r="B606">
            <v>384.83929999999998</v>
          </cell>
        </row>
        <row r="607">
          <cell r="A607">
            <v>45818</v>
          </cell>
          <cell r="B607">
            <v>269.54730000000001</v>
          </cell>
        </row>
        <row r="608">
          <cell r="A608">
            <v>45819</v>
          </cell>
          <cell r="B608">
            <v>532.93383333333338</v>
          </cell>
        </row>
        <row r="609">
          <cell r="A609">
            <v>45820</v>
          </cell>
          <cell r="B609">
            <v>417.02655000000004</v>
          </cell>
        </row>
        <row r="610">
          <cell r="A610">
            <v>45821</v>
          </cell>
          <cell r="B610">
            <v>301.11926666666665</v>
          </cell>
        </row>
        <row r="611">
          <cell r="A611">
            <v>45822</v>
          </cell>
          <cell r="B611">
            <v>700.23919999999998</v>
          </cell>
        </row>
        <row r="612">
          <cell r="A612">
            <v>45823</v>
          </cell>
          <cell r="B612">
            <v>382.30375714285714</v>
          </cell>
        </row>
        <row r="613">
          <cell r="A613">
            <v>45824</v>
          </cell>
          <cell r="B613">
            <v>527.31701249999992</v>
          </cell>
        </row>
        <row r="614">
          <cell r="A614">
            <v>45825</v>
          </cell>
          <cell r="B614">
            <v>44.985599999999998</v>
          </cell>
        </row>
        <row r="615">
          <cell r="A615">
            <v>45826</v>
          </cell>
          <cell r="B615">
            <v>423.44000000000005</v>
          </cell>
        </row>
        <row r="616">
          <cell r="A616">
            <v>45827</v>
          </cell>
          <cell r="B616">
            <v>68.272199999999998</v>
          </cell>
        </row>
        <row r="617">
          <cell r="A617">
            <v>45828</v>
          </cell>
          <cell r="B617">
            <v>185.72401250000001</v>
          </cell>
        </row>
        <row r="618">
          <cell r="A618">
            <v>45829</v>
          </cell>
          <cell r="B618">
            <v>303.17582500000003</v>
          </cell>
        </row>
        <row r="619">
          <cell r="A619">
            <v>45830</v>
          </cell>
          <cell r="B619">
            <v>476.77500000000003</v>
          </cell>
        </row>
        <row r="620">
          <cell r="A620">
            <v>45831</v>
          </cell>
          <cell r="B620">
            <v>409.23469999999998</v>
          </cell>
        </row>
        <row r="621">
          <cell r="A621">
            <v>45832</v>
          </cell>
          <cell r="B621">
            <v>268.98839999999996</v>
          </cell>
        </row>
        <row r="622">
          <cell r="A622">
            <v>45833</v>
          </cell>
          <cell r="B622">
            <v>380.1585</v>
          </cell>
        </row>
        <row r="623">
          <cell r="A623">
            <v>45834</v>
          </cell>
          <cell r="B623">
            <v>491.32860000000005</v>
          </cell>
        </row>
        <row r="624">
          <cell r="A624">
            <v>45835</v>
          </cell>
          <cell r="B624">
            <v>439.91430000000003</v>
          </cell>
        </row>
        <row r="625">
          <cell r="A625">
            <v>45836</v>
          </cell>
          <cell r="B625">
            <v>388.5</v>
          </cell>
        </row>
        <row r="626">
          <cell r="A626">
            <v>45837</v>
          </cell>
          <cell r="B626">
            <v>505.19430000000006</v>
          </cell>
        </row>
        <row r="627">
          <cell r="A627">
            <v>45838</v>
          </cell>
          <cell r="B627">
            <v>225.26199999999997</v>
          </cell>
        </row>
        <row r="628">
          <cell r="A628">
            <v>45839</v>
          </cell>
          <cell r="B628">
            <v>328.7691333333334</v>
          </cell>
        </row>
        <row r="629">
          <cell r="A629">
            <v>45840</v>
          </cell>
          <cell r="B629">
            <v>547.32259999999997</v>
          </cell>
        </row>
        <row r="630">
          <cell r="A630">
            <v>45841</v>
          </cell>
          <cell r="B630">
            <v>519.12905000000001</v>
          </cell>
        </row>
        <row r="631">
          <cell r="A631">
            <v>45842</v>
          </cell>
          <cell r="B631">
            <v>237.32085714285714</v>
          </cell>
        </row>
        <row r="632">
          <cell r="A632">
            <v>45843</v>
          </cell>
          <cell r="B632">
            <v>595.10567500000002</v>
          </cell>
        </row>
        <row r="633">
          <cell r="A633">
            <v>45844</v>
          </cell>
          <cell r="B633">
            <v>603.06453333333332</v>
          </cell>
        </row>
        <row r="634">
          <cell r="A634">
            <v>45845</v>
          </cell>
          <cell r="B634">
            <v>322.78970000000004</v>
          </cell>
        </row>
        <row r="635">
          <cell r="A635">
            <v>45846</v>
          </cell>
          <cell r="B635">
            <v>100.4696</v>
          </cell>
        </row>
        <row r="636">
          <cell r="A636">
            <v>45847</v>
          </cell>
          <cell r="B636">
            <v>298.98123333333331</v>
          </cell>
        </row>
        <row r="637">
          <cell r="A637">
            <v>45848</v>
          </cell>
          <cell r="B637">
            <v>243.5412</v>
          </cell>
        </row>
        <row r="638">
          <cell r="A638">
            <v>45849</v>
          </cell>
          <cell r="B638">
            <v>344.29181666666665</v>
          </cell>
        </row>
        <row r="639">
          <cell r="A639">
            <v>45850</v>
          </cell>
          <cell r="B639">
            <v>396.9914333333333</v>
          </cell>
        </row>
        <row r="640">
          <cell r="A640">
            <v>45851</v>
          </cell>
          <cell r="B640">
            <v>510.95519999999993</v>
          </cell>
        </row>
        <row r="641">
          <cell r="A641">
            <v>45852</v>
          </cell>
          <cell r="B641">
            <v>331.17222499999997</v>
          </cell>
        </row>
        <row r="642">
          <cell r="A642">
            <v>45853</v>
          </cell>
          <cell r="B642">
            <v>151.38925</v>
          </cell>
        </row>
        <row r="643">
          <cell r="A643">
            <v>45854</v>
          </cell>
          <cell r="B643">
            <v>459.37649999999996</v>
          </cell>
        </row>
        <row r="644">
          <cell r="A644">
            <v>45855</v>
          </cell>
          <cell r="B644">
            <v>569.73760000000004</v>
          </cell>
        </row>
        <row r="645">
          <cell r="A645">
            <v>45856</v>
          </cell>
          <cell r="B645">
            <v>517.95093333333341</v>
          </cell>
        </row>
        <row r="646">
          <cell r="A646">
            <v>45857</v>
          </cell>
          <cell r="B646">
            <v>420.0027</v>
          </cell>
        </row>
        <row r="647">
          <cell r="A647">
            <v>45858</v>
          </cell>
          <cell r="B647">
            <v>377.10980000000001</v>
          </cell>
        </row>
        <row r="648">
          <cell r="A648">
            <v>45859</v>
          </cell>
          <cell r="B648">
            <v>794.84519999999998</v>
          </cell>
        </row>
        <row r="649">
          <cell r="A649">
            <v>45860</v>
          </cell>
          <cell r="B649">
            <v>472.19117999999997</v>
          </cell>
        </row>
        <row r="650">
          <cell r="A650">
            <v>45861</v>
          </cell>
          <cell r="B650">
            <v>371.81432000000001</v>
          </cell>
        </row>
        <row r="651">
          <cell r="A651">
            <v>45862</v>
          </cell>
          <cell r="B651">
            <v>375.55604000000005</v>
          </cell>
        </row>
        <row r="652">
          <cell r="A652">
            <v>45863</v>
          </cell>
          <cell r="B652">
            <v>268.64783333333338</v>
          </cell>
        </row>
        <row r="653">
          <cell r="A653">
            <v>45864</v>
          </cell>
          <cell r="B653">
            <v>413.07953333333336</v>
          </cell>
        </row>
        <row r="654">
          <cell r="A654">
            <v>45865</v>
          </cell>
          <cell r="B654">
            <v>409.14296666666667</v>
          </cell>
        </row>
        <row r="655">
          <cell r="A655">
            <v>45866</v>
          </cell>
          <cell r="B655">
            <v>405.20639999999997</v>
          </cell>
        </row>
        <row r="656">
          <cell r="A656">
            <v>45867</v>
          </cell>
          <cell r="B656">
            <v>614.22059999999999</v>
          </cell>
        </row>
        <row r="657">
          <cell r="A657">
            <v>45868</v>
          </cell>
          <cell r="B657">
            <v>500.12223333333333</v>
          </cell>
        </row>
        <row r="658">
          <cell r="A658">
            <v>45869</v>
          </cell>
          <cell r="B658">
            <v>401.41626000000008</v>
          </cell>
        </row>
        <row r="659">
          <cell r="A659">
            <v>45870</v>
          </cell>
          <cell r="B659">
            <v>501.91679999999997</v>
          </cell>
        </row>
        <row r="660">
          <cell r="A660">
            <v>45871</v>
          </cell>
          <cell r="B660">
            <v>382.80079999999998</v>
          </cell>
        </row>
        <row r="661">
          <cell r="A661">
            <v>45872</v>
          </cell>
          <cell r="B661">
            <v>700.25760000000002</v>
          </cell>
        </row>
        <row r="662">
          <cell r="A662">
            <v>45873</v>
          </cell>
          <cell r="B662">
            <v>587.24276666666674</v>
          </cell>
        </row>
        <row r="663">
          <cell r="A663">
            <v>45874</v>
          </cell>
          <cell r="B663">
            <v>667.20539999999994</v>
          </cell>
        </row>
        <row r="664">
          <cell r="A664">
            <v>45875</v>
          </cell>
          <cell r="B664">
            <v>504.58930000000004</v>
          </cell>
        </row>
        <row r="665">
          <cell r="A665">
            <v>45876</v>
          </cell>
          <cell r="B665">
            <v>376.50688333333329</v>
          </cell>
        </row>
        <row r="666">
          <cell r="A666">
            <v>45877</v>
          </cell>
          <cell r="B666">
            <v>461.82814999999999</v>
          </cell>
        </row>
        <row r="667">
          <cell r="A667">
            <v>45878</v>
          </cell>
          <cell r="B667">
            <v>395.97098</v>
          </cell>
        </row>
        <row r="668">
          <cell r="A668">
            <v>45879</v>
          </cell>
          <cell r="B668">
            <v>218.49099999999999</v>
          </cell>
        </row>
        <row r="669">
          <cell r="A669">
            <v>45880</v>
          </cell>
          <cell r="B669">
            <v>615.10871999999995</v>
          </cell>
        </row>
        <row r="670">
          <cell r="A670">
            <v>45881</v>
          </cell>
          <cell r="B670">
            <v>596.66156666666666</v>
          </cell>
        </row>
        <row r="671">
          <cell r="A671">
            <v>45882</v>
          </cell>
          <cell r="B671">
            <v>448.44934999999998</v>
          </cell>
        </row>
        <row r="672">
          <cell r="A672">
            <v>45883</v>
          </cell>
          <cell r="B672">
            <v>366.39038000000005</v>
          </cell>
        </row>
        <row r="673">
          <cell r="A673">
            <v>45884</v>
          </cell>
          <cell r="B673">
            <v>623.1558</v>
          </cell>
        </row>
        <row r="674">
          <cell r="A674">
            <v>45885</v>
          </cell>
          <cell r="B674">
            <v>370.8311333333333</v>
          </cell>
        </row>
        <row r="675">
          <cell r="A675">
            <v>45886</v>
          </cell>
          <cell r="B675">
            <v>350.87558000000001</v>
          </cell>
        </row>
        <row r="676">
          <cell r="A676">
            <v>45887</v>
          </cell>
          <cell r="B676">
            <v>355.75350000000003</v>
          </cell>
        </row>
        <row r="677">
          <cell r="A677">
            <v>45888</v>
          </cell>
          <cell r="B677">
            <v>598.101</v>
          </cell>
        </row>
        <row r="678">
          <cell r="A678">
            <v>45889</v>
          </cell>
          <cell r="B678">
            <v>439.84871999999996</v>
          </cell>
        </row>
        <row r="679">
          <cell r="A679">
            <v>45890</v>
          </cell>
          <cell r="B679">
            <v>251.66392500000001</v>
          </cell>
        </row>
        <row r="680">
          <cell r="A680">
            <v>45891</v>
          </cell>
          <cell r="B680">
            <v>612.20456666666666</v>
          </cell>
        </row>
        <row r="681">
          <cell r="A681">
            <v>45892</v>
          </cell>
          <cell r="B681">
            <v>711.90520000000004</v>
          </cell>
        </row>
        <row r="682">
          <cell r="A682">
            <v>45893</v>
          </cell>
          <cell r="B682">
            <v>520.84714999999994</v>
          </cell>
        </row>
        <row r="683">
          <cell r="A683">
            <v>45894</v>
          </cell>
          <cell r="B683">
            <v>277.53494999999998</v>
          </cell>
        </row>
        <row r="684">
          <cell r="A684">
            <v>45895</v>
          </cell>
          <cell r="B684">
            <v>463.29697499999997</v>
          </cell>
        </row>
        <row r="685">
          <cell r="A685">
            <v>45896</v>
          </cell>
          <cell r="B685">
            <v>463.01813749999997</v>
          </cell>
        </row>
        <row r="686">
          <cell r="A686">
            <v>45897</v>
          </cell>
          <cell r="B686">
            <v>462.73930000000001</v>
          </cell>
        </row>
        <row r="687">
          <cell r="A687">
            <v>45898</v>
          </cell>
          <cell r="B687">
            <v>865.03629999999998</v>
          </cell>
        </row>
        <row r="688">
          <cell r="A688">
            <v>45899</v>
          </cell>
          <cell r="B688">
            <v>216.69819999999999</v>
          </cell>
        </row>
        <row r="689">
          <cell r="A689">
            <v>45900</v>
          </cell>
          <cell r="B689">
            <v>666.09864999999991</v>
          </cell>
        </row>
        <row r="690">
          <cell r="A690">
            <v>45901</v>
          </cell>
          <cell r="B690">
            <v>523.71547499999997</v>
          </cell>
        </row>
        <row r="691">
          <cell r="A691">
            <v>45902</v>
          </cell>
          <cell r="B691">
            <v>381.33230000000003</v>
          </cell>
        </row>
        <row r="692">
          <cell r="A692">
            <v>45903</v>
          </cell>
          <cell r="B692">
            <v>565.10249999999996</v>
          </cell>
        </row>
        <row r="693">
          <cell r="A693">
            <v>45904</v>
          </cell>
          <cell r="B693">
            <v>375.82284999999996</v>
          </cell>
        </row>
        <row r="694">
          <cell r="A694">
            <v>45905</v>
          </cell>
          <cell r="B694">
            <v>598.83555000000001</v>
          </cell>
        </row>
        <row r="695">
          <cell r="A695">
            <v>45906</v>
          </cell>
          <cell r="B695">
            <v>387.87027499999999</v>
          </cell>
        </row>
        <row r="696">
          <cell r="A696">
            <v>45907</v>
          </cell>
          <cell r="B696">
            <v>517.63142500000004</v>
          </cell>
        </row>
        <row r="697">
          <cell r="A697">
            <v>45908</v>
          </cell>
          <cell r="B697">
            <v>315.96986666666663</v>
          </cell>
        </row>
        <row r="698">
          <cell r="A698">
            <v>45909</v>
          </cell>
          <cell r="B698">
            <v>317.02909999999997</v>
          </cell>
        </row>
        <row r="699">
          <cell r="A699">
            <v>45910</v>
          </cell>
          <cell r="B699">
            <v>488.41064999999992</v>
          </cell>
        </row>
        <row r="700">
          <cell r="A700">
            <v>45911</v>
          </cell>
          <cell r="B700">
            <v>560.37950000000001</v>
          </cell>
        </row>
        <row r="701">
          <cell r="A701">
            <v>45912</v>
          </cell>
          <cell r="B701">
            <v>444.50160000000005</v>
          </cell>
        </row>
        <row r="702">
          <cell r="A702">
            <v>45913</v>
          </cell>
          <cell r="B702">
            <v>338.98500000000001</v>
          </cell>
        </row>
        <row r="703">
          <cell r="A703">
            <v>45914</v>
          </cell>
          <cell r="B703">
            <v>362.51571999999999</v>
          </cell>
        </row>
        <row r="704">
          <cell r="A704">
            <v>45915</v>
          </cell>
          <cell r="B704">
            <v>345.38086666666669</v>
          </cell>
        </row>
        <row r="705">
          <cell r="A705">
            <v>45916</v>
          </cell>
          <cell r="B705">
            <v>574.59637999999995</v>
          </cell>
        </row>
        <row r="706">
          <cell r="A706">
            <v>45917</v>
          </cell>
          <cell r="B706">
            <v>603.51300000000003</v>
          </cell>
        </row>
        <row r="707">
          <cell r="A707">
            <v>45918</v>
          </cell>
          <cell r="B707">
            <v>538.12443333333329</v>
          </cell>
        </row>
        <row r="708">
          <cell r="A708">
            <v>45919</v>
          </cell>
          <cell r="B708">
            <v>441.07179999999994</v>
          </cell>
        </row>
        <row r="709">
          <cell r="A709">
            <v>45920</v>
          </cell>
          <cell r="B709">
            <v>366.23921666666661</v>
          </cell>
        </row>
        <row r="710">
          <cell r="A710">
            <v>45921</v>
          </cell>
          <cell r="B710">
            <v>291.40663333333333</v>
          </cell>
        </row>
        <row r="711">
          <cell r="A711">
            <v>45922</v>
          </cell>
          <cell r="B711">
            <v>328.02</v>
          </cell>
        </row>
        <row r="712">
          <cell r="A712">
            <v>45923</v>
          </cell>
          <cell r="B712">
            <v>219.21363333333332</v>
          </cell>
        </row>
        <row r="713">
          <cell r="A713">
            <v>45924</v>
          </cell>
          <cell r="B713">
            <v>469.44926666666669</v>
          </cell>
        </row>
        <row r="714">
          <cell r="A714">
            <v>45925</v>
          </cell>
          <cell r="B714">
            <v>601.21703333333335</v>
          </cell>
        </row>
        <row r="715">
          <cell r="A715">
            <v>45926</v>
          </cell>
          <cell r="B715">
            <v>391.28459999999995</v>
          </cell>
        </row>
        <row r="716">
          <cell r="A716">
            <v>45927</v>
          </cell>
          <cell r="B716">
            <v>292.73243333333329</v>
          </cell>
        </row>
        <row r="717">
          <cell r="A717">
            <v>45928</v>
          </cell>
          <cell r="B717">
            <v>529.1665999999999</v>
          </cell>
        </row>
        <row r="718">
          <cell r="A718">
            <v>45929</v>
          </cell>
          <cell r="B718">
            <v>641.50887499999999</v>
          </cell>
        </row>
        <row r="719">
          <cell r="A719">
            <v>45930</v>
          </cell>
          <cell r="B719">
            <v>463.24354999999997</v>
          </cell>
        </row>
        <row r="720">
          <cell r="A720">
            <v>45931</v>
          </cell>
          <cell r="B720">
            <v>411.82240833333333</v>
          </cell>
        </row>
        <row r="721">
          <cell r="A721">
            <v>45932</v>
          </cell>
          <cell r="B721">
            <v>360.40126666666669</v>
          </cell>
        </row>
        <row r="722">
          <cell r="A722">
            <v>45933</v>
          </cell>
          <cell r="B722">
            <v>502.40940000000001</v>
          </cell>
        </row>
        <row r="723">
          <cell r="A723">
            <v>45934</v>
          </cell>
          <cell r="B723">
            <v>112.74265</v>
          </cell>
        </row>
        <row r="724">
          <cell r="A724">
            <v>45935</v>
          </cell>
          <cell r="B724">
            <v>633.98720000000003</v>
          </cell>
        </row>
        <row r="725">
          <cell r="A725">
            <v>45936</v>
          </cell>
          <cell r="B725">
            <v>504.9495</v>
          </cell>
        </row>
        <row r="726">
          <cell r="A726">
            <v>45937</v>
          </cell>
          <cell r="B726">
            <v>558.77355</v>
          </cell>
        </row>
        <row r="727">
          <cell r="A727">
            <v>45938</v>
          </cell>
          <cell r="B727">
            <v>612.59760000000006</v>
          </cell>
        </row>
        <row r="728">
          <cell r="A728">
            <v>45939</v>
          </cell>
          <cell r="B728">
            <v>466.26013333333339</v>
          </cell>
        </row>
        <row r="729">
          <cell r="A729">
            <v>45940</v>
          </cell>
          <cell r="B729">
            <v>610.29093333333333</v>
          </cell>
        </row>
        <row r="730">
          <cell r="A730">
            <v>45941</v>
          </cell>
          <cell r="B730">
            <v>389.86959999999999</v>
          </cell>
        </row>
        <row r="731">
          <cell r="A731">
            <v>45942</v>
          </cell>
          <cell r="B731">
            <v>407.89375000000001</v>
          </cell>
        </row>
        <row r="732">
          <cell r="A732">
            <v>45943</v>
          </cell>
          <cell r="B732">
            <v>581.27567999999997</v>
          </cell>
          <cell r="C732">
            <v>581.27567999999997</v>
          </cell>
          <cell r="D732">
            <v>581.27567999999997</v>
          </cell>
          <cell r="E732">
            <v>581.27567999999997</v>
          </cell>
        </row>
        <row r="733">
          <cell r="A733">
            <v>45944</v>
          </cell>
          <cell r="C733">
            <v>581.28824481431718</v>
          </cell>
          <cell r="D733">
            <v>258.45690150671186</v>
          </cell>
          <cell r="E733">
            <v>904.11958812192256</v>
          </cell>
        </row>
        <row r="734">
          <cell r="A734">
            <v>45945</v>
          </cell>
          <cell r="C734">
            <v>581.30080962863178</v>
          </cell>
          <cell r="D734">
            <v>258.46801358325018</v>
          </cell>
          <cell r="E734">
            <v>904.13360567401332</v>
          </cell>
        </row>
        <row r="735">
          <cell r="A735">
            <v>45946</v>
          </cell>
          <cell r="C735">
            <v>581.313374442949</v>
          </cell>
          <cell r="D735">
            <v>258.47799576877321</v>
          </cell>
          <cell r="E735">
            <v>904.14875311712478</v>
          </cell>
        </row>
        <row r="736">
          <cell r="A736">
            <v>45947</v>
          </cell>
          <cell r="C736">
            <v>581.32593925726349</v>
          </cell>
          <cell r="D736">
            <v>258.48652526695776</v>
          </cell>
          <cell r="E736">
            <v>904.16535324756921</v>
          </cell>
        </row>
        <row r="737">
          <cell r="A737">
            <v>45948</v>
          </cell>
          <cell r="C737">
            <v>581.33850407158081</v>
          </cell>
          <cell r="D737">
            <v>258.49327931465803</v>
          </cell>
          <cell r="E737">
            <v>904.1837288285036</v>
          </cell>
        </row>
        <row r="738">
          <cell r="A738">
            <v>45949</v>
          </cell>
          <cell r="C738">
            <v>581.3510688858953</v>
          </cell>
          <cell r="D738">
            <v>258.49793519801722</v>
          </cell>
          <cell r="E738">
            <v>904.20420257377339</v>
          </cell>
        </row>
        <row r="739">
          <cell r="A739">
            <v>45950</v>
          </cell>
          <cell r="C739">
            <v>581.36363370021252</v>
          </cell>
          <cell r="D739">
            <v>258.50017027184458</v>
          </cell>
          <cell r="E739">
            <v>904.22709712858045</v>
          </cell>
        </row>
        <row r="740">
          <cell r="A740">
            <v>45951</v>
          </cell>
          <cell r="C740">
            <v>581.37619851452712</v>
          </cell>
          <cell r="D740">
            <v>258.49966198216305</v>
          </cell>
          <cell r="E740">
            <v>904.25273504689119</v>
          </cell>
        </row>
        <row r="741">
          <cell r="A741">
            <v>45952</v>
          </cell>
          <cell r="C741">
            <v>581.38876332884433</v>
          </cell>
          <cell r="D741">
            <v>258.49608789200943</v>
          </cell>
          <cell r="E741">
            <v>904.28143876567924</v>
          </cell>
        </row>
        <row r="742">
          <cell r="A742">
            <v>45953</v>
          </cell>
          <cell r="C742">
            <v>581.40132814315882</v>
          </cell>
          <cell r="D742">
            <v>258.48912571039222</v>
          </cell>
          <cell r="E742">
            <v>904.31353057592537</v>
          </cell>
        </row>
        <row r="743">
          <cell r="A743">
            <v>45954</v>
          </cell>
          <cell r="C743">
            <v>581.41389295747615</v>
          </cell>
          <cell r="D743">
            <v>258.47845332448077</v>
          </cell>
          <cell r="E743">
            <v>904.34933259047148</v>
          </cell>
        </row>
        <row r="744">
          <cell r="A744">
            <v>45955</v>
          </cell>
          <cell r="C744">
            <v>581.42645777179064</v>
          </cell>
          <cell r="D744">
            <v>258.46374883492672</v>
          </cell>
          <cell r="E744">
            <v>904.38916670865456</v>
          </cell>
        </row>
        <row r="745">
          <cell r="A745">
            <v>45956</v>
          </cell>
          <cell r="C745">
            <v>581.43902258610785</v>
          </cell>
          <cell r="D745">
            <v>258.44469059438865</v>
          </cell>
          <cell r="E745">
            <v>904.433354577827</v>
          </cell>
        </row>
        <row r="746">
          <cell r="A746">
            <v>45957</v>
          </cell>
          <cell r="C746">
            <v>581.45158740042234</v>
          </cell>
          <cell r="D746">
            <v>258.42095724915191</v>
          </cell>
          <cell r="E746">
            <v>904.48221755169277</v>
          </cell>
        </row>
        <row r="747">
          <cell r="A747">
            <v>45958</v>
          </cell>
          <cell r="C747">
            <v>581.46415221473967</v>
          </cell>
          <cell r="D747">
            <v>258.39222778391019</v>
          </cell>
          <cell r="E747">
            <v>904.53607664556921</v>
          </cell>
        </row>
        <row r="748">
          <cell r="A748">
            <v>45959</v>
          </cell>
          <cell r="C748">
            <v>581.47671702905416</v>
          </cell>
          <cell r="D748">
            <v>258.35818156959198</v>
          </cell>
          <cell r="E748">
            <v>904.59525248851628</v>
          </cell>
        </row>
        <row r="749">
          <cell r="A749">
            <v>45960</v>
          </cell>
          <cell r="C749">
            <v>581.48928184337137</v>
          </cell>
          <cell r="D749">
            <v>258.31849841429408</v>
          </cell>
          <cell r="E749">
            <v>904.66006527244872</v>
          </cell>
        </row>
        <row r="750">
          <cell r="A750">
            <v>45961</v>
          </cell>
          <cell r="C750">
            <v>581.50184665768597</v>
          </cell>
          <cell r="D750">
            <v>258.27285861719531</v>
          </cell>
          <cell r="E750">
            <v>904.73083469817664</v>
          </cell>
        </row>
        <row r="751">
          <cell r="A751">
            <v>45962</v>
          </cell>
          <cell r="C751">
            <v>581.51441147200319</v>
          </cell>
          <cell r="D751">
            <v>258.22094302550278</v>
          </cell>
          <cell r="E751">
            <v>904.80787991850366</v>
          </cell>
        </row>
        <row r="752">
          <cell r="A752">
            <v>45963</v>
          </cell>
          <cell r="C752">
            <v>581.52697628631768</v>
          </cell>
          <cell r="D752">
            <v>258.16243309430013</v>
          </cell>
          <cell r="E752">
            <v>904.89151947833523</v>
          </cell>
        </row>
        <row r="753">
          <cell r="A753">
            <v>45964</v>
          </cell>
          <cell r="C753">
            <v>581.53954110063501</v>
          </cell>
          <cell r="D753">
            <v>258.09701094933666</v>
          </cell>
          <cell r="E753">
            <v>904.98207125193335</v>
          </cell>
        </row>
        <row r="754">
          <cell r="A754">
            <v>45965</v>
          </cell>
          <cell r="C754">
            <v>581.55210591494949</v>
          </cell>
          <cell r="D754">
            <v>258.02435945261766</v>
          </cell>
          <cell r="E754">
            <v>905.07985237728133</v>
          </cell>
        </row>
        <row r="755">
          <cell r="A755">
            <v>45966</v>
          </cell>
          <cell r="C755">
            <v>581.56467072926671</v>
          </cell>
          <cell r="D755">
            <v>257.94416227082769</v>
          </cell>
          <cell r="E755">
            <v>905.18517918770567</v>
          </cell>
        </row>
        <row r="756">
          <cell r="A756">
            <v>45967</v>
          </cell>
          <cell r="C756">
            <v>581.57723554358131</v>
          </cell>
          <cell r="D756">
            <v>257.85610394643453</v>
          </cell>
          <cell r="E756">
            <v>905.29836714072803</v>
          </cell>
        </row>
        <row r="757">
          <cell r="A757">
            <v>45968</v>
          </cell>
          <cell r="C757">
            <v>581.58980035789853</v>
          </cell>
          <cell r="D757">
            <v>257.75986997149465</v>
          </cell>
          <cell r="E757">
            <v>905.41973074430234</v>
          </cell>
        </row>
        <row r="758">
          <cell r="A758">
            <v>45969</v>
          </cell>
          <cell r="C758">
            <v>581.60236517221301</v>
          </cell>
          <cell r="D758">
            <v>257.6551468640003</v>
          </cell>
          <cell r="E758">
            <v>905.54958348042578</v>
          </cell>
        </row>
        <row r="759">
          <cell r="A759">
            <v>45970</v>
          </cell>
          <cell r="C759">
            <v>581.61492998653034</v>
          </cell>
          <cell r="D759">
            <v>257.54162224677412</v>
          </cell>
          <cell r="E759">
            <v>905.68823772628662</v>
          </cell>
        </row>
        <row r="760">
          <cell r="A760">
            <v>45971</v>
          </cell>
          <cell r="C760">
            <v>581.62749480084483</v>
          </cell>
          <cell r="D760">
            <v>257.41898492874225</v>
          </cell>
          <cell r="E760">
            <v>905.83600467294741</v>
          </cell>
        </row>
        <row r="761">
          <cell r="A761">
            <v>45972</v>
          </cell>
          <cell r="C761">
            <v>581.64005961516204</v>
          </cell>
          <cell r="D761">
            <v>257.28692498858123</v>
          </cell>
          <cell r="E761">
            <v>905.99319424174291</v>
          </cell>
        </row>
        <row r="762">
          <cell r="A762">
            <v>45973</v>
          </cell>
          <cell r="C762">
            <v>581.65262442947665</v>
          </cell>
          <cell r="D762">
            <v>257.1451338605562</v>
          </cell>
          <cell r="E762">
            <v>906.16011499839715</v>
          </cell>
        </row>
        <row r="763">
          <cell r="A763">
            <v>45974</v>
          </cell>
          <cell r="C763">
            <v>581.66518924379386</v>
          </cell>
          <cell r="D763">
            <v>256.99330442253438</v>
          </cell>
          <cell r="E763">
            <v>906.33707406505334</v>
          </cell>
        </row>
        <row r="764">
          <cell r="A764">
            <v>45975</v>
          </cell>
          <cell r="C764">
            <v>581.67775405810835</v>
          </cell>
          <cell r="D764">
            <v>256.83113108598218</v>
          </cell>
          <cell r="E764">
            <v>906.52437703023452</v>
          </cell>
        </row>
        <row r="765">
          <cell r="A765">
            <v>45976</v>
          </cell>
          <cell r="C765">
            <v>581.69031887242568</v>
          </cell>
          <cell r="D765">
            <v>256.65830988791498</v>
          </cell>
          <cell r="E765">
            <v>906.72232785693632</v>
          </cell>
        </row>
        <row r="766">
          <cell r="A766">
            <v>45977</v>
          </cell>
          <cell r="C766">
            <v>581.70288368674017</v>
          </cell>
          <cell r="D766">
            <v>256.47453858459698</v>
          </cell>
          <cell r="E766">
            <v>906.93122878888335</v>
          </cell>
        </row>
        <row r="767">
          <cell r="A767">
            <v>45978</v>
          </cell>
          <cell r="C767">
            <v>581.71544850105738</v>
          </cell>
          <cell r="D767">
            <v>256.27951674695282</v>
          </cell>
          <cell r="E767">
            <v>907.15138025516194</v>
          </cell>
        </row>
        <row r="768">
          <cell r="A768">
            <v>45979</v>
          </cell>
          <cell r="C768">
            <v>581.72801331537198</v>
          </cell>
          <cell r="D768">
            <v>256.07294585747127</v>
          </cell>
          <cell r="E768">
            <v>907.3830807732727</v>
          </cell>
        </row>
        <row r="769">
          <cell r="A769">
            <v>45980</v>
          </cell>
          <cell r="C769">
            <v>581.7405781296892</v>
          </cell>
          <cell r="D769">
            <v>255.85452940855396</v>
          </cell>
          <cell r="E769">
            <v>907.62662685082444</v>
          </cell>
        </row>
        <row r="770">
          <cell r="A770">
            <v>45981</v>
          </cell>
          <cell r="C770">
            <v>581.75314294400368</v>
          </cell>
          <cell r="D770">
            <v>255.62397300208107</v>
          </cell>
          <cell r="E770">
            <v>907.88231288592624</v>
          </cell>
        </row>
        <row r="771">
          <cell r="A771">
            <v>45982</v>
          </cell>
          <cell r="C771">
            <v>581.76570775832101</v>
          </cell>
          <cell r="D771">
            <v>255.38098445013316</v>
          </cell>
          <cell r="E771">
            <v>908.15043106650887</v>
          </cell>
        </row>
        <row r="772">
          <cell r="A772">
            <v>45983</v>
          </cell>
          <cell r="C772">
            <v>581.7782725726355</v>
          </cell>
          <cell r="D772">
            <v>255.12527387663215</v>
          </cell>
          <cell r="E772">
            <v>908.43127126863885</v>
          </cell>
        </row>
        <row r="773">
          <cell r="A773">
            <v>45984</v>
          </cell>
          <cell r="C773">
            <v>581.79083738695272</v>
          </cell>
          <cell r="D773">
            <v>254.85655381983213</v>
          </cell>
          <cell r="E773">
            <v>908.7251209540733</v>
          </cell>
        </row>
        <row r="774">
          <cell r="A774">
            <v>45985</v>
          </cell>
          <cell r="C774">
            <v>581.8034022012672</v>
          </cell>
          <cell r="D774">
            <v>254.57453933541228</v>
          </cell>
          <cell r="E774">
            <v>909.03226506712213</v>
          </cell>
        </row>
        <row r="775">
          <cell r="A775">
            <v>45986</v>
          </cell>
          <cell r="C775">
            <v>581.81596701558453</v>
          </cell>
          <cell r="D775">
            <v>254.27894810009474</v>
          </cell>
          <cell r="E775">
            <v>909.35298593107427</v>
          </cell>
        </row>
        <row r="776">
          <cell r="A776">
            <v>45987</v>
          </cell>
          <cell r="C776">
            <v>581.82853182989902</v>
          </cell>
          <cell r="D776">
            <v>253.96950051553205</v>
          </cell>
          <cell r="E776">
            <v>909.68756314426605</v>
          </cell>
        </row>
        <row r="777">
          <cell r="A777">
            <v>45988</v>
          </cell>
          <cell r="C777">
            <v>581.84109664421624</v>
          </cell>
          <cell r="D777">
            <v>253.64591981237982</v>
          </cell>
          <cell r="E777">
            <v>910.03627347605266</v>
          </cell>
        </row>
        <row r="778">
          <cell r="A778">
            <v>45989</v>
          </cell>
          <cell r="C778">
            <v>581.85366145853084</v>
          </cell>
          <cell r="D778">
            <v>253.30793215429185</v>
          </cell>
          <cell r="E778">
            <v>910.39939076276983</v>
          </cell>
        </row>
        <row r="779">
          <cell r="A779">
            <v>45990</v>
          </cell>
          <cell r="C779">
            <v>581.86622627284805</v>
          </cell>
          <cell r="D779">
            <v>252.95526674174744</v>
          </cell>
          <cell r="E779">
            <v>910.77718580394867</v>
          </cell>
        </row>
        <row r="780">
          <cell r="A780">
            <v>45991</v>
          </cell>
          <cell r="C780">
            <v>581.87879108716254</v>
          </cell>
          <cell r="D780">
            <v>252.58765591544579</v>
          </cell>
          <cell r="E780">
            <v>911.16992625887929</v>
          </cell>
        </row>
        <row r="781">
          <cell r="A781">
            <v>45992</v>
          </cell>
          <cell r="C781">
            <v>581.89135590147987</v>
          </cell>
          <cell r="D781">
            <v>252.20483525916984</v>
          </cell>
          <cell r="E781">
            <v>911.5778765437899</v>
          </cell>
        </row>
        <row r="782">
          <cell r="A782">
            <v>45993</v>
          </cell>
          <cell r="C782">
            <v>581.90392071579436</v>
          </cell>
          <cell r="D782">
            <v>251.80654370185141</v>
          </cell>
          <cell r="E782">
            <v>912.0012977297373</v>
          </cell>
        </row>
        <row r="783">
          <cell r="A783">
            <v>45994</v>
          </cell>
          <cell r="C783">
            <v>581.91648553011157</v>
          </cell>
          <cell r="D783">
            <v>251.39252361874139</v>
          </cell>
          <cell r="E783">
            <v>912.44044744148175</v>
          </cell>
        </row>
        <row r="784">
          <cell r="A784">
            <v>45995</v>
          </cell>
          <cell r="C784">
            <v>581.92905034442617</v>
          </cell>
          <cell r="D784">
            <v>250.96252093141146</v>
          </cell>
          <cell r="E784">
            <v>912.89557975744083</v>
          </cell>
        </row>
        <row r="785">
          <cell r="A785">
            <v>45996</v>
          </cell>
          <cell r="C785">
            <v>581.94161515874339</v>
          </cell>
          <cell r="D785">
            <v>250.516285206492</v>
          </cell>
          <cell r="E785">
            <v>913.36694511099472</v>
          </cell>
        </row>
        <row r="786">
          <cell r="A786">
            <v>45997</v>
          </cell>
          <cell r="C786">
            <v>581.95417997305788</v>
          </cell>
          <cell r="D786">
            <v>250.05356975287521</v>
          </cell>
          <cell r="E786">
            <v>913.85479019324055</v>
          </cell>
        </row>
        <row r="787">
          <cell r="A787">
            <v>45998</v>
          </cell>
          <cell r="C787">
            <v>581.96674478737521</v>
          </cell>
          <cell r="D787">
            <v>249.57413171728729</v>
          </cell>
          <cell r="E787">
            <v>914.35935785746312</v>
          </cell>
        </row>
        <row r="788">
          <cell r="A788">
            <v>45999</v>
          </cell>
          <cell r="C788">
            <v>581.97930960168969</v>
          </cell>
          <cell r="D788">
            <v>249.07773217796256</v>
          </cell>
          <cell r="E788">
            <v>914.88088702541677</v>
          </cell>
        </row>
        <row r="789">
          <cell r="A789">
            <v>46000</v>
          </cell>
          <cell r="C789">
            <v>581.99187441600691</v>
          </cell>
          <cell r="D789">
            <v>248.56413623632898</v>
          </cell>
          <cell r="E789">
            <v>915.41961259568484</v>
          </cell>
        </row>
        <row r="790">
          <cell r="A790">
            <v>46001</v>
          </cell>
          <cell r="C790">
            <v>582.00443923032151</v>
          </cell>
          <cell r="D790">
            <v>248.03311310644011</v>
          </cell>
          <cell r="E790">
            <v>915.97576535420285</v>
          </cell>
        </row>
        <row r="791">
          <cell r="A791">
            <v>46002</v>
          </cell>
          <cell r="C791">
            <v>582.01700404463872</v>
          </cell>
          <cell r="D791">
            <v>247.48443620207064</v>
          </cell>
          <cell r="E791">
            <v>916.54957188720687</v>
          </cell>
        </row>
        <row r="792">
          <cell r="A792">
            <v>46003</v>
          </cell>
          <cell r="C792">
            <v>582.02956885895321</v>
          </cell>
          <cell r="D792">
            <v>246.91788322121886</v>
          </cell>
          <cell r="E792">
            <v>917.14125449668757</v>
          </cell>
        </row>
        <row r="793">
          <cell r="A793">
            <v>46004</v>
          </cell>
          <cell r="C793">
            <v>582.04213367327054</v>
          </cell>
          <cell r="D793">
            <v>246.33323622793881</v>
          </cell>
          <cell r="E793">
            <v>917.75103111860221</v>
          </cell>
        </row>
        <row r="794">
          <cell r="A794">
            <v>46005</v>
          </cell>
          <cell r="C794">
            <v>582.05469848758503</v>
          </cell>
          <cell r="D794">
            <v>245.73028173125653</v>
          </cell>
          <cell r="E794">
            <v>918.37911524391347</v>
          </cell>
        </row>
        <row r="795">
          <cell r="A795">
            <v>46006</v>
          </cell>
          <cell r="C795">
            <v>582.06726330190224</v>
          </cell>
          <cell r="D795">
            <v>245.10881076110451</v>
          </cell>
          <cell r="E795">
            <v>919.02571584270004</v>
          </cell>
        </row>
        <row r="796">
          <cell r="A796">
            <v>46007</v>
          </cell>
          <cell r="C796">
            <v>582.07982811621685</v>
          </cell>
          <cell r="D796">
            <v>244.46861894103836</v>
          </cell>
          <cell r="E796">
            <v>919.69103729139533</v>
          </cell>
        </row>
        <row r="797">
          <cell r="A797">
            <v>46008</v>
          </cell>
          <cell r="C797">
            <v>582.09239293053406</v>
          </cell>
          <cell r="D797">
            <v>243.80950655768152</v>
          </cell>
          <cell r="E797">
            <v>920.37527930338661</v>
          </cell>
        </row>
        <row r="798">
          <cell r="A798">
            <v>46009</v>
          </cell>
          <cell r="C798">
            <v>582.10495774484855</v>
          </cell>
          <cell r="D798">
            <v>243.13127862667886</v>
          </cell>
          <cell r="E798">
            <v>921.07863686301823</v>
          </cell>
        </row>
        <row r="799">
          <cell r="A799">
            <v>46010</v>
          </cell>
          <cell r="C799">
            <v>582.11752255916588</v>
          </cell>
          <cell r="D799">
            <v>242.43374495511631</v>
          </cell>
          <cell r="E799">
            <v>921.8013001632155</v>
          </cell>
        </row>
        <row r="800">
          <cell r="A800">
            <v>46011</v>
          </cell>
          <cell r="C800">
            <v>582.13008737348036</v>
          </cell>
          <cell r="D800">
            <v>241.71672020020173</v>
          </cell>
          <cell r="E800">
            <v>922.54345454675899</v>
          </cell>
        </row>
        <row r="801">
          <cell r="A801">
            <v>46012</v>
          </cell>
          <cell r="C801">
            <v>582.14265218779758</v>
          </cell>
          <cell r="D801">
            <v>240.98002392418459</v>
          </cell>
          <cell r="E801">
            <v>923.30528045141057</v>
          </cell>
        </row>
        <row r="802">
          <cell r="A802">
            <v>46013</v>
          </cell>
          <cell r="C802">
            <v>582.15521700211207</v>
          </cell>
          <cell r="D802">
            <v>240.22348064532071</v>
          </cell>
          <cell r="E802">
            <v>924.08695335890343</v>
          </cell>
        </row>
        <row r="803">
          <cell r="A803">
            <v>46014</v>
          </cell>
          <cell r="C803">
            <v>582.1677818164294</v>
          </cell>
          <cell r="D803">
            <v>239.44691988488012</v>
          </cell>
          <cell r="E803">
            <v>924.88864374797868</v>
          </cell>
        </row>
        <row r="804">
          <cell r="A804">
            <v>46015</v>
          </cell>
          <cell r="C804">
            <v>582.18034663074388</v>
          </cell>
          <cell r="D804">
            <v>238.65017621002238</v>
          </cell>
          <cell r="E804">
            <v>925.71051705146533</v>
          </cell>
        </row>
        <row r="805">
          <cell r="A805">
            <v>46016</v>
          </cell>
          <cell r="C805">
            <v>582.1929114450611</v>
          </cell>
          <cell r="D805">
            <v>237.83308927255428</v>
          </cell>
          <cell r="E805">
            <v>926.55273361756792</v>
          </cell>
        </row>
        <row r="806">
          <cell r="A806">
            <v>46017</v>
          </cell>
          <cell r="C806">
            <v>582.2054762593757</v>
          </cell>
          <cell r="D806">
            <v>236.99550384341541</v>
          </cell>
          <cell r="E806">
            <v>927.41544867533594</v>
          </cell>
        </row>
        <row r="807">
          <cell r="A807">
            <v>46018</v>
          </cell>
          <cell r="C807">
            <v>582.21804107369292</v>
          </cell>
          <cell r="D807">
            <v>236.13726984292202</v>
          </cell>
          <cell r="E807">
            <v>928.29881230446381</v>
          </cell>
        </row>
        <row r="808">
          <cell r="A808">
            <v>46019</v>
          </cell>
          <cell r="C808">
            <v>582.2306058880074</v>
          </cell>
          <cell r="D808">
            <v>235.25824236663965</v>
          </cell>
          <cell r="E808">
            <v>929.2029694093751</v>
          </cell>
        </row>
        <row r="809">
          <cell r="A809">
            <v>46020</v>
          </cell>
          <cell r="C809">
            <v>582.24317070232473</v>
          </cell>
          <cell r="D809">
            <v>234.35828170693082</v>
          </cell>
          <cell r="E809">
            <v>930.12805969771864</v>
          </cell>
        </row>
        <row r="810">
          <cell r="A810">
            <v>46021</v>
          </cell>
          <cell r="C810">
            <v>582.25573551663922</v>
          </cell>
          <cell r="D810">
            <v>233.43725337006811</v>
          </cell>
          <cell r="E810">
            <v>931.07421766321033</v>
          </cell>
        </row>
        <row r="811">
          <cell r="A811">
            <v>46022</v>
          </cell>
          <cell r="C811">
            <v>582.26830033095644</v>
          </cell>
          <cell r="D811">
            <v>232.49502808898364</v>
          </cell>
          <cell r="E811">
            <v>932.04157257292923</v>
          </cell>
        </row>
        <row r="812">
          <cell r="A812">
            <v>46023</v>
          </cell>
          <cell r="C812">
            <v>582.28086514527104</v>
          </cell>
          <cell r="D812">
            <v>231.53148183156026</v>
          </cell>
          <cell r="E812">
            <v>933.03024845898176</v>
          </cell>
        </row>
        <row r="813">
          <cell r="A813">
            <v>46024</v>
          </cell>
          <cell r="C813">
            <v>582.29342995958825</v>
          </cell>
          <cell r="D813">
            <v>230.5464958045572</v>
          </cell>
          <cell r="E813">
            <v>934.04036411461925</v>
          </cell>
        </row>
        <row r="814">
          <cell r="A814">
            <v>46025</v>
          </cell>
          <cell r="C814">
            <v>582.30599477390274</v>
          </cell>
          <cell r="D814">
            <v>229.53995645309772</v>
          </cell>
          <cell r="E814">
            <v>935.07203309470776</v>
          </cell>
        </row>
        <row r="815">
          <cell r="A815">
            <v>46026</v>
          </cell>
          <cell r="C815">
            <v>582.31855958822007</v>
          </cell>
          <cell r="D815">
            <v>228.51175545582822</v>
          </cell>
          <cell r="E815">
            <v>936.12536372061186</v>
          </cell>
        </row>
        <row r="816">
          <cell r="A816">
            <v>46027</v>
          </cell>
          <cell r="C816">
            <v>582.33112440253456</v>
          </cell>
          <cell r="D816">
            <v>227.4617897156964</v>
          </cell>
          <cell r="E816">
            <v>937.20045908937277</v>
          </cell>
        </row>
        <row r="817">
          <cell r="A817">
            <v>46028</v>
          </cell>
          <cell r="C817">
            <v>582.34368921685177</v>
          </cell>
          <cell r="D817">
            <v>226.3899613464788</v>
          </cell>
          <cell r="E817">
            <v>938.29741708722474</v>
          </cell>
        </row>
        <row r="818">
          <cell r="A818">
            <v>46029</v>
          </cell>
          <cell r="C818">
            <v>582.35625403116637</v>
          </cell>
          <cell r="D818">
            <v>225.29617765502172</v>
          </cell>
          <cell r="E818">
            <v>939.41633040731108</v>
          </cell>
        </row>
        <row r="819">
          <cell r="A819">
            <v>46030</v>
          </cell>
          <cell r="C819">
            <v>582.36881884548359</v>
          </cell>
          <cell r="D819">
            <v>224.18035111934387</v>
          </cell>
          <cell r="E819">
            <v>940.55728657162331</v>
          </cell>
        </row>
        <row r="820">
          <cell r="A820">
            <v>46031</v>
          </cell>
          <cell r="C820">
            <v>582.38138365979808</v>
          </cell>
          <cell r="D820">
            <v>223.04239936258512</v>
          </cell>
          <cell r="E820">
            <v>941.72036795701104</v>
          </cell>
        </row>
        <row r="821">
          <cell r="A821">
            <v>46032</v>
          </cell>
          <cell r="C821">
            <v>582.3939484741154</v>
          </cell>
          <cell r="D821">
            <v>221.88224512296318</v>
          </cell>
          <cell r="E821">
            <v>942.90565182526757</v>
          </cell>
        </row>
        <row r="822">
          <cell r="A822">
            <v>46033</v>
          </cell>
          <cell r="C822">
            <v>582.40651328842989</v>
          </cell>
          <cell r="D822">
            <v>220.69981621973881</v>
          </cell>
          <cell r="E822">
            <v>944.11321035712103</v>
          </cell>
        </row>
        <row r="823">
          <cell r="A823">
            <v>46034</v>
          </cell>
          <cell r="C823">
            <v>582.41907810274711</v>
          </cell>
          <cell r="D823">
            <v>219.49504551537058</v>
          </cell>
          <cell r="E823">
            <v>945.34311069012369</v>
          </cell>
        </row>
        <row r="824">
          <cell r="A824">
            <v>46035</v>
          </cell>
          <cell r="C824">
            <v>582.43164291706171</v>
          </cell>
          <cell r="D824">
            <v>218.26787087387044</v>
          </cell>
          <cell r="E824">
            <v>946.59541496025304</v>
          </cell>
        </row>
        <row r="825">
          <cell r="A825">
            <v>46036</v>
          </cell>
          <cell r="C825">
            <v>582.44420773137892</v>
          </cell>
          <cell r="D825">
            <v>217.0182351155546</v>
          </cell>
          <cell r="E825">
            <v>947.87018034720325</v>
          </cell>
        </row>
        <row r="826">
          <cell r="A826">
            <v>46037</v>
          </cell>
          <cell r="C826">
            <v>582.45677254569341</v>
          </cell>
          <cell r="D826">
            <v>215.74608596821872</v>
          </cell>
          <cell r="E826">
            <v>949.1674591231681</v>
          </cell>
        </row>
        <row r="827">
          <cell r="A827">
            <v>46038</v>
          </cell>
          <cell r="C827">
            <v>582.46933736001074</v>
          </cell>
          <cell r="D827">
            <v>214.45137601493872</v>
          </cell>
          <cell r="E827">
            <v>950.48729870508282</v>
          </cell>
        </row>
        <row r="828">
          <cell r="A828">
            <v>46039</v>
          </cell>
          <cell r="C828">
            <v>582.48190217432523</v>
          </cell>
          <cell r="D828">
            <v>213.13406263853784</v>
          </cell>
          <cell r="E828">
            <v>951.82974171011256</v>
          </cell>
        </row>
        <row r="829">
          <cell r="A829">
            <v>46040</v>
          </cell>
          <cell r="C829">
            <v>582.49446698864244</v>
          </cell>
          <cell r="D829">
            <v>211.79410796293575</v>
          </cell>
          <cell r="E829">
            <v>953.19482601434913</v>
          </cell>
        </row>
        <row r="830">
          <cell r="A830">
            <v>46041</v>
          </cell>
          <cell r="C830">
            <v>582.50703180295693</v>
          </cell>
          <cell r="D830">
            <v>210.43147879142452</v>
          </cell>
          <cell r="E830">
            <v>954.58258481448934</v>
          </cell>
        </row>
        <row r="831">
          <cell r="A831">
            <v>46042</v>
          </cell>
          <cell r="C831">
            <v>582.51959661727426</v>
          </cell>
          <cell r="D831">
            <v>209.04614654209752</v>
          </cell>
          <cell r="E831">
            <v>955.993046692451</v>
          </cell>
        </row>
        <row r="832">
          <cell r="A832">
            <v>46043</v>
          </cell>
          <cell r="C832">
            <v>582.53216143158875</v>
          </cell>
          <cell r="D832">
            <v>207.63808718048233</v>
          </cell>
          <cell r="E832">
            <v>957.42623568269516</v>
          </cell>
        </row>
        <row r="833">
          <cell r="A833">
            <v>46044</v>
          </cell>
          <cell r="C833">
            <v>582.54472624590596</v>
          </cell>
          <cell r="D833">
            <v>206.20728114961264</v>
          </cell>
          <cell r="E833">
            <v>958.88217134219929</v>
          </cell>
        </row>
        <row r="834">
          <cell r="A834">
            <v>46045</v>
          </cell>
          <cell r="C834">
            <v>582.55729106022056</v>
          </cell>
          <cell r="D834">
            <v>204.7537132975919</v>
          </cell>
          <cell r="E834">
            <v>960.36086882284917</v>
          </cell>
        </row>
        <row r="835">
          <cell r="A835">
            <v>46046</v>
          </cell>
          <cell r="C835">
            <v>582.56985587453778</v>
          </cell>
          <cell r="D835">
            <v>203.27737280288824</v>
          </cell>
          <cell r="E835">
            <v>961.86233894618726</v>
          </cell>
        </row>
        <row r="836">
          <cell r="A836">
            <v>46047</v>
          </cell>
          <cell r="C836">
            <v>582.58242068885227</v>
          </cell>
          <cell r="D836">
            <v>201.7782530974211</v>
          </cell>
          <cell r="E836">
            <v>963.38658828028338</v>
          </cell>
        </row>
        <row r="837">
          <cell r="A837">
            <v>46048</v>
          </cell>
          <cell r="C837">
            <v>582.5949855031696</v>
          </cell>
          <cell r="D837">
            <v>200.25635178767527</v>
          </cell>
          <cell r="E837">
            <v>964.93361921866392</v>
          </cell>
        </row>
        <row r="838">
          <cell r="A838">
            <v>46049</v>
          </cell>
          <cell r="C838">
            <v>582.60755031748408</v>
          </cell>
          <cell r="D838">
            <v>198.71167057390807</v>
          </cell>
          <cell r="E838">
            <v>966.50343006106004</v>
          </cell>
        </row>
        <row r="839">
          <cell r="A839">
            <v>46050</v>
          </cell>
          <cell r="C839">
            <v>582.6201151318013</v>
          </cell>
          <cell r="D839">
            <v>197.14421516768533</v>
          </cell>
          <cell r="E839">
            <v>968.09601509591721</v>
          </cell>
        </row>
        <row r="840">
          <cell r="A840">
            <v>46051</v>
          </cell>
          <cell r="C840">
            <v>582.6326799461159</v>
          </cell>
          <cell r="D840">
            <v>195.5539952078106</v>
          </cell>
          <cell r="E840">
            <v>969.71136468442114</v>
          </cell>
        </row>
        <row r="841">
          <cell r="A841">
            <v>46052</v>
          </cell>
          <cell r="C841">
            <v>582.64524476043312</v>
          </cell>
          <cell r="D841">
            <v>193.94102417488295</v>
          </cell>
          <cell r="E841">
            <v>971.34946534598328</v>
          </cell>
        </row>
        <row r="842">
          <cell r="A842">
            <v>46053</v>
          </cell>
          <cell r="C842">
            <v>582.6578095747476</v>
          </cell>
          <cell r="D842">
            <v>192.30531930454487</v>
          </cell>
          <cell r="E842">
            <v>973.0102998449504</v>
          </cell>
        </row>
        <row r="843">
          <cell r="A843">
            <v>46054</v>
          </cell>
          <cell r="C843">
            <v>582.67037438906493</v>
          </cell>
          <cell r="D843">
            <v>190.64690149965378</v>
          </cell>
          <cell r="E843">
            <v>974.69384727847614</v>
          </cell>
        </row>
        <row r="844">
          <cell r="A844">
            <v>46055</v>
          </cell>
          <cell r="C844">
            <v>582.68293920337942</v>
          </cell>
          <cell r="D844">
            <v>188.96579524143436</v>
          </cell>
          <cell r="E844">
            <v>976.40008316532453</v>
          </cell>
        </row>
        <row r="845">
          <cell r="A845">
            <v>46056</v>
          </cell>
          <cell r="C845">
            <v>582.69550401769663</v>
          </cell>
          <cell r="D845">
            <v>187.26202849984247</v>
          </cell>
          <cell r="E845">
            <v>978.1289795355508</v>
          </cell>
        </row>
        <row r="846">
          <cell r="A846">
            <v>46057</v>
          </cell>
          <cell r="C846">
            <v>582.70806883201124</v>
          </cell>
          <cell r="D846">
            <v>185.53563264319087</v>
          </cell>
          <cell r="E846">
            <v>979.88050502083161</v>
          </cell>
        </row>
        <row r="847">
          <cell r="A847">
            <v>46058</v>
          </cell>
          <cell r="C847">
            <v>582.72063364632845</v>
          </cell>
          <cell r="D847">
            <v>183.78664234726273</v>
          </cell>
          <cell r="E847">
            <v>981.65462494539418</v>
          </cell>
        </row>
        <row r="848">
          <cell r="A848">
            <v>46059</v>
          </cell>
          <cell r="C848">
            <v>582.73319846064294</v>
          </cell>
          <cell r="D848">
            <v>182.01509550395946</v>
          </cell>
          <cell r="E848">
            <v>983.45130141732648</v>
          </cell>
        </row>
        <row r="849">
          <cell r="A849">
            <v>46060</v>
          </cell>
          <cell r="C849">
            <v>582.74576327496027</v>
          </cell>
          <cell r="D849">
            <v>180.22103312969904</v>
          </cell>
          <cell r="E849">
            <v>985.27049342022156</v>
          </cell>
        </row>
        <row r="850">
          <cell r="A850">
            <v>46061</v>
          </cell>
          <cell r="C850">
            <v>582.75832808927476</v>
          </cell>
          <cell r="D850">
            <v>178.40449927360464</v>
          </cell>
          <cell r="E850">
            <v>987.11215690494487</v>
          </cell>
        </row>
        <row r="851">
          <cell r="A851">
            <v>46062</v>
          </cell>
          <cell r="C851">
            <v>582.77089290359197</v>
          </cell>
          <cell r="D851">
            <v>176.56554092569638</v>
          </cell>
          <cell r="E851">
            <v>988.97624488148756</v>
          </cell>
        </row>
        <row r="852">
          <cell r="A852">
            <v>46063</v>
          </cell>
          <cell r="C852">
            <v>582.78345771790657</v>
          </cell>
          <cell r="D852">
            <v>174.70420792511288</v>
          </cell>
          <cell r="E852">
            <v>990.86270751070026</v>
          </cell>
        </row>
        <row r="853">
          <cell r="A853">
            <v>46064</v>
          </cell>
          <cell r="C853">
            <v>582.79602253222379</v>
          </cell>
          <cell r="D853">
            <v>172.82055286856877</v>
          </cell>
          <cell r="E853">
            <v>992.77149219587886</v>
          </cell>
        </row>
        <row r="854">
          <cell r="A854">
            <v>46065</v>
          </cell>
          <cell r="C854">
            <v>582.80858734653827</v>
          </cell>
          <cell r="D854">
            <v>170.91463101907038</v>
          </cell>
          <cell r="E854">
            <v>994.70254367400617</v>
          </cell>
        </row>
        <row r="855">
          <cell r="A855">
            <v>46066</v>
          </cell>
          <cell r="C855">
            <v>582.82115216085549</v>
          </cell>
          <cell r="D855">
            <v>168.98650021508104</v>
          </cell>
          <cell r="E855">
            <v>996.65580410662994</v>
          </cell>
        </row>
        <row r="856">
          <cell r="A856">
            <v>46067</v>
          </cell>
          <cell r="C856">
            <v>582.83371697517009</v>
          </cell>
          <cell r="D856">
            <v>167.03622078015235</v>
          </cell>
          <cell r="E856">
            <v>998.63121317018783</v>
          </cell>
        </row>
        <row r="857">
          <cell r="A857">
            <v>46068</v>
          </cell>
          <cell r="C857">
            <v>582.84628178948731</v>
          </cell>
          <cell r="D857">
            <v>165.06385543320431</v>
          </cell>
          <cell r="E857">
            <v>1000.6287081457704</v>
          </cell>
        </row>
        <row r="858">
          <cell r="A858">
            <v>46069</v>
          </cell>
          <cell r="C858">
            <v>582.85884660380179</v>
          </cell>
          <cell r="D858">
            <v>163.06946919946074</v>
          </cell>
          <cell r="E858">
            <v>1002.6482240081428</v>
          </cell>
        </row>
        <row r="859">
          <cell r="A859">
            <v>46070</v>
          </cell>
          <cell r="C859">
            <v>582.87141141811912</v>
          </cell>
          <cell r="D859">
            <v>161.0531293222121</v>
          </cell>
          <cell r="E859">
            <v>1004.6896935140262</v>
          </cell>
        </row>
        <row r="860">
          <cell r="A860">
            <v>46071</v>
          </cell>
          <cell r="C860">
            <v>582.88397623243361</v>
          </cell>
          <cell r="D860">
            <v>159.01490517540424</v>
          </cell>
          <cell r="E860">
            <v>1006.753047289463</v>
          </cell>
        </row>
        <row r="861">
          <cell r="A861">
            <v>46072</v>
          </cell>
          <cell r="C861">
            <v>582.89654104675083</v>
          </cell>
          <cell r="D861">
            <v>156.95486817721655</v>
          </cell>
          <cell r="E861">
            <v>1008.8382139162851</v>
          </cell>
        </row>
        <row r="862">
          <cell r="A862">
            <v>46073</v>
          </cell>
          <cell r="C862">
            <v>582.90910586106543</v>
          </cell>
          <cell r="D862">
            <v>154.87309170461674</v>
          </cell>
          <cell r="E862">
            <v>1010.9451200175141</v>
          </cell>
        </row>
        <row r="863">
          <cell r="A863">
            <v>46074</v>
          </cell>
          <cell r="C863">
            <v>582.92167067538264</v>
          </cell>
          <cell r="D863">
            <v>152.76965100904647</v>
          </cell>
          <cell r="E863">
            <v>1013.0736903417188</v>
          </cell>
        </row>
        <row r="864">
          <cell r="A864">
            <v>46075</v>
          </cell>
          <cell r="C864">
            <v>582.93423548969713</v>
          </cell>
          <cell r="D864">
            <v>150.64462313321758</v>
          </cell>
          <cell r="E864">
            <v>1015.2238478461767</v>
          </cell>
        </row>
        <row r="865">
          <cell r="A865">
            <v>46076</v>
          </cell>
          <cell r="C865">
            <v>582.94680030401446</v>
          </cell>
          <cell r="D865">
            <v>148.49808682916267</v>
          </cell>
          <cell r="E865">
            <v>1017.3955137788662</v>
          </cell>
        </row>
        <row r="866">
          <cell r="A866">
            <v>46077</v>
          </cell>
          <cell r="C866">
            <v>582.95936511832895</v>
          </cell>
          <cell r="D866">
            <v>146.33012247750901</v>
          </cell>
          <cell r="E866">
            <v>1019.5886077591489</v>
          </cell>
        </row>
        <row r="867">
          <cell r="A867">
            <v>46078</v>
          </cell>
          <cell r="C867">
            <v>582.97192993264616</v>
          </cell>
          <cell r="D867">
            <v>144.14081200811438</v>
          </cell>
          <cell r="E867">
            <v>1021.8030478571779</v>
          </cell>
        </row>
        <row r="868">
          <cell r="A868">
            <v>46079</v>
          </cell>
          <cell r="C868">
            <v>582.98449474696076</v>
          </cell>
          <cell r="D868">
            <v>141.93023882202226</v>
          </cell>
          <cell r="E868">
            <v>1024.0387506718994</v>
          </cell>
        </row>
        <row r="869">
          <cell r="A869">
            <v>46080</v>
          </cell>
          <cell r="C869">
            <v>582.99705956127798</v>
          </cell>
          <cell r="D869">
            <v>139.69848771486545</v>
          </cell>
          <cell r="E869">
            <v>1026.2956314076905</v>
          </cell>
        </row>
        <row r="870">
          <cell r="A870">
            <v>46081</v>
          </cell>
          <cell r="C870">
            <v>583.00962437559247</v>
          </cell>
          <cell r="D870">
            <v>137.44564480167054</v>
          </cell>
          <cell r="E870">
            <v>1028.5736039495143</v>
          </cell>
        </row>
        <row r="871">
          <cell r="A871">
            <v>46082</v>
          </cell>
          <cell r="C871">
            <v>583.0221891899098</v>
          </cell>
          <cell r="D871">
            <v>135.17179744318219</v>
          </cell>
          <cell r="E871">
            <v>1030.8725809366374</v>
          </cell>
        </row>
        <row r="872">
          <cell r="A872">
            <v>46083</v>
          </cell>
          <cell r="C872">
            <v>583.03475400422428</v>
          </cell>
          <cell r="D872">
            <v>132.87703417364884</v>
          </cell>
          <cell r="E872">
            <v>1033.1924738347998</v>
          </cell>
        </row>
        <row r="873">
          <cell r="A873">
            <v>46084</v>
          </cell>
          <cell r="C873">
            <v>583.0473188185415</v>
          </cell>
          <cell r="D873">
            <v>130.56144463018728</v>
          </cell>
          <cell r="E873">
            <v>1035.5331930068958</v>
          </cell>
        </row>
        <row r="874">
          <cell r="A874">
            <v>46085</v>
          </cell>
          <cell r="C874">
            <v>583.0598836328561</v>
          </cell>
          <cell r="D874">
            <v>128.22511948365593</v>
          </cell>
          <cell r="E874">
            <v>1037.8946477820564</v>
          </cell>
        </row>
        <row r="875">
          <cell r="A875">
            <v>46086</v>
          </cell>
          <cell r="C875">
            <v>583.07244844717331</v>
          </cell>
          <cell r="D875">
            <v>125.86815037114508</v>
          </cell>
          <cell r="E875">
            <v>1040.2767465232016</v>
          </cell>
        </row>
        <row r="876">
          <cell r="A876">
            <v>46087</v>
          </cell>
          <cell r="C876">
            <v>583.0850132614878</v>
          </cell>
          <cell r="D876">
            <v>123.49062983001369</v>
          </cell>
          <cell r="E876">
            <v>1042.679396692962</v>
          </cell>
        </row>
        <row r="877">
          <cell r="A877">
            <v>46088</v>
          </cell>
          <cell r="C877">
            <v>583.09757807580513</v>
          </cell>
          <cell r="D877">
            <v>121.09265123356835</v>
          </cell>
          <cell r="E877">
            <v>1045.1025049180419</v>
          </cell>
        </row>
        <row r="878">
          <cell r="A878">
            <v>46089</v>
          </cell>
          <cell r="C878">
            <v>583.11014289011962</v>
          </cell>
          <cell r="D878">
            <v>118.67430872830852</v>
          </cell>
          <cell r="E878">
            <v>1047.5459770519308</v>
          </cell>
        </row>
        <row r="879">
          <cell r="A879">
            <v>46090</v>
          </cell>
          <cell r="C879">
            <v>583.12270770443683</v>
          </cell>
          <cell r="D879">
            <v>116.23569717283135</v>
          </cell>
          <cell r="E879">
            <v>1050.0097182360423</v>
          </cell>
        </row>
        <row r="880">
          <cell r="A880">
            <v>46091</v>
          </cell>
          <cell r="C880">
            <v>583.13527251875144</v>
          </cell>
          <cell r="D880">
            <v>113.77691207830981</v>
          </cell>
          <cell r="E880">
            <v>1052.4936329591931</v>
          </cell>
        </row>
        <row r="881">
          <cell r="A881">
            <v>46092</v>
          </cell>
          <cell r="C881">
            <v>583.14783733306865</v>
          </cell>
          <cell r="D881">
            <v>111.29804955063275</v>
          </cell>
          <cell r="E881">
            <v>1054.9976251155044</v>
          </cell>
        </row>
        <row r="882">
          <cell r="A882">
            <v>46093</v>
          </cell>
          <cell r="C882">
            <v>583.16040214738314</v>
          </cell>
          <cell r="D882">
            <v>108.79920623411817</v>
          </cell>
          <cell r="E882">
            <v>1057.5215980606481</v>
          </cell>
        </row>
        <row r="883">
          <cell r="A883">
            <v>46094</v>
          </cell>
          <cell r="C883">
            <v>583.17296696170035</v>
          </cell>
          <cell r="D883">
            <v>106.28047925688105</v>
          </cell>
          <cell r="E883">
            <v>1060.0654546665196</v>
          </cell>
        </row>
        <row r="884">
          <cell r="A884">
            <v>46095</v>
          </cell>
          <cell r="C884">
            <v>583.18553177601495</v>
          </cell>
          <cell r="D884">
            <v>103.74196617776107</v>
          </cell>
          <cell r="E884">
            <v>1062.6290973742689</v>
          </cell>
        </row>
        <row r="885">
          <cell r="A885">
            <v>46096</v>
          </cell>
          <cell r="C885">
            <v>583.19809659033217</v>
          </cell>
          <cell r="D885">
            <v>101.18376493488927</v>
          </cell>
          <cell r="E885">
            <v>1065.2124282457751</v>
          </cell>
        </row>
        <row r="886">
          <cell r="A886">
            <v>46097</v>
          </cell>
          <cell r="C886">
            <v>583.21066140464666</v>
          </cell>
          <cell r="D886">
            <v>98.605973795795876</v>
          </cell>
          <cell r="E886">
            <v>1067.8153490134973</v>
          </cell>
        </row>
        <row r="887">
          <cell r="A887">
            <v>46098</v>
          </cell>
          <cell r="C887">
            <v>583.22322621896399</v>
          </cell>
          <cell r="D887">
            <v>96.008691309130427</v>
          </cell>
          <cell r="E887">
            <v>1070.4377611287975</v>
          </cell>
        </row>
        <row r="888">
          <cell r="A888">
            <v>46099</v>
          </cell>
          <cell r="C888">
            <v>583.23579103327847</v>
          </cell>
          <cell r="D888">
            <v>93.39201625789525</v>
          </cell>
          <cell r="E888">
            <v>1073.0795658086618</v>
          </cell>
        </row>
        <row r="889">
          <cell r="A889">
            <v>46100</v>
          </cell>
          <cell r="C889">
            <v>583.24835584759569</v>
          </cell>
          <cell r="D889">
            <v>90.756047614261774</v>
          </cell>
          <cell r="E889">
            <v>1075.7406640809295</v>
          </cell>
        </row>
        <row r="890">
          <cell r="A890">
            <v>46101</v>
          </cell>
          <cell r="C890">
            <v>583.26092066191029</v>
          </cell>
          <cell r="D890">
            <v>88.100884495863909</v>
          </cell>
          <cell r="E890">
            <v>1078.4209568279566</v>
          </cell>
        </row>
        <row r="891">
          <cell r="A891">
            <v>46102</v>
          </cell>
          <cell r="C891">
            <v>583.27348547622751</v>
          </cell>
          <cell r="D891">
            <v>85.426626123636709</v>
          </cell>
          <cell r="E891">
            <v>1081.1203448288184</v>
          </cell>
        </row>
        <row r="892">
          <cell r="A892">
            <v>46103</v>
          </cell>
          <cell r="C892">
            <v>583.28605029054199</v>
          </cell>
          <cell r="D892">
            <v>82.733371781093467</v>
          </cell>
          <cell r="E892">
            <v>1083.8387287999906</v>
          </cell>
        </row>
        <row r="893">
          <cell r="A893">
            <v>46104</v>
          </cell>
          <cell r="C893">
            <v>583.29861510485932</v>
          </cell>
          <cell r="D893">
            <v>80.021220775103984</v>
          </cell>
          <cell r="E893">
            <v>1086.5760094346147</v>
          </cell>
        </row>
        <row r="894">
          <cell r="A894">
            <v>46105</v>
          </cell>
          <cell r="C894">
            <v>583.31117991917381</v>
          </cell>
          <cell r="D894">
            <v>77.290272398066577</v>
          </cell>
          <cell r="E894">
            <v>1089.3320874402812</v>
          </cell>
        </row>
        <row r="895">
          <cell r="A895">
            <v>46106</v>
          </cell>
          <cell r="C895">
            <v>583.32374473349103</v>
          </cell>
          <cell r="D895">
            <v>74.540625891536649</v>
          </cell>
          <cell r="E895">
            <v>1092.1068635754455</v>
          </cell>
        </row>
        <row r="896">
          <cell r="A896">
            <v>46107</v>
          </cell>
          <cell r="C896">
            <v>583.33630954780563</v>
          </cell>
          <cell r="D896">
            <v>71.772380411197503</v>
          </cell>
          <cell r="E896">
            <v>1094.9002386844138</v>
          </cell>
        </row>
        <row r="897">
          <cell r="A897">
            <v>46108</v>
          </cell>
          <cell r="C897">
            <v>583.34887436212284</v>
          </cell>
          <cell r="D897">
            <v>68.985634993238364</v>
          </cell>
          <cell r="E897">
            <v>1097.7121137310073</v>
          </cell>
        </row>
        <row r="898">
          <cell r="A898">
            <v>46109</v>
          </cell>
          <cell r="C898">
            <v>583.36143917643733</v>
          </cell>
          <cell r="D898">
            <v>66.180488522024689</v>
          </cell>
          <cell r="E898">
            <v>1100.54238983085</v>
          </cell>
        </row>
        <row r="899">
          <cell r="A899">
            <v>46110</v>
          </cell>
          <cell r="C899">
            <v>583.37400399075466</v>
          </cell>
          <cell r="D899">
            <v>63.357039699121401</v>
          </cell>
          <cell r="E899">
            <v>1103.3909682823878</v>
          </cell>
        </row>
        <row r="900">
          <cell r="A900">
            <v>46111</v>
          </cell>
          <cell r="C900">
            <v>583.38656880506915</v>
          </cell>
          <cell r="D900">
            <v>60.515387013553323</v>
          </cell>
          <cell r="E900">
            <v>1106.2577505965851</v>
          </cell>
        </row>
        <row r="901">
          <cell r="A901">
            <v>46112</v>
          </cell>
          <cell r="C901">
            <v>583.39913361938636</v>
          </cell>
          <cell r="D901">
            <v>57.655628713366355</v>
          </cell>
          <cell r="E901">
            <v>1109.1426385254063</v>
          </cell>
        </row>
        <row r="902">
          <cell r="A902">
            <v>46113</v>
          </cell>
          <cell r="C902">
            <v>583.41169843370096</v>
          </cell>
          <cell r="D902">
            <v>54.777862778369808</v>
          </cell>
          <cell r="E902">
            <v>1112.0455340890321</v>
          </cell>
        </row>
        <row r="903">
          <cell r="A903">
            <v>46114</v>
          </cell>
          <cell r="C903">
            <v>583.42426324801818</v>
          </cell>
          <cell r="D903">
            <v>51.882186894120082</v>
          </cell>
          <cell r="E903">
            <v>1114.9663396019164</v>
          </cell>
        </row>
        <row r="904">
          <cell r="A904">
            <v>46115</v>
          </cell>
          <cell r="C904">
            <v>583.43682806233267</v>
          </cell>
          <cell r="D904">
            <v>48.968698427033132</v>
          </cell>
          <cell r="E904">
            <v>1117.9049576976322</v>
          </cell>
        </row>
        <row r="905">
          <cell r="A905">
            <v>46116</v>
          </cell>
          <cell r="C905">
            <v>583.44939287664999</v>
          </cell>
          <cell r="D905">
            <v>46.037494400679975</v>
          </cell>
          <cell r="E905">
            <v>1120.8612913526199</v>
          </cell>
        </row>
        <row r="906">
          <cell r="A906">
            <v>46117</v>
          </cell>
          <cell r="C906">
            <v>583.46195769096448</v>
          </cell>
          <cell r="D906">
            <v>43.08867147315118</v>
          </cell>
          <cell r="E906">
            <v>1123.8352439087778</v>
          </cell>
        </row>
        <row r="907">
          <cell r="A907">
            <v>46118</v>
          </cell>
          <cell r="C907">
            <v>583.4745225052817</v>
          </cell>
          <cell r="D907">
            <v>40.122325915551414</v>
          </cell>
          <cell r="E907">
            <v>1126.8267190950119</v>
          </cell>
        </row>
        <row r="908">
          <cell r="A908">
            <v>46119</v>
          </cell>
          <cell r="C908">
            <v>583.4870873195963</v>
          </cell>
          <cell r="D908">
            <v>37.138553591502955</v>
          </cell>
          <cell r="E908">
            <v>1129.8356210476895</v>
          </cell>
        </row>
        <row r="909">
          <cell r="A909">
            <v>46120</v>
          </cell>
          <cell r="C909">
            <v>583.49965213391351</v>
          </cell>
          <cell r="D909">
            <v>34.137449937722295</v>
          </cell>
          <cell r="E909">
            <v>1132.8618543301047</v>
          </cell>
        </row>
        <row r="910">
          <cell r="A910">
            <v>46121</v>
          </cell>
          <cell r="C910">
            <v>583.512216948228</v>
          </cell>
          <cell r="D910">
            <v>31.11910994555069</v>
          </cell>
          <cell r="E910">
            <v>1135.9053239509053</v>
          </cell>
        </row>
        <row r="911">
          <cell r="A911">
            <v>46122</v>
          </cell>
          <cell r="C911">
            <v>583.52478176254522</v>
          </cell>
          <cell r="D911">
            <v>28.083628143498572</v>
          </cell>
          <cell r="E911">
            <v>1138.9659353815919</v>
          </cell>
        </row>
        <row r="912">
          <cell r="A912">
            <v>46123</v>
          </cell>
          <cell r="C912">
            <v>583.53734657685982</v>
          </cell>
          <cell r="D912">
            <v>25.031098580689672</v>
          </cell>
          <cell r="E912">
            <v>1142.0435945730301</v>
          </cell>
        </row>
        <row r="913">
          <cell r="A913">
            <v>46124</v>
          </cell>
          <cell r="C913">
            <v>583.54991139117703</v>
          </cell>
          <cell r="D913">
            <v>21.961614811262393</v>
          </cell>
          <cell r="E913">
            <v>1145.1382079710916</v>
          </cell>
        </row>
        <row r="914">
          <cell r="A914">
            <v>46125</v>
          </cell>
          <cell r="C914">
            <v>583.56247620549152</v>
          </cell>
          <cell r="D914">
            <v>18.875269879616098</v>
          </cell>
          <cell r="E914">
            <v>1148.2496825313669</v>
          </cell>
        </row>
        <row r="915">
          <cell r="A915">
            <v>46126</v>
          </cell>
          <cell r="C915">
            <v>583.57504101980885</v>
          </cell>
          <cell r="D915">
            <v>15.772156306560078</v>
          </cell>
          <cell r="E915">
            <v>1151.3779257330575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1.671475000003" backgroundQuery="1" createdVersion="7" refreshedVersion="7" minRefreshableVersion="3" recordCount="0" supportSubquery="1" supportAdvancedDrill="1" xr:uid="{DFD8F7B0-A24C-4EB6-9024-77076FB5067C}">
  <cacheSource type="external" connectionId="1"/>
  <cacheFields count="4">
    <cacheField name="[Table56].[Region].[Region]" caption="Region" numFmtId="0" hierarchy="14" level="1">
      <sharedItems count="4">
        <s v="East"/>
        <s v="North"/>
        <s v="South"/>
        <s v="West"/>
      </sharedItems>
    </cacheField>
    <cacheField name="[Table56].[Gender].[Gender]" caption="Gender" numFmtId="0" hierarchy="10" level="1">
      <sharedItems count="2">
        <s v="Female"/>
        <s v="Male"/>
      </sharedItems>
    </cacheField>
    <cacheField name="[Measures].[Sum of Total_Amount]" caption="Sum of Total_Amount" numFmtId="0" hierarchy="22" level="32767"/>
    <cacheField name="[Table56].[State].[State]" caption="State" numFmtId="0" hierarchy="11" level="1">
      <sharedItems containsSemiMixedTypes="0" containsNonDate="0" containsString="0"/>
    </cacheField>
  </cacheFields>
  <cacheHierarchies count="24">
    <cacheHierarchy uniqueName="[Table56].[Sales_ID]" caption="Sales_ID" attribute="1" defaultMemberUniqueName="[Table56].[Sales_ID].[All]" allUniqueName="[Table56].[Sales_ID].[All]" dimensionUniqueName="[Table56]" displayFolder="" count="2" memberValueDatatype="130" unbalanced="0"/>
    <cacheHierarchy uniqueName="[Table56].[Order_Date]" caption="Order_Date" attribute="1" time="1" defaultMemberUniqueName="[Table56].[Order_Date].[All]" allUniqueName="[Table56].[Order_Date].[All]" dimensionUniqueName="[Table56]" displayFolder="" count="2" memberValueDatatype="7" unbalanced="0"/>
    <cacheHierarchy uniqueName="[Table56].[Customer_ID]" caption="Customer_ID" attribute="1" defaultMemberUniqueName="[Table56].[Customer_ID].[All]" allUniqueName="[Table56].[Customer_ID].[All]" dimensionUniqueName="[Table56]" displayFolder="" count="2" memberValueDatatype="130" unbalanced="0"/>
    <cacheHierarchy uniqueName="[Table56].[Product_ID]" caption="Product_ID" attribute="1" defaultMemberUniqueName="[Table56].[Product_ID].[All]" allUniqueName="[Table56].[Product_ID].[All]" dimensionUniqueName="[Table56]" displayFolder="" count="2" memberValueDatatype="130" unbalanced="0"/>
    <cacheHierarchy uniqueName="[Table56].[Store_ID]" caption="Store_ID" attribute="1" defaultMemberUniqueName="[Table56].[Store_ID].[All]" allUniqueName="[Table56].[Store_ID].[All]" dimensionUniqueName="[Table56]" displayFolder="" count="2" memberValueDatatype="130" unbalanced="0"/>
    <cacheHierarchy uniqueName="[Table56].[Quantity]" caption="Quantity" attribute="1" defaultMemberUniqueName="[Table56].[Quantity].[All]" allUniqueName="[Table56].[Quantity].[All]" dimensionUniqueName="[Table56]" displayFolder="" count="2" memberValueDatatype="5" unbalanced="0"/>
    <cacheHierarchy uniqueName="[Table56].[Unit_Price]" caption="Unit_Price" attribute="1" defaultMemberUniqueName="[Table56].[Unit_Price].[All]" allUniqueName="[Table56].[Unit_Price].[All]" dimensionUniqueName="[Table56]" displayFolder="" count="2" memberValueDatatype="5" unbalanced="0"/>
    <cacheHierarchy uniqueName="[Table56].[Discount]" caption="Discount" attribute="1" defaultMemberUniqueName="[Table56].[Discount].[All]" allUniqueName="[Table56].[Discount].[All]" dimensionUniqueName="[Table56]" displayFolder="" count="2" memberValueDatatype="5" unbalanced="0"/>
    <cacheHierarchy uniqueName="[Table56].[Payment_Type]" caption="Payment_Type" attribute="1" defaultMemberUniqueName="[Table56].[Payment_Type].[All]" allUniqueName="[Table56].[Payment_Type].[All]" dimensionUniqueName="[Table56]" displayFolder="" count="2" memberValueDatatype="130" unbalanced="0"/>
    <cacheHierarchy uniqueName="[Table56].[Total_Amount]" caption="Total_Amount" attribute="1" defaultMemberUniqueName="[Table56].[Total_Amount].[All]" allUniqueName="[Table56].[Total_Amount].[All]" dimensionUniqueName="[Table56]" displayFolder="" count="2" memberValueDatatype="5" unbalanced="0"/>
    <cacheHierarchy uniqueName="[Table56].[Gender]" caption="Gender" attribute="1" defaultMemberUniqueName="[Table56].[Gender].[All]" allUniqueName="[Table56].[Gender].[All]" dimensionUniqueName="[Table56]" displayFolder="" count="2" memberValueDatatype="130" unbalanced="0">
      <fieldsUsage count="2">
        <fieldUsage x="-1"/>
        <fieldUsage x="1"/>
      </fieldsUsage>
    </cacheHierarchy>
    <cacheHierarchy uniqueName="[Table56].[State]" caption="State" attribute="1" defaultMemberUniqueName="[Table56].[State].[All]" allUniqueName="[Table56].[State].[All]" dimensionUniqueName="[Table56]" displayFolder="" count="2" memberValueDatatype="130" unbalanced="0">
      <fieldsUsage count="2">
        <fieldUsage x="-1"/>
        <fieldUsage x="3"/>
      </fieldsUsage>
    </cacheHierarchy>
    <cacheHierarchy uniqueName="[Table56].[Category]" caption="Category" attribute="1" defaultMemberUniqueName="[Table56].[Category].[All]" allUniqueName="[Table56].[Category].[All]" dimensionUniqueName="[Table56]" displayFolder="" count="2" memberValueDatatype="130" unbalanced="0"/>
    <cacheHierarchy uniqueName="[Table56].[Cost]" caption="Cost" attribute="1" defaultMemberUniqueName="[Table56].[Cost].[All]" allUniqueName="[Table56].[Cost].[All]" dimensionUniqueName="[Table56]" displayFolder="" count="2" memberValueDatatype="5" unbalanced="0"/>
    <cacheHierarchy uniqueName="[Table56].[Region]" caption="Region" attribute="1" defaultMemberUniqueName="[Table56].[Region].[All]" allUniqueName="[Table56].[Region].[All]" dimensionUniqueName="[Table56]" displayFolder="" count="2" memberValueDatatype="130" unbalanced="0">
      <fieldsUsage count="2">
        <fieldUsage x="-1"/>
        <fieldUsage x="0"/>
      </fieldsUsage>
    </cacheHierarchy>
    <cacheHierarchy uniqueName="[Table56].[Store_Type]" caption="Store_Type" attribute="1" defaultMemberUniqueName="[Table56].[Store_Type].[All]" allUniqueName="[Table56].[Store_Type].[All]" dimensionUniqueName="[Table56]" displayFolder="" count="2" memberValueDatatype="130" unbalanced="0"/>
    <cacheHierarchy uniqueName="[Table56].[Order_Date (Year)]" caption="Order_Date (Year)" attribute="1" defaultMemberUniqueName="[Table56].[Order_Date (Year)].[All]" allUniqueName="[Table56].[Order_Date (Year)].[All]" dimensionUniqueName="[Table56]" displayFolder="" count="2" memberValueDatatype="130" unbalanced="0"/>
    <cacheHierarchy uniqueName="[Table56].[Order_Date (Quarter)]" caption="Order_Date (Quarter)" attribute="1" defaultMemberUniqueName="[Table56].[Order_Date (Quarter)].[All]" allUniqueName="[Table56].[Order_Date (Quarter)].[All]" dimensionUniqueName="[Table56]" displayFolder="" count="2" memberValueDatatype="130" unbalanced="0"/>
    <cacheHierarchy uniqueName="[Table56].[Order_Date (Month)]" caption="Order_Date (Month)" attribute="1" defaultMemberUniqueName="[Table56].[Order_Date (Month)].[All]" allUniqueName="[Table56].[Order_Date (Month)].[All]" dimensionUniqueName="[Table56]" displayFolder="" count="2" memberValueDatatype="130" unbalanced="0"/>
    <cacheHierarchy uniqueName="[Table56].[Order_Date (Month Index)]" caption="Order_Date (Month Index)" attribute="1" defaultMemberUniqueName="[Table56].[Order_Date (Month Index)].[All]" allUniqueName="[Table56].[Order_Date (Month Index)].[All]" dimensionUniqueName="[Table56]" displayFolder="" count="2" memberValueDatatype="20" unbalanced="0" hidden="1"/>
    <cacheHierarchy uniqueName="[Measures].[__XL_Count Table56]" caption="__XL_Count Table56" measure="1" displayFolder="" measureGroup="Table56" count="0" hidden="1"/>
    <cacheHierarchy uniqueName="[Measures].[__No measures defined]" caption="__No measures defined" measure="1" displayFolder="" count="0" hidden="1"/>
    <cacheHierarchy uniqueName="[Measures].[Sum of Total_Amount]" caption="Sum of Total_Amount" measure="1" displayFolder="" measureGroup="Table56"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56"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56" uniqueName="[Table56]" caption="Table56"/>
  </dimensions>
  <measureGroups count="1">
    <measureGroup name="Table56" caption="Table5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1.671475925927" backgroundQuery="1" createdVersion="7" refreshedVersion="7" minRefreshableVersion="3" recordCount="0" supportSubquery="1" supportAdvancedDrill="1" xr:uid="{398B8CE5-9CFE-4A1C-A39B-A04339EB7331}">
  <cacheSource type="external" connectionId="1"/>
  <cacheFields count="3">
    <cacheField name="[Table56].[Category].[Category]" caption="Category" numFmtId="0" hierarchy="12" level="1">
      <sharedItems count="26">
        <s v="Beauty-Fragrance"/>
        <s v="Beauty-Grooming"/>
        <s v="Beauty-Haircare"/>
        <s v="Beauty-Makeup"/>
        <s v="Beauty-Skincare"/>
        <s v="Clothing-Accessories"/>
        <s v="Clothing-Bottoms"/>
        <s v="Clothing-Footwear"/>
        <s v="Clothing-Outerwear"/>
        <s v="Clothing-Tops"/>
        <s v="Electronics-Accessories"/>
        <s v="Electronics-Appliances"/>
        <s v="Electronics-Audio"/>
        <s v="Electronics-Computer"/>
        <s v="Electronics-Mobile"/>
        <s v="Home-Appliances"/>
        <s v="Home-Decor"/>
        <s v="Home-Furniture"/>
        <s v="Home-Kitchen"/>
        <s v="Home-Lighting"/>
        <s v="Home-Storage"/>
        <s v="Sports-Accessories"/>
        <s v="Sports-Equipment"/>
        <s v="Sports-Fitness"/>
        <s v="Sports-Outdoor"/>
        <s v="Sports-Team Sports"/>
      </sharedItems>
    </cacheField>
    <cacheField name="[Measures].[Sum of Quantity]" caption="Sum of Quantity" numFmtId="0" hierarchy="23" level="32767"/>
    <cacheField name="[Table56].[State].[State]" caption="State" numFmtId="0" hierarchy="11" level="1">
      <sharedItems containsSemiMixedTypes="0" containsNonDate="0" containsString="0"/>
    </cacheField>
  </cacheFields>
  <cacheHierarchies count="24">
    <cacheHierarchy uniqueName="[Table56].[Sales_ID]" caption="Sales_ID" attribute="1" defaultMemberUniqueName="[Table56].[Sales_ID].[All]" allUniqueName="[Table56].[Sales_ID].[All]" dimensionUniqueName="[Table56]" displayFolder="" count="0" memberValueDatatype="130" unbalanced="0"/>
    <cacheHierarchy uniqueName="[Table56].[Order_Date]" caption="Order_Date" attribute="1" time="1" defaultMemberUniqueName="[Table56].[Order_Date].[All]" allUniqueName="[Table56].[Order_Date].[All]" dimensionUniqueName="[Table56]" displayFolder="" count="0" memberValueDatatype="7" unbalanced="0"/>
    <cacheHierarchy uniqueName="[Table56].[Customer_ID]" caption="Customer_ID" attribute="1" defaultMemberUniqueName="[Table56].[Customer_ID].[All]" allUniqueName="[Table56].[Customer_ID].[All]" dimensionUniqueName="[Table56]" displayFolder="" count="0" memberValueDatatype="130" unbalanced="0"/>
    <cacheHierarchy uniqueName="[Table56].[Product_ID]" caption="Product_ID" attribute="1" defaultMemberUniqueName="[Table56].[Product_ID].[All]" allUniqueName="[Table56].[Product_ID].[All]" dimensionUniqueName="[Table56]" displayFolder="" count="0" memberValueDatatype="130" unbalanced="0"/>
    <cacheHierarchy uniqueName="[Table56].[Store_ID]" caption="Store_ID" attribute="1" defaultMemberUniqueName="[Table56].[Store_ID].[All]" allUniqueName="[Table56].[Store_ID].[All]" dimensionUniqueName="[Table56]" displayFolder="" count="0" memberValueDatatype="130" unbalanced="0"/>
    <cacheHierarchy uniqueName="[Table56].[Quantity]" caption="Quantity" attribute="1" defaultMemberUniqueName="[Table56].[Quantity].[All]" allUniqueName="[Table56].[Quantity].[All]" dimensionUniqueName="[Table56]" displayFolder="" count="0" memberValueDatatype="5" unbalanced="0"/>
    <cacheHierarchy uniqueName="[Table56].[Unit_Price]" caption="Unit_Price" attribute="1" defaultMemberUniqueName="[Table56].[Unit_Price].[All]" allUniqueName="[Table56].[Unit_Price].[All]" dimensionUniqueName="[Table56]" displayFolder="" count="0" memberValueDatatype="5" unbalanced="0"/>
    <cacheHierarchy uniqueName="[Table56].[Discount]" caption="Discount" attribute="1" defaultMemberUniqueName="[Table56].[Discount].[All]" allUniqueName="[Table56].[Discount].[All]" dimensionUniqueName="[Table56]" displayFolder="" count="0" memberValueDatatype="5" unbalanced="0"/>
    <cacheHierarchy uniqueName="[Table56].[Payment_Type]" caption="Payment_Type" attribute="1" defaultMemberUniqueName="[Table56].[Payment_Type].[All]" allUniqueName="[Table56].[Payment_Type].[All]" dimensionUniqueName="[Table56]" displayFolder="" count="0" memberValueDatatype="130" unbalanced="0"/>
    <cacheHierarchy uniqueName="[Table56].[Total_Amount]" caption="Total_Amount" attribute="1" defaultMemberUniqueName="[Table56].[Total_Amount].[All]" allUniqueName="[Table56].[Total_Amount].[All]" dimensionUniqueName="[Table56]" displayFolder="" count="0" memberValueDatatype="5" unbalanced="0"/>
    <cacheHierarchy uniqueName="[Table56].[Gender]" caption="Gender" attribute="1" defaultMemberUniqueName="[Table56].[Gender].[All]" allUniqueName="[Table56].[Gender].[All]" dimensionUniqueName="[Table56]" displayFolder="" count="0" memberValueDatatype="130" unbalanced="0"/>
    <cacheHierarchy uniqueName="[Table56].[State]" caption="State" attribute="1" defaultMemberUniqueName="[Table56].[State].[All]" allUniqueName="[Table56].[State].[All]" dimensionUniqueName="[Table56]" displayFolder="" count="2" memberValueDatatype="130" unbalanced="0">
      <fieldsUsage count="2">
        <fieldUsage x="-1"/>
        <fieldUsage x="2"/>
      </fieldsUsage>
    </cacheHierarchy>
    <cacheHierarchy uniqueName="[Table56].[Category]" caption="Category" attribute="1" defaultMemberUniqueName="[Table56].[Category].[All]" allUniqueName="[Table56].[Category].[All]" dimensionUniqueName="[Table56]" displayFolder="" count="2" memberValueDatatype="130" unbalanced="0">
      <fieldsUsage count="2">
        <fieldUsage x="-1"/>
        <fieldUsage x="0"/>
      </fieldsUsage>
    </cacheHierarchy>
    <cacheHierarchy uniqueName="[Table56].[Cost]" caption="Cost" attribute="1" defaultMemberUniqueName="[Table56].[Cost].[All]" allUniqueName="[Table56].[Cost].[All]" dimensionUniqueName="[Table56]" displayFolder="" count="0" memberValueDatatype="5" unbalanced="0"/>
    <cacheHierarchy uniqueName="[Table56].[Region]" caption="Region" attribute="1" defaultMemberUniqueName="[Table56].[Region].[All]" allUniqueName="[Table56].[Region].[All]" dimensionUniqueName="[Table56]" displayFolder="" count="2" memberValueDatatype="130" unbalanced="0"/>
    <cacheHierarchy uniqueName="[Table56].[Store_Type]" caption="Store_Type" attribute="1" defaultMemberUniqueName="[Table56].[Store_Type].[All]" allUniqueName="[Table56].[Store_Type].[All]" dimensionUniqueName="[Table56]" displayFolder="" count="0" memberValueDatatype="130" unbalanced="0"/>
    <cacheHierarchy uniqueName="[Table56].[Order_Date (Year)]" caption="Order_Date (Year)" attribute="1" defaultMemberUniqueName="[Table56].[Order_Date (Year)].[All]" allUniqueName="[Table56].[Order_Date (Year)].[All]" dimensionUniqueName="[Table56]" displayFolder="" count="0" memberValueDatatype="130" unbalanced="0"/>
    <cacheHierarchy uniqueName="[Table56].[Order_Date (Quarter)]" caption="Order_Date (Quarter)" attribute="1" defaultMemberUniqueName="[Table56].[Order_Date (Quarter)].[All]" allUniqueName="[Table56].[Order_Date (Quarter)].[All]" dimensionUniqueName="[Table56]" displayFolder="" count="0" memberValueDatatype="130" unbalanced="0"/>
    <cacheHierarchy uniqueName="[Table56].[Order_Date (Month)]" caption="Order_Date (Month)" attribute="1" defaultMemberUniqueName="[Table56].[Order_Date (Month)].[All]" allUniqueName="[Table56].[Order_Date (Month)].[All]" dimensionUniqueName="[Table56]" displayFolder="" count="2" memberValueDatatype="130" unbalanced="0"/>
    <cacheHierarchy uniqueName="[Table56].[Order_Date (Month Index)]" caption="Order_Date (Month Index)" attribute="1" defaultMemberUniqueName="[Table56].[Order_Date (Month Index)].[All]" allUniqueName="[Table56].[Order_Date (Month Index)].[All]" dimensionUniqueName="[Table56]" displayFolder="" count="0" memberValueDatatype="20" unbalanced="0" hidden="1"/>
    <cacheHierarchy uniqueName="[Measures].[__XL_Count Table56]" caption="__XL_Count Table56" measure="1" displayFolder="" measureGroup="Table56" count="0" hidden="1"/>
    <cacheHierarchy uniqueName="[Measures].[__No measures defined]" caption="__No measures defined" measure="1" displayFolder="" count="0" hidden="1"/>
    <cacheHierarchy uniqueName="[Measures].[Sum of Total_Amount]" caption="Sum of Total_Amount" measure="1" displayFolder="" measureGroup="Table56"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56"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56" uniqueName="[Table56]" caption="Table56"/>
  </dimensions>
  <measureGroups count="1">
    <measureGroup name="Table56" caption="Table5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1.671476388889" backgroundQuery="1" createdVersion="7" refreshedVersion="7" minRefreshableVersion="3" recordCount="0" supportSubquery="1" supportAdvancedDrill="1" xr:uid="{3685F2A4-25AB-4A02-A4D5-98FC812A756A}">
  <cacheSource type="external" connectionId="1"/>
  <cacheFields count="3">
    <cacheField name="[Table56].[Payment_Type].[Payment_Type]" caption="Payment_Type" numFmtId="0" hierarchy="8" level="1">
      <sharedItems count="3">
        <s v="COD"/>
        <s v="Credit Card"/>
        <s v="PayPal"/>
      </sharedItems>
    </cacheField>
    <cacheField name="[Measures].[Sum of Total_Amount]" caption="Sum of Total_Amount" numFmtId="0" hierarchy="22" level="32767"/>
    <cacheField name="[Table56].[State].[State]" caption="State" numFmtId="0" hierarchy="11" level="1">
      <sharedItems containsSemiMixedTypes="0" containsNonDate="0" containsString="0"/>
    </cacheField>
  </cacheFields>
  <cacheHierarchies count="24">
    <cacheHierarchy uniqueName="[Table56].[Sales_ID]" caption="Sales_ID" attribute="1" defaultMemberUniqueName="[Table56].[Sales_ID].[All]" allUniqueName="[Table56].[Sales_ID].[All]" dimensionUniqueName="[Table56]" displayFolder="" count="2" memberValueDatatype="130" unbalanced="0"/>
    <cacheHierarchy uniqueName="[Table56].[Order_Date]" caption="Order_Date" attribute="1" time="1" defaultMemberUniqueName="[Table56].[Order_Date].[All]" allUniqueName="[Table56].[Order_Date].[All]" dimensionUniqueName="[Table56]" displayFolder="" count="2" memberValueDatatype="7" unbalanced="0"/>
    <cacheHierarchy uniqueName="[Table56].[Customer_ID]" caption="Customer_ID" attribute="1" defaultMemberUniqueName="[Table56].[Customer_ID].[All]" allUniqueName="[Table56].[Customer_ID].[All]" dimensionUniqueName="[Table56]" displayFolder="" count="2" memberValueDatatype="130" unbalanced="0"/>
    <cacheHierarchy uniqueName="[Table56].[Product_ID]" caption="Product_ID" attribute="1" defaultMemberUniqueName="[Table56].[Product_ID].[All]" allUniqueName="[Table56].[Product_ID].[All]" dimensionUniqueName="[Table56]" displayFolder="" count="2" memberValueDatatype="130" unbalanced="0"/>
    <cacheHierarchy uniqueName="[Table56].[Store_ID]" caption="Store_ID" attribute="1" defaultMemberUniqueName="[Table56].[Store_ID].[All]" allUniqueName="[Table56].[Store_ID].[All]" dimensionUniqueName="[Table56]" displayFolder="" count="2" memberValueDatatype="130" unbalanced="0"/>
    <cacheHierarchy uniqueName="[Table56].[Quantity]" caption="Quantity" attribute="1" defaultMemberUniqueName="[Table56].[Quantity].[All]" allUniqueName="[Table56].[Quantity].[All]" dimensionUniqueName="[Table56]" displayFolder="" count="2" memberValueDatatype="5" unbalanced="0"/>
    <cacheHierarchy uniqueName="[Table56].[Unit_Price]" caption="Unit_Price" attribute="1" defaultMemberUniqueName="[Table56].[Unit_Price].[All]" allUniqueName="[Table56].[Unit_Price].[All]" dimensionUniqueName="[Table56]" displayFolder="" count="2" memberValueDatatype="5" unbalanced="0"/>
    <cacheHierarchy uniqueName="[Table56].[Discount]" caption="Discount" attribute="1" defaultMemberUniqueName="[Table56].[Discount].[All]" allUniqueName="[Table56].[Discount].[All]" dimensionUniqueName="[Table56]" displayFolder="" count="2" memberValueDatatype="5" unbalanced="0"/>
    <cacheHierarchy uniqueName="[Table56].[Payment_Type]" caption="Payment_Type" attribute="1" defaultMemberUniqueName="[Table56].[Payment_Type].[All]" allUniqueName="[Table56].[Payment_Type].[All]" dimensionUniqueName="[Table56]" displayFolder="" count="2" memberValueDatatype="130" unbalanced="0">
      <fieldsUsage count="2">
        <fieldUsage x="-1"/>
        <fieldUsage x="0"/>
      </fieldsUsage>
    </cacheHierarchy>
    <cacheHierarchy uniqueName="[Table56].[Total_Amount]" caption="Total_Amount" attribute="1" defaultMemberUniqueName="[Table56].[Total_Amount].[All]" allUniqueName="[Table56].[Total_Amount].[All]" dimensionUniqueName="[Table56]" displayFolder="" count="2" memberValueDatatype="5" unbalanced="0"/>
    <cacheHierarchy uniqueName="[Table56].[Gender]" caption="Gender" attribute="1" defaultMemberUniqueName="[Table56].[Gender].[All]" allUniqueName="[Table56].[Gender].[All]" dimensionUniqueName="[Table56]" displayFolder="" count="2" memberValueDatatype="130" unbalanced="0"/>
    <cacheHierarchy uniqueName="[Table56].[State]" caption="State" attribute="1" defaultMemberUniqueName="[Table56].[State].[All]" allUniqueName="[Table56].[State].[All]" dimensionUniqueName="[Table56]" displayFolder="" count="2" memberValueDatatype="130" unbalanced="0">
      <fieldsUsage count="2">
        <fieldUsage x="-1"/>
        <fieldUsage x="2"/>
      </fieldsUsage>
    </cacheHierarchy>
    <cacheHierarchy uniqueName="[Table56].[Category]" caption="Category" attribute="1" defaultMemberUniqueName="[Table56].[Category].[All]" allUniqueName="[Table56].[Category].[All]" dimensionUniqueName="[Table56]" displayFolder="" count="2" memberValueDatatype="130" unbalanced="0"/>
    <cacheHierarchy uniqueName="[Table56].[Cost]" caption="Cost" attribute="1" defaultMemberUniqueName="[Table56].[Cost].[All]" allUniqueName="[Table56].[Cost].[All]" dimensionUniqueName="[Table56]" displayFolder="" count="2" memberValueDatatype="5" unbalanced="0"/>
    <cacheHierarchy uniqueName="[Table56].[Region]" caption="Region" attribute="1" defaultMemberUniqueName="[Table56].[Region].[All]" allUniqueName="[Table56].[Region].[All]" dimensionUniqueName="[Table56]" displayFolder="" count="2" memberValueDatatype="130" unbalanced="0"/>
    <cacheHierarchy uniqueName="[Table56].[Store_Type]" caption="Store_Type" attribute="1" defaultMemberUniqueName="[Table56].[Store_Type].[All]" allUniqueName="[Table56].[Store_Type].[All]" dimensionUniqueName="[Table56]" displayFolder="" count="2" memberValueDatatype="130" unbalanced="0"/>
    <cacheHierarchy uniqueName="[Table56].[Order_Date (Year)]" caption="Order_Date (Year)" attribute="1" defaultMemberUniqueName="[Table56].[Order_Date (Year)].[All]" allUniqueName="[Table56].[Order_Date (Year)].[All]" dimensionUniqueName="[Table56]" displayFolder="" count="2" memberValueDatatype="130" unbalanced="0"/>
    <cacheHierarchy uniqueName="[Table56].[Order_Date (Quarter)]" caption="Order_Date (Quarter)" attribute="1" defaultMemberUniqueName="[Table56].[Order_Date (Quarter)].[All]" allUniqueName="[Table56].[Order_Date (Quarter)].[All]" dimensionUniqueName="[Table56]" displayFolder="" count="2" memberValueDatatype="130" unbalanced="0"/>
    <cacheHierarchy uniqueName="[Table56].[Order_Date (Month)]" caption="Order_Date (Month)" attribute="1" defaultMemberUniqueName="[Table56].[Order_Date (Month)].[All]" allUniqueName="[Table56].[Order_Date (Month)].[All]" dimensionUniqueName="[Table56]" displayFolder="" count="2" memberValueDatatype="130" unbalanced="0"/>
    <cacheHierarchy uniqueName="[Table56].[Order_Date (Month Index)]" caption="Order_Date (Month Index)" attribute="1" defaultMemberUniqueName="[Table56].[Order_Date (Month Index)].[All]" allUniqueName="[Table56].[Order_Date (Month Index)].[All]" dimensionUniqueName="[Table56]" displayFolder="" count="2" memberValueDatatype="20" unbalanced="0" hidden="1"/>
    <cacheHierarchy uniqueName="[Measures].[__XL_Count Table56]" caption="__XL_Count Table56" measure="1" displayFolder="" measureGroup="Table56" count="0" hidden="1"/>
    <cacheHierarchy uniqueName="[Measures].[__No measures defined]" caption="__No measures defined" measure="1" displayFolder="" count="0" hidden="1"/>
    <cacheHierarchy uniqueName="[Measures].[Sum of Total_Amount]" caption="Sum of Total_Amount" measure="1" displayFolder="" measureGroup="Table56"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56"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56" uniqueName="[Table56]" caption="Table56"/>
  </dimensions>
  <measureGroups count="1">
    <measureGroup name="Table56" caption="Table5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1.671477199074" backgroundQuery="1" createdVersion="7" refreshedVersion="7" minRefreshableVersion="3" recordCount="0" supportSubquery="1" supportAdvancedDrill="1" xr:uid="{72E0BC78-36FA-4AC8-9C4B-FC400C1B27B3}">
  <cacheSource type="external" connectionId="1"/>
  <cacheFields count="2">
    <cacheField name="[Table56].[State].[State]" caption="State" numFmtId="0" hierarchy="11"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Total_Amount]" caption="Sum of Total_Amount" numFmtId="0" hierarchy="22" level="32767"/>
  </cacheFields>
  <cacheHierarchies count="24">
    <cacheHierarchy uniqueName="[Table56].[Sales_ID]" caption="Sales_ID" attribute="1" defaultMemberUniqueName="[Table56].[Sales_ID].[All]" allUniqueName="[Table56].[Sales_ID].[All]" dimensionUniqueName="[Table56]" displayFolder="" count="0" memberValueDatatype="130" unbalanced="0"/>
    <cacheHierarchy uniqueName="[Table56].[Order_Date]" caption="Order_Date" attribute="1" time="1" defaultMemberUniqueName="[Table56].[Order_Date].[All]" allUniqueName="[Table56].[Order_Date].[All]" dimensionUniqueName="[Table56]" displayFolder="" count="0" memberValueDatatype="7" unbalanced="0"/>
    <cacheHierarchy uniqueName="[Table56].[Customer_ID]" caption="Customer_ID" attribute="1" defaultMemberUniqueName="[Table56].[Customer_ID].[All]" allUniqueName="[Table56].[Customer_ID].[All]" dimensionUniqueName="[Table56]" displayFolder="" count="0" memberValueDatatype="130" unbalanced="0"/>
    <cacheHierarchy uniqueName="[Table56].[Product_ID]" caption="Product_ID" attribute="1" defaultMemberUniqueName="[Table56].[Product_ID].[All]" allUniqueName="[Table56].[Product_ID].[All]" dimensionUniqueName="[Table56]" displayFolder="" count="0" memberValueDatatype="130" unbalanced="0"/>
    <cacheHierarchy uniqueName="[Table56].[Store_ID]" caption="Store_ID" attribute="1" defaultMemberUniqueName="[Table56].[Store_ID].[All]" allUniqueName="[Table56].[Store_ID].[All]" dimensionUniqueName="[Table56]" displayFolder="" count="0" memberValueDatatype="130" unbalanced="0"/>
    <cacheHierarchy uniqueName="[Table56].[Quantity]" caption="Quantity" attribute="1" defaultMemberUniqueName="[Table56].[Quantity].[All]" allUniqueName="[Table56].[Quantity].[All]" dimensionUniqueName="[Table56]" displayFolder="" count="0" memberValueDatatype="5" unbalanced="0"/>
    <cacheHierarchy uniqueName="[Table56].[Unit_Price]" caption="Unit_Price" attribute="1" defaultMemberUniqueName="[Table56].[Unit_Price].[All]" allUniqueName="[Table56].[Unit_Price].[All]" dimensionUniqueName="[Table56]" displayFolder="" count="0" memberValueDatatype="5" unbalanced="0"/>
    <cacheHierarchy uniqueName="[Table56].[Discount]" caption="Discount" attribute="1" defaultMemberUniqueName="[Table56].[Discount].[All]" allUniqueName="[Table56].[Discount].[All]" dimensionUniqueName="[Table56]" displayFolder="" count="0" memberValueDatatype="5" unbalanced="0"/>
    <cacheHierarchy uniqueName="[Table56].[Payment_Type]" caption="Payment_Type" attribute="1" defaultMemberUniqueName="[Table56].[Payment_Type].[All]" allUniqueName="[Table56].[Payment_Type].[All]" dimensionUniqueName="[Table56]" displayFolder="" count="0" memberValueDatatype="130" unbalanced="0"/>
    <cacheHierarchy uniqueName="[Table56].[Total_Amount]" caption="Total_Amount" attribute="1" defaultMemberUniqueName="[Table56].[Total_Amount].[All]" allUniqueName="[Table56].[Total_Amount].[All]" dimensionUniqueName="[Table56]" displayFolder="" count="0" memberValueDatatype="5" unbalanced="0"/>
    <cacheHierarchy uniqueName="[Table56].[Gender]" caption="Gender" attribute="1" defaultMemberUniqueName="[Table56].[Gender].[All]" allUniqueName="[Table56].[Gender].[All]" dimensionUniqueName="[Table56]" displayFolder="" count="0" memberValueDatatype="130" unbalanced="0"/>
    <cacheHierarchy uniqueName="[Table56].[State]" caption="State" attribute="1" defaultMemberUniqueName="[Table56].[State].[All]" allUniqueName="[Table56].[State].[All]" dimensionUniqueName="[Table56]" displayFolder="" count="2" memberValueDatatype="130" unbalanced="0">
      <fieldsUsage count="2">
        <fieldUsage x="-1"/>
        <fieldUsage x="0"/>
      </fieldsUsage>
    </cacheHierarchy>
    <cacheHierarchy uniqueName="[Table56].[Category]" caption="Category" attribute="1" defaultMemberUniqueName="[Table56].[Category].[All]" allUniqueName="[Table56].[Category].[All]" dimensionUniqueName="[Table56]" displayFolder="" count="2" memberValueDatatype="130" unbalanced="0"/>
    <cacheHierarchy uniqueName="[Table56].[Cost]" caption="Cost" attribute="1" defaultMemberUniqueName="[Table56].[Cost].[All]" allUniqueName="[Table56].[Cost].[All]" dimensionUniqueName="[Table56]" displayFolder="" count="0" memberValueDatatype="5" unbalanced="0"/>
    <cacheHierarchy uniqueName="[Table56].[Region]" caption="Region" attribute="1" defaultMemberUniqueName="[Table56].[Region].[All]" allUniqueName="[Table56].[Region].[All]" dimensionUniqueName="[Table56]" displayFolder="" count="2" memberValueDatatype="130" unbalanced="0"/>
    <cacheHierarchy uniqueName="[Table56].[Store_Type]" caption="Store_Type" attribute="1" defaultMemberUniqueName="[Table56].[Store_Type].[All]" allUniqueName="[Table56].[Store_Type].[All]" dimensionUniqueName="[Table56]" displayFolder="" count="0" memberValueDatatype="130" unbalanced="0"/>
    <cacheHierarchy uniqueName="[Table56].[Order_Date (Year)]" caption="Order_Date (Year)" attribute="1" defaultMemberUniqueName="[Table56].[Order_Date (Year)].[All]" allUniqueName="[Table56].[Order_Date (Year)].[All]" dimensionUniqueName="[Table56]" displayFolder="" count="0" memberValueDatatype="130" unbalanced="0"/>
    <cacheHierarchy uniqueName="[Table56].[Order_Date (Quarter)]" caption="Order_Date (Quarter)" attribute="1" defaultMemberUniqueName="[Table56].[Order_Date (Quarter)].[All]" allUniqueName="[Table56].[Order_Date (Quarter)].[All]" dimensionUniqueName="[Table56]" displayFolder="" count="0" memberValueDatatype="130" unbalanced="0"/>
    <cacheHierarchy uniqueName="[Table56].[Order_Date (Month)]" caption="Order_Date (Month)" attribute="1" defaultMemberUniqueName="[Table56].[Order_Date (Month)].[All]" allUniqueName="[Table56].[Order_Date (Month)].[All]" dimensionUniqueName="[Table56]" displayFolder="" count="2" memberValueDatatype="130" unbalanced="0"/>
    <cacheHierarchy uniqueName="[Table56].[Order_Date (Month Index)]" caption="Order_Date (Month Index)" attribute="1" defaultMemberUniqueName="[Table56].[Order_Date (Month Index)].[All]" allUniqueName="[Table56].[Order_Date (Month Index)].[All]" dimensionUniqueName="[Table56]" displayFolder="" count="0" memberValueDatatype="20" unbalanced="0" hidden="1"/>
    <cacheHierarchy uniqueName="[Measures].[__XL_Count Table56]" caption="__XL_Count Table56" measure="1" displayFolder="" measureGroup="Table56" count="0" hidden="1"/>
    <cacheHierarchy uniqueName="[Measures].[__No measures defined]" caption="__No measures defined" measure="1" displayFolder="" count="0" hidden="1"/>
    <cacheHierarchy uniqueName="[Measures].[Sum of Total_Amount]" caption="Sum of Total_Amount" measure="1" displayFolder="" measureGroup="Table56"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56"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56" uniqueName="[Table56]" caption="Table56"/>
  </dimensions>
  <measureGroups count="1">
    <measureGroup name="Table56" caption="Table5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1.663164351849" backgroundQuery="1" createdVersion="3" refreshedVersion="7" minRefreshableVersion="3" recordCount="0" supportSubquery="1" supportAdvancedDrill="1" xr:uid="{4659D4A3-ED5E-4F13-8A75-9134D77AB553}">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56].[Sales_ID]" caption="Sales_ID" attribute="1" defaultMemberUniqueName="[Table56].[Sales_ID].[All]" allUniqueName="[Table56].[Sales_ID].[All]" dimensionUniqueName="[Table56]" displayFolder="" count="0" memberValueDatatype="130" unbalanced="0"/>
    <cacheHierarchy uniqueName="[Table56].[Order_Date]" caption="Order_Date" attribute="1" time="1" defaultMemberUniqueName="[Table56].[Order_Date].[All]" allUniqueName="[Table56].[Order_Date].[All]" dimensionUniqueName="[Table56]" displayFolder="" count="2" memberValueDatatype="7" unbalanced="0"/>
    <cacheHierarchy uniqueName="[Table56].[Customer_ID]" caption="Customer_ID" attribute="1" defaultMemberUniqueName="[Table56].[Customer_ID].[All]" allUniqueName="[Table56].[Customer_ID].[All]" dimensionUniqueName="[Table56]" displayFolder="" count="0" memberValueDatatype="130" unbalanced="0"/>
    <cacheHierarchy uniqueName="[Table56].[Product_ID]" caption="Product_ID" attribute="1" defaultMemberUniqueName="[Table56].[Product_ID].[All]" allUniqueName="[Table56].[Product_ID].[All]" dimensionUniqueName="[Table56]" displayFolder="" count="0" memberValueDatatype="130" unbalanced="0"/>
    <cacheHierarchy uniqueName="[Table56].[Store_ID]" caption="Store_ID" attribute="1" defaultMemberUniqueName="[Table56].[Store_ID].[All]" allUniqueName="[Table56].[Store_ID].[All]" dimensionUniqueName="[Table56]" displayFolder="" count="0" memberValueDatatype="130" unbalanced="0"/>
    <cacheHierarchy uniqueName="[Table56].[Quantity]" caption="Quantity" attribute="1" defaultMemberUniqueName="[Table56].[Quantity].[All]" allUniqueName="[Table56].[Quantity].[All]" dimensionUniqueName="[Table56]" displayFolder="" count="2" memberValueDatatype="5" unbalanced="0"/>
    <cacheHierarchy uniqueName="[Table56].[Unit_Price]" caption="Unit_Price" attribute="1" defaultMemberUniqueName="[Table56].[Unit_Price].[All]" allUniqueName="[Table56].[Unit_Price].[All]" dimensionUniqueName="[Table56]" displayFolder="" count="0" memberValueDatatype="5" unbalanced="0"/>
    <cacheHierarchy uniqueName="[Table56].[Discount]" caption="Discount" attribute="1" defaultMemberUniqueName="[Table56].[Discount].[All]" allUniqueName="[Table56].[Discount].[All]" dimensionUniqueName="[Table56]" displayFolder="" count="0" memberValueDatatype="5" unbalanced="0"/>
    <cacheHierarchy uniqueName="[Table56].[Payment_Type]" caption="Payment_Type" attribute="1" defaultMemberUniqueName="[Table56].[Payment_Type].[All]" allUniqueName="[Table56].[Payment_Type].[All]" dimensionUniqueName="[Table56]" displayFolder="" count="2" memberValueDatatype="130" unbalanced="0"/>
    <cacheHierarchy uniqueName="[Table56].[Total_Amount]" caption="Total_Amount" attribute="1" defaultMemberUniqueName="[Table56].[Total_Amount].[All]" allUniqueName="[Table56].[Total_Amount].[All]" dimensionUniqueName="[Table56]" displayFolder="" count="2" memberValueDatatype="5" unbalanced="0"/>
    <cacheHierarchy uniqueName="[Table56].[Gender]" caption="Gender" attribute="1" defaultMemberUniqueName="[Table56].[Gender].[All]" allUniqueName="[Table56].[Gender].[All]" dimensionUniqueName="[Table56]" displayFolder="" count="2" memberValueDatatype="130" unbalanced="0"/>
    <cacheHierarchy uniqueName="[Table56].[State]" caption="State" attribute="1" defaultMemberUniqueName="[Table56].[State].[All]" allUniqueName="[Table56].[State].[All]" dimensionUniqueName="[Table56]" displayFolder="" count="2" memberValueDatatype="130" unbalanced="0"/>
    <cacheHierarchy uniqueName="[Table56].[Category]" caption="Category" attribute="1" defaultMemberUniqueName="[Table56].[Category].[All]" allUniqueName="[Table56].[Category].[All]" dimensionUniqueName="[Table56]" displayFolder="" count="2" memberValueDatatype="130" unbalanced="0"/>
    <cacheHierarchy uniqueName="[Table56].[Cost]" caption="Cost" attribute="1" defaultMemberUniqueName="[Table56].[Cost].[All]" allUniqueName="[Table56].[Cost].[All]" dimensionUniqueName="[Table56]" displayFolder="" count="0" memberValueDatatype="5" unbalanced="0"/>
    <cacheHierarchy uniqueName="[Table56].[Region]" caption="Region" attribute="1" defaultMemberUniqueName="[Table56].[Region].[All]" allUniqueName="[Table56].[Region].[All]" dimensionUniqueName="[Table56]" displayFolder="" count="2" memberValueDatatype="130" unbalanced="0"/>
    <cacheHierarchy uniqueName="[Table56].[Store_Type]" caption="Store_Type" attribute="1" defaultMemberUniqueName="[Table56].[Store_Type].[All]" allUniqueName="[Table56].[Store_Type].[All]" dimensionUniqueName="[Table56]" displayFolder="" count="0" memberValueDatatype="130" unbalanced="0"/>
    <cacheHierarchy uniqueName="[Table56].[Order_Date (Year)]" caption="Order_Date (Year)" attribute="1" defaultMemberUniqueName="[Table56].[Order_Date (Year)].[All]" allUniqueName="[Table56].[Order_Date (Year)].[All]" dimensionUniqueName="[Table56]" displayFolder="" count="2" memberValueDatatype="130" unbalanced="0"/>
    <cacheHierarchy uniqueName="[Table56].[Order_Date (Quarter)]" caption="Order_Date (Quarter)" attribute="1" defaultMemberUniqueName="[Table56].[Order_Date (Quarter)].[All]" allUniqueName="[Table56].[Order_Date (Quarter)].[All]" dimensionUniqueName="[Table56]" displayFolder="" count="2" memberValueDatatype="130" unbalanced="0"/>
    <cacheHierarchy uniqueName="[Table56].[Order_Date (Month)]" caption="Order_Date (Month)" attribute="1" defaultMemberUniqueName="[Table56].[Order_Date (Month)].[All]" allUniqueName="[Table56].[Order_Date (Month)].[All]" dimensionUniqueName="[Table56]" displayFolder="" count="2" memberValueDatatype="130" unbalanced="0"/>
    <cacheHierarchy uniqueName="[Table56].[Order_Date (Month Index)]" caption="Order_Date (Month Index)" attribute="1" defaultMemberUniqueName="[Table56].[Order_Date (Month Index)].[All]" allUniqueName="[Table56].[Order_Date (Month Index)].[All]" dimensionUniqueName="[Table56]" displayFolder="" count="0" memberValueDatatype="20" unbalanced="0" hidden="1"/>
    <cacheHierarchy uniqueName="[Measures].[__XL_Count Table56]" caption="__XL_Count Table56" measure="1" displayFolder="" measureGroup="Table56" count="0" hidden="1"/>
    <cacheHierarchy uniqueName="[Measures].[__No measures defined]" caption="__No measures defined" measure="1" displayFolder="" count="0" hidden="1"/>
    <cacheHierarchy uniqueName="[Measures].[Sum of Total_Amount]" caption="Sum of Total_Amount" measure="1" displayFolder="" measureGroup="Table56"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56"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269666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1AA1F-7C73-48E3-88D3-88CCE7201B52}" name="State vs Total sales" cacheId="236" applyNumberFormats="0" applyBorderFormats="0" applyFontFormats="0" applyPatternFormats="0" applyAlignmentFormats="0" applyWidthHeightFormats="1" dataCaption="Values" tag="2f8ef822-5aa5-42d7-9a2a-c3c9bc44532a" updatedVersion="7" minRefreshableVersion="3" useAutoFormatting="1" itemPrintTitles="1" createdVersion="7" indent="0" outline="1" outlineData="1" multipleFieldFilters="0" chartFormat="3" rowHeaderCaption="Sate">
  <location ref="A3:B54" firstHeaderRow="1" firstDataRow="1" firstDataCol="1"/>
  <pivotFields count="2">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Final.xlsx!Table56">
        <x15:activeTabTopLevelEntity name="[Table5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D5946-BC67-4090-96FE-5BA6525DC19D}" name="Reg vs gendr vs Total sales" cacheId="227" applyNumberFormats="0" applyBorderFormats="0" applyFontFormats="0" applyPatternFormats="0" applyAlignmentFormats="0" applyWidthHeightFormats="1" dataCaption="Values" tag="5858df50-0128-4709-86eb-fe954524feef" updatedVersion="7" minRefreshableVersion="3" useAutoFormatting="1" itemPrintTitles="1" createdVersion="7" indent="0" outline="1" outlineData="1" multipleFieldFilters="0" chartFormat="7" rowHeaderCaption="Region,Gender">
  <location ref="A3:B16"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Total_Amount"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Final.xlsx!Table56">
        <x15:activeTabTopLevelEntity name="[Table5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4BB068-D40A-4585-99DF-763D91AE3050}" name="Cte vs Qty" cacheId="230" applyNumberFormats="0" applyBorderFormats="0" applyFontFormats="0" applyPatternFormats="0" applyAlignmentFormats="0" applyWidthHeightFormats="1" dataCaption="Values" tag="dfac8256-6d1c-413b-a54e-ebeb54383350" updatedVersion="7" minRefreshableVersion="3" useAutoFormatting="1" itemPrintTitles="1" createdVersion="7" indent="0" outline="1" outlineData="1" multipleFieldFilters="0" chartFormat="4" rowHeaderCaption="Category">
  <location ref="A3:B30" firstHeaderRow="1" firstDataRow="1" firstDataCol="1"/>
  <pivotFields count="3">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Final.xlsx!Table56">
        <x15:activeTabTopLevelEntity name="[Table5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A8B2D0-D389-4A68-A2E9-8583688D47CA}" name="Payment type" cacheId="233" applyNumberFormats="0" applyBorderFormats="0" applyFontFormats="0" applyPatternFormats="0" applyAlignmentFormats="0" applyWidthHeightFormats="1" dataCaption="Values" tag="10f12fcd-26f8-4dd5-b5b0-ce95bac69d3b" updatedVersion="7" minRefreshableVersion="3" useAutoFormatting="1" itemPrintTitles="1" createdVersion="7" indent="0" outline="1" outlineData="1" multipleFieldFilters="0" chartFormat="3" rowHeaderCaption="Payment Type">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Final.xlsx!Table56">
        <x15:activeTabTopLevelEntity name="[Table5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29E745-C58D-4A57-BAD9-B2ACBBED6FAC}" sourceName="[Table56].[Category]">
  <pivotTables>
    <pivotTable tabId="14" name="Reg vs gendr vs Total sales"/>
    <pivotTable tabId="15" name="Cte vs Qty"/>
    <pivotTable tabId="26" name="Payment type"/>
    <pivotTable tabId="13" name="State vs Total sales"/>
  </pivotTables>
  <data>
    <olap pivotCacheId="1526966605">
      <levels count="2">
        <level uniqueName="[Table56].[Category].[(All)]" sourceCaption="(All)" count="0"/>
        <level uniqueName="[Table56].[Category].[Category]" sourceCaption="Category" count="26">
          <ranges>
            <range startItem="0">
              <i n="[Table56].[Category].&amp;[Beauty-Fragrance]" c="Beauty-Fragrance"/>
              <i n="[Table56].[Category].&amp;[Beauty-Grooming]" c="Beauty-Grooming"/>
              <i n="[Table56].[Category].&amp;[Beauty-Haircare]" c="Beauty-Haircare"/>
              <i n="[Table56].[Category].&amp;[Beauty-Makeup]" c="Beauty-Makeup"/>
              <i n="[Table56].[Category].&amp;[Beauty-Skincare]" c="Beauty-Skincare"/>
              <i n="[Table56].[Category].&amp;[Clothing-Accessories]" c="Clothing-Accessories"/>
              <i n="[Table56].[Category].&amp;[Clothing-Bottoms]" c="Clothing-Bottoms"/>
              <i n="[Table56].[Category].&amp;[Clothing-Footwear]" c="Clothing-Footwear"/>
              <i n="[Table56].[Category].&amp;[Clothing-Outerwear]" c="Clothing-Outerwear"/>
              <i n="[Table56].[Category].&amp;[Clothing-Tops]" c="Clothing-Tops"/>
              <i n="[Table56].[Category].&amp;[Electronics-Accessories]" c="Electronics-Accessories"/>
              <i n="[Table56].[Category].&amp;[Electronics-Appliances]" c="Electronics-Appliances"/>
              <i n="[Table56].[Category].&amp;[Electronics-Audio]" c="Electronics-Audio"/>
              <i n="[Table56].[Category].&amp;[Electronics-Computer]" c="Electronics-Computer"/>
              <i n="[Table56].[Category].&amp;[Electronics-Mobile]" c="Electronics-Mobile"/>
              <i n="[Table56].[Category].&amp;[Home-Appliances]" c="Home-Appliances"/>
              <i n="[Table56].[Category].&amp;[Home-Decor]" c="Home-Decor"/>
              <i n="[Table56].[Category].&amp;[Home-Furniture]" c="Home-Furniture"/>
              <i n="[Table56].[Category].&amp;[Home-Kitchen]" c="Home-Kitchen"/>
              <i n="[Table56].[Category].&amp;[Home-Lighting]" c="Home-Lighting"/>
              <i n="[Table56].[Category].&amp;[Home-Storage]" c="Home-Storage"/>
              <i n="[Table56].[Category].&amp;[Sports-Accessories]" c="Sports-Accessories"/>
              <i n="[Table56].[Category].&amp;[Sports-Equipment]" c="Sports-Equipment"/>
              <i n="[Table56].[Category].&amp;[Sports-Fitness]" c="Sports-Fitness"/>
              <i n="[Table56].[Category].&amp;[Sports-Outdoor]" c="Sports-Outdoor"/>
              <i n="[Table56].[Category].&amp;[Sports-Team Sports]" c="Sports-Team Sports"/>
            </range>
          </ranges>
        </level>
      </levels>
      <selections count="1">
        <selection n="[Table56].[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91C1E1-321F-4132-B28A-51BD7A07022F}" sourceName="[Table56].[Region]">
  <pivotTables>
    <pivotTable tabId="14" name="Reg vs gendr vs Total sales"/>
    <pivotTable tabId="15" name="Cte vs Qty"/>
    <pivotTable tabId="26" name="Payment type"/>
    <pivotTable tabId="13" name="State vs Total sales"/>
  </pivotTables>
  <data>
    <olap pivotCacheId="1526966605">
      <levels count="2">
        <level uniqueName="[Table56].[Region].[(All)]" sourceCaption="(All)" count="0"/>
        <level uniqueName="[Table56].[Region].[Region]" sourceCaption="Region" count="4">
          <ranges>
            <range startItem="0">
              <i n="[Table56].[Region].&amp;[East]" c="East"/>
              <i n="[Table56].[Region].&amp;[North]" c="North"/>
              <i n="[Table56].[Region].&amp;[South]" c="South"/>
              <i n="[Table56].[Region].&amp;[West]" c="West"/>
            </range>
          </ranges>
        </level>
      </levels>
      <selections count="1">
        <selection n="[Table56].[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57A1B2D-21F5-4A21-B30F-D00BCA10BB1F}" sourceName="[Table56].[State]">
  <pivotTables>
    <pivotTable tabId="14" name="Reg vs gendr vs Total sales"/>
    <pivotTable tabId="15" name="Cte vs Qty"/>
    <pivotTable tabId="26" name="Payment type"/>
    <pivotTable tabId="13" name="State vs Total sales"/>
  </pivotTables>
  <data>
    <olap pivotCacheId="1526966605">
      <levels count="2">
        <level uniqueName="[Table56].[State].[(All)]" sourceCaption="(All)" count="0"/>
        <level uniqueName="[Table56].[State].[State]" sourceCaption="State" count="50">
          <ranges>
            <range startItem="0">
              <i n="[Table56].[State].&amp;[Alabama]" c="Alabama"/>
              <i n="[Table56].[State].&amp;[Alaska]" c="Alaska"/>
              <i n="[Table56].[State].&amp;[Arizona]" c="Arizona"/>
              <i n="[Table56].[State].&amp;[Arkansas]" c="Arkansas"/>
              <i n="[Table56].[State].&amp;[California]" c="California"/>
              <i n="[Table56].[State].&amp;[Colorado]" c="Colorado"/>
              <i n="[Table56].[State].&amp;[Connecticut]" c="Connecticut"/>
              <i n="[Table56].[State].&amp;[Delaware]" c="Delaware"/>
              <i n="[Table56].[State].&amp;[Florida]" c="Florida"/>
              <i n="[Table56].[State].&amp;[Georgia]" c="Georgia"/>
              <i n="[Table56].[State].&amp;[Hawaii]" c="Hawaii"/>
              <i n="[Table56].[State].&amp;[Idaho]" c="Idaho"/>
              <i n="[Table56].[State].&amp;[Illinois]" c="Illinois"/>
              <i n="[Table56].[State].&amp;[Indiana]" c="Indiana"/>
              <i n="[Table56].[State].&amp;[Iowa]" c="Iowa"/>
              <i n="[Table56].[State].&amp;[Kansas]" c="Kansas"/>
              <i n="[Table56].[State].&amp;[Kentucky]" c="Kentucky"/>
              <i n="[Table56].[State].&amp;[Louisiana]" c="Louisiana"/>
              <i n="[Table56].[State].&amp;[Maine]" c="Maine"/>
              <i n="[Table56].[State].&amp;[Maryland]" c="Maryland"/>
              <i n="[Table56].[State].&amp;[Massachusetts]" c="Massachusetts"/>
              <i n="[Table56].[State].&amp;[Michigan]" c="Michigan"/>
              <i n="[Table56].[State].&amp;[Minnesota]" c="Minnesota"/>
              <i n="[Table56].[State].&amp;[Mississippi]" c="Mississippi"/>
              <i n="[Table56].[State].&amp;[Missouri]" c="Missouri"/>
              <i n="[Table56].[State].&amp;[Montana]" c="Montana"/>
              <i n="[Table56].[State].&amp;[Nebraska]" c="Nebraska"/>
              <i n="[Table56].[State].&amp;[Nevada]" c="Nevada"/>
              <i n="[Table56].[State].&amp;[New Hampshire]" c="New Hampshire"/>
              <i n="[Table56].[State].&amp;[New Jersey]" c="New Jersey"/>
              <i n="[Table56].[State].&amp;[New Mexico]" c="New Mexico"/>
              <i n="[Table56].[State].&amp;[New York]" c="New York"/>
              <i n="[Table56].[State].&amp;[North Carolina]" c="North Carolina"/>
              <i n="[Table56].[State].&amp;[North Dakota]" c="North Dakota"/>
              <i n="[Table56].[State].&amp;[Ohio]" c="Ohio"/>
              <i n="[Table56].[State].&amp;[Oklahoma]" c="Oklahoma"/>
              <i n="[Table56].[State].&amp;[Oregon]" c="Oregon"/>
              <i n="[Table56].[State].&amp;[Pennsylvania]" c="Pennsylvania"/>
              <i n="[Table56].[State].&amp;[Rhode Island]" c="Rhode Island"/>
              <i n="[Table56].[State].&amp;[South Carolina]" c="South Carolina"/>
              <i n="[Table56].[State].&amp;[South Dakota]" c="South Dakota"/>
              <i n="[Table56].[State].&amp;[Tennessee]" c="Tennessee"/>
              <i n="[Table56].[State].&amp;[Texas]" c="Texas"/>
              <i n="[Table56].[State].&amp;[Utah]" c="Utah"/>
              <i n="[Table56].[State].&amp;[Vermont]" c="Vermont"/>
              <i n="[Table56].[State].&amp;[Virginia]" c="Virginia"/>
              <i n="[Table56].[State].&amp;[Washington]" c="Washington"/>
              <i n="[Table56].[State].&amp;[West Virginia]" c="West Virginia"/>
              <i n="[Table56].[State].&amp;[Wisconsin]" c="Wisconsin"/>
              <i n="[Table56].[State].&amp;[Wyoming]" c="Wyoming"/>
            </range>
          </ranges>
        </level>
      </levels>
      <selections count="1">
        <selection n="[Table56].[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3BAF966-7C06-4F97-9469-F0767C79707C}" sourceName="[Table56].[Order_Date (Year)]">
  <pivotTables>
    <pivotTable tabId="14" name="Reg vs gendr vs Total sales"/>
  </pivotTables>
  <data>
    <olap pivotCacheId="1526966605">
      <levels count="2">
        <level uniqueName="[Table56].[Order_Date (Year)].[(All)]" sourceCaption="(All)" count="0"/>
        <level uniqueName="[Table56].[Order_Date (Year)].[Order_Date (Year)]" sourceCaption="Order_Date (Year)" count="3">
          <ranges>
            <range startItem="0">
              <i n="[Table56].[Order_Date (Year)].&amp;[2023]" c="2023"/>
              <i n="[Table56].[Order_Date (Year)].&amp;[2024]" c="2024"/>
              <i n="[Table56].[Order_Date (Year)].&amp;[2025]" c="2025"/>
            </range>
          </ranges>
        </level>
      </levels>
      <selections count="1">
        <selection n="[Table56].[Order_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D68F5D7-B7B4-42D9-AACC-13142323F4FF}" sourceName="[Table56].[Payment_Type]">
  <pivotTables>
    <pivotTable tabId="14" name="Reg vs gendr vs Total sales"/>
  </pivotTables>
  <data>
    <olap pivotCacheId="1526966605">
      <levels count="2">
        <level uniqueName="[Table56].[Payment_Type].[(All)]" sourceCaption="(All)" count="0"/>
        <level uniqueName="[Table56].[Payment_Type].[Payment_Type]" sourceCaption="Payment_Type" count="3">
          <ranges>
            <range startItem="0">
              <i n="[Table56].[Payment_Type].&amp;[COD]" c="COD"/>
              <i n="[Table56].[Payment_Type].&amp;[Credit Card]" c="Credit Card"/>
              <i n="[Table56].[Payment_Type].&amp;[PayPal]" c="PayPal"/>
            </range>
          </ranges>
        </level>
      </levels>
      <selections count="1">
        <selection n="[Table56].[Payment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B939AEDF-2E9F-44E1-A735-C20E71471857}" sourceName="[Table56].[Order_Date (Month)]">
  <pivotTables>
    <pivotTable tabId="14" name="Reg vs gendr vs Total sales"/>
    <pivotTable tabId="15" name="Cte vs Qty"/>
    <pivotTable tabId="26" name="Payment type"/>
    <pivotTable tabId="13" name="State vs Total sales"/>
  </pivotTables>
  <data>
    <olap pivotCacheId="1526966605">
      <levels count="2">
        <level uniqueName="[Table56].[Order_Date (Month)].[(All)]" sourceCaption="(All)" count="0"/>
        <level uniqueName="[Table56].[Order_Date (Month)].[Order_Date (Month)]" sourceCaption="Order_Date (Month)" count="12">
          <ranges>
            <range startItem="0">
              <i n="[Table56].[Order_Date (Month)].&amp;[Jan]" c="Jan"/>
              <i n="[Table56].[Order_Date (Month)].&amp;[Feb]" c="Feb"/>
              <i n="[Table56].[Order_Date (Month)].&amp;[Mar]" c="Mar"/>
              <i n="[Table56].[Order_Date (Month)].&amp;[Apr]" c="Apr"/>
              <i n="[Table56].[Order_Date (Month)].&amp;[May]" c="May"/>
              <i n="[Table56].[Order_Date (Month)].&amp;[Jun]" c="Jun"/>
              <i n="[Table56].[Order_Date (Month)].&amp;[Jul]" c="Jul"/>
              <i n="[Table56].[Order_Date (Month)].&amp;[Aug]" c="Aug"/>
              <i n="[Table56].[Order_Date (Month)].&amp;[Sep]" c="Sep"/>
              <i n="[Table56].[Order_Date (Month)].&amp;[Oct]" c="Oct"/>
              <i n="[Table56].[Order_Date (Month)].&amp;[Nov]" c="Nov"/>
              <i n="[Table56].[Order_Date (Month)].&amp;[Dec]" c="Dec"/>
            </range>
          </ranges>
        </level>
      </levels>
      <selections count="1">
        <selection n="[Table56].[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0C630E0-E185-49AA-A228-5C33E494BCC6}" cache="Slicer_Category" caption="Category" level="1" rowHeight="241300"/>
  <slicer name="Region" xr10:uid="{6C0FBAC9-81BA-4F9A-8ADA-1A76652F4527}" cache="Slicer_Region" caption="Region" level="1" rowHeight="241300"/>
  <slicer name="State" xr10:uid="{DF07138C-0BD5-40A3-B255-B3D54B1FCFE2}" cache="Slicer_State" caption="State" level="1" rowHeight="241300"/>
  <slicer name="Order_Date (Year)" xr10:uid="{19BFFB09-DA9D-49EF-89B6-1CACD82D46AA}" cache="Slicer_Order_Date__Year" caption="Order_Date (Year)" level="1" rowHeight="241300"/>
  <slicer name="Payment_Type" xr10:uid="{FC7167FA-5B41-44B4-8305-88378F0CA5EF}" cache="Slicer_Payment_Type" caption="Payment_Type" level="1" rowHeight="241300"/>
  <slicer name="Order_Date (Month)" xr10:uid="{1834D726-908E-45DF-8371-5D4C086A9271}" cache="Slicer_Order_Date__Month" caption="Order_Date (Month)"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4E6796-34CB-4966-8CF7-B3144CFDAB12}" name="Table4" displayName="Table4" ref="A1:H501" totalsRowShown="0" headerRowDxfId="57">
  <tableColumns count="8">
    <tableColumn id="1" xr3:uid="{D870A60E-09B0-4D0B-9C0C-FE112E90D26E}" name="Customer_ID" dataDxfId="56"/>
    <tableColumn id="2" xr3:uid="{D5D92AAE-1132-49D7-88DF-CE4EC51EE043}" name="Name" dataDxfId="55"/>
    <tableColumn id="3" xr3:uid="{4E74005F-72A4-440C-BE22-B9949B0E6E75}" name="Age" dataDxfId="54"/>
    <tableColumn id="4" xr3:uid="{F87B8436-A5CE-43D2-BBA6-1DFDAE37BA47}" name="Gender" dataDxfId="53"/>
    <tableColumn id="5" xr3:uid="{B1108796-F7A4-424A-B097-EFEF46E2DB4E}" name="City" dataDxfId="52"/>
    <tableColumn id="6" xr3:uid="{11E295CF-1210-4A68-A609-D45C5924F142}" name="State" dataDxfId="51"/>
    <tableColumn id="7" xr3:uid="{DDFE5F72-006C-460C-AAA5-3080F7D701E1}" name="Country" dataDxfId="50"/>
    <tableColumn id="8" xr3:uid="{CC3D017B-82F7-4BB4-A540-5EA4A8BFE705}" name="Loyalty_Level" dataDxfId="49"/>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6B7CAF-5BE4-4FA9-8D30-4997C8601254}" name="Table3" displayName="Table3" ref="A1:F102" totalsRowCount="1" headerRowDxfId="48" headerRowBorderDxfId="47" tableBorderDxfId="46" totalsRowBorderDxfId="45">
  <tableColumns count="6">
    <tableColumn id="1" xr3:uid="{73C85D23-75CE-4869-B35B-D747FBBFF296}" name="Product_ID" dataDxfId="44" totalsRowDxfId="43"/>
    <tableColumn id="2" xr3:uid="{DC4582DB-D376-4A95-9E63-93B3685B05A0}" name="Product_Name" dataDxfId="42" totalsRowDxfId="41"/>
    <tableColumn id="3" xr3:uid="{DAECF880-34D5-44B2-9DC6-695BA4A0B095}" name="Category" dataDxfId="40" totalsRowDxfId="39"/>
    <tableColumn id="5" xr3:uid="{5F9379D0-8770-444B-8F80-892BECC8F61D}" name="Brand" dataDxfId="38" totalsRowDxfId="37"/>
    <tableColumn id="6" xr3:uid="{24E0ECAE-D6CE-4848-B2F3-55E678E89DA7}" name="Cost" totalsRowFunction="custom" dataDxfId="36" totalsRowDxfId="35">
      <totalsRowFormula>SUM(Table3[Cost])</totalsRowFormula>
    </tableColumn>
    <tableColumn id="7" xr3:uid="{7DD42853-D715-4121-81FD-9C5CFD7C3DF5}" name="Stock" totalsRowFunction="custom" dataDxfId="34" totalsRowDxfId="33">
      <totalsRowFormula>SUM(Table3[Stock])</totalsRow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116F9A-9E92-422B-8B3E-67CC3950604D}" name="Table2" displayName="Table2" ref="A1:E21" totalsRowShown="0" headerRowDxfId="32" dataDxfId="30" headerRowBorderDxfId="31" tableBorderDxfId="29">
  <tableColumns count="5">
    <tableColumn id="1" xr3:uid="{68BB4CA7-EB84-4BBA-84E2-1099FEF494BF}" name="Store_ID" dataDxfId="28"/>
    <tableColumn id="2" xr3:uid="{214180BC-3B27-40CE-9AD9-D3FEE59B752A}" name="Store_Name" dataDxfId="27"/>
    <tableColumn id="3" xr3:uid="{0DB4A41A-0314-4969-A02D-C7C8F3F914EE}" name="Region" dataDxfId="26"/>
    <tableColumn id="4" xr3:uid="{5A4D54E5-AF58-4D67-87D8-ED592B8FD222}" name="City" dataDxfId="25"/>
    <tableColumn id="5" xr3:uid="{A48042FE-2949-4FEE-947F-7B5FCBFE3660}" name="Store_Type" dataDxfId="24"/>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89B7F4-6A37-4745-8FCF-E0263A3A14FD}" name="Table5" displayName="Table5" ref="A1:J2001" totalsRowShown="0" headerRowDxfId="23" headerRowBorderDxfId="22" tableBorderDxfId="21">
  <tableColumns count="10">
    <tableColumn id="1" xr3:uid="{A83D55E8-88AB-444B-9E49-66B16278DF7E}" name="Sales_ID"/>
    <tableColumn id="2" xr3:uid="{2FACA04F-FAA6-4575-A7C8-2B05EAC7F0D5}" name="Order_Date" dataDxfId="20"/>
    <tableColumn id="3" xr3:uid="{38BD1D05-BBB8-46E0-AC52-12120205B7C7}" name="Customer_ID"/>
    <tableColumn id="4" xr3:uid="{649EB4BE-0F34-4DEA-B79C-3494BCDD4227}" name="Product_ID"/>
    <tableColumn id="5" xr3:uid="{6286D9D2-E104-41DF-BBD5-F31D250267EA}" name="Store_ID"/>
    <tableColumn id="6" xr3:uid="{5BFBF946-B717-4AE8-A296-2E255614BFEE}" name="Quantity" dataDxfId="19"/>
    <tableColumn id="7" xr3:uid="{976D1617-A2F2-44C8-893A-F7E0A96976A3}" name="Unit_Price" dataDxfId="18"/>
    <tableColumn id="8" xr3:uid="{ACA8844F-D8C2-4322-AD47-9A8BE7643D91}" name="Discount"/>
    <tableColumn id="9" xr3:uid="{5F9FBF17-62F2-42B8-84F0-E4150FFF3BC2}" name="Payment_Type"/>
    <tableColumn id="10" xr3:uid="{9827AE38-A8F8-428A-900F-CE4656FB0A56}" name="Total_Amount" dataDxfId="17"/>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7A1275-5424-46D2-9200-1714DC5A3B2F}" name="Table56" displayName="Table56" ref="A1:P2001" totalsRowShown="0" headerRowDxfId="16" headerRowBorderDxfId="15" tableBorderDxfId="14">
  <tableColumns count="16">
    <tableColumn id="1" xr3:uid="{B5C5BF04-ADD5-4D4E-98CE-EA18F7D85DB3}" name="Sales_ID"/>
    <tableColumn id="2" xr3:uid="{8897884F-0A76-4B5B-9788-4D5F6A78135B}" name="Order_Date" dataDxfId="13"/>
    <tableColumn id="3" xr3:uid="{01BB008B-78AB-4072-B3C5-EF850CDCC55D}" name="Customer_ID"/>
    <tableColumn id="4" xr3:uid="{F8CDB44D-EB27-46F7-A3AD-053BFBC8E8AB}" name="Product_ID"/>
    <tableColumn id="5" xr3:uid="{311C921F-05B7-4B6C-81B5-68C74C7A0CC4}" name="Store_ID"/>
    <tableColumn id="6" xr3:uid="{E7D34202-2CF6-4AE5-A33C-40933A45A721}" name="Quantity" dataDxfId="12"/>
    <tableColumn id="7" xr3:uid="{C5F802FB-8296-42B4-86E0-D47B2CDCDE8E}" name="Unit_Price" dataDxfId="11"/>
    <tableColumn id="8" xr3:uid="{0774AEA1-A894-4F9A-8418-5184447E3DFB}" name="Discount"/>
    <tableColumn id="9" xr3:uid="{32B195E1-2473-4C71-9B25-978753EA7DFD}" name="Payment_Type"/>
    <tableColumn id="10" xr3:uid="{186C0B9D-B761-4D1E-B2D7-741B4A33CCE7}" name="Total_Amount" dataDxfId="10"/>
    <tableColumn id="18" xr3:uid="{D5A98FA6-A4B0-4908-ABB1-746638ABAA7D}" name="Gender" dataDxfId="9">
      <calculatedColumnFormula>VLOOKUP(Table56[[#This Row],[Customer_ID]],Table4[],4,FALSE)</calculatedColumnFormula>
    </tableColumn>
    <tableColumn id="19" xr3:uid="{CC0DD457-0F5D-4DD1-9D1A-F1AFD7B10FCA}" name="State" dataDxfId="8">
      <calculatedColumnFormula>VLOOKUP(Table56[[#This Row],[Customer_ID]],Table4[],6,FALSE)</calculatedColumnFormula>
    </tableColumn>
    <tableColumn id="20" xr3:uid="{9495CE55-C2D2-4BA6-9E7E-A0813B70678D}" name="Category" dataDxfId="7">
      <calculatedColumnFormula>VLOOKUP(Table56[[#This Row],[Product_ID]],Table3[],3,FALSE)</calculatedColumnFormula>
    </tableColumn>
    <tableColumn id="21" xr3:uid="{9F34CCF3-6C6D-480D-852A-2C0EEBF47351}" name="Cost" dataDxfId="6">
      <calculatedColumnFormula>VLOOKUP(Table56[[#This Row],[Product_ID]],Table3[],5,FALSE)</calculatedColumnFormula>
    </tableColumn>
    <tableColumn id="22" xr3:uid="{0DE631C3-5793-4DCD-9F5A-7370AC55CFFA}" name="Region" dataDxfId="5">
      <calculatedColumnFormula>VLOOKUP(Table56[[#This Row],[Store_ID]],Table2[],3,FALSE)</calculatedColumnFormula>
    </tableColumn>
    <tableColumn id="23" xr3:uid="{FC2B4E99-4341-4CDE-BE97-C87D83E0AD45}" name="Store_Type" dataDxfId="4">
      <calculatedColumnFormula>VLOOKUP(E2,Table2[],5,FALSE)</calculatedColumnFormula>
    </tableColumn>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4F7484-CC04-4157-A725-06431FEC0D69}" name="Forecast" displayName="Forecast" ref="A1:E915" totalsRowShown="0">
  <autoFilter ref="A1:E915" xr:uid="{D74F7484-CC04-4157-A725-06431FEC0D69}"/>
  <tableColumns count="5">
    <tableColumn id="1" xr3:uid="{F4F22F36-2418-4DC3-BFA1-4ED8337E09B9}" name="Order_Date" dataDxfId="3"/>
    <tableColumn id="2" xr3:uid="{1AC3B68B-1A64-41A2-B19A-7F731E8628DF}" name="Cost"/>
    <tableColumn id="3" xr3:uid="{4A965B3C-4007-4C18-BFCB-ED3F31F91F06}" name="Forecast(Cost)" dataDxfId="2">
      <calculatedColumnFormula>_xlfn.FORECAST.ETS(A2,$B$2:$B$732,$A$2:$A$732,1,1)</calculatedColumnFormula>
    </tableColumn>
    <tableColumn id="4" xr3:uid="{E3C2CB7E-8161-4C83-8972-6B5FA94638D0}" name="Lower Confidence Bound(Cost)" dataDxfId="1">
      <calculatedColumnFormula>C2-_xlfn.FORECAST.ETS.CONFINT(A2,$B$2:$B$732,$A$2:$A$732,0.95,1,1)</calculatedColumnFormula>
    </tableColumn>
    <tableColumn id="5" xr3:uid="{8EF2599E-DBA0-409C-87D5-E519263464CD}" name="Upper Confidence Bound(Cost)" dataDxfId="0">
      <calculatedColumnFormula>C2+_xlfn.FORECAST.ETS.CONFINT(A2,$B$2:$B$732,$A$2:$A$732,0.95,1,1)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63D68-F06F-4B0F-AD5E-44AF0AF03FD2}">
  <dimension ref="A1:J501"/>
  <sheetViews>
    <sheetView workbookViewId="0">
      <selection activeCell="G1" sqref="G1"/>
    </sheetView>
  </sheetViews>
  <sheetFormatPr defaultRowHeight="15" x14ac:dyDescent="0.25"/>
  <cols>
    <col min="1" max="1" width="14.5703125" style="3" customWidth="1"/>
    <col min="2" max="2" width="22" style="3" bestFit="1" customWidth="1"/>
    <col min="3" max="3" width="6.5703125" style="4" customWidth="1"/>
    <col min="4" max="4" width="10.28515625" style="3" customWidth="1"/>
    <col min="5" max="5" width="22.42578125" style="3" bestFit="1" customWidth="1"/>
    <col min="6" max="6" width="15.28515625" style="3" bestFit="1" customWidth="1"/>
    <col min="7" max="7" width="15.5703125" style="3" customWidth="1"/>
    <col min="8" max="8" width="15.140625" style="3" customWidth="1"/>
  </cols>
  <sheetData>
    <row r="1" spans="1:10" x14ac:dyDescent="0.25">
      <c r="A1" s="1" t="s">
        <v>0</v>
      </c>
      <c r="B1" s="1" t="s">
        <v>1</v>
      </c>
      <c r="C1" s="2" t="s">
        <v>2</v>
      </c>
      <c r="D1" s="1" t="s">
        <v>3</v>
      </c>
      <c r="E1" s="1" t="s">
        <v>4</v>
      </c>
      <c r="F1" s="1" t="s">
        <v>5</v>
      </c>
      <c r="G1" s="1" t="s">
        <v>6</v>
      </c>
      <c r="H1" s="1" t="s">
        <v>7</v>
      </c>
    </row>
    <row r="2" spans="1:10" ht="15.75" x14ac:dyDescent="0.25">
      <c r="A2" s="3" t="s">
        <v>8</v>
      </c>
      <c r="B2" s="3" t="s">
        <v>3821</v>
      </c>
      <c r="C2" s="4">
        <v>55</v>
      </c>
      <c r="D2" s="3" t="s">
        <v>9</v>
      </c>
      <c r="E2" s="3" t="s">
        <v>10</v>
      </c>
      <c r="F2" s="3" t="s">
        <v>11</v>
      </c>
      <c r="G2" s="3" t="s">
        <v>12</v>
      </c>
      <c r="H2" s="3" t="s">
        <v>3822</v>
      </c>
      <c r="J2" s="5" t="s">
        <v>3823</v>
      </c>
    </row>
    <row r="3" spans="1:10" x14ac:dyDescent="0.25">
      <c r="A3" s="3" t="s">
        <v>14</v>
      </c>
      <c r="B3" s="3" t="s">
        <v>15</v>
      </c>
      <c r="C3" s="4">
        <v>26</v>
      </c>
      <c r="D3" s="3" t="s">
        <v>16</v>
      </c>
      <c r="E3" s="3" t="s">
        <v>17</v>
      </c>
      <c r="F3" s="3" t="s">
        <v>18</v>
      </c>
      <c r="G3" s="3" t="s">
        <v>12</v>
      </c>
      <c r="H3" s="3" t="s">
        <v>19</v>
      </c>
    </row>
    <row r="4" spans="1:10" x14ac:dyDescent="0.25">
      <c r="A4" s="3" t="s">
        <v>20</v>
      </c>
      <c r="B4" s="3" t="s">
        <v>3824</v>
      </c>
      <c r="C4" s="4">
        <v>29</v>
      </c>
      <c r="D4" s="3" t="s">
        <v>16</v>
      </c>
      <c r="E4" s="3" t="s">
        <v>21</v>
      </c>
      <c r="F4" s="3" t="s">
        <v>22</v>
      </c>
      <c r="G4" s="3" t="s">
        <v>12</v>
      </c>
      <c r="H4" s="3" t="s">
        <v>19</v>
      </c>
      <c r="J4" s="5" t="s">
        <v>3825</v>
      </c>
    </row>
    <row r="5" spans="1:10" x14ac:dyDescent="0.25">
      <c r="A5" s="3" t="s">
        <v>23</v>
      </c>
      <c r="B5" s="3" t="s">
        <v>3826</v>
      </c>
      <c r="C5" s="4">
        <v>59</v>
      </c>
      <c r="D5" s="3" t="s">
        <v>16</v>
      </c>
      <c r="E5" s="3" t="s">
        <v>24</v>
      </c>
      <c r="F5" s="3" t="s">
        <v>25</v>
      </c>
      <c r="G5" s="3" t="s">
        <v>12</v>
      </c>
      <c r="H5" s="3" t="s">
        <v>26</v>
      </c>
    </row>
    <row r="6" spans="1:10" x14ac:dyDescent="0.25">
      <c r="A6" s="3" t="s">
        <v>27</v>
      </c>
      <c r="B6" s="3" t="s">
        <v>28</v>
      </c>
      <c r="C6" s="4">
        <v>64</v>
      </c>
      <c r="D6" s="3" t="s">
        <v>16</v>
      </c>
      <c r="E6" s="3" t="s">
        <v>29</v>
      </c>
      <c r="F6" s="3" t="s">
        <v>30</v>
      </c>
      <c r="G6" s="3" t="s">
        <v>12</v>
      </c>
      <c r="H6" s="3" t="s">
        <v>31</v>
      </c>
      <c r="J6" s="5" t="s">
        <v>3827</v>
      </c>
    </row>
    <row r="7" spans="1:10" x14ac:dyDescent="0.25">
      <c r="A7" s="3" t="s">
        <v>32</v>
      </c>
      <c r="B7" s="3" t="s">
        <v>33</v>
      </c>
      <c r="C7" s="4">
        <v>24</v>
      </c>
      <c r="D7" s="3" t="s">
        <v>9</v>
      </c>
      <c r="E7" s="3" t="s">
        <v>34</v>
      </c>
      <c r="F7" s="3" t="s">
        <v>35</v>
      </c>
      <c r="G7" s="3" t="s">
        <v>12</v>
      </c>
      <c r="H7" s="3" t="s">
        <v>26</v>
      </c>
    </row>
    <row r="8" spans="1:10" x14ac:dyDescent="0.25">
      <c r="A8" s="3" t="s">
        <v>36</v>
      </c>
      <c r="B8" s="3" t="s">
        <v>37</v>
      </c>
      <c r="C8" s="4">
        <v>29</v>
      </c>
      <c r="D8" s="3" t="s">
        <v>16</v>
      </c>
      <c r="E8" s="3" t="s">
        <v>38</v>
      </c>
      <c r="F8" s="3" t="s">
        <v>39</v>
      </c>
      <c r="G8" s="3" t="s">
        <v>12</v>
      </c>
      <c r="H8" s="3" t="s">
        <v>19</v>
      </c>
      <c r="J8" s="5" t="s">
        <v>3828</v>
      </c>
    </row>
    <row r="9" spans="1:10" x14ac:dyDescent="0.25">
      <c r="A9" s="3" t="s">
        <v>40</v>
      </c>
      <c r="B9" s="3" t="s">
        <v>41</v>
      </c>
      <c r="C9" s="4">
        <v>29</v>
      </c>
      <c r="D9" s="3" t="s">
        <v>16</v>
      </c>
      <c r="E9" s="3" t="s">
        <v>42</v>
      </c>
      <c r="F9" s="3" t="s">
        <v>43</v>
      </c>
      <c r="G9" s="3" t="s">
        <v>12</v>
      </c>
      <c r="H9" s="3" t="s">
        <v>26</v>
      </c>
    </row>
    <row r="10" spans="1:10" ht="15.75" x14ac:dyDescent="0.25">
      <c r="A10" s="3" t="s">
        <v>44</v>
      </c>
      <c r="B10" s="3" t="s">
        <v>45</v>
      </c>
      <c r="C10" s="4">
        <v>53</v>
      </c>
      <c r="D10" s="3" t="s">
        <v>16</v>
      </c>
      <c r="E10" s="3" t="s">
        <v>46</v>
      </c>
      <c r="F10" s="3" t="s">
        <v>47</v>
      </c>
      <c r="G10" s="3" t="s">
        <v>12</v>
      </c>
      <c r="H10" s="3" t="s">
        <v>13</v>
      </c>
      <c r="J10" s="5" t="s">
        <v>3829</v>
      </c>
    </row>
    <row r="11" spans="1:10" ht="15.75" x14ac:dyDescent="0.25">
      <c r="A11" s="3" t="s">
        <v>48</v>
      </c>
      <c r="B11" s="3" t="s">
        <v>49</v>
      </c>
      <c r="C11" s="4">
        <v>64</v>
      </c>
      <c r="D11" s="3" t="s">
        <v>9</v>
      </c>
      <c r="E11" s="3" t="s">
        <v>50</v>
      </c>
      <c r="F11" s="3" t="s">
        <v>51</v>
      </c>
      <c r="G11" s="3" t="s">
        <v>12</v>
      </c>
      <c r="H11" s="3" t="s">
        <v>19</v>
      </c>
      <c r="J11" s="6" t="s">
        <v>3830</v>
      </c>
    </row>
    <row r="12" spans="1:10" x14ac:dyDescent="0.25">
      <c r="A12" s="3" t="s">
        <v>52</v>
      </c>
      <c r="B12" s="3" t="s">
        <v>53</v>
      </c>
      <c r="C12" s="4">
        <v>53</v>
      </c>
      <c r="D12" s="3" t="s">
        <v>9</v>
      </c>
      <c r="E12" s="3" t="s">
        <v>54</v>
      </c>
      <c r="F12" s="3" t="s">
        <v>51</v>
      </c>
      <c r="G12" s="3" t="s">
        <v>12</v>
      </c>
      <c r="H12" s="3" t="s">
        <v>26</v>
      </c>
      <c r="J12" s="5" t="s">
        <v>3831</v>
      </c>
    </row>
    <row r="13" spans="1:10" x14ac:dyDescent="0.25">
      <c r="A13" s="3" t="s">
        <v>55</v>
      </c>
      <c r="B13" s="3" t="s">
        <v>56</v>
      </c>
      <c r="C13" s="4">
        <v>28</v>
      </c>
      <c r="D13" s="3" t="s">
        <v>16</v>
      </c>
      <c r="E13" s="3" t="s">
        <v>57</v>
      </c>
      <c r="F13" s="3" t="s">
        <v>58</v>
      </c>
      <c r="G13" s="3" t="s">
        <v>12</v>
      </c>
      <c r="H13" s="3" t="s">
        <v>13</v>
      </c>
    </row>
    <row r="14" spans="1:10" x14ac:dyDescent="0.25">
      <c r="A14" s="3" t="s">
        <v>59</v>
      </c>
      <c r="B14" s="3" t="s">
        <v>60</v>
      </c>
      <c r="C14" s="4">
        <v>55</v>
      </c>
      <c r="D14" s="3" t="s">
        <v>16</v>
      </c>
      <c r="E14" s="3" t="s">
        <v>61</v>
      </c>
      <c r="F14" s="3" t="s">
        <v>62</v>
      </c>
      <c r="G14" s="3" t="s">
        <v>12</v>
      </c>
      <c r="H14" s="3" t="s">
        <v>19</v>
      </c>
    </row>
    <row r="15" spans="1:10" x14ac:dyDescent="0.25">
      <c r="A15" s="3" t="s">
        <v>63</v>
      </c>
      <c r="B15" s="3" t="s">
        <v>64</v>
      </c>
      <c r="C15" s="4">
        <v>32</v>
      </c>
      <c r="D15" s="3" t="s">
        <v>16</v>
      </c>
      <c r="E15" s="3" t="s">
        <v>65</v>
      </c>
      <c r="F15" s="3" t="s">
        <v>66</v>
      </c>
      <c r="G15" s="3" t="s">
        <v>12</v>
      </c>
      <c r="H15" s="3" t="s">
        <v>31</v>
      </c>
    </row>
    <row r="16" spans="1:10" x14ac:dyDescent="0.25">
      <c r="A16" s="3" t="s">
        <v>67</v>
      </c>
      <c r="B16" s="3" t="s">
        <v>68</v>
      </c>
      <c r="C16" s="4">
        <v>53</v>
      </c>
      <c r="D16" s="3" t="s">
        <v>16</v>
      </c>
      <c r="E16" s="3" t="s">
        <v>69</v>
      </c>
      <c r="F16" s="3" t="s">
        <v>70</v>
      </c>
      <c r="G16" s="3" t="s">
        <v>12</v>
      </c>
      <c r="H16" s="3" t="s">
        <v>31</v>
      </c>
    </row>
    <row r="17" spans="1:8" x14ac:dyDescent="0.25">
      <c r="A17" s="3" t="s">
        <v>71</v>
      </c>
      <c r="B17" s="3" t="s">
        <v>72</v>
      </c>
      <c r="C17" s="4">
        <v>49</v>
      </c>
      <c r="D17" s="3" t="s">
        <v>16</v>
      </c>
      <c r="E17" s="3" t="s">
        <v>73</v>
      </c>
      <c r="F17" s="3" t="s">
        <v>74</v>
      </c>
      <c r="G17" s="3" t="s">
        <v>12</v>
      </c>
      <c r="H17" s="3" t="s">
        <v>19</v>
      </c>
    </row>
    <row r="18" spans="1:8" x14ac:dyDescent="0.25">
      <c r="A18" s="3" t="s">
        <v>75</v>
      </c>
      <c r="B18" s="3" t="s">
        <v>76</v>
      </c>
      <c r="C18" s="4">
        <v>24</v>
      </c>
      <c r="D18" s="3" t="s">
        <v>16</v>
      </c>
      <c r="E18" s="3" t="s">
        <v>77</v>
      </c>
      <c r="F18" s="3" t="s">
        <v>51</v>
      </c>
      <c r="G18" s="3" t="s">
        <v>12</v>
      </c>
      <c r="H18" s="3" t="s">
        <v>26</v>
      </c>
    </row>
    <row r="19" spans="1:8" x14ac:dyDescent="0.25">
      <c r="A19" s="3" t="s">
        <v>78</v>
      </c>
      <c r="B19" s="3" t="s">
        <v>79</v>
      </c>
      <c r="C19" s="4">
        <v>60</v>
      </c>
      <c r="D19" s="3" t="s">
        <v>16</v>
      </c>
      <c r="E19" s="3" t="s">
        <v>80</v>
      </c>
      <c r="F19" s="3" t="s">
        <v>81</v>
      </c>
      <c r="G19" s="3" t="s">
        <v>12</v>
      </c>
      <c r="H19" s="3" t="s">
        <v>19</v>
      </c>
    </row>
    <row r="20" spans="1:8" x14ac:dyDescent="0.25">
      <c r="A20" s="3" t="s">
        <v>82</v>
      </c>
      <c r="B20" s="3" t="s">
        <v>83</v>
      </c>
      <c r="C20" s="4">
        <v>43</v>
      </c>
      <c r="D20" s="3" t="s">
        <v>9</v>
      </c>
      <c r="E20" s="3" t="s">
        <v>84</v>
      </c>
      <c r="F20" s="3" t="s">
        <v>62</v>
      </c>
      <c r="G20" s="3" t="s">
        <v>12</v>
      </c>
      <c r="H20" s="3" t="s">
        <v>3822</v>
      </c>
    </row>
    <row r="21" spans="1:8" x14ac:dyDescent="0.25">
      <c r="A21" s="3" t="s">
        <v>85</v>
      </c>
      <c r="B21" s="3" t="s">
        <v>86</v>
      </c>
      <c r="C21" s="4">
        <v>46</v>
      </c>
      <c r="D21" s="3" t="s">
        <v>16</v>
      </c>
      <c r="E21" s="3" t="s">
        <v>87</v>
      </c>
      <c r="F21" s="3" t="s">
        <v>88</v>
      </c>
      <c r="G21" s="3" t="s">
        <v>12</v>
      </c>
      <c r="H21" s="3" t="s">
        <v>19</v>
      </c>
    </row>
    <row r="22" spans="1:8" x14ac:dyDescent="0.25">
      <c r="A22" s="3" t="s">
        <v>89</v>
      </c>
      <c r="B22" s="3" t="s">
        <v>90</v>
      </c>
      <c r="C22" s="4">
        <v>59</v>
      </c>
      <c r="D22" s="3" t="s">
        <v>9</v>
      </c>
      <c r="E22" s="3" t="s">
        <v>91</v>
      </c>
      <c r="F22" s="3" t="s">
        <v>92</v>
      </c>
      <c r="G22" s="3" t="s">
        <v>12</v>
      </c>
      <c r="H22" s="3" t="s">
        <v>31</v>
      </c>
    </row>
    <row r="23" spans="1:8" x14ac:dyDescent="0.25">
      <c r="A23" s="3" t="s">
        <v>93</v>
      </c>
      <c r="B23" s="3" t="s">
        <v>94</v>
      </c>
      <c r="C23" s="4">
        <v>36</v>
      </c>
      <c r="D23" s="3" t="s">
        <v>16</v>
      </c>
      <c r="E23" s="3" t="s">
        <v>95</v>
      </c>
      <c r="F23" s="3" t="s">
        <v>96</v>
      </c>
      <c r="G23" s="3" t="s">
        <v>12</v>
      </c>
      <c r="H23" s="3" t="s">
        <v>13</v>
      </c>
    </row>
    <row r="24" spans="1:8" x14ac:dyDescent="0.25">
      <c r="A24" s="3" t="s">
        <v>97</v>
      </c>
      <c r="B24" s="3" t="s">
        <v>3832</v>
      </c>
      <c r="C24" s="4">
        <v>33</v>
      </c>
      <c r="D24" s="3" t="s">
        <v>16</v>
      </c>
      <c r="E24" s="3" t="s">
        <v>98</v>
      </c>
      <c r="F24" s="3" t="s">
        <v>99</v>
      </c>
      <c r="G24" s="3" t="s">
        <v>12</v>
      </c>
      <c r="H24" s="3" t="s">
        <v>31</v>
      </c>
    </row>
    <row r="25" spans="1:8" x14ac:dyDescent="0.25">
      <c r="A25" s="3" t="s">
        <v>100</v>
      </c>
      <c r="B25" s="3" t="s">
        <v>101</v>
      </c>
      <c r="C25" s="4">
        <v>52</v>
      </c>
      <c r="D25" s="3" t="s">
        <v>16</v>
      </c>
      <c r="E25" s="3" t="s">
        <v>102</v>
      </c>
      <c r="F25" s="3" t="s">
        <v>35</v>
      </c>
      <c r="G25" s="3" t="s">
        <v>12</v>
      </c>
      <c r="H25" s="3" t="s">
        <v>31</v>
      </c>
    </row>
    <row r="26" spans="1:8" x14ac:dyDescent="0.25">
      <c r="A26" s="3" t="s">
        <v>103</v>
      </c>
      <c r="B26" s="3" t="s">
        <v>104</v>
      </c>
      <c r="C26" s="4">
        <v>40</v>
      </c>
      <c r="D26" s="3" t="s">
        <v>9</v>
      </c>
      <c r="E26" s="3" t="s">
        <v>105</v>
      </c>
      <c r="F26" s="3" t="s">
        <v>106</v>
      </c>
      <c r="G26" s="3" t="s">
        <v>12</v>
      </c>
      <c r="H26" s="3" t="s">
        <v>19</v>
      </c>
    </row>
    <row r="27" spans="1:8" x14ac:dyDescent="0.25">
      <c r="A27" s="3" t="s">
        <v>107</v>
      </c>
      <c r="B27" s="3" t="s">
        <v>108</v>
      </c>
      <c r="C27" s="4">
        <v>59</v>
      </c>
      <c r="D27" s="3" t="s">
        <v>16</v>
      </c>
      <c r="E27" s="3" t="s">
        <v>109</v>
      </c>
      <c r="F27" s="3" t="s">
        <v>30</v>
      </c>
      <c r="G27" s="3" t="s">
        <v>12</v>
      </c>
      <c r="H27" s="3" t="s">
        <v>26</v>
      </c>
    </row>
    <row r="28" spans="1:8" x14ac:dyDescent="0.25">
      <c r="A28" s="3" t="s">
        <v>110</v>
      </c>
      <c r="B28" s="3" t="s">
        <v>111</v>
      </c>
      <c r="C28" s="4">
        <v>18</v>
      </c>
      <c r="D28" s="3" t="s">
        <v>16</v>
      </c>
      <c r="E28" s="3" t="s">
        <v>112</v>
      </c>
      <c r="F28" s="3" t="s">
        <v>113</v>
      </c>
      <c r="G28" s="3" t="s">
        <v>12</v>
      </c>
      <c r="H28" s="3" t="s">
        <v>13</v>
      </c>
    </row>
    <row r="29" spans="1:8" x14ac:dyDescent="0.25">
      <c r="A29" s="3" t="s">
        <v>114</v>
      </c>
      <c r="B29" s="3" t="s">
        <v>115</v>
      </c>
      <c r="C29" s="4">
        <v>31</v>
      </c>
      <c r="D29" s="3" t="s">
        <v>9</v>
      </c>
      <c r="E29" s="3" t="s">
        <v>116</v>
      </c>
      <c r="F29" s="3" t="s">
        <v>117</v>
      </c>
      <c r="G29" s="3" t="s">
        <v>12</v>
      </c>
      <c r="H29" s="3" t="s">
        <v>3822</v>
      </c>
    </row>
    <row r="30" spans="1:8" x14ac:dyDescent="0.25">
      <c r="A30" s="3" t="s">
        <v>118</v>
      </c>
      <c r="B30" s="3" t="s">
        <v>119</v>
      </c>
      <c r="C30" s="4">
        <v>27</v>
      </c>
      <c r="D30" s="3" t="s">
        <v>16</v>
      </c>
      <c r="E30" s="3" t="s">
        <v>120</v>
      </c>
      <c r="F30" s="3" t="s">
        <v>88</v>
      </c>
      <c r="G30" s="3" t="s">
        <v>12</v>
      </c>
      <c r="H30" s="3" t="s">
        <v>19</v>
      </c>
    </row>
    <row r="31" spans="1:8" x14ac:dyDescent="0.25">
      <c r="A31" s="3" t="s">
        <v>121</v>
      </c>
      <c r="B31" s="3" t="s">
        <v>122</v>
      </c>
      <c r="C31" s="4">
        <v>54</v>
      </c>
      <c r="D31" s="3" t="s">
        <v>16</v>
      </c>
      <c r="E31" s="3" t="s">
        <v>123</v>
      </c>
      <c r="F31" s="3" t="s">
        <v>30</v>
      </c>
      <c r="G31" s="3" t="s">
        <v>12</v>
      </c>
      <c r="H31" s="3" t="s">
        <v>31</v>
      </c>
    </row>
    <row r="32" spans="1:8" x14ac:dyDescent="0.25">
      <c r="A32" s="3" t="s">
        <v>124</v>
      </c>
      <c r="B32" s="3" t="s">
        <v>125</v>
      </c>
      <c r="C32" s="4">
        <v>64</v>
      </c>
      <c r="D32" s="3" t="s">
        <v>16</v>
      </c>
      <c r="E32" s="3" t="s">
        <v>126</v>
      </c>
      <c r="F32" s="3" t="s">
        <v>51</v>
      </c>
      <c r="G32" s="3" t="s">
        <v>12</v>
      </c>
      <c r="H32" s="3" t="s">
        <v>26</v>
      </c>
    </row>
    <row r="33" spans="1:8" x14ac:dyDescent="0.25">
      <c r="A33" s="3" t="s">
        <v>127</v>
      </c>
      <c r="B33" s="3" t="s">
        <v>128</v>
      </c>
      <c r="C33" s="4">
        <v>41</v>
      </c>
      <c r="D33" s="3" t="s">
        <v>9</v>
      </c>
      <c r="E33" s="3" t="s">
        <v>129</v>
      </c>
      <c r="F33" s="3" t="s">
        <v>35</v>
      </c>
      <c r="G33" s="3" t="s">
        <v>12</v>
      </c>
      <c r="H33" s="3" t="s">
        <v>31</v>
      </c>
    </row>
    <row r="34" spans="1:8" x14ac:dyDescent="0.25">
      <c r="A34" s="3" t="s">
        <v>130</v>
      </c>
      <c r="B34" s="3" t="s">
        <v>131</v>
      </c>
      <c r="C34" s="4">
        <v>48</v>
      </c>
      <c r="D34" s="3" t="s">
        <v>16</v>
      </c>
      <c r="E34" s="3" t="s">
        <v>132</v>
      </c>
      <c r="F34" s="3" t="s">
        <v>133</v>
      </c>
      <c r="G34" s="3" t="s">
        <v>12</v>
      </c>
      <c r="H34" s="3" t="s">
        <v>13</v>
      </c>
    </row>
    <row r="35" spans="1:8" x14ac:dyDescent="0.25">
      <c r="A35" s="3" t="s">
        <v>134</v>
      </c>
      <c r="B35" s="3" t="s">
        <v>3833</v>
      </c>
      <c r="C35" s="4">
        <v>25</v>
      </c>
      <c r="D35" s="3" t="s">
        <v>9</v>
      </c>
      <c r="E35" s="3" t="s">
        <v>135</v>
      </c>
      <c r="F35" s="3" t="s">
        <v>96</v>
      </c>
      <c r="G35" s="3" t="s">
        <v>12</v>
      </c>
      <c r="H35" s="3" t="s">
        <v>19</v>
      </c>
    </row>
    <row r="36" spans="1:8" x14ac:dyDescent="0.25">
      <c r="A36" s="3" t="s">
        <v>136</v>
      </c>
      <c r="B36" s="3" t="s">
        <v>137</v>
      </c>
      <c r="C36" s="4">
        <v>27</v>
      </c>
      <c r="D36" s="3" t="s">
        <v>16</v>
      </c>
      <c r="E36" s="3" t="s">
        <v>138</v>
      </c>
      <c r="F36" s="3" t="s">
        <v>139</v>
      </c>
      <c r="G36" s="3" t="s">
        <v>12</v>
      </c>
      <c r="H36" s="3" t="s">
        <v>19</v>
      </c>
    </row>
    <row r="37" spans="1:8" x14ac:dyDescent="0.25">
      <c r="A37" s="3" t="s">
        <v>140</v>
      </c>
      <c r="B37" s="3" t="s">
        <v>141</v>
      </c>
      <c r="C37" s="4">
        <v>52</v>
      </c>
      <c r="D37" s="3" t="s">
        <v>9</v>
      </c>
      <c r="E37" s="3" t="s">
        <v>142</v>
      </c>
      <c r="F37" s="3" t="s">
        <v>18</v>
      </c>
      <c r="G37" s="3" t="s">
        <v>12</v>
      </c>
      <c r="H37" s="3" t="s">
        <v>31</v>
      </c>
    </row>
    <row r="38" spans="1:8" x14ac:dyDescent="0.25">
      <c r="A38" s="3" t="s">
        <v>143</v>
      </c>
      <c r="B38" s="3" t="s">
        <v>144</v>
      </c>
      <c r="C38" s="4">
        <v>20</v>
      </c>
      <c r="D38" s="3" t="s">
        <v>16</v>
      </c>
      <c r="E38" s="3" t="s">
        <v>145</v>
      </c>
      <c r="F38" s="3" t="s">
        <v>81</v>
      </c>
      <c r="G38" s="3" t="s">
        <v>12</v>
      </c>
      <c r="H38" s="3" t="s">
        <v>13</v>
      </c>
    </row>
    <row r="39" spans="1:8" x14ac:dyDescent="0.25">
      <c r="A39" s="3" t="s">
        <v>146</v>
      </c>
      <c r="B39" s="3" t="s">
        <v>147</v>
      </c>
      <c r="C39" s="4">
        <v>27</v>
      </c>
      <c r="D39" s="3" t="s">
        <v>16</v>
      </c>
      <c r="E39" s="3" t="s">
        <v>148</v>
      </c>
      <c r="F39" s="3" t="s">
        <v>39</v>
      </c>
      <c r="G39" s="3" t="s">
        <v>12</v>
      </c>
      <c r="H39" s="3" t="s">
        <v>3822</v>
      </c>
    </row>
    <row r="40" spans="1:8" x14ac:dyDescent="0.25">
      <c r="A40" s="3" t="s">
        <v>149</v>
      </c>
      <c r="B40" s="3" t="s">
        <v>150</v>
      </c>
      <c r="C40" s="4">
        <v>35</v>
      </c>
      <c r="D40" s="3" t="s">
        <v>16</v>
      </c>
      <c r="E40" s="3" t="s">
        <v>151</v>
      </c>
      <c r="F40" s="3" t="s">
        <v>18</v>
      </c>
      <c r="G40" s="3" t="s">
        <v>12</v>
      </c>
      <c r="H40" s="3" t="s">
        <v>26</v>
      </c>
    </row>
    <row r="41" spans="1:8" x14ac:dyDescent="0.25">
      <c r="A41" s="3" t="s">
        <v>152</v>
      </c>
      <c r="B41" s="3" t="s">
        <v>153</v>
      </c>
      <c r="C41" s="4">
        <v>55</v>
      </c>
      <c r="D41" s="3" t="s">
        <v>16</v>
      </c>
      <c r="E41" s="3" t="s">
        <v>154</v>
      </c>
      <c r="F41" s="3" t="s">
        <v>155</v>
      </c>
      <c r="G41" s="3" t="s">
        <v>12</v>
      </c>
      <c r="H41" s="3" t="s">
        <v>13</v>
      </c>
    </row>
    <row r="42" spans="1:8" x14ac:dyDescent="0.25">
      <c r="A42" s="3" t="s">
        <v>156</v>
      </c>
      <c r="B42" s="3" t="s">
        <v>157</v>
      </c>
      <c r="C42" s="4">
        <v>50</v>
      </c>
      <c r="D42" s="3" t="s">
        <v>9</v>
      </c>
      <c r="E42" s="3" t="s">
        <v>158</v>
      </c>
      <c r="F42" s="3" t="s">
        <v>62</v>
      </c>
      <c r="G42" s="3" t="s">
        <v>12</v>
      </c>
      <c r="H42" s="3" t="s">
        <v>13</v>
      </c>
    </row>
    <row r="43" spans="1:8" x14ac:dyDescent="0.25">
      <c r="A43" s="3" t="s">
        <v>159</v>
      </c>
      <c r="B43" s="3" t="s">
        <v>160</v>
      </c>
      <c r="C43" s="4">
        <v>21</v>
      </c>
      <c r="D43" s="3" t="s">
        <v>9</v>
      </c>
      <c r="E43" s="3" t="s">
        <v>161</v>
      </c>
      <c r="F43" s="3" t="s">
        <v>162</v>
      </c>
      <c r="G43" s="3" t="s">
        <v>12</v>
      </c>
      <c r="H43" s="3" t="s">
        <v>19</v>
      </c>
    </row>
    <row r="44" spans="1:8" x14ac:dyDescent="0.25">
      <c r="A44" s="3" t="s">
        <v>163</v>
      </c>
      <c r="B44" s="3" t="s">
        <v>164</v>
      </c>
      <c r="C44" s="4">
        <v>19</v>
      </c>
      <c r="D44" s="3" t="s">
        <v>9</v>
      </c>
      <c r="E44" s="3" t="s">
        <v>165</v>
      </c>
      <c r="F44" s="3" t="s">
        <v>166</v>
      </c>
      <c r="G44" s="3" t="s">
        <v>12</v>
      </c>
      <c r="H44" s="3" t="s">
        <v>19</v>
      </c>
    </row>
    <row r="45" spans="1:8" x14ac:dyDescent="0.25">
      <c r="A45" s="3" t="s">
        <v>167</v>
      </c>
      <c r="B45" s="3" t="s">
        <v>168</v>
      </c>
      <c r="C45" s="4">
        <v>45</v>
      </c>
      <c r="D45" s="3" t="s">
        <v>9</v>
      </c>
      <c r="E45" s="3" t="s">
        <v>169</v>
      </c>
      <c r="F45" s="3" t="s">
        <v>170</v>
      </c>
      <c r="G45" s="3" t="s">
        <v>12</v>
      </c>
      <c r="H45" s="3" t="s">
        <v>13</v>
      </c>
    </row>
    <row r="46" spans="1:8" x14ac:dyDescent="0.25">
      <c r="A46" s="3" t="s">
        <v>171</v>
      </c>
      <c r="B46" s="3" t="s">
        <v>172</v>
      </c>
      <c r="C46" s="4">
        <v>34</v>
      </c>
      <c r="D46" s="3" t="s">
        <v>9</v>
      </c>
      <c r="E46" s="3" t="s">
        <v>173</v>
      </c>
      <c r="F46" s="3" t="s">
        <v>99</v>
      </c>
      <c r="G46" s="3" t="s">
        <v>12</v>
      </c>
      <c r="H46" s="3" t="s">
        <v>26</v>
      </c>
    </row>
    <row r="47" spans="1:8" x14ac:dyDescent="0.25">
      <c r="A47" s="3" t="s">
        <v>174</v>
      </c>
      <c r="B47" s="3" t="s">
        <v>3834</v>
      </c>
      <c r="C47" s="4">
        <v>54</v>
      </c>
      <c r="D47" s="3" t="s">
        <v>9</v>
      </c>
      <c r="E47" s="3" t="s">
        <v>175</v>
      </c>
      <c r="F47" s="3" t="s">
        <v>133</v>
      </c>
      <c r="G47" s="3" t="s">
        <v>12</v>
      </c>
      <c r="H47" s="3" t="s">
        <v>13</v>
      </c>
    </row>
    <row r="48" spans="1:8" x14ac:dyDescent="0.25">
      <c r="A48" s="3" t="s">
        <v>176</v>
      </c>
      <c r="B48" s="3" t="s">
        <v>3835</v>
      </c>
      <c r="C48" s="4">
        <v>55</v>
      </c>
      <c r="D48" s="3" t="s">
        <v>16</v>
      </c>
      <c r="E48" s="3" t="s">
        <v>177</v>
      </c>
      <c r="F48" s="3" t="s">
        <v>25</v>
      </c>
      <c r="G48" s="3" t="s">
        <v>12</v>
      </c>
      <c r="H48" s="3" t="s">
        <v>19</v>
      </c>
    </row>
    <row r="49" spans="1:8" x14ac:dyDescent="0.25">
      <c r="A49" s="3" t="s">
        <v>178</v>
      </c>
      <c r="B49" s="3" t="s">
        <v>179</v>
      </c>
      <c r="C49" s="4">
        <v>54</v>
      </c>
      <c r="D49" s="3" t="s">
        <v>16</v>
      </c>
      <c r="E49" s="3" t="s">
        <v>180</v>
      </c>
      <c r="F49" s="3" t="s">
        <v>181</v>
      </c>
      <c r="G49" s="3" t="s">
        <v>12</v>
      </c>
      <c r="H49" s="3" t="s">
        <v>31</v>
      </c>
    </row>
    <row r="50" spans="1:8" x14ac:dyDescent="0.25">
      <c r="A50" s="3" t="s">
        <v>182</v>
      </c>
      <c r="B50" s="3" t="s">
        <v>183</v>
      </c>
      <c r="C50" s="4">
        <v>54</v>
      </c>
      <c r="D50" s="3" t="s">
        <v>9</v>
      </c>
      <c r="E50" s="3" t="s">
        <v>184</v>
      </c>
      <c r="F50" s="3" t="s">
        <v>11</v>
      </c>
      <c r="G50" s="3" t="s">
        <v>12</v>
      </c>
      <c r="H50" s="3" t="s">
        <v>19</v>
      </c>
    </row>
    <row r="51" spans="1:8" x14ac:dyDescent="0.25">
      <c r="A51" s="3" t="s">
        <v>185</v>
      </c>
      <c r="B51" s="3" t="s">
        <v>186</v>
      </c>
      <c r="C51" s="4">
        <v>45</v>
      </c>
      <c r="D51" s="3" t="s">
        <v>16</v>
      </c>
      <c r="E51" s="3" t="s">
        <v>187</v>
      </c>
      <c r="F51" s="3" t="s">
        <v>25</v>
      </c>
      <c r="G51" s="3" t="s">
        <v>12</v>
      </c>
      <c r="H51" s="3" t="s">
        <v>13</v>
      </c>
    </row>
    <row r="52" spans="1:8" x14ac:dyDescent="0.25">
      <c r="A52" s="3" t="s">
        <v>188</v>
      </c>
      <c r="B52" s="3" t="s">
        <v>189</v>
      </c>
      <c r="C52" s="4">
        <v>61</v>
      </c>
      <c r="D52" s="3" t="s">
        <v>16</v>
      </c>
      <c r="E52" s="3" t="s">
        <v>190</v>
      </c>
      <c r="F52" s="3" t="s">
        <v>191</v>
      </c>
      <c r="G52" s="3" t="s">
        <v>12</v>
      </c>
      <c r="H52" s="3" t="s">
        <v>13</v>
      </c>
    </row>
    <row r="53" spans="1:8" x14ac:dyDescent="0.25">
      <c r="A53" s="3" t="s">
        <v>192</v>
      </c>
      <c r="B53" s="3" t="s">
        <v>193</v>
      </c>
      <c r="C53" s="4">
        <v>23</v>
      </c>
      <c r="D53" s="3" t="s">
        <v>16</v>
      </c>
      <c r="E53" s="3" t="s">
        <v>194</v>
      </c>
      <c r="F53" s="3" t="s">
        <v>43</v>
      </c>
      <c r="G53" s="3" t="s">
        <v>12</v>
      </c>
      <c r="H53" s="3" t="s">
        <v>13</v>
      </c>
    </row>
    <row r="54" spans="1:8" x14ac:dyDescent="0.25">
      <c r="A54" s="3" t="s">
        <v>195</v>
      </c>
      <c r="B54" s="3" t="s">
        <v>196</v>
      </c>
      <c r="C54" s="4">
        <v>55</v>
      </c>
      <c r="D54" s="3" t="s">
        <v>9</v>
      </c>
      <c r="E54" s="3" t="s">
        <v>197</v>
      </c>
      <c r="F54" s="3" t="s">
        <v>198</v>
      </c>
      <c r="G54" s="3" t="s">
        <v>12</v>
      </c>
      <c r="H54" s="3" t="s">
        <v>26</v>
      </c>
    </row>
    <row r="55" spans="1:8" x14ac:dyDescent="0.25">
      <c r="A55" s="3" t="s">
        <v>199</v>
      </c>
      <c r="B55" s="3" t="s">
        <v>200</v>
      </c>
      <c r="C55" s="4">
        <v>37</v>
      </c>
      <c r="D55" s="3" t="s">
        <v>16</v>
      </c>
      <c r="E55" s="3" t="s">
        <v>201</v>
      </c>
      <c r="F55" s="3" t="s">
        <v>155</v>
      </c>
      <c r="G55" s="3" t="s">
        <v>12</v>
      </c>
      <c r="H55" s="3" t="s">
        <v>13</v>
      </c>
    </row>
    <row r="56" spans="1:8" x14ac:dyDescent="0.25">
      <c r="A56" s="3" t="s">
        <v>202</v>
      </c>
      <c r="B56" s="3" t="s">
        <v>203</v>
      </c>
      <c r="C56" s="4">
        <v>24</v>
      </c>
      <c r="D56" s="3" t="s">
        <v>9</v>
      </c>
      <c r="E56" s="3" t="s">
        <v>204</v>
      </c>
      <c r="F56" s="3" t="s">
        <v>96</v>
      </c>
      <c r="G56" s="3" t="s">
        <v>12</v>
      </c>
      <c r="H56" s="3" t="s">
        <v>19</v>
      </c>
    </row>
    <row r="57" spans="1:8" x14ac:dyDescent="0.25">
      <c r="A57" s="3" t="s">
        <v>205</v>
      </c>
      <c r="B57" s="3" t="s">
        <v>206</v>
      </c>
      <c r="C57" s="4">
        <v>56</v>
      </c>
      <c r="D57" s="3" t="s">
        <v>16</v>
      </c>
      <c r="E57" s="3" t="s">
        <v>207</v>
      </c>
      <c r="F57" s="3" t="s">
        <v>198</v>
      </c>
      <c r="G57" s="3" t="s">
        <v>12</v>
      </c>
      <c r="H57" s="3" t="s">
        <v>26</v>
      </c>
    </row>
    <row r="58" spans="1:8" x14ac:dyDescent="0.25">
      <c r="A58" s="3" t="s">
        <v>208</v>
      </c>
      <c r="B58" s="3" t="s">
        <v>209</v>
      </c>
      <c r="C58" s="4">
        <v>49</v>
      </c>
      <c r="D58" s="3" t="s">
        <v>16</v>
      </c>
      <c r="E58" s="3" t="s">
        <v>210</v>
      </c>
      <c r="F58" s="3" t="s">
        <v>51</v>
      </c>
      <c r="G58" s="3" t="s">
        <v>12</v>
      </c>
      <c r="H58" s="3" t="s">
        <v>13</v>
      </c>
    </row>
    <row r="59" spans="1:8" x14ac:dyDescent="0.25">
      <c r="A59" s="3" t="s">
        <v>211</v>
      </c>
      <c r="B59" s="3" t="s">
        <v>212</v>
      </c>
      <c r="C59" s="4">
        <v>43</v>
      </c>
      <c r="D59" s="3" t="s">
        <v>16</v>
      </c>
      <c r="E59" s="3" t="s">
        <v>213</v>
      </c>
      <c r="F59" s="3" t="s">
        <v>214</v>
      </c>
      <c r="G59" s="3" t="s">
        <v>12</v>
      </c>
      <c r="H59" s="3" t="s">
        <v>19</v>
      </c>
    </row>
    <row r="60" spans="1:8" x14ac:dyDescent="0.25">
      <c r="A60" s="3" t="s">
        <v>215</v>
      </c>
      <c r="B60" s="3" t="s">
        <v>216</v>
      </c>
      <c r="C60" s="4">
        <v>51</v>
      </c>
      <c r="D60" s="3" t="s">
        <v>9</v>
      </c>
      <c r="E60" s="3" t="s">
        <v>217</v>
      </c>
      <c r="F60" s="3" t="s">
        <v>139</v>
      </c>
      <c r="G60" s="3" t="s">
        <v>12</v>
      </c>
      <c r="H60" s="3" t="s">
        <v>19</v>
      </c>
    </row>
    <row r="61" spans="1:8" x14ac:dyDescent="0.25">
      <c r="A61" s="3" t="s">
        <v>218</v>
      </c>
      <c r="B61" s="3" t="s">
        <v>219</v>
      </c>
      <c r="C61" s="4">
        <v>53</v>
      </c>
      <c r="D61" s="3" t="s">
        <v>9</v>
      </c>
      <c r="E61" s="3" t="s">
        <v>220</v>
      </c>
      <c r="F61" s="3" t="s">
        <v>66</v>
      </c>
      <c r="G61" s="3" t="s">
        <v>12</v>
      </c>
      <c r="H61" s="3" t="s">
        <v>19</v>
      </c>
    </row>
    <row r="62" spans="1:8" x14ac:dyDescent="0.25">
      <c r="A62" s="3" t="s">
        <v>221</v>
      </c>
      <c r="B62" s="3" t="s">
        <v>222</v>
      </c>
      <c r="C62" s="4">
        <v>22</v>
      </c>
      <c r="D62" s="3" t="s">
        <v>16</v>
      </c>
      <c r="E62" s="3" t="s">
        <v>223</v>
      </c>
      <c r="F62" s="3" t="s">
        <v>162</v>
      </c>
      <c r="G62" s="3" t="s">
        <v>12</v>
      </c>
      <c r="H62" s="3" t="s">
        <v>31</v>
      </c>
    </row>
    <row r="63" spans="1:8" x14ac:dyDescent="0.25">
      <c r="A63" s="3" t="s">
        <v>224</v>
      </c>
      <c r="B63" s="3" t="s">
        <v>225</v>
      </c>
      <c r="C63" s="4">
        <v>23</v>
      </c>
      <c r="D63" s="3" t="s">
        <v>9</v>
      </c>
      <c r="E63" s="3" t="s">
        <v>226</v>
      </c>
      <c r="F63" s="3" t="s">
        <v>113</v>
      </c>
      <c r="G63" s="3" t="s">
        <v>12</v>
      </c>
      <c r="H63" s="3" t="s">
        <v>31</v>
      </c>
    </row>
    <row r="64" spans="1:8" x14ac:dyDescent="0.25">
      <c r="A64" s="3" t="s">
        <v>227</v>
      </c>
      <c r="B64" s="3" t="s">
        <v>228</v>
      </c>
      <c r="C64" s="4">
        <v>50</v>
      </c>
      <c r="D64" s="3" t="s">
        <v>9</v>
      </c>
      <c r="E64" s="3" t="s">
        <v>229</v>
      </c>
      <c r="F64" s="3" t="s">
        <v>230</v>
      </c>
      <c r="G64" s="3" t="s">
        <v>12</v>
      </c>
      <c r="H64" s="3" t="s">
        <v>26</v>
      </c>
    </row>
    <row r="65" spans="1:8" x14ac:dyDescent="0.25">
      <c r="A65" s="3" t="s">
        <v>231</v>
      </c>
      <c r="B65" s="3" t="s">
        <v>232</v>
      </c>
      <c r="C65" s="4">
        <v>51</v>
      </c>
      <c r="D65" s="3" t="s">
        <v>9</v>
      </c>
      <c r="E65" s="3" t="s">
        <v>233</v>
      </c>
      <c r="F65" s="3" t="s">
        <v>234</v>
      </c>
      <c r="G65" s="3" t="s">
        <v>12</v>
      </c>
      <c r="H65" s="3" t="s">
        <v>19</v>
      </c>
    </row>
    <row r="66" spans="1:8" x14ac:dyDescent="0.25">
      <c r="A66" s="3" t="s">
        <v>235</v>
      </c>
      <c r="B66" s="3" t="s">
        <v>236</v>
      </c>
      <c r="C66" s="4">
        <v>33</v>
      </c>
      <c r="D66" s="3" t="s">
        <v>9</v>
      </c>
      <c r="E66" s="3" t="s">
        <v>237</v>
      </c>
      <c r="F66" s="3" t="s">
        <v>133</v>
      </c>
      <c r="G66" s="3" t="s">
        <v>12</v>
      </c>
      <c r="H66" s="3" t="s">
        <v>13</v>
      </c>
    </row>
    <row r="67" spans="1:8" x14ac:dyDescent="0.25">
      <c r="A67" s="3" t="s">
        <v>238</v>
      </c>
      <c r="B67" s="3" t="s">
        <v>239</v>
      </c>
      <c r="C67" s="4">
        <v>21</v>
      </c>
      <c r="D67" s="3" t="s">
        <v>16</v>
      </c>
      <c r="E67" s="3" t="s">
        <v>240</v>
      </c>
      <c r="F67" s="3" t="s">
        <v>181</v>
      </c>
      <c r="G67" s="3" t="s">
        <v>12</v>
      </c>
      <c r="H67" s="3" t="s">
        <v>31</v>
      </c>
    </row>
    <row r="68" spans="1:8" x14ac:dyDescent="0.25">
      <c r="A68" s="3" t="s">
        <v>241</v>
      </c>
      <c r="B68" s="3" t="s">
        <v>242</v>
      </c>
      <c r="C68" s="4">
        <v>27</v>
      </c>
      <c r="D68" s="3" t="s">
        <v>16</v>
      </c>
      <c r="E68" s="3" t="s">
        <v>243</v>
      </c>
      <c r="F68" s="3" t="s">
        <v>47</v>
      </c>
      <c r="G68" s="3" t="s">
        <v>12</v>
      </c>
      <c r="H68" s="3" t="s">
        <v>31</v>
      </c>
    </row>
    <row r="69" spans="1:8" x14ac:dyDescent="0.25">
      <c r="A69" s="3" t="s">
        <v>244</v>
      </c>
      <c r="B69" s="3" t="s">
        <v>245</v>
      </c>
      <c r="C69" s="4">
        <v>58</v>
      </c>
      <c r="D69" s="3" t="s">
        <v>9</v>
      </c>
      <c r="E69" s="3" t="s">
        <v>246</v>
      </c>
      <c r="F69" s="3" t="s">
        <v>247</v>
      </c>
      <c r="G69" s="3" t="s">
        <v>12</v>
      </c>
      <c r="H69" s="3" t="s">
        <v>31</v>
      </c>
    </row>
    <row r="70" spans="1:8" x14ac:dyDescent="0.25">
      <c r="A70" s="3" t="s">
        <v>248</v>
      </c>
      <c r="B70" s="3" t="s">
        <v>249</v>
      </c>
      <c r="C70" s="4">
        <v>24</v>
      </c>
      <c r="D70" s="3" t="s">
        <v>16</v>
      </c>
      <c r="E70" s="3" t="s">
        <v>250</v>
      </c>
      <c r="F70" s="3" t="s">
        <v>251</v>
      </c>
      <c r="G70" s="3" t="s">
        <v>12</v>
      </c>
      <c r="H70" s="3" t="s">
        <v>31</v>
      </c>
    </row>
    <row r="71" spans="1:8" x14ac:dyDescent="0.25">
      <c r="A71" s="3" t="s">
        <v>252</v>
      </c>
      <c r="B71" s="3" t="s">
        <v>253</v>
      </c>
      <c r="C71" s="4">
        <v>24</v>
      </c>
      <c r="D71" s="3" t="s">
        <v>16</v>
      </c>
      <c r="E71" s="3" t="s">
        <v>254</v>
      </c>
      <c r="F71" s="3" t="s">
        <v>88</v>
      </c>
      <c r="G71" s="3" t="s">
        <v>12</v>
      </c>
      <c r="H71" s="3" t="s">
        <v>19</v>
      </c>
    </row>
    <row r="72" spans="1:8" x14ac:dyDescent="0.25">
      <c r="A72" s="3" t="s">
        <v>255</v>
      </c>
      <c r="B72" s="3" t="s">
        <v>256</v>
      </c>
      <c r="C72" s="4">
        <v>29</v>
      </c>
      <c r="D72" s="3" t="s">
        <v>16</v>
      </c>
      <c r="E72" s="3" t="s">
        <v>257</v>
      </c>
      <c r="F72" s="3" t="s">
        <v>230</v>
      </c>
      <c r="G72" s="3" t="s">
        <v>12</v>
      </c>
      <c r="H72" s="3" t="s">
        <v>13</v>
      </c>
    </row>
    <row r="73" spans="1:8" x14ac:dyDescent="0.25">
      <c r="A73" s="3" t="s">
        <v>258</v>
      </c>
      <c r="B73" s="3" t="s">
        <v>259</v>
      </c>
      <c r="C73" s="4">
        <v>61</v>
      </c>
      <c r="D73" s="3" t="s">
        <v>16</v>
      </c>
      <c r="E73" s="3" t="s">
        <v>260</v>
      </c>
      <c r="F73" s="3" t="s">
        <v>230</v>
      </c>
      <c r="G73" s="3" t="s">
        <v>12</v>
      </c>
      <c r="H73" s="3" t="s">
        <v>13</v>
      </c>
    </row>
    <row r="74" spans="1:8" x14ac:dyDescent="0.25">
      <c r="A74" s="3" t="s">
        <v>261</v>
      </c>
      <c r="B74" s="3" t="s">
        <v>262</v>
      </c>
      <c r="C74" s="4">
        <v>39</v>
      </c>
      <c r="D74" s="3" t="s">
        <v>16</v>
      </c>
      <c r="E74" s="3" t="s">
        <v>263</v>
      </c>
      <c r="F74" s="3" t="s">
        <v>264</v>
      </c>
      <c r="G74" s="3" t="s">
        <v>12</v>
      </c>
      <c r="H74" s="3" t="s">
        <v>13</v>
      </c>
    </row>
    <row r="75" spans="1:8" x14ac:dyDescent="0.25">
      <c r="A75" s="3" t="s">
        <v>265</v>
      </c>
      <c r="B75" s="3" t="s">
        <v>266</v>
      </c>
      <c r="C75" s="4">
        <v>56</v>
      </c>
      <c r="D75" s="3" t="s">
        <v>16</v>
      </c>
      <c r="E75" s="3" t="s">
        <v>267</v>
      </c>
      <c r="F75" s="3" t="s">
        <v>43</v>
      </c>
      <c r="G75" s="3" t="s">
        <v>12</v>
      </c>
      <c r="H75" s="3" t="s">
        <v>31</v>
      </c>
    </row>
    <row r="76" spans="1:8" x14ac:dyDescent="0.25">
      <c r="A76" s="3" t="s">
        <v>268</v>
      </c>
      <c r="B76" s="3" t="s">
        <v>269</v>
      </c>
      <c r="C76" s="4">
        <v>58</v>
      </c>
      <c r="D76" s="3" t="s">
        <v>9</v>
      </c>
      <c r="E76" s="3" t="s">
        <v>270</v>
      </c>
      <c r="F76" s="3" t="s">
        <v>271</v>
      </c>
      <c r="G76" s="3" t="s">
        <v>12</v>
      </c>
      <c r="H76" s="3" t="s">
        <v>26</v>
      </c>
    </row>
    <row r="77" spans="1:8" x14ac:dyDescent="0.25">
      <c r="A77" s="3" t="s">
        <v>272</v>
      </c>
      <c r="B77" s="3" t="s">
        <v>273</v>
      </c>
      <c r="C77" s="4">
        <v>61</v>
      </c>
      <c r="D77" s="3" t="s">
        <v>16</v>
      </c>
      <c r="E77" s="3" t="s">
        <v>274</v>
      </c>
      <c r="F77" s="3" t="s">
        <v>30</v>
      </c>
      <c r="G77" s="3" t="s">
        <v>12</v>
      </c>
      <c r="H77" s="3" t="s">
        <v>13</v>
      </c>
    </row>
    <row r="78" spans="1:8" x14ac:dyDescent="0.25">
      <c r="A78" s="3" t="s">
        <v>275</v>
      </c>
      <c r="B78" s="3" t="s">
        <v>276</v>
      </c>
      <c r="C78" s="4">
        <v>37</v>
      </c>
      <c r="D78" s="3" t="s">
        <v>9</v>
      </c>
      <c r="E78" s="3" t="s">
        <v>277</v>
      </c>
      <c r="F78" s="3" t="s">
        <v>96</v>
      </c>
      <c r="G78" s="3" t="s">
        <v>12</v>
      </c>
      <c r="H78" s="3" t="s">
        <v>13</v>
      </c>
    </row>
    <row r="79" spans="1:8" x14ac:dyDescent="0.25">
      <c r="A79" s="3" t="s">
        <v>278</v>
      </c>
      <c r="B79" s="3" t="s">
        <v>279</v>
      </c>
      <c r="C79" s="4">
        <v>29</v>
      </c>
      <c r="D79" s="3" t="s">
        <v>9</v>
      </c>
      <c r="E79" s="3" t="s">
        <v>280</v>
      </c>
      <c r="F79" s="3" t="s">
        <v>170</v>
      </c>
      <c r="G79" s="3" t="s">
        <v>12</v>
      </c>
      <c r="H79" s="3" t="s">
        <v>13</v>
      </c>
    </row>
    <row r="80" spans="1:8" x14ac:dyDescent="0.25">
      <c r="A80" s="3" t="s">
        <v>281</v>
      </c>
      <c r="B80" s="3" t="s">
        <v>282</v>
      </c>
      <c r="C80" s="4">
        <v>21</v>
      </c>
      <c r="D80" s="3" t="s">
        <v>9</v>
      </c>
      <c r="E80" s="3" t="s">
        <v>283</v>
      </c>
      <c r="F80" s="3" t="s">
        <v>284</v>
      </c>
      <c r="G80" s="3" t="s">
        <v>12</v>
      </c>
      <c r="H80" s="3" t="s">
        <v>13</v>
      </c>
    </row>
    <row r="81" spans="1:8" x14ac:dyDescent="0.25">
      <c r="A81" s="3" t="s">
        <v>285</v>
      </c>
      <c r="B81" s="3" t="s">
        <v>286</v>
      </c>
      <c r="C81" s="4">
        <v>22</v>
      </c>
      <c r="D81" s="3" t="s">
        <v>16</v>
      </c>
      <c r="E81" s="3" t="s">
        <v>287</v>
      </c>
      <c r="F81" s="3" t="s">
        <v>288</v>
      </c>
      <c r="G81" s="3" t="s">
        <v>12</v>
      </c>
      <c r="H81" s="3" t="s">
        <v>19</v>
      </c>
    </row>
    <row r="82" spans="1:8" x14ac:dyDescent="0.25">
      <c r="A82" s="3" t="s">
        <v>289</v>
      </c>
      <c r="B82" s="3" t="s">
        <v>290</v>
      </c>
      <c r="C82" s="4">
        <v>61</v>
      </c>
      <c r="D82" s="3" t="s">
        <v>16</v>
      </c>
      <c r="E82" s="3" t="s">
        <v>291</v>
      </c>
      <c r="F82" s="3" t="s">
        <v>230</v>
      </c>
      <c r="G82" s="3" t="s">
        <v>12</v>
      </c>
      <c r="H82" s="3" t="s">
        <v>26</v>
      </c>
    </row>
    <row r="83" spans="1:8" x14ac:dyDescent="0.25">
      <c r="A83" s="3" t="s">
        <v>292</v>
      </c>
      <c r="B83" s="3" t="s">
        <v>293</v>
      </c>
      <c r="C83" s="4">
        <v>34</v>
      </c>
      <c r="D83" s="3" t="s">
        <v>16</v>
      </c>
      <c r="E83" s="3" t="s">
        <v>294</v>
      </c>
      <c r="F83" s="3" t="s">
        <v>133</v>
      </c>
      <c r="G83" s="3" t="s">
        <v>12</v>
      </c>
      <c r="H83" s="3" t="s">
        <v>19</v>
      </c>
    </row>
    <row r="84" spans="1:8" x14ac:dyDescent="0.25">
      <c r="A84" s="3" t="s">
        <v>295</v>
      </c>
      <c r="B84" s="3" t="s">
        <v>296</v>
      </c>
      <c r="C84" s="4">
        <v>53</v>
      </c>
      <c r="D84" s="3" t="s">
        <v>9</v>
      </c>
      <c r="E84" s="3" t="s">
        <v>297</v>
      </c>
      <c r="F84" s="3" t="s">
        <v>247</v>
      </c>
      <c r="G84" s="3" t="s">
        <v>12</v>
      </c>
      <c r="H84" s="3" t="s">
        <v>26</v>
      </c>
    </row>
    <row r="85" spans="1:8" x14ac:dyDescent="0.25">
      <c r="A85" s="3" t="s">
        <v>298</v>
      </c>
      <c r="B85" s="3" t="s">
        <v>299</v>
      </c>
      <c r="C85" s="4">
        <v>48</v>
      </c>
      <c r="D85" s="3" t="s">
        <v>16</v>
      </c>
      <c r="E85" s="3" t="s">
        <v>300</v>
      </c>
      <c r="F85" s="3" t="s">
        <v>81</v>
      </c>
      <c r="G85" s="3" t="s">
        <v>12</v>
      </c>
      <c r="H85" s="3" t="s">
        <v>26</v>
      </c>
    </row>
    <row r="86" spans="1:8" x14ac:dyDescent="0.25">
      <c r="A86" s="3" t="s">
        <v>301</v>
      </c>
      <c r="B86" s="3" t="s">
        <v>302</v>
      </c>
      <c r="C86" s="4">
        <v>26</v>
      </c>
      <c r="D86" s="3" t="s">
        <v>16</v>
      </c>
      <c r="E86" s="3" t="s">
        <v>303</v>
      </c>
      <c r="F86" s="3" t="s">
        <v>251</v>
      </c>
      <c r="G86" s="3" t="s">
        <v>12</v>
      </c>
      <c r="H86" s="3" t="s">
        <v>19</v>
      </c>
    </row>
    <row r="87" spans="1:8" x14ac:dyDescent="0.25">
      <c r="A87" s="3" t="s">
        <v>304</v>
      </c>
      <c r="B87" s="3" t="s">
        <v>305</v>
      </c>
      <c r="C87" s="4">
        <v>36</v>
      </c>
      <c r="D87" s="3" t="s">
        <v>9</v>
      </c>
      <c r="E87" s="3" t="s">
        <v>306</v>
      </c>
      <c r="F87" s="3" t="s">
        <v>51</v>
      </c>
      <c r="G87" s="3" t="s">
        <v>12</v>
      </c>
      <c r="H87" s="3" t="s">
        <v>31</v>
      </c>
    </row>
    <row r="88" spans="1:8" x14ac:dyDescent="0.25">
      <c r="A88" s="3" t="s">
        <v>307</v>
      </c>
      <c r="B88" s="3" t="s">
        <v>3836</v>
      </c>
      <c r="C88" s="4">
        <v>19</v>
      </c>
      <c r="D88" s="3" t="s">
        <v>16</v>
      </c>
      <c r="E88" s="3" t="s">
        <v>308</v>
      </c>
      <c r="F88" s="3" t="s">
        <v>309</v>
      </c>
      <c r="G88" s="3" t="s">
        <v>12</v>
      </c>
      <c r="H88" s="3" t="s">
        <v>13</v>
      </c>
    </row>
    <row r="89" spans="1:8" x14ac:dyDescent="0.25">
      <c r="A89" s="3" t="s">
        <v>310</v>
      </c>
      <c r="B89" s="3" t="s">
        <v>3837</v>
      </c>
      <c r="C89" s="4">
        <v>58</v>
      </c>
      <c r="D89" s="3" t="s">
        <v>16</v>
      </c>
      <c r="E89" s="3" t="s">
        <v>311</v>
      </c>
      <c r="F89" s="3" t="s">
        <v>312</v>
      </c>
      <c r="G89" s="3" t="s">
        <v>12</v>
      </c>
      <c r="H89" s="3" t="s">
        <v>26</v>
      </c>
    </row>
    <row r="90" spans="1:8" x14ac:dyDescent="0.25">
      <c r="A90" s="3" t="s">
        <v>313</v>
      </c>
      <c r="B90" s="3" t="s">
        <v>314</v>
      </c>
      <c r="C90" s="4">
        <v>58</v>
      </c>
      <c r="D90" s="3" t="s">
        <v>9</v>
      </c>
      <c r="E90" s="3" t="s">
        <v>315</v>
      </c>
      <c r="F90" s="3" t="s">
        <v>288</v>
      </c>
      <c r="G90" s="3" t="s">
        <v>12</v>
      </c>
      <c r="H90" s="3" t="s">
        <v>31</v>
      </c>
    </row>
    <row r="91" spans="1:8" x14ac:dyDescent="0.25">
      <c r="A91" s="3" t="s">
        <v>316</v>
      </c>
      <c r="B91" s="3" t="s">
        <v>317</v>
      </c>
      <c r="C91" s="4">
        <v>43</v>
      </c>
      <c r="D91" s="3" t="s">
        <v>9</v>
      </c>
      <c r="E91" s="3" t="s">
        <v>318</v>
      </c>
      <c r="F91" s="3" t="s">
        <v>319</v>
      </c>
      <c r="G91" s="3" t="s">
        <v>12</v>
      </c>
      <c r="H91" s="3" t="s">
        <v>19</v>
      </c>
    </row>
    <row r="92" spans="1:8" x14ac:dyDescent="0.25">
      <c r="A92" s="3" t="s">
        <v>320</v>
      </c>
      <c r="B92" s="3" t="s">
        <v>321</v>
      </c>
      <c r="C92" s="4">
        <v>58</v>
      </c>
      <c r="D92" s="3" t="s">
        <v>16</v>
      </c>
      <c r="E92" s="3" t="s">
        <v>322</v>
      </c>
      <c r="F92" s="3" t="s">
        <v>323</v>
      </c>
      <c r="G92" s="3" t="s">
        <v>12</v>
      </c>
      <c r="H92" s="3" t="s">
        <v>19</v>
      </c>
    </row>
    <row r="93" spans="1:8" x14ac:dyDescent="0.25">
      <c r="A93" s="3" t="s">
        <v>324</v>
      </c>
      <c r="B93" s="3" t="s">
        <v>325</v>
      </c>
      <c r="C93" s="4">
        <v>29</v>
      </c>
      <c r="D93" s="3" t="s">
        <v>16</v>
      </c>
      <c r="E93" s="3" t="s">
        <v>326</v>
      </c>
      <c r="F93" s="3" t="s">
        <v>133</v>
      </c>
      <c r="G93" s="3" t="s">
        <v>12</v>
      </c>
      <c r="H93" s="3" t="s">
        <v>31</v>
      </c>
    </row>
    <row r="94" spans="1:8" x14ac:dyDescent="0.25">
      <c r="A94" s="3" t="s">
        <v>327</v>
      </c>
      <c r="B94" s="3" t="s">
        <v>328</v>
      </c>
      <c r="C94" s="4">
        <v>44</v>
      </c>
      <c r="D94" s="3" t="s">
        <v>16</v>
      </c>
      <c r="E94" s="3" t="s">
        <v>329</v>
      </c>
      <c r="F94" s="3" t="s">
        <v>234</v>
      </c>
      <c r="G94" s="3" t="s">
        <v>12</v>
      </c>
      <c r="H94" s="3" t="s">
        <v>19</v>
      </c>
    </row>
    <row r="95" spans="1:8" x14ac:dyDescent="0.25">
      <c r="A95" s="3" t="s">
        <v>330</v>
      </c>
      <c r="B95" s="3" t="s">
        <v>331</v>
      </c>
      <c r="C95" s="4">
        <v>28</v>
      </c>
      <c r="D95" s="3" t="s">
        <v>16</v>
      </c>
      <c r="E95" s="3" t="s">
        <v>332</v>
      </c>
      <c r="F95" s="3" t="s">
        <v>312</v>
      </c>
      <c r="G95" s="3" t="s">
        <v>12</v>
      </c>
      <c r="H95" s="3" t="s">
        <v>13</v>
      </c>
    </row>
    <row r="96" spans="1:8" x14ac:dyDescent="0.25">
      <c r="A96" s="3" t="s">
        <v>333</v>
      </c>
      <c r="B96" s="3" t="s">
        <v>334</v>
      </c>
      <c r="C96" s="4">
        <v>43</v>
      </c>
      <c r="D96" s="3" t="s">
        <v>16</v>
      </c>
      <c r="E96" s="3" t="s">
        <v>335</v>
      </c>
      <c r="F96" s="3" t="s">
        <v>181</v>
      </c>
      <c r="G96" s="3" t="s">
        <v>12</v>
      </c>
      <c r="H96" s="3" t="s">
        <v>13</v>
      </c>
    </row>
    <row r="97" spans="1:8" x14ac:dyDescent="0.25">
      <c r="A97" s="3" t="s">
        <v>336</v>
      </c>
      <c r="B97" s="3" t="s">
        <v>337</v>
      </c>
      <c r="C97" s="4">
        <v>62</v>
      </c>
      <c r="D97" s="3" t="s">
        <v>16</v>
      </c>
      <c r="E97" s="3" t="s">
        <v>338</v>
      </c>
      <c r="F97" s="3" t="s">
        <v>58</v>
      </c>
      <c r="G97" s="3" t="s">
        <v>12</v>
      </c>
      <c r="H97" s="3" t="s">
        <v>19</v>
      </c>
    </row>
    <row r="98" spans="1:8" x14ac:dyDescent="0.25">
      <c r="A98" s="3" t="s">
        <v>339</v>
      </c>
      <c r="B98" s="3" t="s">
        <v>340</v>
      </c>
      <c r="C98" s="4">
        <v>30</v>
      </c>
      <c r="D98" s="3" t="s">
        <v>16</v>
      </c>
      <c r="E98" s="3" t="s">
        <v>341</v>
      </c>
      <c r="F98" s="3" t="s">
        <v>323</v>
      </c>
      <c r="G98" s="3" t="s">
        <v>12</v>
      </c>
      <c r="H98" s="3" t="s">
        <v>19</v>
      </c>
    </row>
    <row r="99" spans="1:8" x14ac:dyDescent="0.25">
      <c r="A99" s="3" t="s">
        <v>342</v>
      </c>
      <c r="B99" s="3" t="s">
        <v>343</v>
      </c>
      <c r="C99" s="4">
        <v>36</v>
      </c>
      <c r="D99" s="3" t="s">
        <v>9</v>
      </c>
      <c r="E99" s="3" t="s">
        <v>344</v>
      </c>
      <c r="F99" s="3" t="s">
        <v>39</v>
      </c>
      <c r="G99" s="3" t="s">
        <v>12</v>
      </c>
      <c r="H99" s="3" t="s">
        <v>31</v>
      </c>
    </row>
    <row r="100" spans="1:8" x14ac:dyDescent="0.25">
      <c r="A100" s="3" t="s">
        <v>345</v>
      </c>
      <c r="B100" s="3" t="s">
        <v>346</v>
      </c>
      <c r="C100" s="4">
        <v>24</v>
      </c>
      <c r="D100" s="3" t="s">
        <v>9</v>
      </c>
      <c r="E100" s="3" t="s">
        <v>347</v>
      </c>
      <c r="F100" s="3" t="s">
        <v>162</v>
      </c>
      <c r="G100" s="3" t="s">
        <v>12</v>
      </c>
      <c r="H100" s="3" t="s">
        <v>13</v>
      </c>
    </row>
    <row r="101" spans="1:8" x14ac:dyDescent="0.25">
      <c r="A101" s="3" t="s">
        <v>348</v>
      </c>
      <c r="B101" s="3" t="s">
        <v>349</v>
      </c>
      <c r="C101" s="4">
        <v>35</v>
      </c>
      <c r="D101" s="3" t="s">
        <v>9</v>
      </c>
      <c r="E101" s="3" t="s">
        <v>350</v>
      </c>
      <c r="F101" s="3" t="s">
        <v>234</v>
      </c>
      <c r="G101" s="3" t="s">
        <v>12</v>
      </c>
      <c r="H101" s="3" t="s">
        <v>31</v>
      </c>
    </row>
    <row r="102" spans="1:8" x14ac:dyDescent="0.25">
      <c r="A102" s="3" t="s">
        <v>351</v>
      </c>
      <c r="B102" s="3" t="s">
        <v>352</v>
      </c>
      <c r="C102" s="4">
        <v>53</v>
      </c>
      <c r="D102" s="3" t="s">
        <v>16</v>
      </c>
      <c r="E102" s="3" t="s">
        <v>353</v>
      </c>
      <c r="F102" s="3" t="s">
        <v>354</v>
      </c>
      <c r="G102" s="3" t="s">
        <v>12</v>
      </c>
      <c r="H102" s="3" t="s">
        <v>19</v>
      </c>
    </row>
    <row r="103" spans="1:8" x14ac:dyDescent="0.25">
      <c r="A103" s="3" t="s">
        <v>355</v>
      </c>
      <c r="B103" s="3" t="s">
        <v>356</v>
      </c>
      <c r="C103" s="4">
        <v>29</v>
      </c>
      <c r="D103" s="3" t="s">
        <v>9</v>
      </c>
      <c r="E103" s="3" t="s">
        <v>357</v>
      </c>
      <c r="F103" s="3" t="s">
        <v>117</v>
      </c>
      <c r="G103" s="3" t="s">
        <v>12</v>
      </c>
      <c r="H103" s="3" t="s">
        <v>13</v>
      </c>
    </row>
    <row r="104" spans="1:8" x14ac:dyDescent="0.25">
      <c r="A104" s="3" t="s">
        <v>358</v>
      </c>
      <c r="B104" s="3" t="s">
        <v>359</v>
      </c>
      <c r="C104" s="4">
        <v>34</v>
      </c>
      <c r="D104" s="3" t="s">
        <v>16</v>
      </c>
      <c r="E104" s="3" t="s">
        <v>360</v>
      </c>
      <c r="F104" s="3" t="s">
        <v>51</v>
      </c>
      <c r="G104" s="3" t="s">
        <v>12</v>
      </c>
      <c r="H104" s="3" t="s">
        <v>26</v>
      </c>
    </row>
    <row r="105" spans="1:8" x14ac:dyDescent="0.25">
      <c r="A105" s="3" t="s">
        <v>361</v>
      </c>
      <c r="B105" s="3" t="s">
        <v>362</v>
      </c>
      <c r="C105" s="4">
        <v>21</v>
      </c>
      <c r="D105" s="3" t="s">
        <v>9</v>
      </c>
      <c r="E105" s="3" t="s">
        <v>363</v>
      </c>
      <c r="F105" s="3" t="s">
        <v>166</v>
      </c>
      <c r="G105" s="3" t="s">
        <v>12</v>
      </c>
      <c r="H105" s="3" t="s">
        <v>26</v>
      </c>
    </row>
    <row r="106" spans="1:8" x14ac:dyDescent="0.25">
      <c r="A106" s="3" t="s">
        <v>364</v>
      </c>
      <c r="B106" s="3" t="s">
        <v>365</v>
      </c>
      <c r="C106" s="4">
        <v>64</v>
      </c>
      <c r="D106" s="3" t="s">
        <v>9</v>
      </c>
      <c r="E106" s="3" t="s">
        <v>366</v>
      </c>
      <c r="F106" s="3" t="s">
        <v>81</v>
      </c>
      <c r="G106" s="3" t="s">
        <v>12</v>
      </c>
      <c r="H106" s="3" t="s">
        <v>31</v>
      </c>
    </row>
    <row r="107" spans="1:8" x14ac:dyDescent="0.25">
      <c r="A107" s="3" t="s">
        <v>367</v>
      </c>
      <c r="B107" s="3" t="s">
        <v>368</v>
      </c>
      <c r="C107" s="4">
        <v>50</v>
      </c>
      <c r="D107" s="3" t="s">
        <v>16</v>
      </c>
      <c r="E107" s="3" t="s">
        <v>369</v>
      </c>
      <c r="F107" s="3" t="s">
        <v>247</v>
      </c>
      <c r="G107" s="3" t="s">
        <v>12</v>
      </c>
      <c r="H107" s="3" t="s">
        <v>13</v>
      </c>
    </row>
    <row r="108" spans="1:8" x14ac:dyDescent="0.25">
      <c r="A108" s="3" t="s">
        <v>370</v>
      </c>
      <c r="B108" s="3" t="s">
        <v>371</v>
      </c>
      <c r="C108" s="4">
        <v>53</v>
      </c>
      <c r="D108" s="3" t="s">
        <v>16</v>
      </c>
      <c r="E108" s="3" t="s">
        <v>372</v>
      </c>
      <c r="F108" s="3" t="s">
        <v>214</v>
      </c>
      <c r="G108" s="3" t="s">
        <v>12</v>
      </c>
      <c r="H108" s="3" t="s">
        <v>26</v>
      </c>
    </row>
    <row r="109" spans="1:8" x14ac:dyDescent="0.25">
      <c r="A109" s="3" t="s">
        <v>373</v>
      </c>
      <c r="B109" s="3" t="s">
        <v>374</v>
      </c>
      <c r="C109" s="4">
        <v>62</v>
      </c>
      <c r="D109" s="3" t="s">
        <v>16</v>
      </c>
      <c r="E109" s="3" t="s">
        <v>375</v>
      </c>
      <c r="F109" s="3" t="s">
        <v>18</v>
      </c>
      <c r="G109" s="3" t="s">
        <v>12</v>
      </c>
      <c r="H109" s="3" t="s">
        <v>19</v>
      </c>
    </row>
    <row r="110" spans="1:8" x14ac:dyDescent="0.25">
      <c r="A110" s="3" t="s">
        <v>376</v>
      </c>
      <c r="B110" s="3" t="s">
        <v>377</v>
      </c>
      <c r="C110" s="4">
        <v>38</v>
      </c>
      <c r="D110" s="3" t="s">
        <v>9</v>
      </c>
      <c r="E110" s="3" t="s">
        <v>378</v>
      </c>
      <c r="F110" s="3" t="s">
        <v>47</v>
      </c>
      <c r="G110" s="3" t="s">
        <v>12</v>
      </c>
      <c r="H110" s="3" t="s">
        <v>26</v>
      </c>
    </row>
    <row r="111" spans="1:8" x14ac:dyDescent="0.25">
      <c r="A111" s="3" t="s">
        <v>379</v>
      </c>
      <c r="B111" s="3" t="s">
        <v>380</v>
      </c>
      <c r="C111" s="4">
        <v>27</v>
      </c>
      <c r="D111" s="3" t="s">
        <v>9</v>
      </c>
      <c r="E111" s="3" t="s">
        <v>381</v>
      </c>
      <c r="F111" s="3" t="s">
        <v>43</v>
      </c>
      <c r="G111" s="3" t="s">
        <v>12</v>
      </c>
      <c r="H111" s="3" t="s">
        <v>31</v>
      </c>
    </row>
    <row r="112" spans="1:8" x14ac:dyDescent="0.25">
      <c r="A112" s="3" t="s">
        <v>382</v>
      </c>
      <c r="B112" s="3" t="s">
        <v>383</v>
      </c>
      <c r="C112" s="4">
        <v>40</v>
      </c>
      <c r="D112" s="3" t="s">
        <v>16</v>
      </c>
      <c r="E112" s="3" t="s">
        <v>384</v>
      </c>
      <c r="F112" s="3" t="s">
        <v>139</v>
      </c>
      <c r="G112" s="3" t="s">
        <v>12</v>
      </c>
      <c r="H112" s="3" t="s">
        <v>13</v>
      </c>
    </row>
    <row r="113" spans="1:8" x14ac:dyDescent="0.25">
      <c r="A113" s="3" t="s">
        <v>385</v>
      </c>
      <c r="B113" s="3" t="s">
        <v>386</v>
      </c>
      <c r="C113" s="4">
        <v>18</v>
      </c>
      <c r="D113" s="3" t="s">
        <v>16</v>
      </c>
      <c r="E113" s="3" t="s">
        <v>387</v>
      </c>
      <c r="F113" s="3" t="s">
        <v>133</v>
      </c>
      <c r="G113" s="3" t="s">
        <v>12</v>
      </c>
      <c r="H113" s="3" t="s">
        <v>19</v>
      </c>
    </row>
    <row r="114" spans="1:8" x14ac:dyDescent="0.25">
      <c r="A114" s="3" t="s">
        <v>388</v>
      </c>
      <c r="B114" s="3" t="s">
        <v>389</v>
      </c>
      <c r="C114" s="4">
        <v>27</v>
      </c>
      <c r="D114" s="3" t="s">
        <v>16</v>
      </c>
      <c r="E114" s="3" t="s">
        <v>390</v>
      </c>
      <c r="F114" s="3" t="s">
        <v>155</v>
      </c>
      <c r="G114" s="3" t="s">
        <v>12</v>
      </c>
      <c r="H114" s="3" t="s">
        <v>31</v>
      </c>
    </row>
    <row r="115" spans="1:8" x14ac:dyDescent="0.25">
      <c r="A115" s="3" t="s">
        <v>391</v>
      </c>
      <c r="B115" s="3" t="s">
        <v>392</v>
      </c>
      <c r="C115" s="4">
        <v>51</v>
      </c>
      <c r="D115" s="3" t="s">
        <v>9</v>
      </c>
      <c r="E115" s="3" t="s">
        <v>393</v>
      </c>
      <c r="F115" s="3" t="s">
        <v>230</v>
      </c>
      <c r="G115" s="3" t="s">
        <v>12</v>
      </c>
      <c r="H115" s="3" t="s">
        <v>13</v>
      </c>
    </row>
    <row r="116" spans="1:8" x14ac:dyDescent="0.25">
      <c r="A116" s="3" t="s">
        <v>394</v>
      </c>
      <c r="B116" s="3" t="s">
        <v>395</v>
      </c>
      <c r="C116" s="4">
        <v>30</v>
      </c>
      <c r="D116" s="3" t="s">
        <v>9</v>
      </c>
      <c r="E116" s="3" t="s">
        <v>396</v>
      </c>
      <c r="F116" s="3" t="s">
        <v>181</v>
      </c>
      <c r="G116" s="3" t="s">
        <v>12</v>
      </c>
      <c r="H116" s="3" t="s">
        <v>26</v>
      </c>
    </row>
    <row r="117" spans="1:8" x14ac:dyDescent="0.25">
      <c r="A117" s="3" t="s">
        <v>397</v>
      </c>
      <c r="B117" s="3" t="s">
        <v>398</v>
      </c>
      <c r="C117" s="4">
        <v>53</v>
      </c>
      <c r="D117" s="3" t="s">
        <v>16</v>
      </c>
      <c r="E117" s="3" t="s">
        <v>399</v>
      </c>
      <c r="F117" s="3" t="s">
        <v>18</v>
      </c>
      <c r="G117" s="3" t="s">
        <v>12</v>
      </c>
      <c r="H117" s="3" t="s">
        <v>19</v>
      </c>
    </row>
    <row r="118" spans="1:8" x14ac:dyDescent="0.25">
      <c r="A118" s="3" t="s">
        <v>400</v>
      </c>
      <c r="B118" s="3" t="s">
        <v>401</v>
      </c>
      <c r="C118" s="4">
        <v>18</v>
      </c>
      <c r="D118" s="3" t="s">
        <v>16</v>
      </c>
      <c r="E118" s="3" t="s">
        <v>402</v>
      </c>
      <c r="F118" s="3" t="s">
        <v>214</v>
      </c>
      <c r="G118" s="3" t="s">
        <v>12</v>
      </c>
      <c r="H118" s="3" t="s">
        <v>19</v>
      </c>
    </row>
    <row r="119" spans="1:8" x14ac:dyDescent="0.25">
      <c r="A119" s="3" t="s">
        <v>403</v>
      </c>
      <c r="B119" s="3" t="s">
        <v>404</v>
      </c>
      <c r="C119" s="4">
        <v>21</v>
      </c>
      <c r="D119" s="3" t="s">
        <v>16</v>
      </c>
      <c r="E119" s="3" t="s">
        <v>405</v>
      </c>
      <c r="F119" s="3" t="s">
        <v>74</v>
      </c>
      <c r="G119" s="3" t="s">
        <v>12</v>
      </c>
      <c r="H119" s="3" t="s">
        <v>19</v>
      </c>
    </row>
    <row r="120" spans="1:8" x14ac:dyDescent="0.25">
      <c r="A120" s="3" t="s">
        <v>406</v>
      </c>
      <c r="B120" s="3" t="s">
        <v>407</v>
      </c>
      <c r="C120" s="4">
        <v>36</v>
      </c>
      <c r="D120" s="3" t="s">
        <v>9</v>
      </c>
      <c r="E120" s="3" t="s">
        <v>408</v>
      </c>
      <c r="F120" s="3" t="s">
        <v>70</v>
      </c>
      <c r="G120" s="3" t="s">
        <v>12</v>
      </c>
      <c r="H120" s="3" t="s">
        <v>19</v>
      </c>
    </row>
    <row r="121" spans="1:8" x14ac:dyDescent="0.25">
      <c r="A121" s="3" t="s">
        <v>409</v>
      </c>
      <c r="B121" s="3" t="s">
        <v>410</v>
      </c>
      <c r="C121" s="4">
        <v>40</v>
      </c>
      <c r="D121" s="3" t="s">
        <v>9</v>
      </c>
      <c r="E121" s="3" t="s">
        <v>411</v>
      </c>
      <c r="F121" s="3" t="s">
        <v>234</v>
      </c>
      <c r="G121" s="3" t="s">
        <v>12</v>
      </c>
      <c r="H121" s="3" t="s">
        <v>26</v>
      </c>
    </row>
    <row r="122" spans="1:8" x14ac:dyDescent="0.25">
      <c r="A122" s="3" t="s">
        <v>412</v>
      </c>
      <c r="B122" s="3" t="s">
        <v>413</v>
      </c>
      <c r="C122" s="4">
        <v>44</v>
      </c>
      <c r="D122" s="3" t="s">
        <v>16</v>
      </c>
      <c r="E122" s="3" t="s">
        <v>3838</v>
      </c>
      <c r="F122" s="3" t="s">
        <v>51</v>
      </c>
      <c r="G122" s="3" t="s">
        <v>12</v>
      </c>
      <c r="H122" s="3" t="s">
        <v>19</v>
      </c>
    </row>
    <row r="123" spans="1:8" x14ac:dyDescent="0.25">
      <c r="A123" s="3" t="s">
        <v>414</v>
      </c>
      <c r="B123" s="3" t="s">
        <v>415</v>
      </c>
      <c r="C123" s="4">
        <v>62</v>
      </c>
      <c r="D123" s="3" t="s">
        <v>9</v>
      </c>
      <c r="E123" s="3" t="s">
        <v>416</v>
      </c>
      <c r="F123" s="3" t="s">
        <v>99</v>
      </c>
      <c r="G123" s="3" t="s">
        <v>12</v>
      </c>
      <c r="H123" s="3" t="s">
        <v>19</v>
      </c>
    </row>
    <row r="124" spans="1:8" x14ac:dyDescent="0.25">
      <c r="A124" s="3" t="s">
        <v>417</v>
      </c>
      <c r="B124" s="3" t="s">
        <v>418</v>
      </c>
      <c r="C124" s="4">
        <v>50</v>
      </c>
      <c r="D124" s="3" t="s">
        <v>9</v>
      </c>
      <c r="E124" s="3" t="s">
        <v>419</v>
      </c>
      <c r="F124" s="3" t="s">
        <v>11</v>
      </c>
      <c r="G124" s="3" t="s">
        <v>12</v>
      </c>
      <c r="H124" s="3" t="s">
        <v>19</v>
      </c>
    </row>
    <row r="125" spans="1:8" x14ac:dyDescent="0.25">
      <c r="A125" s="3" t="s">
        <v>420</v>
      </c>
      <c r="B125" s="3" t="s">
        <v>421</v>
      </c>
      <c r="C125" s="4">
        <v>40</v>
      </c>
      <c r="D125" s="3" t="s">
        <v>9</v>
      </c>
      <c r="E125" s="3" t="s">
        <v>422</v>
      </c>
      <c r="F125" s="3" t="s">
        <v>264</v>
      </c>
      <c r="G125" s="3" t="s">
        <v>12</v>
      </c>
      <c r="H125" s="3" t="s">
        <v>31</v>
      </c>
    </row>
    <row r="126" spans="1:8" x14ac:dyDescent="0.25">
      <c r="A126" s="3" t="s">
        <v>423</v>
      </c>
      <c r="B126" s="3" t="s">
        <v>424</v>
      </c>
      <c r="C126" s="4">
        <v>26</v>
      </c>
      <c r="D126" s="3" t="s">
        <v>9</v>
      </c>
      <c r="E126" s="3" t="s">
        <v>425</v>
      </c>
      <c r="F126" s="3" t="s">
        <v>191</v>
      </c>
      <c r="G126" s="3" t="s">
        <v>12</v>
      </c>
      <c r="H126" s="3" t="s">
        <v>26</v>
      </c>
    </row>
    <row r="127" spans="1:8" x14ac:dyDescent="0.25">
      <c r="A127" s="3" t="s">
        <v>426</v>
      </c>
      <c r="B127" s="3" t="s">
        <v>427</v>
      </c>
      <c r="C127" s="4">
        <v>64</v>
      </c>
      <c r="D127" s="3" t="s">
        <v>16</v>
      </c>
      <c r="E127" s="3" t="s">
        <v>428</v>
      </c>
      <c r="F127" s="3" t="s">
        <v>429</v>
      </c>
      <c r="G127" s="3" t="s">
        <v>12</v>
      </c>
      <c r="H127" s="3" t="s">
        <v>19</v>
      </c>
    </row>
    <row r="128" spans="1:8" x14ac:dyDescent="0.25">
      <c r="A128" s="3" t="s">
        <v>430</v>
      </c>
      <c r="B128" s="3" t="s">
        <v>431</v>
      </c>
      <c r="C128" s="4">
        <v>62</v>
      </c>
      <c r="D128" s="3" t="s">
        <v>16</v>
      </c>
      <c r="E128" s="3" t="s">
        <v>432</v>
      </c>
      <c r="F128" s="3" t="s">
        <v>133</v>
      </c>
      <c r="G128" s="3" t="s">
        <v>12</v>
      </c>
      <c r="H128" s="3" t="s">
        <v>13</v>
      </c>
    </row>
    <row r="129" spans="1:8" x14ac:dyDescent="0.25">
      <c r="A129" s="3" t="s">
        <v>433</v>
      </c>
      <c r="B129" s="3" t="s">
        <v>434</v>
      </c>
      <c r="C129" s="4">
        <v>39</v>
      </c>
      <c r="D129" s="3" t="s">
        <v>9</v>
      </c>
      <c r="E129" s="3" t="s">
        <v>435</v>
      </c>
      <c r="F129" s="3" t="s">
        <v>170</v>
      </c>
      <c r="G129" s="3" t="s">
        <v>12</v>
      </c>
      <c r="H129" s="3" t="s">
        <v>19</v>
      </c>
    </row>
    <row r="130" spans="1:8" x14ac:dyDescent="0.25">
      <c r="A130" s="3" t="s">
        <v>436</v>
      </c>
      <c r="B130" s="3" t="s">
        <v>437</v>
      </c>
      <c r="C130" s="4">
        <v>45</v>
      </c>
      <c r="D130" s="3" t="s">
        <v>9</v>
      </c>
      <c r="E130" s="3" t="s">
        <v>438</v>
      </c>
      <c r="F130" s="3" t="s">
        <v>288</v>
      </c>
      <c r="G130" s="3" t="s">
        <v>12</v>
      </c>
      <c r="H130" s="3" t="s">
        <v>31</v>
      </c>
    </row>
    <row r="131" spans="1:8" x14ac:dyDescent="0.25">
      <c r="A131" s="3" t="s">
        <v>439</v>
      </c>
      <c r="B131" s="3" t="s">
        <v>440</v>
      </c>
      <c r="C131" s="4">
        <v>43</v>
      </c>
      <c r="D131" s="3" t="s">
        <v>16</v>
      </c>
      <c r="E131" s="3" t="s">
        <v>441</v>
      </c>
      <c r="F131" s="3" t="s">
        <v>39</v>
      </c>
      <c r="G131" s="3" t="s">
        <v>12</v>
      </c>
      <c r="H131" s="3" t="s">
        <v>31</v>
      </c>
    </row>
    <row r="132" spans="1:8" x14ac:dyDescent="0.25">
      <c r="A132" s="3" t="s">
        <v>442</v>
      </c>
      <c r="B132" s="3" t="s">
        <v>443</v>
      </c>
      <c r="C132" s="4">
        <v>29</v>
      </c>
      <c r="D132" s="3" t="s">
        <v>9</v>
      </c>
      <c r="E132" s="3" t="s">
        <v>3839</v>
      </c>
      <c r="F132" s="3" t="s">
        <v>166</v>
      </c>
      <c r="G132" s="3" t="s">
        <v>12</v>
      </c>
      <c r="H132" s="3" t="s">
        <v>19</v>
      </c>
    </row>
    <row r="133" spans="1:8" x14ac:dyDescent="0.25">
      <c r="A133" s="3" t="s">
        <v>444</v>
      </c>
      <c r="B133" s="3" t="s">
        <v>445</v>
      </c>
      <c r="C133" s="4">
        <v>34</v>
      </c>
      <c r="D133" s="3" t="s">
        <v>16</v>
      </c>
      <c r="E133" s="3" t="s">
        <v>446</v>
      </c>
      <c r="F133" s="3" t="s">
        <v>22</v>
      </c>
      <c r="G133" s="3" t="s">
        <v>12</v>
      </c>
      <c r="H133" s="3" t="s">
        <v>26</v>
      </c>
    </row>
    <row r="134" spans="1:8" x14ac:dyDescent="0.25">
      <c r="A134" s="3" t="s">
        <v>447</v>
      </c>
      <c r="B134" s="3" t="s">
        <v>448</v>
      </c>
      <c r="C134" s="4">
        <v>57</v>
      </c>
      <c r="D134" s="3" t="s">
        <v>16</v>
      </c>
      <c r="E134" s="3" t="s">
        <v>449</v>
      </c>
      <c r="F134" s="3" t="s">
        <v>25</v>
      </c>
      <c r="G134" s="3" t="s">
        <v>12</v>
      </c>
      <c r="H134" s="3" t="s">
        <v>13</v>
      </c>
    </row>
    <row r="135" spans="1:8" x14ac:dyDescent="0.25">
      <c r="A135" s="3" t="s">
        <v>450</v>
      </c>
      <c r="B135" s="3" t="s">
        <v>451</v>
      </c>
      <c r="C135" s="4">
        <v>62</v>
      </c>
      <c r="D135" s="3" t="s">
        <v>16</v>
      </c>
      <c r="E135" s="3" t="s">
        <v>452</v>
      </c>
      <c r="F135" s="3" t="s">
        <v>247</v>
      </c>
      <c r="G135" s="3" t="s">
        <v>12</v>
      </c>
      <c r="H135" s="3" t="s">
        <v>26</v>
      </c>
    </row>
    <row r="136" spans="1:8" x14ac:dyDescent="0.25">
      <c r="A136" s="3" t="s">
        <v>453</v>
      </c>
      <c r="B136" s="3" t="s">
        <v>454</v>
      </c>
      <c r="C136" s="4">
        <v>54</v>
      </c>
      <c r="D136" s="3" t="s">
        <v>9</v>
      </c>
      <c r="E136" s="3" t="s">
        <v>455</v>
      </c>
      <c r="F136" s="3" t="s">
        <v>74</v>
      </c>
      <c r="G136" s="3" t="s">
        <v>12</v>
      </c>
      <c r="H136" s="3" t="s">
        <v>13</v>
      </c>
    </row>
    <row r="137" spans="1:8" x14ac:dyDescent="0.25">
      <c r="A137" s="3" t="s">
        <v>456</v>
      </c>
      <c r="B137" s="3" t="s">
        <v>457</v>
      </c>
      <c r="C137" s="4">
        <v>33</v>
      </c>
      <c r="D137" s="3" t="s">
        <v>16</v>
      </c>
      <c r="E137" s="3" t="s">
        <v>458</v>
      </c>
      <c r="F137" s="3" t="s">
        <v>155</v>
      </c>
      <c r="G137" s="3" t="s">
        <v>12</v>
      </c>
      <c r="H137" s="3" t="s">
        <v>19</v>
      </c>
    </row>
    <row r="138" spans="1:8" x14ac:dyDescent="0.25">
      <c r="A138" s="3" t="s">
        <v>459</v>
      </c>
      <c r="B138" s="3" t="s">
        <v>460</v>
      </c>
      <c r="C138" s="4">
        <v>29</v>
      </c>
      <c r="D138" s="3" t="s">
        <v>9</v>
      </c>
      <c r="E138" s="3" t="s">
        <v>461</v>
      </c>
      <c r="F138" s="3" t="s">
        <v>70</v>
      </c>
      <c r="G138" s="3" t="s">
        <v>12</v>
      </c>
      <c r="H138" s="3" t="s">
        <v>31</v>
      </c>
    </row>
    <row r="139" spans="1:8" x14ac:dyDescent="0.25">
      <c r="A139" s="3" t="s">
        <v>462</v>
      </c>
      <c r="B139" s="3" t="s">
        <v>463</v>
      </c>
      <c r="C139" s="4">
        <v>55</v>
      </c>
      <c r="D139" s="3" t="s">
        <v>16</v>
      </c>
      <c r="E139" s="3" t="s">
        <v>464</v>
      </c>
      <c r="F139" s="3" t="s">
        <v>25</v>
      </c>
      <c r="G139" s="3" t="s">
        <v>12</v>
      </c>
      <c r="H139" s="3" t="s">
        <v>19</v>
      </c>
    </row>
    <row r="140" spans="1:8" x14ac:dyDescent="0.25">
      <c r="A140" s="3" t="s">
        <v>465</v>
      </c>
      <c r="B140" s="3" t="s">
        <v>466</v>
      </c>
      <c r="C140" s="4">
        <v>43</v>
      </c>
      <c r="D140" s="3" t="s">
        <v>9</v>
      </c>
      <c r="E140" s="3" t="s">
        <v>390</v>
      </c>
      <c r="F140" s="3" t="s">
        <v>284</v>
      </c>
      <c r="G140" s="3" t="s">
        <v>12</v>
      </c>
      <c r="H140" s="3" t="s">
        <v>13</v>
      </c>
    </row>
    <row r="141" spans="1:8" x14ac:dyDescent="0.25">
      <c r="A141" s="3" t="s">
        <v>467</v>
      </c>
      <c r="B141" s="3" t="s">
        <v>468</v>
      </c>
      <c r="C141" s="4">
        <v>32</v>
      </c>
      <c r="D141" s="3" t="s">
        <v>9</v>
      </c>
      <c r="E141" s="3" t="s">
        <v>469</v>
      </c>
      <c r="F141" s="3" t="s">
        <v>117</v>
      </c>
      <c r="G141" s="3" t="s">
        <v>12</v>
      </c>
      <c r="H141" s="3" t="s">
        <v>26</v>
      </c>
    </row>
    <row r="142" spans="1:8" x14ac:dyDescent="0.25">
      <c r="A142" s="3" t="s">
        <v>470</v>
      </c>
      <c r="B142" s="3" t="s">
        <v>471</v>
      </c>
      <c r="C142" s="4">
        <v>63</v>
      </c>
      <c r="D142" s="3" t="s">
        <v>16</v>
      </c>
      <c r="E142" s="3" t="s">
        <v>472</v>
      </c>
      <c r="F142" s="3" t="s">
        <v>51</v>
      </c>
      <c r="G142" s="3" t="s">
        <v>12</v>
      </c>
      <c r="H142" s="3" t="s">
        <v>13</v>
      </c>
    </row>
    <row r="143" spans="1:8" x14ac:dyDescent="0.25">
      <c r="A143" s="3" t="s">
        <v>473</v>
      </c>
      <c r="B143" s="3" t="s">
        <v>474</v>
      </c>
      <c r="C143" s="4">
        <v>30</v>
      </c>
      <c r="D143" s="3" t="s">
        <v>9</v>
      </c>
      <c r="E143" s="3" t="s">
        <v>475</v>
      </c>
      <c r="F143" s="3" t="s">
        <v>30</v>
      </c>
      <c r="G143" s="3" t="s">
        <v>12</v>
      </c>
      <c r="H143" s="3" t="s">
        <v>26</v>
      </c>
    </row>
    <row r="144" spans="1:8" x14ac:dyDescent="0.25">
      <c r="A144" s="3" t="s">
        <v>476</v>
      </c>
      <c r="B144" s="3" t="s">
        <v>477</v>
      </c>
      <c r="C144" s="4">
        <v>37</v>
      </c>
      <c r="D144" s="3" t="s">
        <v>9</v>
      </c>
      <c r="E144" s="3" t="s">
        <v>478</v>
      </c>
      <c r="F144" s="3" t="s">
        <v>66</v>
      </c>
      <c r="G144" s="3" t="s">
        <v>12</v>
      </c>
      <c r="H144" s="3" t="s">
        <v>26</v>
      </c>
    </row>
    <row r="145" spans="1:8" x14ac:dyDescent="0.25">
      <c r="A145" s="3" t="s">
        <v>479</v>
      </c>
      <c r="B145" s="3" t="s">
        <v>480</v>
      </c>
      <c r="C145" s="4">
        <v>46</v>
      </c>
      <c r="D145" s="3" t="s">
        <v>9</v>
      </c>
      <c r="E145" s="3" t="s">
        <v>481</v>
      </c>
      <c r="F145" s="3" t="s">
        <v>22</v>
      </c>
      <c r="G145" s="3" t="s">
        <v>12</v>
      </c>
      <c r="H145" s="3" t="s">
        <v>26</v>
      </c>
    </row>
    <row r="146" spans="1:8" x14ac:dyDescent="0.25">
      <c r="A146" s="3" t="s">
        <v>482</v>
      </c>
      <c r="B146" s="3" t="s">
        <v>483</v>
      </c>
      <c r="C146" s="4">
        <v>62</v>
      </c>
      <c r="D146" s="3" t="s">
        <v>16</v>
      </c>
      <c r="E146" s="3" t="s">
        <v>484</v>
      </c>
      <c r="F146" s="3" t="s">
        <v>181</v>
      </c>
      <c r="G146" s="3" t="s">
        <v>12</v>
      </c>
      <c r="H146" s="3" t="s">
        <v>26</v>
      </c>
    </row>
    <row r="147" spans="1:8" x14ac:dyDescent="0.25">
      <c r="A147" s="3" t="s">
        <v>485</v>
      </c>
      <c r="B147" s="3" t="s">
        <v>486</v>
      </c>
      <c r="C147" s="4">
        <v>46</v>
      </c>
      <c r="D147" s="3" t="s">
        <v>9</v>
      </c>
      <c r="E147" s="3" t="s">
        <v>487</v>
      </c>
      <c r="F147" s="3" t="s">
        <v>251</v>
      </c>
      <c r="G147" s="3" t="s">
        <v>12</v>
      </c>
      <c r="H147" s="3" t="s">
        <v>19</v>
      </c>
    </row>
    <row r="148" spans="1:8" x14ac:dyDescent="0.25">
      <c r="A148" s="3" t="s">
        <v>488</v>
      </c>
      <c r="B148" s="3" t="s">
        <v>489</v>
      </c>
      <c r="C148" s="4">
        <v>32</v>
      </c>
      <c r="D148" s="3" t="s">
        <v>16</v>
      </c>
      <c r="E148" s="3" t="s">
        <v>490</v>
      </c>
      <c r="F148" s="3" t="s">
        <v>312</v>
      </c>
      <c r="G148" s="3" t="s">
        <v>12</v>
      </c>
      <c r="H148" s="3" t="s">
        <v>13</v>
      </c>
    </row>
    <row r="149" spans="1:8" x14ac:dyDescent="0.25">
      <c r="A149" s="3" t="s">
        <v>491</v>
      </c>
      <c r="B149" s="3" t="s">
        <v>492</v>
      </c>
      <c r="C149" s="4">
        <v>49</v>
      </c>
      <c r="D149" s="3" t="s">
        <v>16</v>
      </c>
      <c r="E149" s="3" t="s">
        <v>493</v>
      </c>
      <c r="F149" s="3" t="s">
        <v>162</v>
      </c>
      <c r="G149" s="3" t="s">
        <v>12</v>
      </c>
      <c r="H149" s="3" t="s">
        <v>19</v>
      </c>
    </row>
    <row r="150" spans="1:8" x14ac:dyDescent="0.25">
      <c r="A150" s="3" t="s">
        <v>494</v>
      </c>
      <c r="B150" s="3" t="s">
        <v>495</v>
      </c>
      <c r="C150" s="4">
        <v>42</v>
      </c>
      <c r="D150" s="3" t="s">
        <v>16</v>
      </c>
      <c r="E150" s="3" t="s">
        <v>496</v>
      </c>
      <c r="F150" s="3" t="s">
        <v>319</v>
      </c>
      <c r="G150" s="3" t="s">
        <v>12</v>
      </c>
      <c r="H150" s="3" t="s">
        <v>26</v>
      </c>
    </row>
    <row r="151" spans="1:8" x14ac:dyDescent="0.25">
      <c r="A151" s="3" t="s">
        <v>497</v>
      </c>
      <c r="B151" s="3" t="s">
        <v>498</v>
      </c>
      <c r="C151" s="4">
        <v>33</v>
      </c>
      <c r="D151" s="3" t="s">
        <v>9</v>
      </c>
      <c r="E151" s="3" t="s">
        <v>499</v>
      </c>
      <c r="F151" s="3" t="s">
        <v>247</v>
      </c>
      <c r="G151" s="3" t="s">
        <v>12</v>
      </c>
      <c r="H151" s="3" t="s">
        <v>19</v>
      </c>
    </row>
    <row r="152" spans="1:8" x14ac:dyDescent="0.25">
      <c r="A152" s="3" t="s">
        <v>500</v>
      </c>
      <c r="B152" s="3" t="s">
        <v>501</v>
      </c>
      <c r="C152" s="4">
        <v>24</v>
      </c>
      <c r="D152" s="3" t="s">
        <v>9</v>
      </c>
      <c r="E152" s="3" t="s">
        <v>502</v>
      </c>
      <c r="F152" s="3" t="s">
        <v>309</v>
      </c>
      <c r="G152" s="3" t="s">
        <v>12</v>
      </c>
      <c r="H152" s="3" t="s">
        <v>13</v>
      </c>
    </row>
    <row r="153" spans="1:8" x14ac:dyDescent="0.25">
      <c r="A153" s="3" t="s">
        <v>503</v>
      </c>
      <c r="B153" s="3" t="s">
        <v>504</v>
      </c>
      <c r="C153" s="4">
        <v>25</v>
      </c>
      <c r="D153" s="3" t="s">
        <v>16</v>
      </c>
      <c r="E153" s="3" t="s">
        <v>505</v>
      </c>
      <c r="F153" s="3" t="s">
        <v>35</v>
      </c>
      <c r="G153" s="3" t="s">
        <v>12</v>
      </c>
      <c r="H153" s="3" t="s">
        <v>13</v>
      </c>
    </row>
    <row r="154" spans="1:8" x14ac:dyDescent="0.25">
      <c r="A154" s="3" t="s">
        <v>506</v>
      </c>
      <c r="B154" s="3" t="s">
        <v>507</v>
      </c>
      <c r="C154" s="4">
        <v>41</v>
      </c>
      <c r="D154" s="3" t="s">
        <v>16</v>
      </c>
      <c r="E154" s="3" t="s">
        <v>508</v>
      </c>
      <c r="F154" s="3" t="s">
        <v>113</v>
      </c>
      <c r="G154" s="3" t="s">
        <v>12</v>
      </c>
      <c r="H154" s="3" t="s">
        <v>19</v>
      </c>
    </row>
    <row r="155" spans="1:8" x14ac:dyDescent="0.25">
      <c r="A155" s="3" t="s">
        <v>509</v>
      </c>
      <c r="B155" s="3" t="s">
        <v>510</v>
      </c>
      <c r="C155" s="4">
        <v>31</v>
      </c>
      <c r="D155" s="3" t="s">
        <v>9</v>
      </c>
      <c r="E155" s="3" t="s">
        <v>511</v>
      </c>
      <c r="F155" s="3" t="s">
        <v>18</v>
      </c>
      <c r="G155" s="3" t="s">
        <v>12</v>
      </c>
      <c r="H155" s="3" t="s">
        <v>26</v>
      </c>
    </row>
    <row r="156" spans="1:8" x14ac:dyDescent="0.25">
      <c r="A156" s="3" t="s">
        <v>512</v>
      </c>
      <c r="B156" s="3" t="s">
        <v>513</v>
      </c>
      <c r="C156" s="4">
        <v>35</v>
      </c>
      <c r="D156" s="3" t="s">
        <v>16</v>
      </c>
      <c r="E156" s="3" t="s">
        <v>514</v>
      </c>
      <c r="F156" s="3" t="s">
        <v>170</v>
      </c>
      <c r="G156" s="3" t="s">
        <v>12</v>
      </c>
      <c r="H156" s="3" t="s">
        <v>13</v>
      </c>
    </row>
    <row r="157" spans="1:8" x14ac:dyDescent="0.25">
      <c r="A157" s="3" t="s">
        <v>515</v>
      </c>
      <c r="B157" s="3" t="s">
        <v>516</v>
      </c>
      <c r="C157" s="4">
        <v>60</v>
      </c>
      <c r="D157" s="3" t="s">
        <v>16</v>
      </c>
      <c r="E157" s="3" t="s">
        <v>517</v>
      </c>
      <c r="F157" s="3" t="s">
        <v>264</v>
      </c>
      <c r="G157" s="3" t="s">
        <v>12</v>
      </c>
      <c r="H157" s="3" t="s">
        <v>13</v>
      </c>
    </row>
    <row r="158" spans="1:8" x14ac:dyDescent="0.25">
      <c r="A158" s="3" t="s">
        <v>518</v>
      </c>
      <c r="B158" s="3" t="s">
        <v>519</v>
      </c>
      <c r="C158" s="4">
        <v>46</v>
      </c>
      <c r="D158" s="3" t="s">
        <v>9</v>
      </c>
      <c r="E158" s="3" t="s">
        <v>520</v>
      </c>
      <c r="F158" s="3" t="s">
        <v>18</v>
      </c>
      <c r="G158" s="3" t="s">
        <v>12</v>
      </c>
      <c r="H158" s="3" t="s">
        <v>26</v>
      </c>
    </row>
    <row r="159" spans="1:8" x14ac:dyDescent="0.25">
      <c r="A159" s="3" t="s">
        <v>521</v>
      </c>
      <c r="B159" s="3" t="s">
        <v>522</v>
      </c>
      <c r="C159" s="4">
        <v>59</v>
      </c>
      <c r="D159" s="3" t="s">
        <v>9</v>
      </c>
      <c r="E159" s="3" t="s">
        <v>523</v>
      </c>
      <c r="F159" s="3" t="s">
        <v>18</v>
      </c>
      <c r="G159" s="3" t="s">
        <v>12</v>
      </c>
      <c r="H159" s="3" t="s">
        <v>19</v>
      </c>
    </row>
    <row r="160" spans="1:8" x14ac:dyDescent="0.25">
      <c r="A160" s="3" t="s">
        <v>524</v>
      </c>
      <c r="B160" s="3" t="s">
        <v>525</v>
      </c>
      <c r="C160" s="4">
        <v>43</v>
      </c>
      <c r="D160" s="3" t="s">
        <v>9</v>
      </c>
      <c r="E160" s="3" t="s">
        <v>526</v>
      </c>
      <c r="F160" s="3" t="s">
        <v>170</v>
      </c>
      <c r="G160" s="3" t="s">
        <v>12</v>
      </c>
      <c r="H160" s="3" t="s">
        <v>26</v>
      </c>
    </row>
    <row r="161" spans="1:8" x14ac:dyDescent="0.25">
      <c r="A161" s="3" t="s">
        <v>527</v>
      </c>
      <c r="B161" s="3" t="s">
        <v>528</v>
      </c>
      <c r="C161" s="4">
        <v>46</v>
      </c>
      <c r="D161" s="3" t="s">
        <v>16</v>
      </c>
      <c r="E161" s="3" t="s">
        <v>529</v>
      </c>
      <c r="F161" s="3" t="s">
        <v>88</v>
      </c>
      <c r="G161" s="3" t="s">
        <v>12</v>
      </c>
      <c r="H161" s="3" t="s">
        <v>13</v>
      </c>
    </row>
    <row r="162" spans="1:8" x14ac:dyDescent="0.25">
      <c r="A162" s="3" t="s">
        <v>530</v>
      </c>
      <c r="B162" s="3" t="s">
        <v>531</v>
      </c>
      <c r="C162" s="4">
        <v>41</v>
      </c>
      <c r="D162" s="3" t="s">
        <v>16</v>
      </c>
      <c r="E162" s="3" t="s">
        <v>532</v>
      </c>
      <c r="F162" s="3" t="s">
        <v>11</v>
      </c>
      <c r="G162" s="3" t="s">
        <v>12</v>
      </c>
      <c r="H162" s="3" t="s">
        <v>19</v>
      </c>
    </row>
    <row r="163" spans="1:8" x14ac:dyDescent="0.25">
      <c r="A163" s="3" t="s">
        <v>533</v>
      </c>
      <c r="B163" s="3" t="s">
        <v>534</v>
      </c>
      <c r="C163" s="4">
        <v>18</v>
      </c>
      <c r="D163" s="3" t="s">
        <v>16</v>
      </c>
      <c r="E163" s="3" t="s">
        <v>535</v>
      </c>
      <c r="F163" s="3" t="s">
        <v>133</v>
      </c>
      <c r="G163" s="3" t="s">
        <v>12</v>
      </c>
      <c r="H163" s="3" t="s">
        <v>31</v>
      </c>
    </row>
    <row r="164" spans="1:8" x14ac:dyDescent="0.25">
      <c r="A164" s="3" t="s">
        <v>536</v>
      </c>
      <c r="B164" s="3" t="s">
        <v>537</v>
      </c>
      <c r="C164" s="4">
        <v>37</v>
      </c>
      <c r="D164" s="3" t="s">
        <v>9</v>
      </c>
      <c r="E164" s="3" t="s">
        <v>538</v>
      </c>
      <c r="F164" s="3" t="s">
        <v>234</v>
      </c>
      <c r="G164" s="3" t="s">
        <v>12</v>
      </c>
      <c r="H164" s="3" t="s">
        <v>31</v>
      </c>
    </row>
    <row r="165" spans="1:8" x14ac:dyDescent="0.25">
      <c r="A165" s="3" t="s">
        <v>539</v>
      </c>
      <c r="B165" s="3" t="s">
        <v>540</v>
      </c>
      <c r="C165" s="4">
        <v>21</v>
      </c>
      <c r="D165" s="3" t="s">
        <v>9</v>
      </c>
      <c r="E165" s="3" t="s">
        <v>541</v>
      </c>
      <c r="F165" s="3" t="s">
        <v>191</v>
      </c>
      <c r="G165" s="3" t="s">
        <v>12</v>
      </c>
      <c r="H165" s="3" t="s">
        <v>26</v>
      </c>
    </row>
    <row r="166" spans="1:8" x14ac:dyDescent="0.25">
      <c r="A166" s="3" t="s">
        <v>542</v>
      </c>
      <c r="B166" s="3" t="s">
        <v>543</v>
      </c>
      <c r="C166" s="4">
        <v>39</v>
      </c>
      <c r="D166" s="3" t="s">
        <v>16</v>
      </c>
      <c r="E166" s="3" t="s">
        <v>544</v>
      </c>
      <c r="F166" s="3" t="s">
        <v>81</v>
      </c>
      <c r="G166" s="3" t="s">
        <v>12</v>
      </c>
      <c r="H166" s="3" t="s">
        <v>31</v>
      </c>
    </row>
    <row r="167" spans="1:8" x14ac:dyDescent="0.25">
      <c r="A167" s="3" t="s">
        <v>545</v>
      </c>
      <c r="B167" s="3" t="s">
        <v>546</v>
      </c>
      <c r="C167" s="4">
        <v>47</v>
      </c>
      <c r="D167" s="3" t="s">
        <v>16</v>
      </c>
      <c r="E167" s="3" t="s">
        <v>547</v>
      </c>
      <c r="F167" s="3" t="s">
        <v>191</v>
      </c>
      <c r="G167" s="3" t="s">
        <v>12</v>
      </c>
      <c r="H167" s="3" t="s">
        <v>19</v>
      </c>
    </row>
    <row r="168" spans="1:8" x14ac:dyDescent="0.25">
      <c r="A168" s="3" t="s">
        <v>548</v>
      </c>
      <c r="B168" s="3" t="s">
        <v>549</v>
      </c>
      <c r="C168" s="4">
        <v>25</v>
      </c>
      <c r="D168" s="3" t="s">
        <v>16</v>
      </c>
      <c r="E168" s="3" t="s">
        <v>550</v>
      </c>
      <c r="F168" s="3" t="s">
        <v>155</v>
      </c>
      <c r="G168" s="3" t="s">
        <v>12</v>
      </c>
      <c r="H168" s="3" t="s">
        <v>31</v>
      </c>
    </row>
    <row r="169" spans="1:8" x14ac:dyDescent="0.25">
      <c r="A169" s="3" t="s">
        <v>551</v>
      </c>
      <c r="B169" s="3" t="s">
        <v>552</v>
      </c>
      <c r="C169" s="4">
        <v>36</v>
      </c>
      <c r="D169" s="3" t="s">
        <v>16</v>
      </c>
      <c r="E169" s="3" t="s">
        <v>553</v>
      </c>
      <c r="F169" s="3" t="s">
        <v>234</v>
      </c>
      <c r="G169" s="3" t="s">
        <v>12</v>
      </c>
      <c r="H169" s="3" t="s">
        <v>13</v>
      </c>
    </row>
    <row r="170" spans="1:8" x14ac:dyDescent="0.25">
      <c r="A170" s="3" t="s">
        <v>554</v>
      </c>
      <c r="B170" s="3" t="s">
        <v>555</v>
      </c>
      <c r="C170" s="4">
        <v>36</v>
      </c>
      <c r="D170" s="3" t="s">
        <v>16</v>
      </c>
      <c r="E170" s="3" t="s">
        <v>556</v>
      </c>
      <c r="F170" s="3" t="s">
        <v>247</v>
      </c>
      <c r="G170" s="3" t="s">
        <v>12</v>
      </c>
      <c r="H170" s="3" t="s">
        <v>19</v>
      </c>
    </row>
    <row r="171" spans="1:8" x14ac:dyDescent="0.25">
      <c r="A171" s="3" t="s">
        <v>557</v>
      </c>
      <c r="B171" s="3" t="s">
        <v>558</v>
      </c>
      <c r="C171" s="4">
        <v>64</v>
      </c>
      <c r="D171" s="3" t="s">
        <v>9</v>
      </c>
      <c r="E171" s="3" t="s">
        <v>559</v>
      </c>
      <c r="F171" s="3" t="s">
        <v>47</v>
      </c>
      <c r="G171" s="3" t="s">
        <v>12</v>
      </c>
      <c r="H171" s="3" t="s">
        <v>26</v>
      </c>
    </row>
    <row r="172" spans="1:8" x14ac:dyDescent="0.25">
      <c r="A172" s="3" t="s">
        <v>560</v>
      </c>
      <c r="B172" s="3" t="s">
        <v>3840</v>
      </c>
      <c r="C172" s="4">
        <v>18</v>
      </c>
      <c r="D172" s="3" t="s">
        <v>9</v>
      </c>
      <c r="E172" s="3" t="s">
        <v>561</v>
      </c>
      <c r="F172" s="3" t="s">
        <v>113</v>
      </c>
      <c r="G172" s="3" t="s">
        <v>12</v>
      </c>
      <c r="H172" s="3" t="s">
        <v>13</v>
      </c>
    </row>
    <row r="173" spans="1:8" x14ac:dyDescent="0.25">
      <c r="A173" s="3" t="s">
        <v>562</v>
      </c>
      <c r="B173" s="3" t="s">
        <v>563</v>
      </c>
      <c r="C173" s="4">
        <v>44</v>
      </c>
      <c r="D173" s="3" t="s">
        <v>16</v>
      </c>
      <c r="E173" s="3" t="s">
        <v>564</v>
      </c>
      <c r="F173" s="3" t="s">
        <v>251</v>
      </c>
      <c r="G173" s="3" t="s">
        <v>12</v>
      </c>
      <c r="H173" s="3" t="s">
        <v>19</v>
      </c>
    </row>
    <row r="174" spans="1:8" x14ac:dyDescent="0.25">
      <c r="A174" s="3" t="s">
        <v>565</v>
      </c>
      <c r="B174" s="3" t="s">
        <v>566</v>
      </c>
      <c r="C174" s="4">
        <v>41</v>
      </c>
      <c r="D174" s="3" t="s">
        <v>16</v>
      </c>
      <c r="E174" s="3" t="s">
        <v>567</v>
      </c>
      <c r="F174" s="3" t="s">
        <v>43</v>
      </c>
      <c r="G174" s="3" t="s">
        <v>12</v>
      </c>
      <c r="H174" s="3" t="s">
        <v>26</v>
      </c>
    </row>
    <row r="175" spans="1:8" x14ac:dyDescent="0.25">
      <c r="A175" s="3" t="s">
        <v>568</v>
      </c>
      <c r="B175" s="3" t="s">
        <v>569</v>
      </c>
      <c r="C175" s="4">
        <v>41</v>
      </c>
      <c r="D175" s="3" t="s">
        <v>16</v>
      </c>
      <c r="E175" s="3" t="s">
        <v>393</v>
      </c>
      <c r="F175" s="3" t="s">
        <v>264</v>
      </c>
      <c r="G175" s="3" t="s">
        <v>3752</v>
      </c>
      <c r="H175" s="3" t="s">
        <v>19</v>
      </c>
    </row>
    <row r="176" spans="1:8" x14ac:dyDescent="0.25">
      <c r="A176" s="3" t="s">
        <v>570</v>
      </c>
      <c r="B176" s="3" t="s">
        <v>571</v>
      </c>
      <c r="C176" s="4">
        <v>26</v>
      </c>
      <c r="D176" s="3" t="s">
        <v>16</v>
      </c>
      <c r="E176" s="3" t="s">
        <v>572</v>
      </c>
      <c r="F176" s="3" t="s">
        <v>170</v>
      </c>
      <c r="G176" s="3" t="s">
        <v>12</v>
      </c>
      <c r="H176" s="3" t="s">
        <v>13</v>
      </c>
    </row>
    <row r="177" spans="1:8" x14ac:dyDescent="0.25">
      <c r="A177" s="3" t="s">
        <v>573</v>
      </c>
      <c r="B177" s="3" t="s">
        <v>574</v>
      </c>
      <c r="C177" s="4">
        <v>56</v>
      </c>
      <c r="D177" s="3" t="s">
        <v>9</v>
      </c>
      <c r="E177" s="3" t="s">
        <v>575</v>
      </c>
      <c r="F177" s="3" t="s">
        <v>99</v>
      </c>
      <c r="G177" s="3" t="s">
        <v>12</v>
      </c>
      <c r="H177" s="3" t="s">
        <v>19</v>
      </c>
    </row>
    <row r="178" spans="1:8" x14ac:dyDescent="0.25">
      <c r="A178" s="3" t="s">
        <v>576</v>
      </c>
      <c r="B178" s="3" t="s">
        <v>577</v>
      </c>
      <c r="C178" s="4">
        <v>48</v>
      </c>
      <c r="D178" s="3" t="s">
        <v>9</v>
      </c>
      <c r="E178" s="3" t="s">
        <v>578</v>
      </c>
      <c r="F178" s="3" t="s">
        <v>170</v>
      </c>
      <c r="G178" s="3" t="s">
        <v>12</v>
      </c>
      <c r="H178" s="3" t="s">
        <v>31</v>
      </c>
    </row>
    <row r="179" spans="1:8" x14ac:dyDescent="0.25">
      <c r="A179" s="3" t="s">
        <v>579</v>
      </c>
      <c r="B179" s="3" t="s">
        <v>580</v>
      </c>
      <c r="C179" s="4">
        <v>55</v>
      </c>
      <c r="D179" s="3" t="s">
        <v>9</v>
      </c>
      <c r="E179" s="3" t="s">
        <v>581</v>
      </c>
      <c r="F179" s="3" t="s">
        <v>582</v>
      </c>
      <c r="G179" s="3" t="s">
        <v>12</v>
      </c>
      <c r="H179" s="3" t="s">
        <v>19</v>
      </c>
    </row>
    <row r="180" spans="1:8" x14ac:dyDescent="0.25">
      <c r="A180" s="3" t="s">
        <v>583</v>
      </c>
      <c r="B180" s="3" t="s">
        <v>584</v>
      </c>
      <c r="C180" s="4">
        <v>33</v>
      </c>
      <c r="D180" s="3" t="s">
        <v>16</v>
      </c>
      <c r="E180" s="3" t="s">
        <v>585</v>
      </c>
      <c r="F180" s="3" t="s">
        <v>312</v>
      </c>
      <c r="G180" s="3" t="s">
        <v>12</v>
      </c>
      <c r="H180" s="3" t="s">
        <v>26</v>
      </c>
    </row>
    <row r="181" spans="1:8" x14ac:dyDescent="0.25">
      <c r="A181" s="3" t="s">
        <v>586</v>
      </c>
      <c r="B181" s="3" t="s">
        <v>587</v>
      </c>
      <c r="C181" s="4">
        <v>43</v>
      </c>
      <c r="D181" s="3" t="s">
        <v>16</v>
      </c>
      <c r="E181" s="3" t="s">
        <v>588</v>
      </c>
      <c r="F181" s="3" t="s">
        <v>117</v>
      </c>
      <c r="G181" s="3" t="s">
        <v>12</v>
      </c>
      <c r="H181" s="3" t="s">
        <v>31</v>
      </c>
    </row>
    <row r="182" spans="1:8" x14ac:dyDescent="0.25">
      <c r="A182" s="3" t="s">
        <v>589</v>
      </c>
      <c r="B182" s="3" t="s">
        <v>590</v>
      </c>
      <c r="C182" s="4">
        <v>38</v>
      </c>
      <c r="D182" s="3" t="s">
        <v>9</v>
      </c>
      <c r="E182" s="3" t="s">
        <v>591</v>
      </c>
      <c r="F182" s="3" t="s">
        <v>429</v>
      </c>
      <c r="G182" s="3" t="s">
        <v>12</v>
      </c>
      <c r="H182" s="3" t="s">
        <v>26</v>
      </c>
    </row>
    <row r="183" spans="1:8" x14ac:dyDescent="0.25">
      <c r="A183" s="3" t="s">
        <v>592</v>
      </c>
      <c r="B183" s="3" t="s">
        <v>593</v>
      </c>
      <c r="C183" s="4">
        <v>60</v>
      </c>
      <c r="D183" s="3" t="s">
        <v>9</v>
      </c>
      <c r="E183" s="3" t="s">
        <v>594</v>
      </c>
      <c r="F183" s="3" t="s">
        <v>58</v>
      </c>
      <c r="G183" s="3" t="s">
        <v>12</v>
      </c>
      <c r="H183" s="3" t="s">
        <v>26</v>
      </c>
    </row>
    <row r="184" spans="1:8" x14ac:dyDescent="0.25">
      <c r="A184" s="3" t="s">
        <v>595</v>
      </c>
      <c r="B184" s="3" t="s">
        <v>596</v>
      </c>
      <c r="C184" s="4">
        <v>23</v>
      </c>
      <c r="D184" s="3" t="s">
        <v>16</v>
      </c>
      <c r="E184" s="3" t="s">
        <v>597</v>
      </c>
      <c r="F184" s="3" t="s">
        <v>96</v>
      </c>
      <c r="G184" s="3" t="s">
        <v>12</v>
      </c>
      <c r="H184" s="3" t="s">
        <v>31</v>
      </c>
    </row>
    <row r="185" spans="1:8" x14ac:dyDescent="0.25">
      <c r="A185" s="3" t="s">
        <v>598</v>
      </c>
      <c r="B185" s="3" t="s">
        <v>599</v>
      </c>
      <c r="C185" s="4">
        <v>18</v>
      </c>
      <c r="D185" s="3" t="s">
        <v>9</v>
      </c>
      <c r="E185" s="3" t="s">
        <v>600</v>
      </c>
      <c r="F185" s="3" t="s">
        <v>58</v>
      </c>
      <c r="G185" s="3" t="s">
        <v>12</v>
      </c>
      <c r="H185" s="3" t="s">
        <v>19</v>
      </c>
    </row>
    <row r="186" spans="1:8" x14ac:dyDescent="0.25">
      <c r="A186" s="3" t="s">
        <v>601</v>
      </c>
      <c r="B186" s="3" t="s">
        <v>602</v>
      </c>
      <c r="C186" s="4">
        <v>46</v>
      </c>
      <c r="D186" s="3" t="s">
        <v>16</v>
      </c>
      <c r="E186" s="3" t="s">
        <v>603</v>
      </c>
      <c r="F186" s="3" t="s">
        <v>18</v>
      </c>
      <c r="G186" s="3" t="s">
        <v>12</v>
      </c>
      <c r="H186" s="3" t="s">
        <v>31</v>
      </c>
    </row>
    <row r="187" spans="1:8" x14ac:dyDescent="0.25">
      <c r="A187" s="3" t="s">
        <v>604</v>
      </c>
      <c r="B187" s="3" t="s">
        <v>605</v>
      </c>
      <c r="C187" s="4">
        <v>54</v>
      </c>
      <c r="D187" s="3" t="s">
        <v>16</v>
      </c>
      <c r="E187" s="3" t="s">
        <v>606</v>
      </c>
      <c r="F187" s="3" t="s">
        <v>88</v>
      </c>
      <c r="G187" s="3" t="s">
        <v>12</v>
      </c>
      <c r="H187" s="3" t="s">
        <v>19</v>
      </c>
    </row>
    <row r="188" spans="1:8" x14ac:dyDescent="0.25">
      <c r="A188" s="3" t="s">
        <v>607</v>
      </c>
      <c r="B188" s="3" t="s">
        <v>608</v>
      </c>
      <c r="C188" s="4">
        <v>53</v>
      </c>
      <c r="D188" s="3" t="s">
        <v>9</v>
      </c>
      <c r="E188" s="3" t="s">
        <v>609</v>
      </c>
      <c r="F188" s="3" t="s">
        <v>113</v>
      </c>
      <c r="G188" s="3" t="s">
        <v>12</v>
      </c>
      <c r="H188" s="3" t="s">
        <v>31</v>
      </c>
    </row>
    <row r="189" spans="1:8" x14ac:dyDescent="0.25">
      <c r="A189" s="3" t="s">
        <v>610</v>
      </c>
      <c r="B189" s="3" t="s">
        <v>611</v>
      </c>
      <c r="C189" s="4">
        <v>60</v>
      </c>
      <c r="D189" s="3" t="s">
        <v>16</v>
      </c>
      <c r="E189" s="3" t="s">
        <v>612</v>
      </c>
      <c r="F189" s="3" t="s">
        <v>22</v>
      </c>
      <c r="G189" s="3" t="s">
        <v>12</v>
      </c>
      <c r="H189" s="3" t="s">
        <v>19</v>
      </c>
    </row>
    <row r="190" spans="1:8" x14ac:dyDescent="0.25">
      <c r="A190" s="3" t="s">
        <v>613</v>
      </c>
      <c r="B190" s="3" t="s">
        <v>614</v>
      </c>
      <c r="C190" s="4">
        <v>42</v>
      </c>
      <c r="D190" s="3" t="s">
        <v>9</v>
      </c>
      <c r="E190" s="3" t="s">
        <v>615</v>
      </c>
      <c r="F190" s="3" t="s">
        <v>230</v>
      </c>
      <c r="G190" s="3" t="s">
        <v>12</v>
      </c>
      <c r="H190" s="3" t="s">
        <v>31</v>
      </c>
    </row>
    <row r="191" spans="1:8" x14ac:dyDescent="0.25">
      <c r="A191" s="3" t="s">
        <v>616</v>
      </c>
      <c r="B191" s="3" t="s">
        <v>617</v>
      </c>
      <c r="C191" s="4">
        <v>29</v>
      </c>
      <c r="D191" s="3" t="s">
        <v>9</v>
      </c>
      <c r="E191" s="3" t="s">
        <v>618</v>
      </c>
      <c r="F191" s="3" t="s">
        <v>582</v>
      </c>
      <c r="G191" s="3" t="s">
        <v>12</v>
      </c>
      <c r="H191" s="3" t="s">
        <v>13</v>
      </c>
    </row>
    <row r="192" spans="1:8" x14ac:dyDescent="0.25">
      <c r="A192" s="3" t="s">
        <v>619</v>
      </c>
      <c r="B192" s="3" t="s">
        <v>620</v>
      </c>
      <c r="C192" s="4">
        <v>21</v>
      </c>
      <c r="D192" s="3" t="s">
        <v>9</v>
      </c>
      <c r="E192" s="3" t="s">
        <v>621</v>
      </c>
      <c r="F192" s="3" t="s">
        <v>58</v>
      </c>
      <c r="G192" s="3" t="s">
        <v>12</v>
      </c>
      <c r="H192" s="3" t="s">
        <v>26</v>
      </c>
    </row>
    <row r="193" spans="1:8" x14ac:dyDescent="0.25">
      <c r="A193" s="3" t="s">
        <v>622</v>
      </c>
      <c r="B193" s="3" t="s">
        <v>623</v>
      </c>
      <c r="C193" s="4">
        <v>29</v>
      </c>
      <c r="D193" s="3" t="s">
        <v>16</v>
      </c>
      <c r="E193" s="3" t="s">
        <v>624</v>
      </c>
      <c r="F193" s="3" t="s">
        <v>25</v>
      </c>
      <c r="G193" s="3" t="s">
        <v>12</v>
      </c>
      <c r="H193" s="3" t="s">
        <v>26</v>
      </c>
    </row>
    <row r="194" spans="1:8" x14ac:dyDescent="0.25">
      <c r="A194" s="3" t="s">
        <v>625</v>
      </c>
      <c r="B194" s="3" t="s">
        <v>626</v>
      </c>
      <c r="C194" s="4">
        <v>26</v>
      </c>
      <c r="D194" s="3" t="s">
        <v>9</v>
      </c>
      <c r="E194" s="3" t="s">
        <v>627</v>
      </c>
      <c r="F194" s="3" t="s">
        <v>106</v>
      </c>
      <c r="G194" s="3" t="s">
        <v>12</v>
      </c>
      <c r="H194" s="3" t="s">
        <v>13</v>
      </c>
    </row>
    <row r="195" spans="1:8" x14ac:dyDescent="0.25">
      <c r="A195" s="3" t="s">
        <v>628</v>
      </c>
      <c r="B195" s="3" t="s">
        <v>629</v>
      </c>
      <c r="C195" s="4">
        <v>38</v>
      </c>
      <c r="D195" s="3" t="s">
        <v>9</v>
      </c>
      <c r="E195" s="3" t="s">
        <v>630</v>
      </c>
      <c r="F195" s="3" t="s">
        <v>81</v>
      </c>
      <c r="G195" s="3" t="s">
        <v>12</v>
      </c>
      <c r="H195" s="3" t="s">
        <v>13</v>
      </c>
    </row>
    <row r="196" spans="1:8" x14ac:dyDescent="0.25">
      <c r="A196" s="3" t="s">
        <v>631</v>
      </c>
      <c r="B196" s="3" t="s">
        <v>632</v>
      </c>
      <c r="C196" s="4">
        <v>46</v>
      </c>
      <c r="D196" s="3" t="s">
        <v>9</v>
      </c>
      <c r="E196" s="3" t="s">
        <v>633</v>
      </c>
      <c r="F196" s="3" t="s">
        <v>51</v>
      </c>
      <c r="G196" s="3" t="s">
        <v>12</v>
      </c>
      <c r="H196" s="3" t="s">
        <v>13</v>
      </c>
    </row>
    <row r="197" spans="1:8" x14ac:dyDescent="0.25">
      <c r="A197" s="3" t="s">
        <v>634</v>
      </c>
      <c r="B197" s="3" t="s">
        <v>635</v>
      </c>
      <c r="C197" s="4">
        <v>60</v>
      </c>
      <c r="D197" s="3" t="s">
        <v>9</v>
      </c>
      <c r="E197" s="3" t="s">
        <v>636</v>
      </c>
      <c r="F197" s="3" t="s">
        <v>133</v>
      </c>
      <c r="G197" s="3" t="s">
        <v>12</v>
      </c>
      <c r="H197" s="3" t="s">
        <v>31</v>
      </c>
    </row>
    <row r="198" spans="1:8" x14ac:dyDescent="0.25">
      <c r="A198" s="3" t="s">
        <v>637</v>
      </c>
      <c r="B198" s="3" t="s">
        <v>638</v>
      </c>
      <c r="C198" s="4">
        <v>18</v>
      </c>
      <c r="D198" s="3" t="s">
        <v>16</v>
      </c>
      <c r="E198" s="3" t="s">
        <v>639</v>
      </c>
      <c r="F198" s="3" t="s">
        <v>162</v>
      </c>
      <c r="G198" s="3" t="s">
        <v>12</v>
      </c>
      <c r="H198" s="3" t="s">
        <v>19</v>
      </c>
    </row>
    <row r="199" spans="1:8" x14ac:dyDescent="0.25">
      <c r="A199" s="3" t="s">
        <v>640</v>
      </c>
      <c r="B199" s="3" t="s">
        <v>641</v>
      </c>
      <c r="C199" s="4">
        <v>45</v>
      </c>
      <c r="D199" s="3" t="s">
        <v>16</v>
      </c>
      <c r="E199" s="3" t="s">
        <v>204</v>
      </c>
      <c r="F199" s="3" t="s">
        <v>198</v>
      </c>
      <c r="G199" s="3" t="s">
        <v>12</v>
      </c>
      <c r="H199" s="3" t="s">
        <v>19</v>
      </c>
    </row>
    <row r="200" spans="1:8" x14ac:dyDescent="0.25">
      <c r="A200" s="3" t="s">
        <v>642</v>
      </c>
      <c r="B200" s="3" t="s">
        <v>643</v>
      </c>
      <c r="C200" s="4">
        <v>54</v>
      </c>
      <c r="D200" s="3" t="s">
        <v>9</v>
      </c>
      <c r="E200" s="3" t="s">
        <v>644</v>
      </c>
      <c r="F200" s="3" t="s">
        <v>170</v>
      </c>
      <c r="G200" s="3" t="s">
        <v>12</v>
      </c>
      <c r="H200" s="3" t="s">
        <v>26</v>
      </c>
    </row>
    <row r="201" spans="1:8" x14ac:dyDescent="0.25">
      <c r="A201" s="3" t="s">
        <v>645</v>
      </c>
      <c r="B201" s="3" t="s">
        <v>646</v>
      </c>
      <c r="C201" s="4">
        <v>46</v>
      </c>
      <c r="D201" s="3" t="s">
        <v>9</v>
      </c>
      <c r="E201" s="3" t="s">
        <v>647</v>
      </c>
      <c r="F201" s="3" t="s">
        <v>234</v>
      </c>
      <c r="G201" s="3" t="s">
        <v>12</v>
      </c>
      <c r="H201" s="3" t="s">
        <v>26</v>
      </c>
    </row>
    <row r="202" spans="1:8" x14ac:dyDescent="0.25">
      <c r="A202" s="3" t="s">
        <v>648</v>
      </c>
      <c r="B202" s="3" t="s">
        <v>649</v>
      </c>
      <c r="C202" s="4">
        <v>30</v>
      </c>
      <c r="D202" s="3" t="s">
        <v>9</v>
      </c>
      <c r="E202" s="3" t="s">
        <v>650</v>
      </c>
      <c r="F202" s="3" t="s">
        <v>429</v>
      </c>
      <c r="G202" s="3" t="s">
        <v>12</v>
      </c>
      <c r="H202" s="3" t="s">
        <v>19</v>
      </c>
    </row>
    <row r="203" spans="1:8" x14ac:dyDescent="0.25">
      <c r="A203" s="3" t="s">
        <v>651</v>
      </c>
      <c r="B203" s="3" t="s">
        <v>652</v>
      </c>
      <c r="C203" s="4">
        <v>25</v>
      </c>
      <c r="D203" s="3" t="s">
        <v>16</v>
      </c>
      <c r="E203" s="3" t="s">
        <v>653</v>
      </c>
      <c r="F203" s="3" t="s">
        <v>155</v>
      </c>
      <c r="G203" s="3" t="s">
        <v>12</v>
      </c>
      <c r="H203" s="3" t="s">
        <v>26</v>
      </c>
    </row>
    <row r="204" spans="1:8" x14ac:dyDescent="0.25">
      <c r="A204" s="3" t="s">
        <v>654</v>
      </c>
      <c r="B204" s="3" t="s">
        <v>655</v>
      </c>
      <c r="C204" s="4">
        <v>37</v>
      </c>
      <c r="D204" s="3" t="s">
        <v>16</v>
      </c>
      <c r="E204" s="3" t="s">
        <v>656</v>
      </c>
      <c r="F204" s="3" t="s">
        <v>62</v>
      </c>
      <c r="G204" s="3" t="s">
        <v>12</v>
      </c>
      <c r="H204" s="3" t="s">
        <v>19</v>
      </c>
    </row>
    <row r="205" spans="1:8" x14ac:dyDescent="0.25">
      <c r="A205" s="3" t="s">
        <v>657</v>
      </c>
      <c r="B205" s="3" t="s">
        <v>658</v>
      </c>
      <c r="C205" s="4">
        <v>47</v>
      </c>
      <c r="D205" s="3" t="s">
        <v>9</v>
      </c>
      <c r="E205" s="3" t="s">
        <v>659</v>
      </c>
      <c r="F205" s="3" t="s">
        <v>264</v>
      </c>
      <c r="G205" s="3" t="s">
        <v>12</v>
      </c>
      <c r="H205" s="3" t="s">
        <v>19</v>
      </c>
    </row>
    <row r="206" spans="1:8" x14ac:dyDescent="0.25">
      <c r="A206" s="3" t="s">
        <v>660</v>
      </c>
      <c r="B206" s="3" t="s">
        <v>661</v>
      </c>
      <c r="C206" s="4">
        <v>52</v>
      </c>
      <c r="D206" s="3" t="s">
        <v>9</v>
      </c>
      <c r="E206" s="3" t="s">
        <v>662</v>
      </c>
      <c r="F206" s="3" t="s">
        <v>284</v>
      </c>
      <c r="G206" s="3" t="s">
        <v>12</v>
      </c>
      <c r="H206" s="3" t="s">
        <v>19</v>
      </c>
    </row>
    <row r="207" spans="1:8" x14ac:dyDescent="0.25">
      <c r="A207" s="3" t="s">
        <v>663</v>
      </c>
      <c r="B207" s="3" t="s">
        <v>664</v>
      </c>
      <c r="C207" s="4">
        <v>44</v>
      </c>
      <c r="D207" s="3" t="s">
        <v>16</v>
      </c>
      <c r="E207" s="3" t="s">
        <v>665</v>
      </c>
      <c r="F207" s="3" t="s">
        <v>88</v>
      </c>
      <c r="G207" s="3" t="s">
        <v>12</v>
      </c>
      <c r="H207" s="3" t="s">
        <v>13</v>
      </c>
    </row>
    <row r="208" spans="1:8" x14ac:dyDescent="0.25">
      <c r="A208" s="3" t="s">
        <v>666</v>
      </c>
      <c r="B208" s="3" t="s">
        <v>667</v>
      </c>
      <c r="C208" s="4">
        <v>26</v>
      </c>
      <c r="D208" s="3" t="s">
        <v>16</v>
      </c>
      <c r="E208" s="3" t="s">
        <v>668</v>
      </c>
      <c r="F208" s="3" t="s">
        <v>234</v>
      </c>
      <c r="G208" s="3" t="s">
        <v>12</v>
      </c>
      <c r="H208" s="3" t="s">
        <v>31</v>
      </c>
    </row>
    <row r="209" spans="1:8" x14ac:dyDescent="0.25">
      <c r="A209" s="3" t="s">
        <v>669</v>
      </c>
      <c r="B209" s="3" t="s">
        <v>670</v>
      </c>
      <c r="C209" s="4">
        <v>28</v>
      </c>
      <c r="D209" s="3" t="s">
        <v>16</v>
      </c>
      <c r="E209" s="3" t="s">
        <v>671</v>
      </c>
      <c r="F209" s="3" t="s">
        <v>88</v>
      </c>
      <c r="G209" s="3" t="s">
        <v>12</v>
      </c>
      <c r="H209" s="3" t="s">
        <v>26</v>
      </c>
    </row>
    <row r="210" spans="1:8" x14ac:dyDescent="0.25">
      <c r="A210" s="3" t="s">
        <v>672</v>
      </c>
      <c r="B210" s="3" t="s">
        <v>673</v>
      </c>
      <c r="C210" s="4">
        <v>54</v>
      </c>
      <c r="D210" s="3" t="s">
        <v>9</v>
      </c>
      <c r="E210" s="3" t="s">
        <v>674</v>
      </c>
      <c r="F210" s="3" t="s">
        <v>323</v>
      </c>
      <c r="G210" s="3" t="s">
        <v>12</v>
      </c>
      <c r="H210" s="3" t="s">
        <v>19</v>
      </c>
    </row>
    <row r="211" spans="1:8" x14ac:dyDescent="0.25">
      <c r="A211" s="3" t="s">
        <v>675</v>
      </c>
      <c r="B211" s="3" t="s">
        <v>676</v>
      </c>
      <c r="C211" s="4">
        <v>50</v>
      </c>
      <c r="D211" s="3" t="s">
        <v>16</v>
      </c>
      <c r="E211" s="3" t="s">
        <v>677</v>
      </c>
      <c r="F211" s="3" t="s">
        <v>429</v>
      </c>
      <c r="G211" s="3" t="s">
        <v>12</v>
      </c>
      <c r="H211" s="3" t="s">
        <v>19</v>
      </c>
    </row>
    <row r="212" spans="1:8" x14ac:dyDescent="0.25">
      <c r="A212" s="3" t="s">
        <v>678</v>
      </c>
      <c r="B212" s="3" t="s">
        <v>679</v>
      </c>
      <c r="C212" s="4">
        <v>48</v>
      </c>
      <c r="D212" s="3" t="s">
        <v>9</v>
      </c>
      <c r="E212" s="3" t="s">
        <v>680</v>
      </c>
      <c r="F212" s="3" t="s">
        <v>81</v>
      </c>
      <c r="G212" s="3" t="s">
        <v>12</v>
      </c>
      <c r="H212" s="3" t="s">
        <v>31</v>
      </c>
    </row>
    <row r="213" spans="1:8" x14ac:dyDescent="0.25">
      <c r="A213" s="3" t="s">
        <v>681</v>
      </c>
      <c r="B213" s="3" t="s">
        <v>682</v>
      </c>
      <c r="C213" s="4">
        <v>20</v>
      </c>
      <c r="D213" s="3" t="s">
        <v>16</v>
      </c>
      <c r="E213" s="3" t="s">
        <v>683</v>
      </c>
      <c r="F213" s="3" t="s">
        <v>92</v>
      </c>
      <c r="G213" s="3" t="s">
        <v>12</v>
      </c>
      <c r="H213" s="3" t="s">
        <v>31</v>
      </c>
    </row>
    <row r="214" spans="1:8" x14ac:dyDescent="0.25">
      <c r="A214" s="3" t="s">
        <v>684</v>
      </c>
      <c r="B214" s="3" t="s">
        <v>685</v>
      </c>
      <c r="C214" s="4">
        <v>63</v>
      </c>
      <c r="D214" s="3" t="s">
        <v>16</v>
      </c>
      <c r="E214" s="3" t="s">
        <v>686</v>
      </c>
      <c r="F214" s="3" t="s">
        <v>74</v>
      </c>
      <c r="G214" s="3" t="s">
        <v>12</v>
      </c>
      <c r="H214" s="3" t="s">
        <v>19</v>
      </c>
    </row>
    <row r="215" spans="1:8" x14ac:dyDescent="0.25">
      <c r="A215" s="3" t="s">
        <v>687</v>
      </c>
      <c r="B215" s="3" t="s">
        <v>688</v>
      </c>
      <c r="C215" s="4">
        <v>42</v>
      </c>
      <c r="D215" s="3" t="s">
        <v>16</v>
      </c>
      <c r="E215" s="3" t="s">
        <v>689</v>
      </c>
      <c r="F215" s="3" t="s">
        <v>18</v>
      </c>
      <c r="G215" s="3" t="s">
        <v>12</v>
      </c>
      <c r="H215" s="3" t="s">
        <v>19</v>
      </c>
    </row>
    <row r="216" spans="1:8" x14ac:dyDescent="0.25">
      <c r="A216" s="3" t="s">
        <v>690</v>
      </c>
      <c r="B216" s="3" t="s">
        <v>691</v>
      </c>
      <c r="C216" s="4">
        <v>61</v>
      </c>
      <c r="D216" s="3" t="s">
        <v>9</v>
      </c>
      <c r="E216" s="3" t="s">
        <v>692</v>
      </c>
      <c r="F216" s="3" t="s">
        <v>66</v>
      </c>
      <c r="G216" s="3" t="s">
        <v>12</v>
      </c>
      <c r="H216" s="3" t="s">
        <v>13</v>
      </c>
    </row>
    <row r="217" spans="1:8" x14ac:dyDescent="0.25">
      <c r="A217" s="3" t="s">
        <v>693</v>
      </c>
      <c r="B217" s="3" t="s">
        <v>694</v>
      </c>
      <c r="C217" s="4">
        <v>50</v>
      </c>
      <c r="D217" s="3" t="s">
        <v>16</v>
      </c>
      <c r="E217" s="3" t="s">
        <v>695</v>
      </c>
      <c r="F217" s="3" t="s">
        <v>35</v>
      </c>
      <c r="G217" s="3" t="s">
        <v>12</v>
      </c>
      <c r="H217" s="3" t="s">
        <v>13</v>
      </c>
    </row>
    <row r="218" spans="1:8" x14ac:dyDescent="0.25">
      <c r="A218" s="3" t="s">
        <v>696</v>
      </c>
      <c r="B218" s="3" t="s">
        <v>697</v>
      </c>
      <c r="C218" s="4">
        <v>44</v>
      </c>
      <c r="D218" s="3" t="s">
        <v>9</v>
      </c>
      <c r="E218" s="3" t="s">
        <v>698</v>
      </c>
      <c r="F218" s="3" t="s">
        <v>30</v>
      </c>
      <c r="G218" s="3" t="s">
        <v>12</v>
      </c>
      <c r="H218" s="3" t="s">
        <v>19</v>
      </c>
    </row>
    <row r="219" spans="1:8" x14ac:dyDescent="0.25">
      <c r="A219" s="3" t="s">
        <v>699</v>
      </c>
      <c r="B219" s="3" t="s">
        <v>700</v>
      </c>
      <c r="C219" s="4">
        <v>42</v>
      </c>
      <c r="D219" s="3" t="s">
        <v>9</v>
      </c>
      <c r="E219" s="3" t="s">
        <v>701</v>
      </c>
      <c r="F219" s="3" t="s">
        <v>113</v>
      </c>
      <c r="G219" s="3" t="s">
        <v>12</v>
      </c>
      <c r="H219" s="3" t="s">
        <v>31</v>
      </c>
    </row>
    <row r="220" spans="1:8" x14ac:dyDescent="0.25">
      <c r="A220" s="3" t="s">
        <v>702</v>
      </c>
      <c r="B220" s="3" t="s">
        <v>703</v>
      </c>
      <c r="C220" s="4">
        <v>46</v>
      </c>
      <c r="D220" s="3" t="s">
        <v>9</v>
      </c>
      <c r="E220" s="3" t="s">
        <v>704</v>
      </c>
      <c r="F220" s="3" t="s">
        <v>30</v>
      </c>
      <c r="G220" s="3" t="s">
        <v>12</v>
      </c>
      <c r="H220" s="3" t="s">
        <v>19</v>
      </c>
    </row>
    <row r="221" spans="1:8" x14ac:dyDescent="0.25">
      <c r="A221" s="3" t="s">
        <v>705</v>
      </c>
      <c r="B221" s="3" t="s">
        <v>706</v>
      </c>
      <c r="C221" s="4">
        <v>47</v>
      </c>
      <c r="D221" s="3" t="s">
        <v>16</v>
      </c>
      <c r="E221" s="3" t="s">
        <v>3841</v>
      </c>
      <c r="F221" s="3" t="s">
        <v>88</v>
      </c>
      <c r="G221" s="3" t="s">
        <v>12</v>
      </c>
      <c r="H221" s="3" t="s">
        <v>13</v>
      </c>
    </row>
    <row r="222" spans="1:8" x14ac:dyDescent="0.25">
      <c r="A222" s="3" t="s">
        <v>707</v>
      </c>
      <c r="B222" s="3" t="s">
        <v>708</v>
      </c>
      <c r="C222" s="4">
        <v>50</v>
      </c>
      <c r="D222" s="3" t="s">
        <v>16</v>
      </c>
      <c r="E222" s="3" t="s">
        <v>3842</v>
      </c>
      <c r="F222" s="3" t="s">
        <v>709</v>
      </c>
      <c r="G222" s="3" t="s">
        <v>3752</v>
      </c>
      <c r="H222" s="3" t="s">
        <v>26</v>
      </c>
    </row>
    <row r="223" spans="1:8" x14ac:dyDescent="0.25">
      <c r="A223" s="3" t="s">
        <v>710</v>
      </c>
      <c r="B223" s="3" t="s">
        <v>711</v>
      </c>
      <c r="C223" s="4">
        <v>38</v>
      </c>
      <c r="D223" s="3" t="s">
        <v>9</v>
      </c>
      <c r="E223" s="3" t="s">
        <v>712</v>
      </c>
      <c r="F223" s="3" t="s">
        <v>81</v>
      </c>
      <c r="G223" s="3" t="s">
        <v>12</v>
      </c>
      <c r="H223" s="3" t="s">
        <v>19</v>
      </c>
    </row>
    <row r="224" spans="1:8" x14ac:dyDescent="0.25">
      <c r="A224" s="3" t="s">
        <v>713</v>
      </c>
      <c r="B224" s="3" t="s">
        <v>714</v>
      </c>
      <c r="C224" s="4">
        <v>35</v>
      </c>
      <c r="D224" s="3" t="s">
        <v>9</v>
      </c>
      <c r="E224" s="3" t="s">
        <v>715</v>
      </c>
      <c r="F224" s="3" t="s">
        <v>230</v>
      </c>
      <c r="G224" s="3" t="s">
        <v>12</v>
      </c>
      <c r="H224" s="3" t="s">
        <v>19</v>
      </c>
    </row>
    <row r="225" spans="1:8" x14ac:dyDescent="0.25">
      <c r="A225" s="3" t="s">
        <v>716</v>
      </c>
      <c r="B225" s="3" t="s">
        <v>717</v>
      </c>
      <c r="C225" s="4">
        <v>50</v>
      </c>
      <c r="D225" s="3" t="s">
        <v>9</v>
      </c>
      <c r="E225" s="3" t="s">
        <v>3843</v>
      </c>
      <c r="F225" s="3" t="s">
        <v>264</v>
      </c>
      <c r="G225" s="3" t="s">
        <v>12</v>
      </c>
      <c r="H225" s="3" t="s">
        <v>19</v>
      </c>
    </row>
    <row r="226" spans="1:8" x14ac:dyDescent="0.25">
      <c r="A226" s="3" t="s">
        <v>718</v>
      </c>
      <c r="B226" s="3" t="s">
        <v>719</v>
      </c>
      <c r="C226" s="4">
        <v>29</v>
      </c>
      <c r="D226" s="3" t="s">
        <v>9</v>
      </c>
      <c r="E226" s="3" t="s">
        <v>720</v>
      </c>
      <c r="F226" s="3" t="s">
        <v>113</v>
      </c>
      <c r="G226" s="3" t="s">
        <v>12</v>
      </c>
      <c r="H226" s="3" t="s">
        <v>31</v>
      </c>
    </row>
    <row r="227" spans="1:8" x14ac:dyDescent="0.25">
      <c r="A227" s="3" t="s">
        <v>721</v>
      </c>
      <c r="B227" s="3" t="s">
        <v>722</v>
      </c>
      <c r="C227" s="4">
        <v>46</v>
      </c>
      <c r="D227" s="3" t="s">
        <v>16</v>
      </c>
      <c r="E227" s="3" t="s">
        <v>723</v>
      </c>
      <c r="F227" s="3" t="s">
        <v>117</v>
      </c>
      <c r="G227" s="3" t="s">
        <v>12</v>
      </c>
      <c r="H227" s="3" t="s">
        <v>19</v>
      </c>
    </row>
    <row r="228" spans="1:8" x14ac:dyDescent="0.25">
      <c r="A228" s="3" t="s">
        <v>724</v>
      </c>
      <c r="B228" s="3" t="s">
        <v>725</v>
      </c>
      <c r="C228" s="4">
        <v>54</v>
      </c>
      <c r="D228" s="3" t="s">
        <v>9</v>
      </c>
      <c r="E228" s="3" t="s">
        <v>213</v>
      </c>
      <c r="F228" s="3" t="s">
        <v>162</v>
      </c>
      <c r="G228" s="3" t="s">
        <v>12</v>
      </c>
      <c r="H228" s="3" t="s">
        <v>13</v>
      </c>
    </row>
    <row r="229" spans="1:8" x14ac:dyDescent="0.25">
      <c r="A229" s="3" t="s">
        <v>726</v>
      </c>
      <c r="B229" s="3" t="s">
        <v>727</v>
      </c>
      <c r="C229" s="4">
        <v>63</v>
      </c>
      <c r="D229" s="3" t="s">
        <v>16</v>
      </c>
      <c r="E229" s="3" t="s">
        <v>728</v>
      </c>
      <c r="F229" s="3" t="s">
        <v>62</v>
      </c>
      <c r="G229" s="3" t="s">
        <v>12</v>
      </c>
      <c r="H229" s="3" t="s">
        <v>13</v>
      </c>
    </row>
    <row r="230" spans="1:8" x14ac:dyDescent="0.25">
      <c r="A230" s="3" t="s">
        <v>729</v>
      </c>
      <c r="B230" s="3" t="s">
        <v>730</v>
      </c>
      <c r="C230" s="4">
        <v>52</v>
      </c>
      <c r="D230" s="3" t="s">
        <v>16</v>
      </c>
      <c r="E230" s="3" t="s">
        <v>390</v>
      </c>
      <c r="F230" s="3" t="s">
        <v>117</v>
      </c>
      <c r="G230" s="3" t="s">
        <v>12</v>
      </c>
      <c r="H230" s="3" t="s">
        <v>13</v>
      </c>
    </row>
    <row r="231" spans="1:8" x14ac:dyDescent="0.25">
      <c r="A231" s="3" t="s">
        <v>731</v>
      </c>
      <c r="B231" s="3" t="s">
        <v>732</v>
      </c>
      <c r="C231" s="4">
        <v>32</v>
      </c>
      <c r="D231" s="3" t="s">
        <v>16</v>
      </c>
      <c r="E231" s="3" t="s">
        <v>733</v>
      </c>
      <c r="F231" s="3" t="s">
        <v>139</v>
      </c>
      <c r="G231" s="3" t="s">
        <v>12</v>
      </c>
      <c r="H231" s="3" t="s">
        <v>26</v>
      </c>
    </row>
    <row r="232" spans="1:8" x14ac:dyDescent="0.25">
      <c r="A232" s="3" t="s">
        <v>734</v>
      </c>
      <c r="B232" s="3" t="s">
        <v>735</v>
      </c>
      <c r="C232" s="4">
        <v>29</v>
      </c>
      <c r="D232" s="3" t="s">
        <v>9</v>
      </c>
      <c r="E232" s="3" t="s">
        <v>736</v>
      </c>
      <c r="F232" s="3" t="s">
        <v>247</v>
      </c>
      <c r="G232" s="3" t="s">
        <v>12</v>
      </c>
      <c r="H232" s="3" t="s">
        <v>26</v>
      </c>
    </row>
    <row r="233" spans="1:8" x14ac:dyDescent="0.25">
      <c r="A233" s="3" t="s">
        <v>737</v>
      </c>
      <c r="B233" s="3" t="s">
        <v>738</v>
      </c>
      <c r="C233" s="4">
        <v>22</v>
      </c>
      <c r="D233" s="3" t="s">
        <v>16</v>
      </c>
      <c r="E233" s="3" t="s">
        <v>739</v>
      </c>
      <c r="F233" s="3" t="s">
        <v>312</v>
      </c>
      <c r="G233" s="3" t="s">
        <v>12</v>
      </c>
      <c r="H233" s="3" t="s">
        <v>26</v>
      </c>
    </row>
    <row r="234" spans="1:8" x14ac:dyDescent="0.25">
      <c r="A234" s="3" t="s">
        <v>740</v>
      </c>
      <c r="B234" s="3" t="s">
        <v>741</v>
      </c>
      <c r="C234" s="4">
        <v>27</v>
      </c>
      <c r="D234" s="3" t="s">
        <v>16</v>
      </c>
      <c r="E234" s="3" t="s">
        <v>742</v>
      </c>
      <c r="F234" s="3" t="s">
        <v>88</v>
      </c>
      <c r="G234" s="3" t="s">
        <v>12</v>
      </c>
      <c r="H234" s="3" t="s">
        <v>19</v>
      </c>
    </row>
    <row r="235" spans="1:8" x14ac:dyDescent="0.25">
      <c r="A235" s="3" t="s">
        <v>743</v>
      </c>
      <c r="B235" s="3" t="s">
        <v>744</v>
      </c>
      <c r="C235" s="4">
        <v>59</v>
      </c>
      <c r="D235" s="3" t="s">
        <v>9</v>
      </c>
      <c r="E235" s="3" t="s">
        <v>745</v>
      </c>
      <c r="F235" s="3" t="s">
        <v>43</v>
      </c>
      <c r="G235" s="3" t="s">
        <v>12</v>
      </c>
      <c r="H235" s="3" t="s">
        <v>31</v>
      </c>
    </row>
    <row r="236" spans="1:8" x14ac:dyDescent="0.25">
      <c r="A236" s="3" t="s">
        <v>746</v>
      </c>
      <c r="B236" s="3" t="s">
        <v>747</v>
      </c>
      <c r="C236" s="4">
        <v>43</v>
      </c>
      <c r="D236" s="3" t="s">
        <v>16</v>
      </c>
      <c r="E236" s="3" t="s">
        <v>748</v>
      </c>
      <c r="F236" s="3" t="s">
        <v>62</v>
      </c>
      <c r="G236" s="3" t="s">
        <v>12</v>
      </c>
      <c r="H236" s="3" t="s">
        <v>13</v>
      </c>
    </row>
    <row r="237" spans="1:8" x14ac:dyDescent="0.25">
      <c r="A237" s="3" t="s">
        <v>749</v>
      </c>
      <c r="B237" s="3" t="s">
        <v>750</v>
      </c>
      <c r="C237" s="4">
        <v>28</v>
      </c>
      <c r="D237" s="3" t="s">
        <v>16</v>
      </c>
      <c r="E237" s="3" t="s">
        <v>751</v>
      </c>
      <c r="F237" s="3" t="s">
        <v>92</v>
      </c>
      <c r="G237" s="3" t="s">
        <v>12</v>
      </c>
      <c r="H237" s="3" t="s">
        <v>26</v>
      </c>
    </row>
    <row r="238" spans="1:8" x14ac:dyDescent="0.25">
      <c r="A238" s="3" t="s">
        <v>752</v>
      </c>
      <c r="B238" s="3" t="s">
        <v>753</v>
      </c>
      <c r="C238" s="4">
        <v>42</v>
      </c>
      <c r="D238" s="3" t="s">
        <v>16</v>
      </c>
      <c r="E238" s="3" t="s">
        <v>754</v>
      </c>
      <c r="F238" s="3" t="s">
        <v>284</v>
      </c>
      <c r="G238" s="3" t="s">
        <v>12</v>
      </c>
      <c r="H238" s="3" t="s">
        <v>26</v>
      </c>
    </row>
    <row r="239" spans="1:8" x14ac:dyDescent="0.25">
      <c r="A239" s="3" t="s">
        <v>755</v>
      </c>
      <c r="B239" s="3" t="s">
        <v>756</v>
      </c>
      <c r="C239" s="4">
        <v>41</v>
      </c>
      <c r="D239" s="3" t="s">
        <v>16</v>
      </c>
      <c r="E239" s="3" t="s">
        <v>757</v>
      </c>
      <c r="F239" s="3" t="s">
        <v>66</v>
      </c>
      <c r="G239" s="3" t="s">
        <v>12</v>
      </c>
      <c r="H239" s="3" t="s">
        <v>13</v>
      </c>
    </row>
    <row r="240" spans="1:8" x14ac:dyDescent="0.25">
      <c r="A240" s="3" t="s">
        <v>758</v>
      </c>
      <c r="B240" s="3" t="s">
        <v>759</v>
      </c>
      <c r="C240" s="4">
        <v>40</v>
      </c>
      <c r="D240" s="3" t="s">
        <v>9</v>
      </c>
      <c r="E240" s="3" t="s">
        <v>760</v>
      </c>
      <c r="F240" s="3" t="s">
        <v>43</v>
      </c>
      <c r="G240" s="3" t="s">
        <v>12</v>
      </c>
      <c r="H240" s="3" t="s">
        <v>19</v>
      </c>
    </row>
    <row r="241" spans="1:8" x14ac:dyDescent="0.25">
      <c r="A241" s="3" t="s">
        <v>761</v>
      </c>
      <c r="B241" s="3" t="s">
        <v>762</v>
      </c>
      <c r="C241" s="4">
        <v>58</v>
      </c>
      <c r="D241" s="3" t="s">
        <v>16</v>
      </c>
      <c r="E241" s="3" t="s">
        <v>763</v>
      </c>
      <c r="F241" s="3" t="s">
        <v>181</v>
      </c>
      <c r="G241" s="3" t="s">
        <v>12</v>
      </c>
      <c r="H241" s="3" t="s">
        <v>19</v>
      </c>
    </row>
    <row r="242" spans="1:8" x14ac:dyDescent="0.25">
      <c r="A242" s="3" t="s">
        <v>764</v>
      </c>
      <c r="B242" s="3" t="s">
        <v>765</v>
      </c>
      <c r="C242" s="4">
        <v>59</v>
      </c>
      <c r="D242" s="3" t="s">
        <v>16</v>
      </c>
      <c r="E242" s="3" t="s">
        <v>766</v>
      </c>
      <c r="F242" s="3" t="s">
        <v>155</v>
      </c>
      <c r="G242" s="3" t="s">
        <v>12</v>
      </c>
      <c r="H242" s="3" t="s">
        <v>19</v>
      </c>
    </row>
    <row r="243" spans="1:8" x14ac:dyDescent="0.25">
      <c r="A243" s="3" t="s">
        <v>767</v>
      </c>
      <c r="B243" s="3" t="s">
        <v>768</v>
      </c>
      <c r="C243" s="4">
        <v>31</v>
      </c>
      <c r="D243" s="3" t="s">
        <v>9</v>
      </c>
      <c r="E243" s="3" t="s">
        <v>769</v>
      </c>
      <c r="F243" s="3" t="s">
        <v>284</v>
      </c>
      <c r="G243" s="3" t="s">
        <v>12</v>
      </c>
      <c r="H243" s="3" t="s">
        <v>19</v>
      </c>
    </row>
    <row r="244" spans="1:8" x14ac:dyDescent="0.25">
      <c r="A244" s="3" t="s">
        <v>770</v>
      </c>
      <c r="B244" s="3" t="s">
        <v>771</v>
      </c>
      <c r="C244" s="4">
        <v>58</v>
      </c>
      <c r="D244" s="3" t="s">
        <v>16</v>
      </c>
      <c r="E244" s="3" t="s">
        <v>772</v>
      </c>
      <c r="F244" s="3" t="s">
        <v>166</v>
      </c>
      <c r="G244" s="3" t="s">
        <v>12</v>
      </c>
      <c r="H244" s="3" t="s">
        <v>31</v>
      </c>
    </row>
    <row r="245" spans="1:8" x14ac:dyDescent="0.25">
      <c r="A245" s="3" t="s">
        <v>773</v>
      </c>
      <c r="B245" s="3" t="s">
        <v>774</v>
      </c>
      <c r="C245" s="4">
        <v>56</v>
      </c>
      <c r="D245" s="3" t="s">
        <v>16</v>
      </c>
      <c r="E245" s="3" t="s">
        <v>775</v>
      </c>
      <c r="F245" s="3" t="s">
        <v>354</v>
      </c>
      <c r="G245" s="3" t="s">
        <v>12</v>
      </c>
      <c r="H245" s="3" t="s">
        <v>13</v>
      </c>
    </row>
    <row r="246" spans="1:8" x14ac:dyDescent="0.25">
      <c r="A246" s="3" t="s">
        <v>776</v>
      </c>
      <c r="B246" s="3" t="s">
        <v>777</v>
      </c>
      <c r="C246" s="4">
        <v>19</v>
      </c>
      <c r="D246" s="3" t="s">
        <v>9</v>
      </c>
      <c r="E246" s="3" t="s">
        <v>778</v>
      </c>
      <c r="F246" s="3" t="s">
        <v>117</v>
      </c>
      <c r="G246" s="3" t="s">
        <v>12</v>
      </c>
      <c r="H246" s="3" t="s">
        <v>26</v>
      </c>
    </row>
    <row r="247" spans="1:8" x14ac:dyDescent="0.25">
      <c r="A247" s="3" t="s">
        <v>779</v>
      </c>
      <c r="B247" s="3" t="s">
        <v>780</v>
      </c>
      <c r="C247" s="4">
        <v>57</v>
      </c>
      <c r="D247" s="3" t="s">
        <v>16</v>
      </c>
      <c r="E247" s="3" t="s">
        <v>781</v>
      </c>
      <c r="F247" s="3" t="s">
        <v>155</v>
      </c>
      <c r="G247" s="3" t="s">
        <v>12</v>
      </c>
      <c r="H247" s="3" t="s">
        <v>19</v>
      </c>
    </row>
    <row r="248" spans="1:8" x14ac:dyDescent="0.25">
      <c r="A248" s="3" t="s">
        <v>782</v>
      </c>
      <c r="B248" s="3" t="s">
        <v>783</v>
      </c>
      <c r="C248" s="4">
        <v>58</v>
      </c>
      <c r="D248" s="3" t="s">
        <v>9</v>
      </c>
      <c r="E248" s="3" t="s">
        <v>784</v>
      </c>
      <c r="F248" s="3" t="s">
        <v>288</v>
      </c>
      <c r="G248" s="3" t="s">
        <v>12</v>
      </c>
      <c r="H248" s="3" t="s">
        <v>26</v>
      </c>
    </row>
    <row r="249" spans="1:8" x14ac:dyDescent="0.25">
      <c r="A249" s="3" t="s">
        <v>785</v>
      </c>
      <c r="B249" s="3" t="s">
        <v>786</v>
      </c>
      <c r="C249" s="4">
        <v>32</v>
      </c>
      <c r="D249" s="3" t="s">
        <v>9</v>
      </c>
      <c r="E249" s="3" t="s">
        <v>787</v>
      </c>
      <c r="F249" s="3" t="s">
        <v>47</v>
      </c>
      <c r="G249" s="3" t="s">
        <v>12</v>
      </c>
      <c r="H249" s="3" t="s">
        <v>19</v>
      </c>
    </row>
    <row r="250" spans="1:8" x14ac:dyDescent="0.25">
      <c r="A250" s="3" t="s">
        <v>788</v>
      </c>
      <c r="B250" s="3" t="s">
        <v>789</v>
      </c>
      <c r="C250" s="4">
        <v>19</v>
      </c>
      <c r="D250" s="3" t="s">
        <v>9</v>
      </c>
      <c r="E250" s="3" t="s">
        <v>790</v>
      </c>
      <c r="F250" s="3" t="s">
        <v>181</v>
      </c>
      <c r="G250" s="3" t="s">
        <v>12</v>
      </c>
      <c r="H250" s="3" t="s">
        <v>13</v>
      </c>
    </row>
    <row r="251" spans="1:8" x14ac:dyDescent="0.25">
      <c r="A251" s="3" t="s">
        <v>791</v>
      </c>
      <c r="B251" s="3" t="s">
        <v>792</v>
      </c>
      <c r="C251" s="4">
        <v>41</v>
      </c>
      <c r="D251" s="3" t="s">
        <v>16</v>
      </c>
      <c r="E251" s="3" t="s">
        <v>793</v>
      </c>
      <c r="F251" s="3" t="s">
        <v>58</v>
      </c>
      <c r="G251" s="3" t="s">
        <v>12</v>
      </c>
      <c r="H251" s="3" t="s">
        <v>13</v>
      </c>
    </row>
    <row r="252" spans="1:8" x14ac:dyDescent="0.25">
      <c r="A252" s="3" t="s">
        <v>794</v>
      </c>
      <c r="B252" s="3" t="s">
        <v>795</v>
      </c>
      <c r="C252" s="4">
        <v>48</v>
      </c>
      <c r="D252" s="3" t="s">
        <v>9</v>
      </c>
      <c r="E252" s="3" t="s">
        <v>796</v>
      </c>
      <c r="F252" s="3" t="s">
        <v>92</v>
      </c>
      <c r="G252" s="3" t="s">
        <v>12</v>
      </c>
      <c r="H252" s="3" t="s">
        <v>19</v>
      </c>
    </row>
    <row r="253" spans="1:8" x14ac:dyDescent="0.25">
      <c r="A253" s="3" t="s">
        <v>797</v>
      </c>
      <c r="B253" s="3" t="s">
        <v>798</v>
      </c>
      <c r="C253" s="4">
        <v>64</v>
      </c>
      <c r="D253" s="3" t="s">
        <v>9</v>
      </c>
      <c r="E253" s="3" t="s">
        <v>799</v>
      </c>
      <c r="F253" s="3" t="s">
        <v>22</v>
      </c>
      <c r="G253" s="3" t="s">
        <v>12</v>
      </c>
      <c r="H253" s="3" t="s">
        <v>31</v>
      </c>
    </row>
    <row r="254" spans="1:8" x14ac:dyDescent="0.25">
      <c r="A254" s="3" t="s">
        <v>800</v>
      </c>
      <c r="B254" s="3" t="s">
        <v>801</v>
      </c>
      <c r="C254" s="4">
        <v>26</v>
      </c>
      <c r="D254" s="3" t="s">
        <v>9</v>
      </c>
      <c r="E254" s="3" t="s">
        <v>802</v>
      </c>
      <c r="F254" s="3" t="s">
        <v>39</v>
      </c>
      <c r="G254" s="3" t="s">
        <v>12</v>
      </c>
      <c r="H254" s="3" t="s">
        <v>31</v>
      </c>
    </row>
    <row r="255" spans="1:8" x14ac:dyDescent="0.25">
      <c r="A255" s="3" t="s">
        <v>803</v>
      </c>
      <c r="B255" s="3" t="s">
        <v>3844</v>
      </c>
      <c r="C255" s="4">
        <v>32</v>
      </c>
      <c r="D255" s="3" t="s">
        <v>9</v>
      </c>
      <c r="E255" s="3" t="s">
        <v>804</v>
      </c>
      <c r="F255" s="3" t="s">
        <v>319</v>
      </c>
      <c r="G255" s="3" t="s">
        <v>12</v>
      </c>
      <c r="H255" s="3" t="s">
        <v>26</v>
      </c>
    </row>
    <row r="256" spans="1:8" x14ac:dyDescent="0.25">
      <c r="A256" s="3" t="s">
        <v>805</v>
      </c>
      <c r="B256" s="3" t="s">
        <v>806</v>
      </c>
      <c r="C256" s="4">
        <v>34</v>
      </c>
      <c r="D256" s="3" t="s">
        <v>9</v>
      </c>
      <c r="E256" s="3" t="s">
        <v>807</v>
      </c>
      <c r="F256" s="3" t="s">
        <v>162</v>
      </c>
      <c r="G256" s="3" t="s">
        <v>12</v>
      </c>
      <c r="H256" s="3" t="s">
        <v>31</v>
      </c>
    </row>
    <row r="257" spans="1:8" x14ac:dyDescent="0.25">
      <c r="A257" s="3" t="s">
        <v>808</v>
      </c>
      <c r="B257" s="3" t="s">
        <v>809</v>
      </c>
      <c r="C257" s="4">
        <v>21</v>
      </c>
      <c r="D257" s="3" t="s">
        <v>9</v>
      </c>
      <c r="E257" s="3" t="s">
        <v>810</v>
      </c>
      <c r="F257" s="3" t="s">
        <v>25</v>
      </c>
      <c r="G257" s="3" t="s">
        <v>12</v>
      </c>
      <c r="H257" s="3" t="s">
        <v>13</v>
      </c>
    </row>
    <row r="258" spans="1:8" x14ac:dyDescent="0.25">
      <c r="A258" s="3" t="s">
        <v>811</v>
      </c>
      <c r="B258" s="3" t="s">
        <v>812</v>
      </c>
      <c r="C258" s="4">
        <v>57</v>
      </c>
      <c r="D258" s="3" t="s">
        <v>9</v>
      </c>
      <c r="E258" s="3" t="s">
        <v>813</v>
      </c>
      <c r="F258" s="3" t="s">
        <v>288</v>
      </c>
      <c r="G258" s="3" t="s">
        <v>12</v>
      </c>
      <c r="H258" s="3" t="s">
        <v>19</v>
      </c>
    </row>
    <row r="259" spans="1:8" x14ac:dyDescent="0.25">
      <c r="A259" s="3" t="s">
        <v>814</v>
      </c>
      <c r="B259" s="3" t="s">
        <v>815</v>
      </c>
      <c r="C259" s="4">
        <v>42</v>
      </c>
      <c r="D259" s="3" t="s">
        <v>9</v>
      </c>
      <c r="E259" s="3" t="s">
        <v>816</v>
      </c>
      <c r="F259" s="3" t="s">
        <v>709</v>
      </c>
      <c r="G259" s="3" t="s">
        <v>12</v>
      </c>
      <c r="H259" s="3" t="s">
        <v>31</v>
      </c>
    </row>
    <row r="260" spans="1:8" x14ac:dyDescent="0.25">
      <c r="A260" s="3" t="s">
        <v>817</v>
      </c>
      <c r="B260" s="3" t="s">
        <v>818</v>
      </c>
      <c r="C260" s="4">
        <v>24</v>
      </c>
      <c r="D260" s="3" t="s">
        <v>16</v>
      </c>
      <c r="E260" s="3" t="s">
        <v>819</v>
      </c>
      <c r="F260" s="3" t="s">
        <v>354</v>
      </c>
      <c r="G260" s="3" t="s">
        <v>12</v>
      </c>
      <c r="H260" s="3" t="s">
        <v>19</v>
      </c>
    </row>
    <row r="261" spans="1:8" x14ac:dyDescent="0.25">
      <c r="A261" s="3" t="s">
        <v>820</v>
      </c>
      <c r="B261" s="3" t="s">
        <v>821</v>
      </c>
      <c r="C261" s="4">
        <v>32</v>
      </c>
      <c r="D261" s="3" t="s">
        <v>16</v>
      </c>
      <c r="E261" s="3" t="s">
        <v>822</v>
      </c>
      <c r="F261" s="3" t="s">
        <v>96</v>
      </c>
      <c r="G261" s="3" t="s">
        <v>12</v>
      </c>
      <c r="H261" s="3" t="s">
        <v>31</v>
      </c>
    </row>
    <row r="262" spans="1:8" x14ac:dyDescent="0.25">
      <c r="A262" s="3" t="s">
        <v>823</v>
      </c>
      <c r="B262" s="3" t="s">
        <v>824</v>
      </c>
      <c r="C262" s="4">
        <v>63</v>
      </c>
      <c r="D262" s="3" t="s">
        <v>16</v>
      </c>
      <c r="E262" s="3" t="s">
        <v>825</v>
      </c>
      <c r="F262" s="3" t="s">
        <v>133</v>
      </c>
      <c r="G262" s="3" t="s">
        <v>12</v>
      </c>
      <c r="H262" s="3" t="s">
        <v>19</v>
      </c>
    </row>
    <row r="263" spans="1:8" x14ac:dyDescent="0.25">
      <c r="A263" s="3" t="s">
        <v>826</v>
      </c>
      <c r="B263" s="3" t="s">
        <v>827</v>
      </c>
      <c r="C263" s="4">
        <v>27</v>
      </c>
      <c r="D263" s="3" t="s">
        <v>16</v>
      </c>
      <c r="E263" s="3" t="s">
        <v>828</v>
      </c>
      <c r="F263" s="3" t="s">
        <v>35</v>
      </c>
      <c r="G263" s="3" t="s">
        <v>12</v>
      </c>
      <c r="H263" s="3" t="s">
        <v>31</v>
      </c>
    </row>
    <row r="264" spans="1:8" x14ac:dyDescent="0.25">
      <c r="A264" s="3" t="s">
        <v>829</v>
      </c>
      <c r="B264" s="3" t="s">
        <v>830</v>
      </c>
      <c r="C264" s="4">
        <v>60</v>
      </c>
      <c r="D264" s="3" t="s">
        <v>16</v>
      </c>
      <c r="E264" s="3" t="s">
        <v>831</v>
      </c>
      <c r="F264" s="3" t="s">
        <v>66</v>
      </c>
      <c r="G264" s="3" t="s">
        <v>12</v>
      </c>
      <c r="H264" s="3" t="s">
        <v>31</v>
      </c>
    </row>
    <row r="265" spans="1:8" x14ac:dyDescent="0.25">
      <c r="A265" s="3" t="s">
        <v>832</v>
      </c>
      <c r="B265" s="3" t="s">
        <v>833</v>
      </c>
      <c r="C265" s="4">
        <v>50</v>
      </c>
      <c r="D265" s="3" t="s">
        <v>9</v>
      </c>
      <c r="E265" s="3" t="s">
        <v>834</v>
      </c>
      <c r="F265" s="3" t="s">
        <v>323</v>
      </c>
      <c r="G265" s="3" t="s">
        <v>12</v>
      </c>
      <c r="H265" s="3" t="s">
        <v>26</v>
      </c>
    </row>
    <row r="266" spans="1:8" x14ac:dyDescent="0.25">
      <c r="A266" s="3" t="s">
        <v>835</v>
      </c>
      <c r="B266" s="3" t="s">
        <v>836</v>
      </c>
      <c r="C266" s="4">
        <v>25</v>
      </c>
      <c r="D266" s="3" t="s">
        <v>9</v>
      </c>
      <c r="E266" s="3" t="s">
        <v>837</v>
      </c>
      <c r="F266" s="3" t="s">
        <v>838</v>
      </c>
      <c r="G266" s="3" t="s">
        <v>12</v>
      </c>
      <c r="H266" s="3" t="s">
        <v>13</v>
      </c>
    </row>
    <row r="267" spans="1:8" x14ac:dyDescent="0.25">
      <c r="A267" s="3" t="s">
        <v>839</v>
      </c>
      <c r="B267" s="3" t="s">
        <v>840</v>
      </c>
      <c r="C267" s="4">
        <v>38</v>
      </c>
      <c r="D267" s="3" t="s">
        <v>9</v>
      </c>
      <c r="E267" s="3" t="s">
        <v>841</v>
      </c>
      <c r="F267" s="3" t="s">
        <v>234</v>
      </c>
      <c r="G267" s="3" t="s">
        <v>12</v>
      </c>
      <c r="H267" s="3" t="s">
        <v>31</v>
      </c>
    </row>
    <row r="268" spans="1:8" x14ac:dyDescent="0.25">
      <c r="A268" s="3" t="s">
        <v>842</v>
      </c>
      <c r="B268" s="3" t="s">
        <v>843</v>
      </c>
      <c r="C268" s="4">
        <v>32</v>
      </c>
      <c r="D268" s="3" t="s">
        <v>16</v>
      </c>
      <c r="E268" s="3" t="s">
        <v>844</v>
      </c>
      <c r="F268" s="3" t="s">
        <v>582</v>
      </c>
      <c r="G268" s="3" t="s">
        <v>12</v>
      </c>
      <c r="H268" s="3" t="s">
        <v>26</v>
      </c>
    </row>
    <row r="269" spans="1:8" x14ac:dyDescent="0.25">
      <c r="A269" s="3" t="s">
        <v>845</v>
      </c>
      <c r="B269" s="3" t="s">
        <v>846</v>
      </c>
      <c r="C269" s="4">
        <v>18</v>
      </c>
      <c r="D269" s="3" t="s">
        <v>9</v>
      </c>
      <c r="E269" s="3" t="s">
        <v>775</v>
      </c>
      <c r="F269" s="3" t="s">
        <v>66</v>
      </c>
      <c r="G269" s="3" t="s">
        <v>12</v>
      </c>
      <c r="H269" s="3" t="s">
        <v>26</v>
      </c>
    </row>
    <row r="270" spans="1:8" x14ac:dyDescent="0.25">
      <c r="A270" s="3" t="s">
        <v>847</v>
      </c>
      <c r="B270" s="3" t="s">
        <v>848</v>
      </c>
      <c r="C270" s="4">
        <v>53</v>
      </c>
      <c r="D270" s="3" t="s">
        <v>16</v>
      </c>
      <c r="E270" s="3" t="s">
        <v>849</v>
      </c>
      <c r="F270" s="3" t="s">
        <v>198</v>
      </c>
      <c r="G270" s="3" t="s">
        <v>12</v>
      </c>
      <c r="H270" s="3" t="s">
        <v>26</v>
      </c>
    </row>
    <row r="271" spans="1:8" x14ac:dyDescent="0.25">
      <c r="A271" s="3" t="s">
        <v>850</v>
      </c>
      <c r="B271" s="3" t="s">
        <v>851</v>
      </c>
      <c r="C271" s="4">
        <v>45</v>
      </c>
      <c r="D271" s="3" t="s">
        <v>16</v>
      </c>
      <c r="E271" s="3" t="s">
        <v>852</v>
      </c>
      <c r="F271" s="3" t="s">
        <v>30</v>
      </c>
      <c r="G271" s="3" t="s">
        <v>12</v>
      </c>
      <c r="H271" s="3" t="s">
        <v>31</v>
      </c>
    </row>
    <row r="272" spans="1:8" x14ac:dyDescent="0.25">
      <c r="A272" s="3" t="s">
        <v>853</v>
      </c>
      <c r="B272" s="3" t="s">
        <v>854</v>
      </c>
      <c r="C272" s="4">
        <v>31</v>
      </c>
      <c r="D272" s="3" t="s">
        <v>16</v>
      </c>
      <c r="E272" s="3" t="s">
        <v>855</v>
      </c>
      <c r="F272" s="3" t="s">
        <v>323</v>
      </c>
      <c r="G272" s="3" t="s">
        <v>12</v>
      </c>
      <c r="H272" s="3" t="s">
        <v>13</v>
      </c>
    </row>
    <row r="273" spans="1:8" x14ac:dyDescent="0.25">
      <c r="A273" s="3" t="s">
        <v>856</v>
      </c>
      <c r="B273" s="3" t="s">
        <v>3845</v>
      </c>
      <c r="C273" s="4">
        <v>64</v>
      </c>
      <c r="D273" s="3" t="s">
        <v>9</v>
      </c>
      <c r="E273" s="3" t="s">
        <v>857</v>
      </c>
      <c r="F273" s="3" t="s">
        <v>70</v>
      </c>
      <c r="G273" s="3" t="s">
        <v>12</v>
      </c>
      <c r="H273" s="3" t="s">
        <v>19</v>
      </c>
    </row>
    <row r="274" spans="1:8" x14ac:dyDescent="0.25">
      <c r="A274" s="3" t="s">
        <v>858</v>
      </c>
      <c r="B274" s="3" t="s">
        <v>859</v>
      </c>
      <c r="C274" s="4">
        <v>48</v>
      </c>
      <c r="D274" s="3" t="s">
        <v>16</v>
      </c>
      <c r="E274" s="3" t="s">
        <v>860</v>
      </c>
      <c r="F274" s="3" t="s">
        <v>30</v>
      </c>
      <c r="G274" s="3" t="s">
        <v>12</v>
      </c>
      <c r="H274" s="3" t="s">
        <v>13</v>
      </c>
    </row>
    <row r="275" spans="1:8" x14ac:dyDescent="0.25">
      <c r="A275" s="3" t="s">
        <v>861</v>
      </c>
      <c r="B275" s="3" t="s">
        <v>862</v>
      </c>
      <c r="C275" s="4">
        <v>23</v>
      </c>
      <c r="D275" s="3" t="s">
        <v>9</v>
      </c>
      <c r="E275" s="3" t="s">
        <v>863</v>
      </c>
      <c r="F275" s="3" t="s">
        <v>309</v>
      </c>
      <c r="G275" s="3" t="s">
        <v>12</v>
      </c>
      <c r="H275" s="3" t="s">
        <v>26</v>
      </c>
    </row>
    <row r="276" spans="1:8" x14ac:dyDescent="0.25">
      <c r="A276" s="3" t="s">
        <v>864</v>
      </c>
      <c r="B276" s="3" t="s">
        <v>865</v>
      </c>
      <c r="C276" s="4">
        <v>38</v>
      </c>
      <c r="D276" s="3" t="s">
        <v>9</v>
      </c>
      <c r="E276" s="3" t="s">
        <v>866</v>
      </c>
      <c r="F276" s="3" t="s">
        <v>170</v>
      </c>
      <c r="G276" s="3" t="s">
        <v>12</v>
      </c>
      <c r="H276" s="3" t="s">
        <v>31</v>
      </c>
    </row>
    <row r="277" spans="1:8" x14ac:dyDescent="0.25">
      <c r="A277" s="3" t="s">
        <v>867</v>
      </c>
      <c r="B277" s="3" t="s">
        <v>868</v>
      </c>
      <c r="C277" s="4">
        <v>22</v>
      </c>
      <c r="D277" s="3" t="s">
        <v>9</v>
      </c>
      <c r="E277" s="3" t="s">
        <v>869</v>
      </c>
      <c r="F277" s="3" t="s">
        <v>582</v>
      </c>
      <c r="G277" s="3" t="s">
        <v>12</v>
      </c>
      <c r="H277" s="3" t="s">
        <v>13</v>
      </c>
    </row>
    <row r="278" spans="1:8" x14ac:dyDescent="0.25">
      <c r="A278" s="3" t="s">
        <v>870</v>
      </c>
      <c r="B278" s="3" t="s">
        <v>871</v>
      </c>
      <c r="C278" s="4">
        <v>38</v>
      </c>
      <c r="D278" s="3" t="s">
        <v>9</v>
      </c>
      <c r="E278" s="3" t="s">
        <v>872</v>
      </c>
      <c r="F278" s="3" t="s">
        <v>181</v>
      </c>
      <c r="G278" s="3" t="s">
        <v>12</v>
      </c>
      <c r="H278" s="3" t="s">
        <v>13</v>
      </c>
    </row>
    <row r="279" spans="1:8" x14ac:dyDescent="0.25">
      <c r="A279" s="3" t="s">
        <v>873</v>
      </c>
      <c r="B279" s="3" t="s">
        <v>874</v>
      </c>
      <c r="C279" s="4">
        <v>22</v>
      </c>
      <c r="D279" s="3" t="s">
        <v>16</v>
      </c>
      <c r="E279" s="3" t="s">
        <v>875</v>
      </c>
      <c r="F279" s="3" t="s">
        <v>271</v>
      </c>
      <c r="G279" s="3" t="s">
        <v>12</v>
      </c>
      <c r="H279" s="3" t="s">
        <v>19</v>
      </c>
    </row>
    <row r="280" spans="1:8" x14ac:dyDescent="0.25">
      <c r="A280" s="3" t="s">
        <v>876</v>
      </c>
      <c r="B280" s="3" t="s">
        <v>877</v>
      </c>
      <c r="C280" s="4">
        <v>42</v>
      </c>
      <c r="D280" s="3" t="s">
        <v>16</v>
      </c>
      <c r="E280" s="3" t="s">
        <v>878</v>
      </c>
      <c r="F280" s="3" t="s">
        <v>214</v>
      </c>
      <c r="G280" s="3" t="s">
        <v>12</v>
      </c>
      <c r="H280" s="3" t="s">
        <v>19</v>
      </c>
    </row>
    <row r="281" spans="1:8" x14ac:dyDescent="0.25">
      <c r="A281" s="3" t="s">
        <v>879</v>
      </c>
      <c r="B281" s="3" t="s">
        <v>880</v>
      </c>
      <c r="C281" s="4">
        <v>21</v>
      </c>
      <c r="D281" s="3" t="s">
        <v>16</v>
      </c>
      <c r="E281" s="3" t="s">
        <v>881</v>
      </c>
      <c r="F281" s="3" t="s">
        <v>25</v>
      </c>
      <c r="G281" s="3" t="s">
        <v>12</v>
      </c>
      <c r="H281" s="3" t="s">
        <v>26</v>
      </c>
    </row>
    <row r="282" spans="1:8" x14ac:dyDescent="0.25">
      <c r="A282" s="3" t="s">
        <v>882</v>
      </c>
      <c r="B282" s="3" t="s">
        <v>883</v>
      </c>
      <c r="C282" s="4">
        <v>48</v>
      </c>
      <c r="D282" s="3" t="s">
        <v>9</v>
      </c>
      <c r="E282" s="3" t="s">
        <v>884</v>
      </c>
      <c r="F282" s="3" t="s">
        <v>99</v>
      </c>
      <c r="G282" s="3" t="s">
        <v>12</v>
      </c>
      <c r="H282" s="3" t="s">
        <v>26</v>
      </c>
    </row>
    <row r="283" spans="1:8" x14ac:dyDescent="0.25">
      <c r="A283" s="3" t="s">
        <v>885</v>
      </c>
      <c r="B283" s="3" t="s">
        <v>886</v>
      </c>
      <c r="C283" s="4">
        <v>59</v>
      </c>
      <c r="D283" s="3" t="s">
        <v>9</v>
      </c>
      <c r="E283" s="3" t="s">
        <v>887</v>
      </c>
      <c r="F283" s="3" t="s">
        <v>166</v>
      </c>
      <c r="G283" s="3" t="s">
        <v>12</v>
      </c>
      <c r="H283" s="3" t="s">
        <v>19</v>
      </c>
    </row>
    <row r="284" spans="1:8" x14ac:dyDescent="0.25">
      <c r="A284" s="3" t="s">
        <v>888</v>
      </c>
      <c r="B284" s="3" t="s">
        <v>889</v>
      </c>
      <c r="C284" s="4">
        <v>46</v>
      </c>
      <c r="D284" s="3" t="s">
        <v>16</v>
      </c>
      <c r="E284" s="3" t="s">
        <v>890</v>
      </c>
      <c r="F284" s="3" t="s">
        <v>88</v>
      </c>
      <c r="G284" s="3" t="s">
        <v>12</v>
      </c>
      <c r="H284" s="3" t="s">
        <v>13</v>
      </c>
    </row>
    <row r="285" spans="1:8" x14ac:dyDescent="0.25">
      <c r="A285" s="3" t="s">
        <v>891</v>
      </c>
      <c r="B285" s="3" t="s">
        <v>892</v>
      </c>
      <c r="C285" s="4">
        <v>54</v>
      </c>
      <c r="D285" s="3" t="s">
        <v>16</v>
      </c>
      <c r="E285" s="3" t="s">
        <v>893</v>
      </c>
      <c r="F285" s="3" t="s">
        <v>838</v>
      </c>
      <c r="G285" s="3" t="s">
        <v>12</v>
      </c>
      <c r="H285" s="3" t="s">
        <v>31</v>
      </c>
    </row>
    <row r="286" spans="1:8" x14ac:dyDescent="0.25">
      <c r="A286" s="3" t="s">
        <v>894</v>
      </c>
      <c r="B286" s="3" t="s">
        <v>895</v>
      </c>
      <c r="C286" s="4">
        <v>54</v>
      </c>
      <c r="D286" s="3" t="s">
        <v>9</v>
      </c>
      <c r="E286" s="3" t="s">
        <v>896</v>
      </c>
      <c r="F286" s="3" t="s">
        <v>166</v>
      </c>
      <c r="G286" s="3" t="s">
        <v>12</v>
      </c>
      <c r="H286" s="3" t="s">
        <v>13</v>
      </c>
    </row>
    <row r="287" spans="1:8" x14ac:dyDescent="0.25">
      <c r="A287" s="3" t="s">
        <v>897</v>
      </c>
      <c r="B287" s="3" t="s">
        <v>898</v>
      </c>
      <c r="C287" s="4">
        <v>46</v>
      </c>
      <c r="D287" s="3" t="s">
        <v>16</v>
      </c>
      <c r="E287" s="3" t="s">
        <v>899</v>
      </c>
      <c r="F287" s="3" t="s">
        <v>709</v>
      </c>
      <c r="G287" s="3" t="s">
        <v>12</v>
      </c>
      <c r="H287" s="3" t="s">
        <v>31</v>
      </c>
    </row>
    <row r="288" spans="1:8" x14ac:dyDescent="0.25">
      <c r="A288" s="3" t="s">
        <v>900</v>
      </c>
      <c r="B288" s="3" t="s">
        <v>901</v>
      </c>
      <c r="C288" s="4">
        <v>22</v>
      </c>
      <c r="D288" s="3" t="s">
        <v>9</v>
      </c>
      <c r="E288" s="3" t="s">
        <v>902</v>
      </c>
      <c r="F288" s="3" t="s">
        <v>39</v>
      </c>
      <c r="G288" s="3" t="s">
        <v>12</v>
      </c>
      <c r="H288" s="3" t="s">
        <v>31</v>
      </c>
    </row>
    <row r="289" spans="1:8" x14ac:dyDescent="0.25">
      <c r="A289" s="3" t="s">
        <v>903</v>
      </c>
      <c r="B289" s="3" t="s">
        <v>904</v>
      </c>
      <c r="C289" s="4">
        <v>22</v>
      </c>
      <c r="D289" s="3" t="s">
        <v>16</v>
      </c>
      <c r="E289" s="3" t="s">
        <v>905</v>
      </c>
      <c r="F289" s="3" t="s">
        <v>170</v>
      </c>
      <c r="G289" s="3" t="s">
        <v>12</v>
      </c>
      <c r="H289" s="3" t="s">
        <v>13</v>
      </c>
    </row>
    <row r="290" spans="1:8" x14ac:dyDescent="0.25">
      <c r="A290" s="3" t="s">
        <v>906</v>
      </c>
      <c r="B290" s="3" t="s">
        <v>907</v>
      </c>
      <c r="C290" s="4">
        <v>58</v>
      </c>
      <c r="D290" s="3" t="s">
        <v>9</v>
      </c>
      <c r="E290" s="3" t="s">
        <v>908</v>
      </c>
      <c r="F290" s="3" t="s">
        <v>166</v>
      </c>
      <c r="G290" s="3" t="s">
        <v>12</v>
      </c>
      <c r="H290" s="3" t="s">
        <v>13</v>
      </c>
    </row>
    <row r="291" spans="1:8" x14ac:dyDescent="0.25">
      <c r="A291" s="3" t="s">
        <v>909</v>
      </c>
      <c r="B291" s="3" t="s">
        <v>910</v>
      </c>
      <c r="C291" s="4">
        <v>45</v>
      </c>
      <c r="D291" s="3" t="s">
        <v>9</v>
      </c>
      <c r="E291" s="3" t="s">
        <v>911</v>
      </c>
      <c r="F291" s="3" t="s">
        <v>25</v>
      </c>
      <c r="G291" s="3" t="s">
        <v>12</v>
      </c>
      <c r="H291" s="3" t="s">
        <v>26</v>
      </c>
    </row>
    <row r="292" spans="1:8" x14ac:dyDescent="0.25">
      <c r="A292" s="3" t="s">
        <v>912</v>
      </c>
      <c r="B292" s="3" t="s">
        <v>3846</v>
      </c>
      <c r="C292" s="4">
        <v>52</v>
      </c>
      <c r="D292" s="3" t="s">
        <v>16</v>
      </c>
      <c r="E292" s="3" t="s">
        <v>913</v>
      </c>
      <c r="F292" s="3" t="s">
        <v>284</v>
      </c>
      <c r="G292" s="3" t="s">
        <v>12</v>
      </c>
      <c r="H292" s="3" t="s">
        <v>31</v>
      </c>
    </row>
    <row r="293" spans="1:8" x14ac:dyDescent="0.25">
      <c r="A293" s="3" t="s">
        <v>914</v>
      </c>
      <c r="B293" s="3" t="s">
        <v>915</v>
      </c>
      <c r="C293" s="4">
        <v>40</v>
      </c>
      <c r="D293" s="3" t="s">
        <v>16</v>
      </c>
      <c r="E293" s="3" t="s">
        <v>916</v>
      </c>
      <c r="F293" s="3" t="s">
        <v>113</v>
      </c>
      <c r="G293" s="3" t="s">
        <v>12</v>
      </c>
      <c r="H293" s="3" t="s">
        <v>26</v>
      </c>
    </row>
    <row r="294" spans="1:8" x14ac:dyDescent="0.25">
      <c r="A294" s="3" t="s">
        <v>917</v>
      </c>
      <c r="B294" s="3" t="s">
        <v>918</v>
      </c>
      <c r="C294" s="4">
        <v>30</v>
      </c>
      <c r="D294" s="3" t="s">
        <v>9</v>
      </c>
      <c r="E294" s="3" t="s">
        <v>919</v>
      </c>
      <c r="F294" s="3" t="s">
        <v>198</v>
      </c>
      <c r="G294" s="3" t="s">
        <v>12</v>
      </c>
      <c r="H294" s="3" t="s">
        <v>31</v>
      </c>
    </row>
    <row r="295" spans="1:8" x14ac:dyDescent="0.25">
      <c r="A295" s="3" t="s">
        <v>920</v>
      </c>
      <c r="B295" s="3" t="s">
        <v>921</v>
      </c>
      <c r="C295" s="4">
        <v>56</v>
      </c>
      <c r="D295" s="3" t="s">
        <v>16</v>
      </c>
      <c r="E295" s="3" t="s">
        <v>922</v>
      </c>
      <c r="F295" s="3" t="s">
        <v>323</v>
      </c>
      <c r="G295" s="3" t="s">
        <v>12</v>
      </c>
      <c r="H295" s="3" t="s">
        <v>19</v>
      </c>
    </row>
    <row r="296" spans="1:8" x14ac:dyDescent="0.25">
      <c r="A296" s="3" t="s">
        <v>923</v>
      </c>
      <c r="B296" s="3" t="s">
        <v>924</v>
      </c>
      <c r="C296" s="4">
        <v>29</v>
      </c>
      <c r="D296" s="3" t="s">
        <v>9</v>
      </c>
      <c r="E296" s="3" t="s">
        <v>567</v>
      </c>
      <c r="F296" s="3" t="s">
        <v>66</v>
      </c>
      <c r="G296" s="3" t="s">
        <v>12</v>
      </c>
      <c r="H296" s="3" t="s">
        <v>19</v>
      </c>
    </row>
    <row r="297" spans="1:8" x14ac:dyDescent="0.25">
      <c r="A297" s="3" t="s">
        <v>925</v>
      </c>
      <c r="B297" s="3" t="s">
        <v>926</v>
      </c>
      <c r="C297" s="4">
        <v>19</v>
      </c>
      <c r="D297" s="3" t="s">
        <v>16</v>
      </c>
      <c r="E297" s="3" t="s">
        <v>927</v>
      </c>
      <c r="F297" s="3" t="s">
        <v>62</v>
      </c>
      <c r="G297" s="3" t="s">
        <v>12</v>
      </c>
      <c r="H297" s="3" t="s">
        <v>26</v>
      </c>
    </row>
    <row r="298" spans="1:8" x14ac:dyDescent="0.25">
      <c r="A298" s="3" t="s">
        <v>928</v>
      </c>
      <c r="B298" s="3" t="s">
        <v>929</v>
      </c>
      <c r="C298" s="4">
        <v>28</v>
      </c>
      <c r="D298" s="3" t="s">
        <v>16</v>
      </c>
      <c r="E298" s="3" t="s">
        <v>294</v>
      </c>
      <c r="F298" s="3" t="s">
        <v>43</v>
      </c>
      <c r="G298" s="3" t="s">
        <v>12</v>
      </c>
      <c r="H298" s="3" t="s">
        <v>26</v>
      </c>
    </row>
    <row r="299" spans="1:8" x14ac:dyDescent="0.25">
      <c r="A299" s="3" t="s">
        <v>930</v>
      </c>
      <c r="B299" s="3" t="s">
        <v>931</v>
      </c>
      <c r="C299" s="4">
        <v>47</v>
      </c>
      <c r="D299" s="3" t="s">
        <v>16</v>
      </c>
      <c r="E299" s="3" t="s">
        <v>932</v>
      </c>
      <c r="F299" s="3" t="s">
        <v>113</v>
      </c>
      <c r="G299" s="3" t="s">
        <v>12</v>
      </c>
      <c r="H299" s="3" t="s">
        <v>31</v>
      </c>
    </row>
    <row r="300" spans="1:8" x14ac:dyDescent="0.25">
      <c r="A300" s="3" t="s">
        <v>933</v>
      </c>
      <c r="B300" s="3" t="s">
        <v>934</v>
      </c>
      <c r="C300" s="4">
        <v>64</v>
      </c>
      <c r="D300" s="3" t="s">
        <v>9</v>
      </c>
      <c r="E300" s="3" t="s">
        <v>935</v>
      </c>
      <c r="F300" s="3" t="s">
        <v>429</v>
      </c>
      <c r="G300" s="3" t="s">
        <v>12</v>
      </c>
      <c r="H300" s="3" t="s">
        <v>19</v>
      </c>
    </row>
    <row r="301" spans="1:8" x14ac:dyDescent="0.25">
      <c r="A301" s="3" t="s">
        <v>936</v>
      </c>
      <c r="B301" s="3" t="s">
        <v>937</v>
      </c>
      <c r="C301" s="4">
        <v>48</v>
      </c>
      <c r="D301" s="3" t="s">
        <v>16</v>
      </c>
      <c r="E301" s="3" t="s">
        <v>938</v>
      </c>
      <c r="F301" s="3" t="s">
        <v>323</v>
      </c>
      <c r="G301" s="3" t="s">
        <v>12</v>
      </c>
      <c r="H301" s="3" t="s">
        <v>19</v>
      </c>
    </row>
    <row r="302" spans="1:8" x14ac:dyDescent="0.25">
      <c r="A302" s="3" t="s">
        <v>939</v>
      </c>
      <c r="B302" s="3" t="s">
        <v>940</v>
      </c>
      <c r="C302" s="4">
        <v>29</v>
      </c>
      <c r="D302" s="3" t="s">
        <v>9</v>
      </c>
      <c r="E302" s="3" t="s">
        <v>941</v>
      </c>
      <c r="F302" s="3" t="s">
        <v>35</v>
      </c>
      <c r="G302" s="3" t="s">
        <v>12</v>
      </c>
      <c r="H302" s="3" t="s">
        <v>31</v>
      </c>
    </row>
    <row r="303" spans="1:8" x14ac:dyDescent="0.25">
      <c r="A303" s="3" t="s">
        <v>942</v>
      </c>
      <c r="B303" s="3" t="s">
        <v>943</v>
      </c>
      <c r="C303" s="4">
        <v>50</v>
      </c>
      <c r="D303" s="3" t="s">
        <v>9</v>
      </c>
      <c r="E303" s="3" t="s">
        <v>944</v>
      </c>
      <c r="F303" s="3" t="s">
        <v>284</v>
      </c>
      <c r="G303" s="3" t="s">
        <v>12</v>
      </c>
      <c r="H303" s="3" t="s">
        <v>13</v>
      </c>
    </row>
    <row r="304" spans="1:8" x14ac:dyDescent="0.25">
      <c r="A304" s="3" t="s">
        <v>945</v>
      </c>
      <c r="B304" s="3" t="s">
        <v>946</v>
      </c>
      <c r="C304" s="4">
        <v>36</v>
      </c>
      <c r="D304" s="3" t="s">
        <v>9</v>
      </c>
      <c r="E304" s="3" t="s">
        <v>947</v>
      </c>
      <c r="F304" s="3" t="s">
        <v>133</v>
      </c>
      <c r="G304" s="3" t="s">
        <v>12</v>
      </c>
      <c r="H304" s="3" t="s">
        <v>13</v>
      </c>
    </row>
    <row r="305" spans="1:8" x14ac:dyDescent="0.25">
      <c r="A305" s="3" t="s">
        <v>948</v>
      </c>
      <c r="B305" s="3" t="s">
        <v>949</v>
      </c>
      <c r="C305" s="4">
        <v>23</v>
      </c>
      <c r="D305" s="3" t="s">
        <v>16</v>
      </c>
      <c r="E305" s="3" t="s">
        <v>950</v>
      </c>
      <c r="F305" s="3" t="s">
        <v>92</v>
      </c>
      <c r="G305" s="3" t="s">
        <v>12</v>
      </c>
      <c r="H305" s="3" t="s">
        <v>19</v>
      </c>
    </row>
    <row r="306" spans="1:8" x14ac:dyDescent="0.25">
      <c r="A306" s="3" t="s">
        <v>951</v>
      </c>
      <c r="B306" s="3" t="s">
        <v>3847</v>
      </c>
      <c r="C306" s="4">
        <v>41</v>
      </c>
      <c r="D306" s="3" t="s">
        <v>9</v>
      </c>
      <c r="E306" s="3" t="s">
        <v>952</v>
      </c>
      <c r="F306" s="3" t="s">
        <v>62</v>
      </c>
      <c r="G306" s="3" t="s">
        <v>12</v>
      </c>
      <c r="H306" s="3" t="s">
        <v>31</v>
      </c>
    </row>
    <row r="307" spans="1:8" x14ac:dyDescent="0.25">
      <c r="A307" s="3" t="s">
        <v>953</v>
      </c>
      <c r="B307" s="3" t="s">
        <v>954</v>
      </c>
      <c r="C307" s="4">
        <v>64</v>
      </c>
      <c r="D307" s="3" t="s">
        <v>9</v>
      </c>
      <c r="E307" s="3" t="s">
        <v>955</v>
      </c>
      <c r="F307" s="3" t="s">
        <v>74</v>
      </c>
      <c r="G307" s="3" t="s">
        <v>12</v>
      </c>
      <c r="H307" s="3" t="s">
        <v>19</v>
      </c>
    </row>
    <row r="308" spans="1:8" x14ac:dyDescent="0.25">
      <c r="A308" s="3" t="s">
        <v>956</v>
      </c>
      <c r="B308" s="3" t="s">
        <v>957</v>
      </c>
      <c r="C308" s="4">
        <v>44</v>
      </c>
      <c r="D308" s="3" t="s">
        <v>9</v>
      </c>
      <c r="E308" s="3" t="s">
        <v>958</v>
      </c>
      <c r="F308" s="3" t="s">
        <v>234</v>
      </c>
      <c r="G308" s="3" t="s">
        <v>12</v>
      </c>
      <c r="H308" s="3" t="s">
        <v>19</v>
      </c>
    </row>
    <row r="309" spans="1:8" x14ac:dyDescent="0.25">
      <c r="A309" s="3" t="s">
        <v>959</v>
      </c>
      <c r="B309" s="3" t="s">
        <v>960</v>
      </c>
      <c r="C309" s="4">
        <v>56</v>
      </c>
      <c r="D309" s="3" t="s">
        <v>16</v>
      </c>
      <c r="E309" s="3" t="s">
        <v>961</v>
      </c>
      <c r="F309" s="3" t="s">
        <v>22</v>
      </c>
      <c r="G309" s="3" t="s">
        <v>12</v>
      </c>
      <c r="H309" s="3" t="s">
        <v>26</v>
      </c>
    </row>
    <row r="310" spans="1:8" x14ac:dyDescent="0.25">
      <c r="A310" s="3" t="s">
        <v>962</v>
      </c>
      <c r="B310" s="3" t="s">
        <v>963</v>
      </c>
      <c r="C310" s="4">
        <v>60</v>
      </c>
      <c r="D310" s="3" t="s">
        <v>16</v>
      </c>
      <c r="E310" s="3" t="s">
        <v>964</v>
      </c>
      <c r="F310" s="3" t="s">
        <v>264</v>
      </c>
      <c r="G310" s="3" t="s">
        <v>12</v>
      </c>
      <c r="H310" s="3" t="s">
        <v>13</v>
      </c>
    </row>
    <row r="311" spans="1:8" x14ac:dyDescent="0.25">
      <c r="A311" s="3" t="s">
        <v>965</v>
      </c>
      <c r="B311" s="3" t="s">
        <v>966</v>
      </c>
      <c r="C311" s="4">
        <v>41</v>
      </c>
      <c r="D311" s="3" t="s">
        <v>16</v>
      </c>
      <c r="E311" s="3" t="s">
        <v>967</v>
      </c>
      <c r="F311" s="3" t="s">
        <v>30</v>
      </c>
      <c r="G311" s="3" t="s">
        <v>12</v>
      </c>
      <c r="H311" s="3" t="s">
        <v>26</v>
      </c>
    </row>
    <row r="312" spans="1:8" x14ac:dyDescent="0.25">
      <c r="A312" s="3" t="s">
        <v>968</v>
      </c>
      <c r="B312" s="3" t="s">
        <v>969</v>
      </c>
      <c r="C312" s="4">
        <v>20</v>
      </c>
      <c r="D312" s="3" t="s">
        <v>9</v>
      </c>
      <c r="E312" s="3" t="s">
        <v>970</v>
      </c>
      <c r="F312" s="3" t="s">
        <v>170</v>
      </c>
      <c r="G312" s="3" t="s">
        <v>12</v>
      </c>
      <c r="H312" s="3" t="s">
        <v>31</v>
      </c>
    </row>
    <row r="313" spans="1:8" x14ac:dyDescent="0.25">
      <c r="A313" s="3" t="s">
        <v>971</v>
      </c>
      <c r="B313" s="3" t="s">
        <v>972</v>
      </c>
      <c r="C313" s="4">
        <v>35</v>
      </c>
      <c r="D313" s="3" t="s">
        <v>9</v>
      </c>
      <c r="E313" s="3" t="s">
        <v>973</v>
      </c>
      <c r="F313" s="3" t="s">
        <v>35</v>
      </c>
      <c r="G313" s="3" t="s">
        <v>12</v>
      </c>
      <c r="H313" s="3" t="s">
        <v>19</v>
      </c>
    </row>
    <row r="314" spans="1:8" x14ac:dyDescent="0.25">
      <c r="A314" s="3" t="s">
        <v>974</v>
      </c>
      <c r="B314" s="3" t="s">
        <v>975</v>
      </c>
      <c r="C314" s="4">
        <v>47</v>
      </c>
      <c r="D314" s="3" t="s">
        <v>16</v>
      </c>
      <c r="E314" s="3" t="s">
        <v>976</v>
      </c>
      <c r="F314" s="3" t="s">
        <v>92</v>
      </c>
      <c r="G314" s="3" t="s">
        <v>12</v>
      </c>
      <c r="H314" s="3" t="s">
        <v>31</v>
      </c>
    </row>
    <row r="315" spans="1:8" x14ac:dyDescent="0.25">
      <c r="A315" s="3" t="s">
        <v>977</v>
      </c>
      <c r="B315" s="3" t="s">
        <v>978</v>
      </c>
      <c r="C315" s="4">
        <v>62</v>
      </c>
      <c r="D315" s="3" t="s">
        <v>9</v>
      </c>
      <c r="E315" s="3" t="s">
        <v>979</v>
      </c>
      <c r="F315" s="3" t="s">
        <v>139</v>
      </c>
      <c r="G315" s="3" t="s">
        <v>12</v>
      </c>
      <c r="H315" s="3" t="s">
        <v>19</v>
      </c>
    </row>
    <row r="316" spans="1:8" x14ac:dyDescent="0.25">
      <c r="A316" s="3" t="s">
        <v>980</v>
      </c>
      <c r="B316" s="3" t="s">
        <v>981</v>
      </c>
      <c r="C316" s="4">
        <v>53</v>
      </c>
      <c r="D316" s="3" t="s">
        <v>16</v>
      </c>
      <c r="E316" s="3" t="s">
        <v>982</v>
      </c>
      <c r="F316" s="3" t="s">
        <v>74</v>
      </c>
      <c r="G316" s="3" t="s">
        <v>12</v>
      </c>
      <c r="H316" s="3" t="s">
        <v>31</v>
      </c>
    </row>
    <row r="317" spans="1:8" x14ac:dyDescent="0.25">
      <c r="A317" s="3" t="s">
        <v>983</v>
      </c>
      <c r="B317" s="3" t="s">
        <v>984</v>
      </c>
      <c r="C317" s="4">
        <v>49</v>
      </c>
      <c r="D317" s="3" t="s">
        <v>9</v>
      </c>
      <c r="E317" s="3" t="s">
        <v>985</v>
      </c>
      <c r="F317" s="3" t="s">
        <v>709</v>
      </c>
      <c r="G317" s="3" t="s">
        <v>12</v>
      </c>
      <c r="H317" s="3" t="s">
        <v>31</v>
      </c>
    </row>
    <row r="318" spans="1:8" x14ac:dyDescent="0.25">
      <c r="A318" s="3" t="s">
        <v>986</v>
      </c>
      <c r="B318" s="3" t="s">
        <v>987</v>
      </c>
      <c r="C318" s="4">
        <v>34</v>
      </c>
      <c r="D318" s="3" t="s">
        <v>9</v>
      </c>
      <c r="E318" s="3" t="s">
        <v>988</v>
      </c>
      <c r="F318" s="3" t="s">
        <v>139</v>
      </c>
      <c r="G318" s="3" t="s">
        <v>12</v>
      </c>
      <c r="H318" s="3" t="s">
        <v>13</v>
      </c>
    </row>
    <row r="319" spans="1:8" x14ac:dyDescent="0.25">
      <c r="A319" s="3" t="s">
        <v>989</v>
      </c>
      <c r="B319" s="3" t="s">
        <v>990</v>
      </c>
      <c r="C319" s="4">
        <v>64</v>
      </c>
      <c r="D319" s="3" t="s">
        <v>16</v>
      </c>
      <c r="E319" s="3" t="s">
        <v>991</v>
      </c>
      <c r="F319" s="3" t="s">
        <v>47</v>
      </c>
      <c r="G319" s="3" t="s">
        <v>12</v>
      </c>
      <c r="H319" s="3" t="s">
        <v>13</v>
      </c>
    </row>
    <row r="320" spans="1:8" x14ac:dyDescent="0.25">
      <c r="A320" s="3" t="s">
        <v>992</v>
      </c>
      <c r="B320" s="3" t="s">
        <v>993</v>
      </c>
      <c r="C320" s="4">
        <v>25</v>
      </c>
      <c r="D320" s="3" t="s">
        <v>9</v>
      </c>
      <c r="E320" s="3" t="s">
        <v>994</v>
      </c>
      <c r="F320" s="3" t="s">
        <v>62</v>
      </c>
      <c r="G320" s="3" t="s">
        <v>12</v>
      </c>
      <c r="H320" s="3" t="s">
        <v>19</v>
      </c>
    </row>
    <row r="321" spans="1:8" x14ac:dyDescent="0.25">
      <c r="A321" s="3" t="s">
        <v>995</v>
      </c>
      <c r="B321" s="3" t="s">
        <v>996</v>
      </c>
      <c r="C321" s="4">
        <v>54</v>
      </c>
      <c r="D321" s="3" t="s">
        <v>9</v>
      </c>
      <c r="E321" s="3" t="s">
        <v>997</v>
      </c>
      <c r="F321" s="3" t="s">
        <v>309</v>
      </c>
      <c r="G321" s="3" t="s">
        <v>12</v>
      </c>
      <c r="H321" s="3" t="s">
        <v>19</v>
      </c>
    </row>
    <row r="322" spans="1:8" x14ac:dyDescent="0.25">
      <c r="A322" s="3" t="s">
        <v>998</v>
      </c>
      <c r="B322" s="3" t="s">
        <v>999</v>
      </c>
      <c r="C322" s="4">
        <v>34</v>
      </c>
      <c r="D322" s="3" t="s">
        <v>16</v>
      </c>
      <c r="E322" s="3" t="s">
        <v>1000</v>
      </c>
      <c r="F322" s="3" t="s">
        <v>264</v>
      </c>
      <c r="G322" s="3" t="s">
        <v>12</v>
      </c>
      <c r="H322" s="3" t="s">
        <v>26</v>
      </c>
    </row>
    <row r="323" spans="1:8" x14ac:dyDescent="0.25">
      <c r="A323" s="3" t="s">
        <v>1001</v>
      </c>
      <c r="B323" s="3" t="s">
        <v>1002</v>
      </c>
      <c r="C323" s="4">
        <v>21</v>
      </c>
      <c r="D323" s="3" t="s">
        <v>16</v>
      </c>
      <c r="E323" s="3" t="s">
        <v>1003</v>
      </c>
      <c r="F323" s="3" t="s">
        <v>234</v>
      </c>
      <c r="G323" s="3" t="s">
        <v>12</v>
      </c>
      <c r="H323" s="3" t="s">
        <v>26</v>
      </c>
    </row>
    <row r="324" spans="1:8" x14ac:dyDescent="0.25">
      <c r="A324" s="3" t="s">
        <v>1004</v>
      </c>
      <c r="B324" s="3" t="s">
        <v>1005</v>
      </c>
      <c r="C324" s="4">
        <v>54</v>
      </c>
      <c r="D324" s="3" t="s">
        <v>9</v>
      </c>
      <c r="E324" s="3" t="s">
        <v>1006</v>
      </c>
      <c r="F324" s="3" t="s">
        <v>838</v>
      </c>
      <c r="G324" s="3" t="s">
        <v>12</v>
      </c>
      <c r="H324" s="3" t="s">
        <v>26</v>
      </c>
    </row>
    <row r="325" spans="1:8" x14ac:dyDescent="0.25">
      <c r="A325" s="3" t="s">
        <v>1007</v>
      </c>
      <c r="B325" s="3" t="s">
        <v>1008</v>
      </c>
      <c r="C325" s="4">
        <v>64</v>
      </c>
      <c r="D325" s="3" t="s">
        <v>16</v>
      </c>
      <c r="E325" s="3" t="s">
        <v>1009</v>
      </c>
      <c r="F325" s="3" t="s">
        <v>11</v>
      </c>
      <c r="G325" s="3" t="s">
        <v>12</v>
      </c>
      <c r="H325" s="3" t="s">
        <v>19</v>
      </c>
    </row>
    <row r="326" spans="1:8" x14ac:dyDescent="0.25">
      <c r="A326" s="3" t="s">
        <v>1010</v>
      </c>
      <c r="B326" s="3" t="s">
        <v>3848</v>
      </c>
      <c r="C326" s="4">
        <v>58</v>
      </c>
      <c r="D326" s="3" t="s">
        <v>9</v>
      </c>
      <c r="E326" s="3" t="s">
        <v>1011</v>
      </c>
      <c r="F326" s="3" t="s">
        <v>96</v>
      </c>
      <c r="G326" s="3" t="s">
        <v>12</v>
      </c>
      <c r="H326" s="3" t="s">
        <v>26</v>
      </c>
    </row>
    <row r="327" spans="1:8" x14ac:dyDescent="0.25">
      <c r="A327" s="3" t="s">
        <v>1012</v>
      </c>
      <c r="B327" s="3" t="s">
        <v>1013</v>
      </c>
      <c r="C327" s="4">
        <v>60</v>
      </c>
      <c r="D327" s="3" t="s">
        <v>9</v>
      </c>
      <c r="E327" s="3" t="s">
        <v>1014</v>
      </c>
      <c r="F327" s="3" t="s">
        <v>319</v>
      </c>
      <c r="G327" s="3" t="s">
        <v>12</v>
      </c>
      <c r="H327" s="3" t="s">
        <v>26</v>
      </c>
    </row>
    <row r="328" spans="1:8" x14ac:dyDescent="0.25">
      <c r="A328" s="3" t="s">
        <v>1015</v>
      </c>
      <c r="B328" s="3" t="s">
        <v>1016</v>
      </c>
      <c r="C328" s="4">
        <v>58</v>
      </c>
      <c r="D328" s="3" t="s">
        <v>16</v>
      </c>
      <c r="E328" s="3" t="s">
        <v>1017</v>
      </c>
      <c r="F328" s="3" t="s">
        <v>214</v>
      </c>
      <c r="G328" s="3" t="s">
        <v>12</v>
      </c>
      <c r="H328" s="3" t="s">
        <v>13</v>
      </c>
    </row>
    <row r="329" spans="1:8" x14ac:dyDescent="0.25">
      <c r="A329" s="3" t="s">
        <v>1018</v>
      </c>
      <c r="B329" s="3" t="s">
        <v>1019</v>
      </c>
      <c r="C329" s="4">
        <v>62</v>
      </c>
      <c r="D329" s="3" t="s">
        <v>16</v>
      </c>
      <c r="E329" s="3" t="s">
        <v>1020</v>
      </c>
      <c r="F329" s="3" t="s">
        <v>58</v>
      </c>
      <c r="G329" s="3" t="s">
        <v>12</v>
      </c>
      <c r="H329" s="3" t="s">
        <v>26</v>
      </c>
    </row>
    <row r="330" spans="1:8" x14ac:dyDescent="0.25">
      <c r="A330" s="3" t="s">
        <v>1021</v>
      </c>
      <c r="B330" s="3" t="s">
        <v>1022</v>
      </c>
      <c r="C330" s="4">
        <v>46</v>
      </c>
      <c r="D330" s="3" t="s">
        <v>9</v>
      </c>
      <c r="E330" s="3" t="s">
        <v>1023</v>
      </c>
      <c r="F330" s="3" t="s">
        <v>198</v>
      </c>
      <c r="G330" s="3" t="s">
        <v>12</v>
      </c>
      <c r="H330" s="3" t="s">
        <v>19</v>
      </c>
    </row>
    <row r="331" spans="1:8" x14ac:dyDescent="0.25">
      <c r="A331" s="3" t="s">
        <v>1024</v>
      </c>
      <c r="B331" s="3" t="s">
        <v>1025</v>
      </c>
      <c r="C331" s="4">
        <v>62</v>
      </c>
      <c r="D331" s="3" t="s">
        <v>16</v>
      </c>
      <c r="E331" s="3" t="s">
        <v>1026</v>
      </c>
      <c r="F331" s="3" t="s">
        <v>198</v>
      </c>
      <c r="G331" s="3" t="s">
        <v>12</v>
      </c>
      <c r="H331" s="3" t="s">
        <v>26</v>
      </c>
    </row>
    <row r="332" spans="1:8" x14ac:dyDescent="0.25">
      <c r="A332" s="3" t="s">
        <v>1027</v>
      </c>
      <c r="B332" s="3" t="s">
        <v>1028</v>
      </c>
      <c r="C332" s="4">
        <v>54</v>
      </c>
      <c r="D332" s="3" t="s">
        <v>9</v>
      </c>
      <c r="E332" s="3" t="s">
        <v>1029</v>
      </c>
      <c r="F332" s="3" t="s">
        <v>191</v>
      </c>
      <c r="G332" s="3" t="s">
        <v>12</v>
      </c>
      <c r="H332" s="3" t="s">
        <v>19</v>
      </c>
    </row>
    <row r="333" spans="1:8" x14ac:dyDescent="0.25">
      <c r="A333" s="3" t="s">
        <v>1030</v>
      </c>
      <c r="B333" s="3" t="s">
        <v>1031</v>
      </c>
      <c r="C333" s="4">
        <v>38</v>
      </c>
      <c r="D333" s="3" t="s">
        <v>16</v>
      </c>
      <c r="E333" s="3" t="s">
        <v>1032</v>
      </c>
      <c r="F333" s="3" t="s">
        <v>66</v>
      </c>
      <c r="G333" s="3" t="s">
        <v>12</v>
      </c>
      <c r="H333" s="3" t="s">
        <v>26</v>
      </c>
    </row>
    <row r="334" spans="1:8" x14ac:dyDescent="0.25">
      <c r="A334" s="3" t="s">
        <v>1033</v>
      </c>
      <c r="B334" s="3" t="s">
        <v>1034</v>
      </c>
      <c r="C334" s="4">
        <v>34</v>
      </c>
      <c r="D334" s="3" t="s">
        <v>16</v>
      </c>
      <c r="E334" s="3" t="s">
        <v>1035</v>
      </c>
      <c r="F334" s="3" t="s">
        <v>99</v>
      </c>
      <c r="G334" s="3" t="s">
        <v>12</v>
      </c>
      <c r="H334" s="3" t="s">
        <v>26</v>
      </c>
    </row>
    <row r="335" spans="1:8" x14ac:dyDescent="0.25">
      <c r="A335" s="3" t="s">
        <v>1036</v>
      </c>
      <c r="B335" s="3" t="s">
        <v>1037</v>
      </c>
      <c r="C335" s="4">
        <v>64</v>
      </c>
      <c r="D335" s="3" t="s">
        <v>16</v>
      </c>
      <c r="E335" s="3" t="s">
        <v>1038</v>
      </c>
      <c r="F335" s="3" t="s">
        <v>81</v>
      </c>
      <c r="G335" s="3" t="s">
        <v>12</v>
      </c>
      <c r="H335" s="3" t="s">
        <v>13</v>
      </c>
    </row>
    <row r="336" spans="1:8" x14ac:dyDescent="0.25">
      <c r="A336" s="3" t="s">
        <v>1039</v>
      </c>
      <c r="B336" s="3" t="s">
        <v>1040</v>
      </c>
      <c r="C336" s="4">
        <v>50</v>
      </c>
      <c r="D336" s="3" t="s">
        <v>16</v>
      </c>
      <c r="E336" s="3" t="s">
        <v>1041</v>
      </c>
      <c r="F336" s="3" t="s">
        <v>166</v>
      </c>
      <c r="G336" s="3" t="s">
        <v>12</v>
      </c>
      <c r="H336" s="3" t="s">
        <v>31</v>
      </c>
    </row>
    <row r="337" spans="1:8" x14ac:dyDescent="0.25">
      <c r="A337" s="3" t="s">
        <v>1042</v>
      </c>
      <c r="B337" s="3" t="s">
        <v>1043</v>
      </c>
      <c r="C337" s="4">
        <v>37</v>
      </c>
      <c r="D337" s="3" t="s">
        <v>9</v>
      </c>
      <c r="E337" s="3" t="s">
        <v>1044</v>
      </c>
      <c r="F337" s="3" t="s">
        <v>11</v>
      </c>
      <c r="G337" s="3" t="s">
        <v>12</v>
      </c>
      <c r="H337" s="3" t="s">
        <v>19</v>
      </c>
    </row>
    <row r="338" spans="1:8" x14ac:dyDescent="0.25">
      <c r="A338" s="3" t="s">
        <v>1045</v>
      </c>
      <c r="B338" s="3" t="s">
        <v>1046</v>
      </c>
      <c r="C338" s="4">
        <v>58</v>
      </c>
      <c r="D338" s="3" t="s">
        <v>16</v>
      </c>
      <c r="E338" s="3" t="s">
        <v>1047</v>
      </c>
      <c r="F338" s="3" t="s">
        <v>35</v>
      </c>
      <c r="G338" s="3" t="s">
        <v>12</v>
      </c>
      <c r="H338" s="3" t="s">
        <v>31</v>
      </c>
    </row>
    <row r="339" spans="1:8" x14ac:dyDescent="0.25">
      <c r="A339" s="3" t="s">
        <v>1048</v>
      </c>
      <c r="B339" s="3" t="s">
        <v>1049</v>
      </c>
      <c r="C339" s="4">
        <v>40</v>
      </c>
      <c r="D339" s="3" t="s">
        <v>16</v>
      </c>
      <c r="E339" s="3" t="s">
        <v>1050</v>
      </c>
      <c r="F339" s="3" t="s">
        <v>11</v>
      </c>
      <c r="G339" s="3" t="s">
        <v>12</v>
      </c>
      <c r="H339" s="3" t="s">
        <v>26</v>
      </c>
    </row>
    <row r="340" spans="1:8" x14ac:dyDescent="0.25">
      <c r="A340" s="3" t="s">
        <v>1051</v>
      </c>
      <c r="B340" s="3" t="s">
        <v>1052</v>
      </c>
      <c r="C340" s="4">
        <v>46</v>
      </c>
      <c r="D340" s="3" t="s">
        <v>16</v>
      </c>
      <c r="E340" s="3" t="s">
        <v>1053</v>
      </c>
      <c r="F340" s="3" t="s">
        <v>166</v>
      </c>
      <c r="G340" s="3" t="s">
        <v>12</v>
      </c>
      <c r="H340" s="3" t="s">
        <v>31</v>
      </c>
    </row>
    <row r="341" spans="1:8" x14ac:dyDescent="0.25">
      <c r="A341" s="3" t="s">
        <v>1054</v>
      </c>
      <c r="B341" s="3" t="s">
        <v>1055</v>
      </c>
      <c r="C341" s="4">
        <v>52</v>
      </c>
      <c r="D341" s="3" t="s">
        <v>16</v>
      </c>
      <c r="E341" s="3" t="s">
        <v>1056</v>
      </c>
      <c r="F341" s="3" t="s">
        <v>133</v>
      </c>
      <c r="G341" s="3" t="s">
        <v>12</v>
      </c>
      <c r="H341" s="3" t="s">
        <v>19</v>
      </c>
    </row>
    <row r="342" spans="1:8" x14ac:dyDescent="0.25">
      <c r="A342" s="3" t="s">
        <v>1057</v>
      </c>
      <c r="B342" s="3" t="s">
        <v>1058</v>
      </c>
      <c r="C342" s="4">
        <v>27</v>
      </c>
      <c r="D342" s="3" t="s">
        <v>9</v>
      </c>
      <c r="E342" s="3" t="s">
        <v>1059</v>
      </c>
      <c r="F342" s="3" t="s">
        <v>271</v>
      </c>
      <c r="G342" s="3" t="s">
        <v>12</v>
      </c>
      <c r="H342" s="3" t="s">
        <v>26</v>
      </c>
    </row>
    <row r="343" spans="1:8" x14ac:dyDescent="0.25">
      <c r="A343" s="3" t="s">
        <v>1060</v>
      </c>
      <c r="B343" s="3" t="s">
        <v>1061</v>
      </c>
      <c r="C343" s="4">
        <v>56</v>
      </c>
      <c r="D343" s="3" t="s">
        <v>16</v>
      </c>
      <c r="E343" s="3" t="s">
        <v>1062</v>
      </c>
      <c r="F343" s="3" t="s">
        <v>191</v>
      </c>
      <c r="G343" s="3" t="s">
        <v>12</v>
      </c>
      <c r="H343" s="3" t="s">
        <v>26</v>
      </c>
    </row>
    <row r="344" spans="1:8" x14ac:dyDescent="0.25">
      <c r="A344" s="3" t="s">
        <v>1063</v>
      </c>
      <c r="B344" s="3" t="s">
        <v>1064</v>
      </c>
      <c r="C344" s="4">
        <v>30</v>
      </c>
      <c r="D344" s="3" t="s">
        <v>16</v>
      </c>
      <c r="E344" s="3" t="s">
        <v>1065</v>
      </c>
      <c r="F344" s="3" t="s">
        <v>166</v>
      </c>
      <c r="G344" s="3" t="s">
        <v>12</v>
      </c>
      <c r="H344" s="3" t="s">
        <v>26</v>
      </c>
    </row>
    <row r="345" spans="1:8" x14ac:dyDescent="0.25">
      <c r="A345" s="3" t="s">
        <v>1066</v>
      </c>
      <c r="B345" s="3" t="s">
        <v>1067</v>
      </c>
      <c r="C345" s="4">
        <v>38</v>
      </c>
      <c r="D345" s="3" t="s">
        <v>9</v>
      </c>
      <c r="E345" s="3" t="s">
        <v>1068</v>
      </c>
      <c r="F345" s="3" t="s">
        <v>284</v>
      </c>
      <c r="G345" s="3" t="s">
        <v>12</v>
      </c>
      <c r="H345" s="3" t="s">
        <v>26</v>
      </c>
    </row>
    <row r="346" spans="1:8" x14ac:dyDescent="0.25">
      <c r="A346" s="3" t="s">
        <v>1069</v>
      </c>
      <c r="B346" s="3" t="s">
        <v>1070</v>
      </c>
      <c r="C346" s="4">
        <v>39</v>
      </c>
      <c r="D346" s="3" t="s">
        <v>9</v>
      </c>
      <c r="E346" s="3" t="s">
        <v>1071</v>
      </c>
      <c r="F346" s="3" t="s">
        <v>230</v>
      </c>
      <c r="G346" s="3" t="s">
        <v>12</v>
      </c>
      <c r="H346" s="3" t="s">
        <v>13</v>
      </c>
    </row>
    <row r="347" spans="1:8" x14ac:dyDescent="0.25">
      <c r="A347" s="3" t="s">
        <v>1072</v>
      </c>
      <c r="B347" s="3" t="s">
        <v>1073</v>
      </c>
      <c r="C347" s="4">
        <v>33</v>
      </c>
      <c r="D347" s="3" t="s">
        <v>9</v>
      </c>
      <c r="E347" s="3" t="s">
        <v>1074</v>
      </c>
      <c r="F347" s="3" t="s">
        <v>96</v>
      </c>
      <c r="G347" s="3" t="s">
        <v>12</v>
      </c>
      <c r="H347" s="3" t="s">
        <v>26</v>
      </c>
    </row>
    <row r="348" spans="1:8" x14ac:dyDescent="0.25">
      <c r="A348" s="3" t="s">
        <v>1075</v>
      </c>
      <c r="B348" s="3" t="s">
        <v>1076</v>
      </c>
      <c r="C348" s="4">
        <v>58</v>
      </c>
      <c r="D348" s="3" t="s">
        <v>16</v>
      </c>
      <c r="E348" s="3" t="s">
        <v>1077</v>
      </c>
      <c r="F348" s="3" t="s">
        <v>234</v>
      </c>
      <c r="G348" s="3" t="s">
        <v>12</v>
      </c>
      <c r="H348" s="3" t="s">
        <v>19</v>
      </c>
    </row>
    <row r="349" spans="1:8" x14ac:dyDescent="0.25">
      <c r="A349" s="3" t="s">
        <v>1078</v>
      </c>
      <c r="B349" s="3" t="s">
        <v>3849</v>
      </c>
      <c r="C349" s="4">
        <v>39</v>
      </c>
      <c r="D349" s="3" t="s">
        <v>16</v>
      </c>
      <c r="E349" s="3" t="s">
        <v>1079</v>
      </c>
      <c r="F349" s="3" t="s">
        <v>166</v>
      </c>
      <c r="G349" s="3" t="s">
        <v>12</v>
      </c>
      <c r="H349" s="3" t="s">
        <v>13</v>
      </c>
    </row>
    <row r="350" spans="1:8" x14ac:dyDescent="0.25">
      <c r="A350" s="3" t="s">
        <v>1080</v>
      </c>
      <c r="B350" s="3" t="s">
        <v>1081</v>
      </c>
      <c r="C350" s="4">
        <v>55</v>
      </c>
      <c r="D350" s="3" t="s">
        <v>9</v>
      </c>
      <c r="E350" s="3" t="s">
        <v>1082</v>
      </c>
      <c r="F350" s="3" t="s">
        <v>51</v>
      </c>
      <c r="G350" s="3" t="s">
        <v>12</v>
      </c>
      <c r="H350" s="3" t="s">
        <v>31</v>
      </c>
    </row>
    <row r="351" spans="1:8" x14ac:dyDescent="0.25">
      <c r="A351" s="3" t="s">
        <v>1083</v>
      </c>
      <c r="B351" s="3" t="s">
        <v>1084</v>
      </c>
      <c r="C351" s="4">
        <v>31</v>
      </c>
      <c r="D351" s="3" t="s">
        <v>9</v>
      </c>
      <c r="E351" s="3" t="s">
        <v>1085</v>
      </c>
      <c r="F351" s="3" t="s">
        <v>162</v>
      </c>
      <c r="G351" s="3" t="s">
        <v>12</v>
      </c>
      <c r="H351" s="3" t="s">
        <v>26</v>
      </c>
    </row>
    <row r="352" spans="1:8" x14ac:dyDescent="0.25">
      <c r="A352" s="3" t="s">
        <v>1086</v>
      </c>
      <c r="B352" s="3" t="s">
        <v>1087</v>
      </c>
      <c r="C352" s="4">
        <v>26</v>
      </c>
      <c r="D352" s="3" t="s">
        <v>9</v>
      </c>
      <c r="E352" s="3" t="s">
        <v>1088</v>
      </c>
      <c r="F352" s="3" t="s">
        <v>264</v>
      </c>
      <c r="G352" s="3" t="s">
        <v>12</v>
      </c>
      <c r="H352" s="3" t="s">
        <v>31</v>
      </c>
    </row>
    <row r="353" spans="1:8" x14ac:dyDescent="0.25">
      <c r="A353" s="3" t="s">
        <v>1089</v>
      </c>
      <c r="B353" s="3" t="s">
        <v>1090</v>
      </c>
      <c r="C353" s="4">
        <v>25</v>
      </c>
      <c r="D353" s="3" t="s">
        <v>16</v>
      </c>
      <c r="E353" s="3" t="s">
        <v>1091</v>
      </c>
      <c r="F353" s="3" t="s">
        <v>70</v>
      </c>
      <c r="G353" s="3" t="s">
        <v>12</v>
      </c>
      <c r="H353" s="3" t="s">
        <v>26</v>
      </c>
    </row>
    <row r="354" spans="1:8" x14ac:dyDescent="0.25">
      <c r="A354" s="3" t="s">
        <v>1092</v>
      </c>
      <c r="B354" s="3" t="s">
        <v>1093</v>
      </c>
      <c r="C354" s="4">
        <v>52</v>
      </c>
      <c r="D354" s="3" t="s">
        <v>16</v>
      </c>
      <c r="E354" s="3" t="s">
        <v>1094</v>
      </c>
      <c r="F354" s="3" t="s">
        <v>319</v>
      </c>
      <c r="G354" s="3" t="s">
        <v>12</v>
      </c>
      <c r="H354" s="3" t="s">
        <v>31</v>
      </c>
    </row>
    <row r="355" spans="1:8" x14ac:dyDescent="0.25">
      <c r="A355" s="3" t="s">
        <v>1095</v>
      </c>
      <c r="B355" s="3" t="s">
        <v>3850</v>
      </c>
      <c r="C355" s="4">
        <v>56</v>
      </c>
      <c r="D355" s="3" t="s">
        <v>16</v>
      </c>
      <c r="E355" s="3" t="s">
        <v>1096</v>
      </c>
      <c r="F355" s="3" t="s">
        <v>35</v>
      </c>
      <c r="G355" s="3" t="s">
        <v>12</v>
      </c>
      <c r="H355" s="3" t="s">
        <v>19</v>
      </c>
    </row>
    <row r="356" spans="1:8" x14ac:dyDescent="0.25">
      <c r="A356" s="3" t="s">
        <v>1097</v>
      </c>
      <c r="B356" s="3" t="s">
        <v>1098</v>
      </c>
      <c r="C356" s="4">
        <v>38</v>
      </c>
      <c r="D356" s="3" t="s">
        <v>9</v>
      </c>
      <c r="E356" s="3" t="s">
        <v>1099</v>
      </c>
      <c r="F356" s="3" t="s">
        <v>166</v>
      </c>
      <c r="G356" s="3" t="s">
        <v>12</v>
      </c>
      <c r="H356" s="3" t="s">
        <v>31</v>
      </c>
    </row>
    <row r="357" spans="1:8" x14ac:dyDescent="0.25">
      <c r="A357" s="3" t="s">
        <v>1100</v>
      </c>
      <c r="B357" s="3" t="s">
        <v>1101</v>
      </c>
      <c r="C357" s="4">
        <v>20</v>
      </c>
      <c r="D357" s="3" t="s">
        <v>9</v>
      </c>
      <c r="E357" s="3" t="s">
        <v>1102</v>
      </c>
      <c r="F357" s="3" t="s">
        <v>74</v>
      </c>
      <c r="G357" s="3" t="s">
        <v>12</v>
      </c>
      <c r="H357" s="3" t="s">
        <v>13</v>
      </c>
    </row>
    <row r="358" spans="1:8" x14ac:dyDescent="0.25">
      <c r="A358" s="3" t="s">
        <v>1103</v>
      </c>
      <c r="B358" s="3" t="s">
        <v>1104</v>
      </c>
      <c r="C358" s="4">
        <v>54</v>
      </c>
      <c r="D358" s="3" t="s">
        <v>9</v>
      </c>
      <c r="E358" s="3" t="s">
        <v>1105</v>
      </c>
      <c r="F358" s="3" t="s">
        <v>284</v>
      </c>
      <c r="G358" s="3" t="s">
        <v>12</v>
      </c>
      <c r="H358" s="3" t="s">
        <v>26</v>
      </c>
    </row>
    <row r="359" spans="1:8" x14ac:dyDescent="0.25">
      <c r="A359" s="3" t="s">
        <v>1106</v>
      </c>
      <c r="B359" s="3" t="s">
        <v>1107</v>
      </c>
      <c r="C359" s="4">
        <v>41</v>
      </c>
      <c r="D359" s="3" t="s">
        <v>9</v>
      </c>
      <c r="E359" s="3" t="s">
        <v>1108</v>
      </c>
      <c r="F359" s="3" t="s">
        <v>234</v>
      </c>
      <c r="G359" s="3" t="s">
        <v>12</v>
      </c>
      <c r="H359" s="3" t="s">
        <v>13</v>
      </c>
    </row>
    <row r="360" spans="1:8" x14ac:dyDescent="0.25">
      <c r="A360" s="3" t="s">
        <v>1109</v>
      </c>
      <c r="B360" s="3" t="s">
        <v>1110</v>
      </c>
      <c r="C360" s="4">
        <v>60</v>
      </c>
      <c r="D360" s="3" t="s">
        <v>16</v>
      </c>
      <c r="E360" s="3" t="s">
        <v>1111</v>
      </c>
      <c r="F360" s="3" t="s">
        <v>309</v>
      </c>
      <c r="G360" s="3" t="s">
        <v>12</v>
      </c>
      <c r="H360" s="3" t="s">
        <v>13</v>
      </c>
    </row>
    <row r="361" spans="1:8" x14ac:dyDescent="0.25">
      <c r="A361" s="3" t="s">
        <v>1112</v>
      </c>
      <c r="B361" s="3" t="s">
        <v>1113</v>
      </c>
      <c r="C361" s="4">
        <v>32</v>
      </c>
      <c r="D361" s="3" t="s">
        <v>9</v>
      </c>
      <c r="E361" s="3" t="s">
        <v>1114</v>
      </c>
      <c r="F361" s="3" t="s">
        <v>62</v>
      </c>
      <c r="G361" s="3" t="s">
        <v>12</v>
      </c>
      <c r="H361" s="3" t="s">
        <v>31</v>
      </c>
    </row>
    <row r="362" spans="1:8" x14ac:dyDescent="0.25">
      <c r="A362" s="3" t="s">
        <v>1115</v>
      </c>
      <c r="B362" s="3" t="s">
        <v>1116</v>
      </c>
      <c r="C362" s="4">
        <v>34</v>
      </c>
      <c r="D362" s="3" t="s">
        <v>9</v>
      </c>
      <c r="E362" s="3" t="s">
        <v>1117</v>
      </c>
      <c r="F362" s="3" t="s">
        <v>288</v>
      </c>
      <c r="G362" s="3" t="s">
        <v>12</v>
      </c>
      <c r="H362" s="3" t="s">
        <v>19</v>
      </c>
    </row>
    <row r="363" spans="1:8" x14ac:dyDescent="0.25">
      <c r="A363" s="3" t="s">
        <v>1118</v>
      </c>
      <c r="B363" s="3" t="s">
        <v>1119</v>
      </c>
      <c r="C363" s="4">
        <v>64</v>
      </c>
      <c r="D363" s="3" t="s">
        <v>9</v>
      </c>
      <c r="E363" s="3" t="s">
        <v>1120</v>
      </c>
      <c r="F363" s="3" t="s">
        <v>251</v>
      </c>
      <c r="G363" s="3" t="s">
        <v>12</v>
      </c>
      <c r="H363" s="3" t="s">
        <v>19</v>
      </c>
    </row>
    <row r="364" spans="1:8" x14ac:dyDescent="0.25">
      <c r="A364" s="3" t="s">
        <v>1121</v>
      </c>
      <c r="B364" s="3" t="s">
        <v>3851</v>
      </c>
      <c r="C364" s="4">
        <v>60</v>
      </c>
      <c r="D364" s="3" t="s">
        <v>9</v>
      </c>
      <c r="E364" s="3" t="s">
        <v>1122</v>
      </c>
      <c r="F364" s="3" t="s">
        <v>162</v>
      </c>
      <c r="G364" s="3" t="s">
        <v>12</v>
      </c>
      <c r="H364" s="3" t="s">
        <v>13</v>
      </c>
    </row>
    <row r="365" spans="1:8" x14ac:dyDescent="0.25">
      <c r="A365" s="3" t="s">
        <v>1123</v>
      </c>
      <c r="B365" s="3" t="s">
        <v>1124</v>
      </c>
      <c r="C365" s="4">
        <v>23</v>
      </c>
      <c r="D365" s="3" t="s">
        <v>9</v>
      </c>
      <c r="E365" s="3" t="s">
        <v>1125</v>
      </c>
      <c r="F365" s="3" t="s">
        <v>25</v>
      </c>
      <c r="G365" s="3" t="s">
        <v>12</v>
      </c>
      <c r="H365" s="3" t="s">
        <v>26</v>
      </c>
    </row>
    <row r="366" spans="1:8" x14ac:dyDescent="0.25">
      <c r="A366" s="3" t="s">
        <v>1126</v>
      </c>
      <c r="B366" s="3" t="s">
        <v>1127</v>
      </c>
      <c r="C366" s="4">
        <v>58</v>
      </c>
      <c r="D366" s="3" t="s">
        <v>9</v>
      </c>
      <c r="E366" s="3" t="s">
        <v>1128</v>
      </c>
      <c r="F366" s="3" t="s">
        <v>133</v>
      </c>
      <c r="G366" s="3" t="s">
        <v>12</v>
      </c>
      <c r="H366" s="3" t="s">
        <v>26</v>
      </c>
    </row>
    <row r="367" spans="1:8" x14ac:dyDescent="0.25">
      <c r="A367" s="3" t="s">
        <v>1129</v>
      </c>
      <c r="B367" s="3" t="s">
        <v>1130</v>
      </c>
      <c r="C367" s="4">
        <v>63</v>
      </c>
      <c r="D367" s="3" t="s">
        <v>16</v>
      </c>
      <c r="E367" s="3" t="s">
        <v>1131</v>
      </c>
      <c r="F367" s="3" t="s">
        <v>162</v>
      </c>
      <c r="G367" s="3" t="s">
        <v>12</v>
      </c>
      <c r="H367" s="3" t="s">
        <v>19</v>
      </c>
    </row>
    <row r="368" spans="1:8" x14ac:dyDescent="0.25">
      <c r="A368" s="3" t="s">
        <v>1132</v>
      </c>
      <c r="B368" s="3" t="s">
        <v>1133</v>
      </c>
      <c r="C368" s="4">
        <v>40</v>
      </c>
      <c r="D368" s="3" t="s">
        <v>16</v>
      </c>
      <c r="E368" s="3" t="s">
        <v>1134</v>
      </c>
      <c r="F368" s="3" t="s">
        <v>22</v>
      </c>
      <c r="G368" s="3" t="s">
        <v>12</v>
      </c>
      <c r="H368" s="3" t="s">
        <v>19</v>
      </c>
    </row>
    <row r="369" spans="1:8" x14ac:dyDescent="0.25">
      <c r="A369" s="3" t="s">
        <v>1135</v>
      </c>
      <c r="B369" s="3" t="s">
        <v>1136</v>
      </c>
      <c r="C369" s="4">
        <v>51</v>
      </c>
      <c r="D369" s="3" t="s">
        <v>9</v>
      </c>
      <c r="E369" s="3" t="s">
        <v>1137</v>
      </c>
      <c r="F369" s="3" t="s">
        <v>25</v>
      </c>
      <c r="G369" s="3" t="s">
        <v>12</v>
      </c>
      <c r="H369" s="3" t="s">
        <v>26</v>
      </c>
    </row>
    <row r="370" spans="1:8" x14ac:dyDescent="0.25">
      <c r="A370" s="3" t="s">
        <v>1138</v>
      </c>
      <c r="B370" s="3" t="s">
        <v>1139</v>
      </c>
      <c r="C370" s="4">
        <v>34</v>
      </c>
      <c r="D370" s="3" t="s">
        <v>16</v>
      </c>
      <c r="E370" s="3" t="s">
        <v>1140</v>
      </c>
      <c r="F370" s="3" t="s">
        <v>58</v>
      </c>
      <c r="G370" s="3" t="s">
        <v>12</v>
      </c>
      <c r="H370" s="3" t="s">
        <v>19</v>
      </c>
    </row>
    <row r="371" spans="1:8" x14ac:dyDescent="0.25">
      <c r="A371" s="3" t="s">
        <v>1141</v>
      </c>
      <c r="B371" s="3" t="s">
        <v>1142</v>
      </c>
      <c r="C371" s="4">
        <v>20</v>
      </c>
      <c r="D371" s="3" t="s">
        <v>16</v>
      </c>
      <c r="E371" s="3" t="s">
        <v>1143</v>
      </c>
      <c r="F371" s="3" t="s">
        <v>170</v>
      </c>
      <c r="G371" s="3" t="s">
        <v>12</v>
      </c>
      <c r="H371" s="3" t="s">
        <v>19</v>
      </c>
    </row>
    <row r="372" spans="1:8" x14ac:dyDescent="0.25">
      <c r="A372" s="3" t="s">
        <v>1144</v>
      </c>
      <c r="B372" s="3" t="s">
        <v>1145</v>
      </c>
      <c r="C372" s="4">
        <v>45</v>
      </c>
      <c r="D372" s="3" t="s">
        <v>9</v>
      </c>
      <c r="E372" s="3" t="s">
        <v>1146</v>
      </c>
      <c r="F372" s="3" t="s">
        <v>251</v>
      </c>
      <c r="G372" s="3" t="s">
        <v>12</v>
      </c>
      <c r="H372" s="3" t="s">
        <v>31</v>
      </c>
    </row>
    <row r="373" spans="1:8" x14ac:dyDescent="0.25">
      <c r="A373" s="3" t="s">
        <v>1147</v>
      </c>
      <c r="B373" s="3" t="s">
        <v>1148</v>
      </c>
      <c r="C373" s="4">
        <v>21</v>
      </c>
      <c r="D373" s="3" t="s">
        <v>16</v>
      </c>
      <c r="E373" s="3" t="s">
        <v>1149</v>
      </c>
      <c r="F373" s="3" t="s">
        <v>47</v>
      </c>
      <c r="G373" s="3" t="s">
        <v>12</v>
      </c>
      <c r="H373" s="3" t="s">
        <v>19</v>
      </c>
    </row>
    <row r="374" spans="1:8" x14ac:dyDescent="0.25">
      <c r="A374" s="3" t="s">
        <v>1150</v>
      </c>
      <c r="B374" s="3" t="s">
        <v>1151</v>
      </c>
      <c r="C374" s="4">
        <v>28</v>
      </c>
      <c r="D374" s="3" t="s">
        <v>9</v>
      </c>
      <c r="E374" s="3" t="s">
        <v>1152</v>
      </c>
      <c r="F374" s="3" t="s">
        <v>25</v>
      </c>
      <c r="G374" s="3" t="s">
        <v>12</v>
      </c>
      <c r="H374" s="3" t="s">
        <v>26</v>
      </c>
    </row>
    <row r="375" spans="1:8" x14ac:dyDescent="0.25">
      <c r="A375" s="3" t="s">
        <v>1153</v>
      </c>
      <c r="B375" s="3" t="s">
        <v>1154</v>
      </c>
      <c r="C375" s="4">
        <v>37</v>
      </c>
      <c r="D375" s="3" t="s">
        <v>16</v>
      </c>
      <c r="E375" s="3" t="s">
        <v>1155</v>
      </c>
      <c r="F375" s="3" t="s">
        <v>429</v>
      </c>
      <c r="G375" s="3" t="s">
        <v>12</v>
      </c>
      <c r="H375" s="3" t="s">
        <v>13</v>
      </c>
    </row>
    <row r="376" spans="1:8" x14ac:dyDescent="0.25">
      <c r="A376" s="3" t="s">
        <v>1156</v>
      </c>
      <c r="B376" s="3" t="s">
        <v>1157</v>
      </c>
      <c r="C376" s="4">
        <v>60</v>
      </c>
      <c r="D376" s="3" t="s">
        <v>9</v>
      </c>
      <c r="E376" s="3" t="s">
        <v>1158</v>
      </c>
      <c r="F376" s="3" t="s">
        <v>99</v>
      </c>
      <c r="G376" s="3" t="s">
        <v>12</v>
      </c>
      <c r="H376" s="3" t="s">
        <v>19</v>
      </c>
    </row>
    <row r="377" spans="1:8" x14ac:dyDescent="0.25">
      <c r="A377" s="3" t="s">
        <v>1159</v>
      </c>
      <c r="B377" s="3" t="s">
        <v>1160</v>
      </c>
      <c r="C377" s="4">
        <v>26</v>
      </c>
      <c r="D377" s="3" t="s">
        <v>9</v>
      </c>
      <c r="E377" s="3" t="s">
        <v>1161</v>
      </c>
      <c r="F377" s="3" t="s">
        <v>198</v>
      </c>
      <c r="G377" s="3" t="s">
        <v>12</v>
      </c>
      <c r="H377" s="3" t="s">
        <v>19</v>
      </c>
    </row>
    <row r="378" spans="1:8" x14ac:dyDescent="0.25">
      <c r="A378" s="3" t="s">
        <v>1162</v>
      </c>
      <c r="B378" s="3" t="s">
        <v>1163</v>
      </c>
      <c r="C378" s="4">
        <v>30</v>
      </c>
      <c r="D378" s="3" t="s">
        <v>9</v>
      </c>
      <c r="E378" s="3" t="s">
        <v>1164</v>
      </c>
      <c r="F378" s="3" t="s">
        <v>166</v>
      </c>
      <c r="G378" s="3" t="s">
        <v>12</v>
      </c>
      <c r="H378" s="3" t="s">
        <v>26</v>
      </c>
    </row>
    <row r="379" spans="1:8" x14ac:dyDescent="0.25">
      <c r="A379" s="3" t="s">
        <v>1165</v>
      </c>
      <c r="B379" s="3" t="s">
        <v>1166</v>
      </c>
      <c r="C379" s="4">
        <v>39</v>
      </c>
      <c r="D379" s="3" t="s">
        <v>16</v>
      </c>
      <c r="E379" s="3" t="s">
        <v>1167</v>
      </c>
      <c r="F379" s="3" t="s">
        <v>429</v>
      </c>
      <c r="G379" s="3" t="s">
        <v>12</v>
      </c>
      <c r="H379" s="3" t="s">
        <v>13</v>
      </c>
    </row>
    <row r="380" spans="1:8" x14ac:dyDescent="0.25">
      <c r="A380" s="3" t="s">
        <v>1168</v>
      </c>
      <c r="B380" s="3" t="s">
        <v>1169</v>
      </c>
      <c r="C380" s="4">
        <v>44</v>
      </c>
      <c r="D380" s="3" t="s">
        <v>16</v>
      </c>
      <c r="E380" s="3" t="s">
        <v>1170</v>
      </c>
      <c r="F380" s="3" t="s">
        <v>92</v>
      </c>
      <c r="G380" s="3" t="s">
        <v>12</v>
      </c>
      <c r="H380" s="3" t="s">
        <v>26</v>
      </c>
    </row>
    <row r="381" spans="1:8" x14ac:dyDescent="0.25">
      <c r="A381" s="3" t="s">
        <v>1171</v>
      </c>
      <c r="B381" s="3" t="s">
        <v>1172</v>
      </c>
      <c r="C381" s="4">
        <v>34</v>
      </c>
      <c r="D381" s="3" t="s">
        <v>16</v>
      </c>
      <c r="E381" s="3" t="s">
        <v>1173</v>
      </c>
      <c r="F381" s="3" t="s">
        <v>264</v>
      </c>
      <c r="G381" s="3" t="s">
        <v>12</v>
      </c>
      <c r="H381" s="3" t="s">
        <v>13</v>
      </c>
    </row>
    <row r="382" spans="1:8" x14ac:dyDescent="0.25">
      <c r="A382" s="3" t="s">
        <v>1174</v>
      </c>
      <c r="B382" s="3" t="s">
        <v>1175</v>
      </c>
      <c r="C382" s="4">
        <v>23</v>
      </c>
      <c r="D382" s="3" t="s">
        <v>9</v>
      </c>
      <c r="E382" s="3" t="s">
        <v>1176</v>
      </c>
      <c r="F382" s="3" t="s">
        <v>214</v>
      </c>
      <c r="G382" s="3" t="s">
        <v>12</v>
      </c>
      <c r="H382" s="3" t="s">
        <v>13</v>
      </c>
    </row>
    <row r="383" spans="1:8" x14ac:dyDescent="0.25">
      <c r="A383" s="3" t="s">
        <v>1177</v>
      </c>
      <c r="B383" s="3" t="s">
        <v>1178</v>
      </c>
      <c r="C383" s="4">
        <v>50</v>
      </c>
      <c r="D383" s="3" t="s">
        <v>9</v>
      </c>
      <c r="E383" s="3" t="s">
        <v>1179</v>
      </c>
      <c r="F383" s="3" t="s">
        <v>22</v>
      </c>
      <c r="G383" s="3" t="s">
        <v>12</v>
      </c>
      <c r="H383" s="3" t="s">
        <v>31</v>
      </c>
    </row>
    <row r="384" spans="1:8" x14ac:dyDescent="0.25">
      <c r="A384" s="3" t="s">
        <v>1180</v>
      </c>
      <c r="B384" s="3" t="s">
        <v>1181</v>
      </c>
      <c r="C384" s="4">
        <v>20</v>
      </c>
      <c r="D384" s="3" t="s">
        <v>16</v>
      </c>
      <c r="E384" s="3" t="s">
        <v>1182</v>
      </c>
      <c r="F384" s="3" t="s">
        <v>30</v>
      </c>
      <c r="G384" s="3" t="s">
        <v>12</v>
      </c>
      <c r="H384" s="3" t="s">
        <v>13</v>
      </c>
    </row>
    <row r="385" spans="1:8" x14ac:dyDescent="0.25">
      <c r="A385" s="3" t="s">
        <v>1183</v>
      </c>
      <c r="B385" s="3" t="s">
        <v>1184</v>
      </c>
      <c r="C385" s="4">
        <v>27</v>
      </c>
      <c r="D385" s="3" t="s">
        <v>16</v>
      </c>
      <c r="E385" s="3" t="s">
        <v>1185</v>
      </c>
      <c r="F385" s="3" t="s">
        <v>312</v>
      </c>
      <c r="G385" s="3" t="s">
        <v>12</v>
      </c>
      <c r="H385" s="3" t="s">
        <v>31</v>
      </c>
    </row>
    <row r="386" spans="1:8" x14ac:dyDescent="0.25">
      <c r="A386" s="3" t="s">
        <v>1186</v>
      </c>
      <c r="B386" s="3" t="s">
        <v>1187</v>
      </c>
      <c r="C386" s="4">
        <v>52</v>
      </c>
      <c r="D386" s="3" t="s">
        <v>16</v>
      </c>
      <c r="E386" s="3" t="s">
        <v>1188</v>
      </c>
      <c r="F386" s="3" t="s">
        <v>264</v>
      </c>
      <c r="G386" s="3" t="s">
        <v>12</v>
      </c>
      <c r="H386" s="3" t="s">
        <v>26</v>
      </c>
    </row>
    <row r="387" spans="1:8" x14ac:dyDescent="0.25">
      <c r="A387" s="3" t="s">
        <v>1189</v>
      </c>
      <c r="B387" s="3" t="s">
        <v>1190</v>
      </c>
      <c r="C387" s="4">
        <v>60</v>
      </c>
      <c r="D387" s="3" t="s">
        <v>9</v>
      </c>
      <c r="E387" s="3" t="s">
        <v>1191</v>
      </c>
      <c r="F387" s="3" t="s">
        <v>312</v>
      </c>
      <c r="G387" s="3" t="s">
        <v>12</v>
      </c>
      <c r="H387" s="3" t="s">
        <v>13</v>
      </c>
    </row>
    <row r="388" spans="1:8" x14ac:dyDescent="0.25">
      <c r="A388" s="3" t="s">
        <v>1192</v>
      </c>
      <c r="B388" s="3" t="s">
        <v>1193</v>
      </c>
      <c r="C388" s="4">
        <v>18</v>
      </c>
      <c r="D388" s="3" t="s">
        <v>16</v>
      </c>
      <c r="E388" s="3" t="s">
        <v>1194</v>
      </c>
      <c r="F388" s="3" t="s">
        <v>139</v>
      </c>
      <c r="G388" s="3" t="s">
        <v>12</v>
      </c>
      <c r="H388" s="3" t="s">
        <v>26</v>
      </c>
    </row>
    <row r="389" spans="1:8" x14ac:dyDescent="0.25">
      <c r="A389" s="3" t="s">
        <v>1195</v>
      </c>
      <c r="B389" s="3" t="s">
        <v>1196</v>
      </c>
      <c r="C389" s="4">
        <v>28</v>
      </c>
      <c r="D389" s="3" t="s">
        <v>16</v>
      </c>
      <c r="E389" s="3" t="s">
        <v>1197</v>
      </c>
      <c r="F389" s="3" t="s">
        <v>88</v>
      </c>
      <c r="G389" s="3" t="s">
        <v>12</v>
      </c>
      <c r="H389" s="3" t="s">
        <v>31</v>
      </c>
    </row>
    <row r="390" spans="1:8" x14ac:dyDescent="0.25">
      <c r="A390" s="3" t="s">
        <v>1198</v>
      </c>
      <c r="B390" s="3" t="s">
        <v>1199</v>
      </c>
      <c r="C390" s="4">
        <v>53</v>
      </c>
      <c r="D390" s="3" t="s">
        <v>9</v>
      </c>
      <c r="E390" s="3" t="s">
        <v>1200</v>
      </c>
      <c r="F390" s="3" t="s">
        <v>113</v>
      </c>
      <c r="G390" s="3" t="s">
        <v>12</v>
      </c>
      <c r="H390" s="3" t="s">
        <v>19</v>
      </c>
    </row>
    <row r="391" spans="1:8" x14ac:dyDescent="0.25">
      <c r="A391" s="3" t="s">
        <v>1201</v>
      </c>
      <c r="B391" s="3" t="s">
        <v>1202</v>
      </c>
      <c r="C391" s="4">
        <v>50</v>
      </c>
      <c r="D391" s="3" t="s">
        <v>9</v>
      </c>
      <c r="E391" s="3" t="s">
        <v>1203</v>
      </c>
      <c r="F391" s="3" t="s">
        <v>70</v>
      </c>
      <c r="G391" s="3" t="s">
        <v>12</v>
      </c>
      <c r="H391" s="3" t="s">
        <v>19</v>
      </c>
    </row>
    <row r="392" spans="1:8" x14ac:dyDescent="0.25">
      <c r="A392" s="3" t="s">
        <v>1204</v>
      </c>
      <c r="B392" s="3" t="s">
        <v>1205</v>
      </c>
      <c r="C392" s="4">
        <v>56</v>
      </c>
      <c r="D392" s="3" t="s">
        <v>9</v>
      </c>
      <c r="E392" s="3" t="s">
        <v>1206</v>
      </c>
      <c r="F392" s="3" t="s">
        <v>288</v>
      </c>
      <c r="G392" s="3" t="s">
        <v>12</v>
      </c>
      <c r="H392" s="3" t="s">
        <v>31</v>
      </c>
    </row>
    <row r="393" spans="1:8" x14ac:dyDescent="0.25">
      <c r="A393" s="3" t="s">
        <v>1207</v>
      </c>
      <c r="B393" s="3" t="s">
        <v>1208</v>
      </c>
      <c r="C393" s="4">
        <v>40</v>
      </c>
      <c r="D393" s="3" t="s">
        <v>16</v>
      </c>
      <c r="E393" s="3" t="s">
        <v>1209</v>
      </c>
      <c r="F393" s="3" t="s">
        <v>35</v>
      </c>
      <c r="G393" s="3" t="s">
        <v>12</v>
      </c>
      <c r="H393" s="3" t="s">
        <v>26</v>
      </c>
    </row>
    <row r="394" spans="1:8" x14ac:dyDescent="0.25">
      <c r="A394" s="3" t="s">
        <v>1210</v>
      </c>
      <c r="B394" s="3" t="s">
        <v>1211</v>
      </c>
      <c r="C394" s="4">
        <v>46</v>
      </c>
      <c r="D394" s="3" t="s">
        <v>9</v>
      </c>
      <c r="E394" s="3" t="s">
        <v>1212</v>
      </c>
      <c r="F394" s="3" t="s">
        <v>113</v>
      </c>
      <c r="G394" s="3" t="s">
        <v>12</v>
      </c>
      <c r="H394" s="3" t="s">
        <v>13</v>
      </c>
    </row>
    <row r="395" spans="1:8" x14ac:dyDescent="0.25">
      <c r="A395" s="3" t="s">
        <v>1213</v>
      </c>
      <c r="B395" s="3" t="s">
        <v>1214</v>
      </c>
      <c r="C395" s="4">
        <v>46</v>
      </c>
      <c r="D395" s="3" t="s">
        <v>9</v>
      </c>
      <c r="E395" s="3" t="s">
        <v>1215</v>
      </c>
      <c r="F395" s="3" t="s">
        <v>117</v>
      </c>
      <c r="G395" s="3" t="s">
        <v>12</v>
      </c>
      <c r="H395" s="3" t="s">
        <v>26</v>
      </c>
    </row>
    <row r="396" spans="1:8" x14ac:dyDescent="0.25">
      <c r="A396" s="3" t="s">
        <v>1216</v>
      </c>
      <c r="B396" s="3" t="s">
        <v>1217</v>
      </c>
      <c r="C396" s="4">
        <v>43</v>
      </c>
      <c r="D396" s="3" t="s">
        <v>16</v>
      </c>
      <c r="E396" s="3" t="s">
        <v>1218</v>
      </c>
      <c r="F396" s="3" t="s">
        <v>166</v>
      </c>
      <c r="G396" s="3" t="s">
        <v>12</v>
      </c>
      <c r="H396" s="3" t="s">
        <v>26</v>
      </c>
    </row>
    <row r="397" spans="1:8" x14ac:dyDescent="0.25">
      <c r="A397" s="3" t="s">
        <v>1219</v>
      </c>
      <c r="B397" s="3" t="s">
        <v>1220</v>
      </c>
      <c r="C397" s="4">
        <v>50</v>
      </c>
      <c r="D397" s="3" t="s">
        <v>9</v>
      </c>
      <c r="E397" s="3" t="s">
        <v>1221</v>
      </c>
      <c r="F397" s="3" t="s">
        <v>62</v>
      </c>
      <c r="G397" s="3" t="s">
        <v>12</v>
      </c>
      <c r="H397" s="3" t="s">
        <v>13</v>
      </c>
    </row>
    <row r="398" spans="1:8" x14ac:dyDescent="0.25">
      <c r="A398" s="3" t="s">
        <v>1222</v>
      </c>
      <c r="B398" s="3" t="s">
        <v>1223</v>
      </c>
      <c r="C398" s="4">
        <v>25</v>
      </c>
      <c r="D398" s="3" t="s">
        <v>16</v>
      </c>
      <c r="E398" s="3" t="s">
        <v>1224</v>
      </c>
      <c r="F398" s="3" t="s">
        <v>58</v>
      </c>
      <c r="G398" s="3" t="s">
        <v>12</v>
      </c>
      <c r="H398" s="3" t="s">
        <v>31</v>
      </c>
    </row>
    <row r="399" spans="1:8" x14ac:dyDescent="0.25">
      <c r="A399" s="3" t="s">
        <v>1225</v>
      </c>
      <c r="B399" s="3" t="s">
        <v>3852</v>
      </c>
      <c r="C399" s="4">
        <v>62</v>
      </c>
      <c r="D399" s="3" t="s">
        <v>16</v>
      </c>
      <c r="E399" s="3" t="s">
        <v>123</v>
      </c>
      <c r="F399" s="3" t="s">
        <v>62</v>
      </c>
      <c r="G399" s="3" t="s">
        <v>12</v>
      </c>
      <c r="H399" s="3" t="s">
        <v>19</v>
      </c>
    </row>
    <row r="400" spans="1:8" x14ac:dyDescent="0.25">
      <c r="A400" s="3" t="s">
        <v>1226</v>
      </c>
      <c r="B400" s="3" t="s">
        <v>1227</v>
      </c>
      <c r="C400" s="4">
        <v>54</v>
      </c>
      <c r="D400" s="3" t="s">
        <v>9</v>
      </c>
      <c r="E400" s="3" t="s">
        <v>1228</v>
      </c>
      <c r="F400" s="3" t="s">
        <v>47</v>
      </c>
      <c r="G400" s="3" t="s">
        <v>12</v>
      </c>
      <c r="H400" s="3" t="s">
        <v>26</v>
      </c>
    </row>
    <row r="401" spans="1:8" x14ac:dyDescent="0.25">
      <c r="A401" s="3" t="s">
        <v>1229</v>
      </c>
      <c r="B401" s="3" t="s">
        <v>1230</v>
      </c>
      <c r="C401" s="4">
        <v>27</v>
      </c>
      <c r="D401" s="3" t="s">
        <v>9</v>
      </c>
      <c r="E401" s="3" t="s">
        <v>1231</v>
      </c>
      <c r="F401" s="3" t="s">
        <v>429</v>
      </c>
      <c r="G401" s="3" t="s">
        <v>12</v>
      </c>
      <c r="H401" s="3" t="s">
        <v>26</v>
      </c>
    </row>
    <row r="402" spans="1:8" x14ac:dyDescent="0.25">
      <c r="A402" s="3" t="s">
        <v>1232</v>
      </c>
      <c r="B402" s="3" t="s">
        <v>1233</v>
      </c>
      <c r="C402" s="4">
        <v>57</v>
      </c>
      <c r="D402" s="3" t="s">
        <v>16</v>
      </c>
      <c r="E402" s="3" t="s">
        <v>1234</v>
      </c>
      <c r="F402" s="3" t="s">
        <v>96</v>
      </c>
      <c r="G402" s="3" t="s">
        <v>12</v>
      </c>
      <c r="H402" s="3" t="s">
        <v>19</v>
      </c>
    </row>
    <row r="403" spans="1:8" x14ac:dyDescent="0.25">
      <c r="A403" s="3" t="s">
        <v>1235</v>
      </c>
      <c r="B403" s="3" t="s">
        <v>1236</v>
      </c>
      <c r="C403" s="4">
        <v>51</v>
      </c>
      <c r="D403" s="3" t="s">
        <v>16</v>
      </c>
      <c r="E403" s="3" t="s">
        <v>1237</v>
      </c>
      <c r="F403" s="3" t="s">
        <v>181</v>
      </c>
      <c r="G403" s="3" t="s">
        <v>12</v>
      </c>
      <c r="H403" s="3" t="s">
        <v>19</v>
      </c>
    </row>
    <row r="404" spans="1:8" x14ac:dyDescent="0.25">
      <c r="A404" s="3" t="s">
        <v>1238</v>
      </c>
      <c r="B404" s="3" t="s">
        <v>1239</v>
      </c>
      <c r="C404" s="4">
        <v>31</v>
      </c>
      <c r="D404" s="3" t="s">
        <v>9</v>
      </c>
      <c r="E404" s="3" t="s">
        <v>80</v>
      </c>
      <c r="F404" s="3" t="s">
        <v>309</v>
      </c>
      <c r="G404" s="3" t="s">
        <v>12</v>
      </c>
      <c r="H404" s="3" t="s">
        <v>26</v>
      </c>
    </row>
    <row r="405" spans="1:8" x14ac:dyDescent="0.25">
      <c r="A405" s="3" t="s">
        <v>1240</v>
      </c>
      <c r="B405" s="3" t="s">
        <v>1241</v>
      </c>
      <c r="C405" s="4">
        <v>34</v>
      </c>
      <c r="D405" s="3" t="s">
        <v>9</v>
      </c>
      <c r="E405" s="3" t="s">
        <v>1242</v>
      </c>
      <c r="F405" s="3" t="s">
        <v>323</v>
      </c>
      <c r="G405" s="3" t="s">
        <v>12</v>
      </c>
      <c r="H405" s="3" t="s">
        <v>26</v>
      </c>
    </row>
    <row r="406" spans="1:8" x14ac:dyDescent="0.25">
      <c r="A406" s="3" t="s">
        <v>1243</v>
      </c>
      <c r="B406" s="3" t="s">
        <v>1244</v>
      </c>
      <c r="C406" s="4">
        <v>22</v>
      </c>
      <c r="D406" s="3" t="s">
        <v>16</v>
      </c>
      <c r="E406" s="3" t="s">
        <v>1245</v>
      </c>
      <c r="F406" s="3" t="s">
        <v>288</v>
      </c>
      <c r="G406" s="3" t="s">
        <v>12</v>
      </c>
      <c r="H406" s="3" t="s">
        <v>31</v>
      </c>
    </row>
    <row r="407" spans="1:8" x14ac:dyDescent="0.25">
      <c r="A407" s="3" t="s">
        <v>1246</v>
      </c>
      <c r="B407" s="3" t="s">
        <v>1247</v>
      </c>
      <c r="C407" s="4">
        <v>18</v>
      </c>
      <c r="D407" s="3" t="s">
        <v>16</v>
      </c>
      <c r="E407" s="3" t="s">
        <v>1248</v>
      </c>
      <c r="F407" s="3" t="s">
        <v>323</v>
      </c>
      <c r="G407" s="3" t="s">
        <v>12</v>
      </c>
      <c r="H407" s="3" t="s">
        <v>13</v>
      </c>
    </row>
    <row r="408" spans="1:8" x14ac:dyDescent="0.25">
      <c r="A408" s="3" t="s">
        <v>1249</v>
      </c>
      <c r="B408" s="3" t="s">
        <v>1250</v>
      </c>
      <c r="C408" s="4">
        <v>23</v>
      </c>
      <c r="D408" s="3" t="s">
        <v>16</v>
      </c>
      <c r="E408" s="3" t="s">
        <v>1251</v>
      </c>
      <c r="F408" s="3" t="s">
        <v>319</v>
      </c>
      <c r="G408" s="3" t="s">
        <v>12</v>
      </c>
      <c r="H408" s="3" t="s">
        <v>13</v>
      </c>
    </row>
    <row r="409" spans="1:8" x14ac:dyDescent="0.25">
      <c r="A409" s="3" t="s">
        <v>1252</v>
      </c>
      <c r="B409" s="3" t="s">
        <v>1253</v>
      </c>
      <c r="C409" s="4">
        <v>33</v>
      </c>
      <c r="D409" s="3" t="s">
        <v>9</v>
      </c>
      <c r="E409" s="3" t="s">
        <v>1254</v>
      </c>
      <c r="F409" s="3" t="s">
        <v>139</v>
      </c>
      <c r="G409" s="3" t="s">
        <v>12</v>
      </c>
      <c r="H409" s="3" t="s">
        <v>13</v>
      </c>
    </row>
    <row r="410" spans="1:8" x14ac:dyDescent="0.25">
      <c r="A410" s="3" t="s">
        <v>1255</v>
      </c>
      <c r="B410" s="3" t="s">
        <v>1256</v>
      </c>
      <c r="C410" s="4">
        <v>36</v>
      </c>
      <c r="D410" s="3" t="s">
        <v>9</v>
      </c>
      <c r="E410" s="3" t="s">
        <v>1257</v>
      </c>
      <c r="F410" s="3" t="s">
        <v>88</v>
      </c>
      <c r="G410" s="3" t="s">
        <v>12</v>
      </c>
      <c r="H410" s="3" t="s">
        <v>13</v>
      </c>
    </row>
    <row r="411" spans="1:8" x14ac:dyDescent="0.25">
      <c r="A411" s="3" t="s">
        <v>1258</v>
      </c>
      <c r="B411" s="3" t="s">
        <v>1259</v>
      </c>
      <c r="C411" s="4">
        <v>55</v>
      </c>
      <c r="D411" s="3" t="s">
        <v>9</v>
      </c>
      <c r="E411" s="3" t="s">
        <v>1260</v>
      </c>
      <c r="F411" s="3" t="s">
        <v>838</v>
      </c>
      <c r="G411" s="3" t="s">
        <v>12</v>
      </c>
      <c r="H411" s="3" t="s">
        <v>13</v>
      </c>
    </row>
    <row r="412" spans="1:8" x14ac:dyDescent="0.25">
      <c r="A412" s="3" t="s">
        <v>1261</v>
      </c>
      <c r="B412" s="3" t="s">
        <v>1262</v>
      </c>
      <c r="C412" s="4">
        <v>48</v>
      </c>
      <c r="D412" s="3" t="s">
        <v>16</v>
      </c>
      <c r="E412" s="3" t="s">
        <v>1263</v>
      </c>
      <c r="F412" s="3" t="s">
        <v>88</v>
      </c>
      <c r="G412" s="3" t="s">
        <v>12</v>
      </c>
      <c r="H412" s="3" t="s">
        <v>26</v>
      </c>
    </row>
    <row r="413" spans="1:8" x14ac:dyDescent="0.25">
      <c r="A413" s="3" t="s">
        <v>1264</v>
      </c>
      <c r="B413" s="3" t="s">
        <v>1265</v>
      </c>
      <c r="C413" s="4">
        <v>63</v>
      </c>
      <c r="D413" s="3" t="s">
        <v>9</v>
      </c>
      <c r="E413" s="3" t="s">
        <v>1266</v>
      </c>
      <c r="F413" s="3" t="s">
        <v>25</v>
      </c>
      <c r="G413" s="3" t="s">
        <v>12</v>
      </c>
      <c r="H413" s="3" t="s">
        <v>31</v>
      </c>
    </row>
    <row r="414" spans="1:8" x14ac:dyDescent="0.25">
      <c r="A414" s="3" t="s">
        <v>1267</v>
      </c>
      <c r="B414" s="3" t="s">
        <v>1268</v>
      </c>
      <c r="C414" s="4">
        <v>23</v>
      </c>
      <c r="D414" s="3" t="s">
        <v>16</v>
      </c>
      <c r="E414" s="3" t="s">
        <v>201</v>
      </c>
      <c r="F414" s="3" t="s">
        <v>155</v>
      </c>
      <c r="G414" s="3" t="s">
        <v>12</v>
      </c>
      <c r="H414" s="3" t="s">
        <v>13</v>
      </c>
    </row>
    <row r="415" spans="1:8" x14ac:dyDescent="0.25">
      <c r="A415" s="3" t="s">
        <v>1269</v>
      </c>
      <c r="B415" s="3" t="s">
        <v>1270</v>
      </c>
      <c r="C415" s="4">
        <v>59</v>
      </c>
      <c r="D415" s="3" t="s">
        <v>16</v>
      </c>
      <c r="E415" s="3" t="s">
        <v>1271</v>
      </c>
      <c r="F415" s="3" t="s">
        <v>106</v>
      </c>
      <c r="G415" s="3" t="s">
        <v>12</v>
      </c>
      <c r="H415" s="3" t="s">
        <v>26</v>
      </c>
    </row>
    <row r="416" spans="1:8" x14ac:dyDescent="0.25">
      <c r="A416" s="3" t="s">
        <v>1272</v>
      </c>
      <c r="B416" s="3" t="s">
        <v>1273</v>
      </c>
      <c r="C416" s="4">
        <v>35</v>
      </c>
      <c r="D416" s="3" t="s">
        <v>16</v>
      </c>
      <c r="E416" s="3" t="s">
        <v>1274</v>
      </c>
      <c r="F416" s="3" t="s">
        <v>113</v>
      </c>
      <c r="G416" s="3" t="s">
        <v>12</v>
      </c>
      <c r="H416" s="3" t="s">
        <v>13</v>
      </c>
    </row>
    <row r="417" spans="1:8" x14ac:dyDescent="0.25">
      <c r="A417" s="3" t="s">
        <v>1275</v>
      </c>
      <c r="B417" s="3" t="s">
        <v>1276</v>
      </c>
      <c r="C417" s="4">
        <v>26</v>
      </c>
      <c r="D417" s="3" t="s">
        <v>16</v>
      </c>
      <c r="E417" s="3" t="s">
        <v>1277</v>
      </c>
      <c r="F417" s="3" t="s">
        <v>162</v>
      </c>
      <c r="G417" s="3" t="s">
        <v>12</v>
      </c>
      <c r="H417" s="3" t="s">
        <v>31</v>
      </c>
    </row>
    <row r="418" spans="1:8" x14ac:dyDescent="0.25">
      <c r="A418" s="3" t="s">
        <v>1278</v>
      </c>
      <c r="B418" s="3" t="s">
        <v>1279</v>
      </c>
      <c r="C418" s="4">
        <v>46</v>
      </c>
      <c r="D418" s="3" t="s">
        <v>9</v>
      </c>
      <c r="E418" s="3" t="s">
        <v>1280</v>
      </c>
      <c r="F418" s="3" t="s">
        <v>319</v>
      </c>
      <c r="G418" s="3" t="s">
        <v>12</v>
      </c>
      <c r="H418" s="3" t="s">
        <v>19</v>
      </c>
    </row>
    <row r="419" spans="1:8" x14ac:dyDescent="0.25">
      <c r="A419" s="3" t="s">
        <v>1281</v>
      </c>
      <c r="B419" s="3" t="s">
        <v>1282</v>
      </c>
      <c r="C419" s="4">
        <v>64</v>
      </c>
      <c r="D419" s="3" t="s">
        <v>16</v>
      </c>
      <c r="E419" s="3" t="s">
        <v>1283</v>
      </c>
      <c r="F419" s="3" t="s">
        <v>11</v>
      </c>
      <c r="G419" s="3" t="s">
        <v>12</v>
      </c>
      <c r="H419" s="3" t="s">
        <v>26</v>
      </c>
    </row>
    <row r="420" spans="1:8" x14ac:dyDescent="0.25">
      <c r="A420" s="3" t="s">
        <v>1284</v>
      </c>
      <c r="B420" s="3" t="s">
        <v>1285</v>
      </c>
      <c r="C420" s="4">
        <v>60</v>
      </c>
      <c r="D420" s="3" t="s">
        <v>16</v>
      </c>
      <c r="E420" s="3" t="s">
        <v>1286</v>
      </c>
      <c r="F420" s="3" t="s">
        <v>47</v>
      </c>
      <c r="G420" s="3" t="s">
        <v>12</v>
      </c>
      <c r="H420" s="3" t="s">
        <v>31</v>
      </c>
    </row>
    <row r="421" spans="1:8" x14ac:dyDescent="0.25">
      <c r="A421" s="3" t="s">
        <v>1287</v>
      </c>
      <c r="B421" s="3" t="s">
        <v>1288</v>
      </c>
      <c r="C421" s="4">
        <v>33</v>
      </c>
      <c r="D421" s="3" t="s">
        <v>9</v>
      </c>
      <c r="E421" s="3" t="s">
        <v>1289</v>
      </c>
      <c r="F421" s="3" t="s">
        <v>309</v>
      </c>
      <c r="G421" s="3" t="s">
        <v>12</v>
      </c>
      <c r="H421" s="3" t="s">
        <v>13</v>
      </c>
    </row>
    <row r="422" spans="1:8" x14ac:dyDescent="0.25">
      <c r="A422" s="3" t="s">
        <v>1290</v>
      </c>
      <c r="B422" s="3" t="s">
        <v>3853</v>
      </c>
      <c r="C422" s="4">
        <v>60</v>
      </c>
      <c r="D422" s="3" t="s">
        <v>9</v>
      </c>
      <c r="E422" s="3" t="s">
        <v>1291</v>
      </c>
      <c r="F422" s="3" t="s">
        <v>11</v>
      </c>
      <c r="G422" s="3" t="s">
        <v>12</v>
      </c>
      <c r="H422" s="3" t="s">
        <v>26</v>
      </c>
    </row>
    <row r="423" spans="1:8" x14ac:dyDescent="0.25">
      <c r="A423" s="3" t="s">
        <v>1292</v>
      </c>
      <c r="B423" s="3" t="s">
        <v>1293</v>
      </c>
      <c r="C423" s="4">
        <v>45</v>
      </c>
      <c r="D423" s="3" t="s">
        <v>16</v>
      </c>
      <c r="E423" s="3" t="s">
        <v>1294</v>
      </c>
      <c r="F423" s="3" t="s">
        <v>74</v>
      </c>
      <c r="G423" s="3" t="s">
        <v>12</v>
      </c>
      <c r="H423" s="3" t="s">
        <v>19</v>
      </c>
    </row>
    <row r="424" spans="1:8" x14ac:dyDescent="0.25">
      <c r="A424" s="3" t="s">
        <v>1295</v>
      </c>
      <c r="B424" s="3" t="s">
        <v>3854</v>
      </c>
      <c r="C424" s="4">
        <v>42</v>
      </c>
      <c r="D424" s="3" t="s">
        <v>16</v>
      </c>
      <c r="E424" s="3" t="s">
        <v>1296</v>
      </c>
      <c r="F424" s="3" t="s">
        <v>62</v>
      </c>
      <c r="G424" s="3" t="s">
        <v>12</v>
      </c>
      <c r="H424" s="3" t="s">
        <v>19</v>
      </c>
    </row>
    <row r="425" spans="1:8" x14ac:dyDescent="0.25">
      <c r="A425" s="3" t="s">
        <v>1297</v>
      </c>
      <c r="B425" s="3" t="s">
        <v>1298</v>
      </c>
      <c r="C425" s="4">
        <v>35</v>
      </c>
      <c r="D425" s="3" t="s">
        <v>9</v>
      </c>
      <c r="E425" s="3" t="s">
        <v>1299</v>
      </c>
      <c r="F425" s="3" t="s">
        <v>62</v>
      </c>
      <c r="G425" s="3" t="s">
        <v>12</v>
      </c>
      <c r="H425" s="3" t="s">
        <v>31</v>
      </c>
    </row>
    <row r="426" spans="1:8" x14ac:dyDescent="0.25">
      <c r="A426" s="3" t="s">
        <v>1300</v>
      </c>
      <c r="B426" s="3" t="s">
        <v>1301</v>
      </c>
      <c r="C426" s="4">
        <v>53</v>
      </c>
      <c r="D426" s="3" t="s">
        <v>9</v>
      </c>
      <c r="E426" s="3" t="s">
        <v>1302</v>
      </c>
      <c r="F426" s="3" t="s">
        <v>11</v>
      </c>
      <c r="G426" s="3" t="s">
        <v>12</v>
      </c>
      <c r="H426" s="3" t="s">
        <v>26</v>
      </c>
    </row>
    <row r="427" spans="1:8" x14ac:dyDescent="0.25">
      <c r="A427" s="3" t="s">
        <v>1303</v>
      </c>
      <c r="B427" s="3" t="s">
        <v>1304</v>
      </c>
      <c r="C427" s="4">
        <v>40</v>
      </c>
      <c r="D427" s="3" t="s">
        <v>9</v>
      </c>
      <c r="E427" s="3" t="s">
        <v>1305</v>
      </c>
      <c r="F427" s="3" t="s">
        <v>117</v>
      </c>
      <c r="G427" s="3" t="s">
        <v>12</v>
      </c>
      <c r="H427" s="3" t="s">
        <v>26</v>
      </c>
    </row>
    <row r="428" spans="1:8" x14ac:dyDescent="0.25">
      <c r="A428" s="3" t="s">
        <v>1306</v>
      </c>
      <c r="B428" s="3" t="s">
        <v>1307</v>
      </c>
      <c r="C428" s="4">
        <v>28</v>
      </c>
      <c r="D428" s="3" t="s">
        <v>9</v>
      </c>
      <c r="E428" s="3" t="s">
        <v>1308</v>
      </c>
      <c r="F428" s="3" t="s">
        <v>11</v>
      </c>
      <c r="G428" s="3" t="s">
        <v>12</v>
      </c>
      <c r="H428" s="3" t="s">
        <v>19</v>
      </c>
    </row>
    <row r="429" spans="1:8" x14ac:dyDescent="0.25">
      <c r="A429" s="3" t="s">
        <v>1309</v>
      </c>
      <c r="B429" s="3" t="s">
        <v>1310</v>
      </c>
      <c r="C429" s="4">
        <v>18</v>
      </c>
      <c r="D429" s="3" t="s">
        <v>16</v>
      </c>
      <c r="E429" s="3" t="s">
        <v>1311</v>
      </c>
      <c r="F429" s="3" t="s">
        <v>429</v>
      </c>
      <c r="G429" s="3" t="s">
        <v>12</v>
      </c>
      <c r="H429" s="3" t="s">
        <v>13</v>
      </c>
    </row>
    <row r="430" spans="1:8" x14ac:dyDescent="0.25">
      <c r="A430" s="3" t="s">
        <v>1312</v>
      </c>
      <c r="B430" s="3" t="s">
        <v>1313</v>
      </c>
      <c r="C430" s="4">
        <v>27</v>
      </c>
      <c r="D430" s="3" t="s">
        <v>16</v>
      </c>
      <c r="E430" s="3" t="s">
        <v>1314</v>
      </c>
      <c r="F430" s="3" t="s">
        <v>323</v>
      </c>
      <c r="G430" s="3" t="s">
        <v>12</v>
      </c>
      <c r="H430" s="3" t="s">
        <v>26</v>
      </c>
    </row>
    <row r="431" spans="1:8" x14ac:dyDescent="0.25">
      <c r="A431" s="3" t="s">
        <v>1315</v>
      </c>
      <c r="B431" s="3" t="s">
        <v>1316</v>
      </c>
      <c r="C431" s="4">
        <v>43</v>
      </c>
      <c r="D431" s="3" t="s">
        <v>9</v>
      </c>
      <c r="E431" s="3" t="s">
        <v>1317</v>
      </c>
      <c r="F431" s="3" t="s">
        <v>106</v>
      </c>
      <c r="G431" s="3" t="s">
        <v>12</v>
      </c>
      <c r="H431" s="3" t="s">
        <v>19</v>
      </c>
    </row>
    <row r="432" spans="1:8" x14ac:dyDescent="0.25">
      <c r="A432" s="3" t="s">
        <v>1318</v>
      </c>
      <c r="B432" s="3" t="s">
        <v>1319</v>
      </c>
      <c r="C432" s="4">
        <v>36</v>
      </c>
      <c r="D432" s="3" t="s">
        <v>16</v>
      </c>
      <c r="E432" s="3" t="s">
        <v>1320</v>
      </c>
      <c r="F432" s="3" t="s">
        <v>88</v>
      </c>
      <c r="G432" s="3" t="s">
        <v>12</v>
      </c>
      <c r="H432" s="3" t="s">
        <v>13</v>
      </c>
    </row>
    <row r="433" spans="1:8" x14ac:dyDescent="0.25">
      <c r="A433" s="3" t="s">
        <v>1321</v>
      </c>
      <c r="B433" s="3" t="s">
        <v>1322</v>
      </c>
      <c r="C433" s="4">
        <v>27</v>
      </c>
      <c r="D433" s="3" t="s">
        <v>9</v>
      </c>
      <c r="E433" s="3" t="s">
        <v>1323</v>
      </c>
      <c r="F433" s="3" t="s">
        <v>30</v>
      </c>
      <c r="G433" s="3" t="s">
        <v>12</v>
      </c>
      <c r="H433" s="3" t="s">
        <v>19</v>
      </c>
    </row>
    <row r="434" spans="1:8" x14ac:dyDescent="0.25">
      <c r="A434" s="3" t="s">
        <v>1324</v>
      </c>
      <c r="B434" s="3" t="s">
        <v>1325</v>
      </c>
      <c r="C434" s="4">
        <v>37</v>
      </c>
      <c r="D434" s="3" t="s">
        <v>9</v>
      </c>
      <c r="E434" s="3" t="s">
        <v>1326</v>
      </c>
      <c r="F434" s="3" t="s">
        <v>88</v>
      </c>
      <c r="G434" s="3" t="s">
        <v>12</v>
      </c>
      <c r="H434" s="3" t="s">
        <v>26</v>
      </c>
    </row>
    <row r="435" spans="1:8" x14ac:dyDescent="0.25">
      <c r="A435" s="3" t="s">
        <v>1327</v>
      </c>
      <c r="B435" s="3" t="s">
        <v>1328</v>
      </c>
      <c r="C435" s="4">
        <v>51</v>
      </c>
      <c r="D435" s="3" t="s">
        <v>16</v>
      </c>
      <c r="E435" s="3" t="s">
        <v>1329</v>
      </c>
      <c r="F435" s="3" t="s">
        <v>58</v>
      </c>
      <c r="G435" s="3" t="s">
        <v>12</v>
      </c>
      <c r="H435" s="3" t="s">
        <v>31</v>
      </c>
    </row>
    <row r="436" spans="1:8" x14ac:dyDescent="0.25">
      <c r="A436" s="3" t="s">
        <v>1330</v>
      </c>
      <c r="B436" s="3" t="s">
        <v>1331</v>
      </c>
      <c r="C436" s="4">
        <v>48</v>
      </c>
      <c r="D436" s="3" t="s">
        <v>16</v>
      </c>
      <c r="E436" s="3" t="s">
        <v>1332</v>
      </c>
      <c r="F436" s="3" t="s">
        <v>251</v>
      </c>
      <c r="G436" s="3" t="s">
        <v>12</v>
      </c>
      <c r="H436" s="3" t="s">
        <v>13</v>
      </c>
    </row>
    <row r="437" spans="1:8" x14ac:dyDescent="0.25">
      <c r="A437" s="3" t="s">
        <v>1333</v>
      </c>
      <c r="B437" s="3" t="s">
        <v>1334</v>
      </c>
      <c r="C437" s="4">
        <v>37</v>
      </c>
      <c r="D437" s="3" t="s">
        <v>16</v>
      </c>
      <c r="E437" s="3" t="s">
        <v>1335</v>
      </c>
      <c r="F437" s="3" t="s">
        <v>106</v>
      </c>
      <c r="G437" s="3" t="s">
        <v>12</v>
      </c>
      <c r="H437" s="3" t="s">
        <v>31</v>
      </c>
    </row>
    <row r="438" spans="1:8" x14ac:dyDescent="0.25">
      <c r="A438" s="3" t="s">
        <v>1336</v>
      </c>
      <c r="B438" s="3" t="s">
        <v>1337</v>
      </c>
      <c r="C438" s="4">
        <v>61</v>
      </c>
      <c r="D438" s="3" t="s">
        <v>9</v>
      </c>
      <c r="E438" s="3" t="s">
        <v>1338</v>
      </c>
      <c r="F438" s="3" t="s">
        <v>39</v>
      </c>
      <c r="G438" s="3" t="s">
        <v>12</v>
      </c>
      <c r="H438" s="3" t="s">
        <v>13</v>
      </c>
    </row>
    <row r="439" spans="1:8" x14ac:dyDescent="0.25">
      <c r="A439" s="3" t="s">
        <v>1339</v>
      </c>
      <c r="B439" s="3" t="s">
        <v>1340</v>
      </c>
      <c r="C439" s="4">
        <v>47</v>
      </c>
      <c r="D439" s="3" t="s">
        <v>16</v>
      </c>
      <c r="E439" s="3" t="s">
        <v>591</v>
      </c>
      <c r="F439" s="3" t="s">
        <v>47</v>
      </c>
      <c r="G439" s="3" t="s">
        <v>12</v>
      </c>
      <c r="H439" s="3" t="s">
        <v>19</v>
      </c>
    </row>
    <row r="440" spans="1:8" x14ac:dyDescent="0.25">
      <c r="A440" s="3" t="s">
        <v>1341</v>
      </c>
      <c r="B440" s="3" t="s">
        <v>1342</v>
      </c>
      <c r="C440" s="4">
        <v>59</v>
      </c>
      <c r="D440" s="3" t="s">
        <v>16</v>
      </c>
      <c r="E440" s="3" t="s">
        <v>1343</v>
      </c>
      <c r="F440" s="3" t="s">
        <v>234</v>
      </c>
      <c r="G440" s="3" t="s">
        <v>12</v>
      </c>
      <c r="H440" s="3" t="s">
        <v>19</v>
      </c>
    </row>
    <row r="441" spans="1:8" x14ac:dyDescent="0.25">
      <c r="A441" s="3" t="s">
        <v>1344</v>
      </c>
      <c r="B441" s="3" t="s">
        <v>1345</v>
      </c>
      <c r="C441" s="4">
        <v>53</v>
      </c>
      <c r="D441" s="3" t="s">
        <v>9</v>
      </c>
      <c r="E441" s="3" t="s">
        <v>922</v>
      </c>
      <c r="F441" s="3" t="s">
        <v>155</v>
      </c>
      <c r="G441" s="3" t="s">
        <v>12</v>
      </c>
      <c r="H441" s="3" t="s">
        <v>31</v>
      </c>
    </row>
    <row r="442" spans="1:8" x14ac:dyDescent="0.25">
      <c r="A442" s="3" t="s">
        <v>1346</v>
      </c>
      <c r="B442" s="3" t="s">
        <v>1347</v>
      </c>
      <c r="C442" s="4">
        <v>60</v>
      </c>
      <c r="D442" s="3" t="s">
        <v>9</v>
      </c>
      <c r="E442" s="3" t="s">
        <v>1348</v>
      </c>
      <c r="F442" s="3" t="s">
        <v>18</v>
      </c>
      <c r="G442" s="3" t="s">
        <v>12</v>
      </c>
      <c r="H442" s="3" t="s">
        <v>31</v>
      </c>
    </row>
    <row r="443" spans="1:8" x14ac:dyDescent="0.25">
      <c r="A443" s="3" t="s">
        <v>1349</v>
      </c>
      <c r="B443" s="3" t="s">
        <v>1350</v>
      </c>
      <c r="C443" s="4">
        <v>31</v>
      </c>
      <c r="D443" s="3" t="s">
        <v>9</v>
      </c>
      <c r="E443" s="3" t="s">
        <v>1351</v>
      </c>
      <c r="F443" s="3" t="s">
        <v>319</v>
      </c>
      <c r="G443" s="3" t="s">
        <v>12</v>
      </c>
      <c r="H443" s="3" t="s">
        <v>31</v>
      </c>
    </row>
    <row r="444" spans="1:8" x14ac:dyDescent="0.25">
      <c r="A444" s="3" t="s">
        <v>1352</v>
      </c>
      <c r="B444" s="3" t="s">
        <v>1353</v>
      </c>
      <c r="C444" s="4">
        <v>42</v>
      </c>
      <c r="D444" s="3" t="s">
        <v>16</v>
      </c>
      <c r="E444" s="3" t="s">
        <v>1354</v>
      </c>
      <c r="F444" s="3" t="s">
        <v>35</v>
      </c>
      <c r="G444" s="3" t="s">
        <v>12</v>
      </c>
      <c r="H444" s="3" t="s">
        <v>26</v>
      </c>
    </row>
    <row r="445" spans="1:8" x14ac:dyDescent="0.25">
      <c r="A445" s="3" t="s">
        <v>1355</v>
      </c>
      <c r="B445" s="3" t="s">
        <v>1356</v>
      </c>
      <c r="C445" s="4">
        <v>51</v>
      </c>
      <c r="D445" s="3" t="s">
        <v>9</v>
      </c>
      <c r="E445" s="3" t="s">
        <v>1357</v>
      </c>
      <c r="F445" s="3" t="s">
        <v>354</v>
      </c>
      <c r="G445" s="3" t="s">
        <v>12</v>
      </c>
      <c r="H445" s="3" t="s">
        <v>31</v>
      </c>
    </row>
    <row r="446" spans="1:8" x14ac:dyDescent="0.25">
      <c r="A446" s="3" t="s">
        <v>1358</v>
      </c>
      <c r="B446" s="3" t="s">
        <v>1359</v>
      </c>
      <c r="C446" s="4">
        <v>19</v>
      </c>
      <c r="D446" s="3" t="s">
        <v>9</v>
      </c>
      <c r="E446" s="3" t="s">
        <v>1360</v>
      </c>
      <c r="F446" s="3" t="s">
        <v>838</v>
      </c>
      <c r="G446" s="3" t="s">
        <v>12</v>
      </c>
      <c r="H446" s="3" t="s">
        <v>13</v>
      </c>
    </row>
    <row r="447" spans="1:8" x14ac:dyDescent="0.25">
      <c r="A447" s="3" t="s">
        <v>1361</v>
      </c>
      <c r="B447" s="3" t="s">
        <v>1362</v>
      </c>
      <c r="C447" s="4">
        <v>41</v>
      </c>
      <c r="D447" s="3" t="s">
        <v>16</v>
      </c>
      <c r="E447" s="3" t="s">
        <v>1363</v>
      </c>
      <c r="F447" s="3" t="s">
        <v>284</v>
      </c>
      <c r="G447" s="3" t="s">
        <v>12</v>
      </c>
      <c r="H447" s="3" t="s">
        <v>19</v>
      </c>
    </row>
    <row r="448" spans="1:8" x14ac:dyDescent="0.25">
      <c r="A448" s="3" t="s">
        <v>1364</v>
      </c>
      <c r="B448" s="3" t="s">
        <v>1365</v>
      </c>
      <c r="C448" s="4">
        <v>35</v>
      </c>
      <c r="D448" s="3" t="s">
        <v>9</v>
      </c>
      <c r="E448" s="3" t="s">
        <v>1366</v>
      </c>
      <c r="F448" s="3" t="s">
        <v>96</v>
      </c>
      <c r="G448" s="3" t="s">
        <v>12</v>
      </c>
      <c r="H448" s="3" t="s">
        <v>31</v>
      </c>
    </row>
    <row r="449" spans="1:8" x14ac:dyDescent="0.25">
      <c r="A449" s="3" t="s">
        <v>1367</v>
      </c>
      <c r="B449" s="3" t="s">
        <v>1368</v>
      </c>
      <c r="C449" s="4">
        <v>45</v>
      </c>
      <c r="D449" s="3" t="s">
        <v>9</v>
      </c>
      <c r="E449" s="3" t="s">
        <v>1369</v>
      </c>
      <c r="F449" s="3" t="s">
        <v>11</v>
      </c>
      <c r="G449" s="3" t="s">
        <v>12</v>
      </c>
      <c r="H449" s="3" t="s">
        <v>13</v>
      </c>
    </row>
    <row r="450" spans="1:8" x14ac:dyDescent="0.25">
      <c r="A450" s="3" t="s">
        <v>1370</v>
      </c>
      <c r="B450" s="3" t="s">
        <v>1371</v>
      </c>
      <c r="C450" s="4">
        <v>64</v>
      </c>
      <c r="D450" s="3" t="s">
        <v>16</v>
      </c>
      <c r="E450" s="3" t="s">
        <v>1372</v>
      </c>
      <c r="F450" s="3" t="s">
        <v>838</v>
      </c>
      <c r="G450" s="3" t="s">
        <v>12</v>
      </c>
      <c r="H450" s="3" t="s">
        <v>26</v>
      </c>
    </row>
    <row r="451" spans="1:8" x14ac:dyDescent="0.25">
      <c r="A451" s="3" t="s">
        <v>1373</v>
      </c>
      <c r="B451" s="3" t="s">
        <v>1374</v>
      </c>
      <c r="C451" s="4">
        <v>29</v>
      </c>
      <c r="D451" s="3" t="s">
        <v>9</v>
      </c>
      <c r="E451" s="3" t="s">
        <v>1375</v>
      </c>
      <c r="F451" s="3" t="s">
        <v>25</v>
      </c>
      <c r="G451" s="3" t="s">
        <v>12</v>
      </c>
      <c r="H451" s="3" t="s">
        <v>26</v>
      </c>
    </row>
    <row r="452" spans="1:8" x14ac:dyDescent="0.25">
      <c r="A452" s="3" t="s">
        <v>1376</v>
      </c>
      <c r="B452" s="3" t="s">
        <v>1377</v>
      </c>
      <c r="C452" s="4">
        <v>59</v>
      </c>
      <c r="D452" s="3" t="s">
        <v>9</v>
      </c>
      <c r="E452" s="3" t="s">
        <v>1378</v>
      </c>
      <c r="F452" s="3" t="s">
        <v>70</v>
      </c>
      <c r="G452" s="3" t="s">
        <v>12</v>
      </c>
      <c r="H452" s="3" t="s">
        <v>26</v>
      </c>
    </row>
    <row r="453" spans="1:8" x14ac:dyDescent="0.25">
      <c r="A453" s="3" t="s">
        <v>1379</v>
      </c>
      <c r="B453" s="3" t="s">
        <v>1380</v>
      </c>
      <c r="C453" s="4">
        <v>46</v>
      </c>
      <c r="D453" s="3" t="s">
        <v>9</v>
      </c>
      <c r="E453" s="3" t="s">
        <v>559</v>
      </c>
      <c r="F453" s="3" t="s">
        <v>230</v>
      </c>
      <c r="G453" s="3" t="s">
        <v>12</v>
      </c>
      <c r="H453" s="3" t="s">
        <v>13</v>
      </c>
    </row>
    <row r="454" spans="1:8" x14ac:dyDescent="0.25">
      <c r="A454" s="3" t="s">
        <v>1381</v>
      </c>
      <c r="B454" s="3" t="s">
        <v>1382</v>
      </c>
      <c r="C454" s="4">
        <v>60</v>
      </c>
      <c r="D454" s="3" t="s">
        <v>16</v>
      </c>
      <c r="E454" s="3" t="s">
        <v>1383</v>
      </c>
      <c r="F454" s="3" t="s">
        <v>309</v>
      </c>
      <c r="G454" s="3" t="s">
        <v>12</v>
      </c>
      <c r="H454" s="3" t="s">
        <v>26</v>
      </c>
    </row>
    <row r="455" spans="1:8" x14ac:dyDescent="0.25">
      <c r="A455" s="3" t="s">
        <v>1384</v>
      </c>
      <c r="B455" s="3" t="s">
        <v>1385</v>
      </c>
      <c r="C455" s="4">
        <v>62</v>
      </c>
      <c r="D455" s="3" t="s">
        <v>16</v>
      </c>
      <c r="E455" s="3" t="s">
        <v>1386</v>
      </c>
      <c r="F455" s="3" t="s">
        <v>99</v>
      </c>
      <c r="G455" s="3" t="s">
        <v>12</v>
      </c>
      <c r="H455" s="3" t="s">
        <v>19</v>
      </c>
    </row>
    <row r="456" spans="1:8" x14ac:dyDescent="0.25">
      <c r="A456" s="3" t="s">
        <v>1387</v>
      </c>
      <c r="B456" s="3" t="s">
        <v>1388</v>
      </c>
      <c r="C456" s="4">
        <v>60</v>
      </c>
      <c r="D456" s="3" t="s">
        <v>9</v>
      </c>
      <c r="E456" s="3" t="s">
        <v>129</v>
      </c>
      <c r="F456" s="3" t="s">
        <v>96</v>
      </c>
      <c r="G456" s="3" t="s">
        <v>12</v>
      </c>
      <c r="H456" s="3" t="s">
        <v>13</v>
      </c>
    </row>
    <row r="457" spans="1:8" x14ac:dyDescent="0.25">
      <c r="A457" s="3" t="s">
        <v>1389</v>
      </c>
      <c r="B457" s="3" t="s">
        <v>1390</v>
      </c>
      <c r="C457" s="4">
        <v>54</v>
      </c>
      <c r="D457" s="3" t="s">
        <v>9</v>
      </c>
      <c r="E457" s="3" t="s">
        <v>1391</v>
      </c>
      <c r="F457" s="3" t="s">
        <v>191</v>
      </c>
      <c r="G457" s="3" t="s">
        <v>12</v>
      </c>
      <c r="H457" s="3" t="s">
        <v>13</v>
      </c>
    </row>
    <row r="458" spans="1:8" x14ac:dyDescent="0.25">
      <c r="A458" s="3" t="s">
        <v>1392</v>
      </c>
      <c r="B458" s="3" t="s">
        <v>1393</v>
      </c>
      <c r="C458" s="4">
        <v>59</v>
      </c>
      <c r="D458" s="3" t="s">
        <v>16</v>
      </c>
      <c r="E458" s="3" t="s">
        <v>1394</v>
      </c>
      <c r="F458" s="3" t="s">
        <v>288</v>
      </c>
      <c r="G458" s="3" t="s">
        <v>12</v>
      </c>
      <c r="H458" s="3" t="s">
        <v>13</v>
      </c>
    </row>
    <row r="459" spans="1:8" x14ac:dyDescent="0.25">
      <c r="A459" s="3" t="s">
        <v>1395</v>
      </c>
      <c r="B459" s="3" t="s">
        <v>1396</v>
      </c>
      <c r="C459" s="4">
        <v>59</v>
      </c>
      <c r="D459" s="3" t="s">
        <v>9</v>
      </c>
      <c r="E459" s="3" t="s">
        <v>1397</v>
      </c>
      <c r="F459" s="3" t="s">
        <v>582</v>
      </c>
      <c r="G459" s="3" t="s">
        <v>12</v>
      </c>
      <c r="H459" s="3" t="s">
        <v>19</v>
      </c>
    </row>
    <row r="460" spans="1:8" x14ac:dyDescent="0.25">
      <c r="A460" s="3" t="s">
        <v>1398</v>
      </c>
      <c r="B460" s="3" t="s">
        <v>1399</v>
      </c>
      <c r="C460" s="4">
        <v>62</v>
      </c>
      <c r="D460" s="3" t="s">
        <v>16</v>
      </c>
      <c r="E460" s="3" t="s">
        <v>1400</v>
      </c>
      <c r="F460" s="3" t="s">
        <v>51</v>
      </c>
      <c r="G460" s="3" t="s">
        <v>12</v>
      </c>
      <c r="H460" s="3" t="s">
        <v>31</v>
      </c>
    </row>
    <row r="461" spans="1:8" x14ac:dyDescent="0.25">
      <c r="A461" s="3" t="s">
        <v>1401</v>
      </c>
      <c r="B461" s="3" t="s">
        <v>673</v>
      </c>
      <c r="C461" s="4">
        <v>29</v>
      </c>
      <c r="D461" s="3" t="s">
        <v>16</v>
      </c>
      <c r="E461" s="3" t="s">
        <v>1402</v>
      </c>
      <c r="F461" s="3" t="s">
        <v>312</v>
      </c>
      <c r="G461" s="3" t="s">
        <v>12</v>
      </c>
      <c r="H461" s="3" t="s">
        <v>13</v>
      </c>
    </row>
    <row r="462" spans="1:8" x14ac:dyDescent="0.25">
      <c r="A462" s="3" t="s">
        <v>1403</v>
      </c>
      <c r="B462" s="3" t="s">
        <v>1404</v>
      </c>
      <c r="C462" s="4">
        <v>35</v>
      </c>
      <c r="D462" s="3" t="s">
        <v>9</v>
      </c>
      <c r="E462" s="3" t="s">
        <v>1405</v>
      </c>
      <c r="F462" s="3" t="s">
        <v>264</v>
      </c>
      <c r="G462" s="3" t="s">
        <v>12</v>
      </c>
      <c r="H462" s="3" t="s">
        <v>13</v>
      </c>
    </row>
    <row r="463" spans="1:8" x14ac:dyDescent="0.25">
      <c r="A463" s="3" t="s">
        <v>1406</v>
      </c>
      <c r="B463" s="3" t="s">
        <v>1407</v>
      </c>
      <c r="C463" s="4">
        <v>60</v>
      </c>
      <c r="D463" s="3" t="s">
        <v>16</v>
      </c>
      <c r="E463" s="3" t="s">
        <v>1408</v>
      </c>
      <c r="F463" s="3" t="s">
        <v>62</v>
      </c>
      <c r="G463" s="3" t="s">
        <v>12</v>
      </c>
      <c r="H463" s="3" t="s">
        <v>31</v>
      </c>
    </row>
    <row r="464" spans="1:8" x14ac:dyDescent="0.25">
      <c r="A464" s="3" t="s">
        <v>1409</v>
      </c>
      <c r="B464" s="3" t="s">
        <v>1410</v>
      </c>
      <c r="C464" s="4">
        <v>34</v>
      </c>
      <c r="D464" s="3" t="s">
        <v>16</v>
      </c>
      <c r="E464" s="3" t="s">
        <v>1411</v>
      </c>
      <c r="F464" s="3" t="s">
        <v>43</v>
      </c>
      <c r="G464" s="3" t="s">
        <v>12</v>
      </c>
      <c r="H464" s="3" t="s">
        <v>31</v>
      </c>
    </row>
    <row r="465" spans="1:8" x14ac:dyDescent="0.25">
      <c r="A465" s="3" t="s">
        <v>1412</v>
      </c>
      <c r="B465" s="3" t="s">
        <v>1413</v>
      </c>
      <c r="C465" s="4">
        <v>36</v>
      </c>
      <c r="D465" s="3" t="s">
        <v>16</v>
      </c>
      <c r="E465" s="3" t="s">
        <v>1414</v>
      </c>
      <c r="F465" s="3" t="s">
        <v>166</v>
      </c>
      <c r="G465" s="3" t="s">
        <v>12</v>
      </c>
      <c r="H465" s="3" t="s">
        <v>26</v>
      </c>
    </row>
    <row r="466" spans="1:8" x14ac:dyDescent="0.25">
      <c r="A466" s="3" t="s">
        <v>1415</v>
      </c>
      <c r="B466" s="3" t="s">
        <v>1416</v>
      </c>
      <c r="C466" s="4">
        <v>45</v>
      </c>
      <c r="D466" s="3" t="s">
        <v>16</v>
      </c>
      <c r="E466" s="3" t="s">
        <v>1417</v>
      </c>
      <c r="F466" s="3" t="s">
        <v>74</v>
      </c>
      <c r="G466" s="3" t="s">
        <v>12</v>
      </c>
      <c r="H466" s="3" t="s">
        <v>19</v>
      </c>
    </row>
    <row r="467" spans="1:8" x14ac:dyDescent="0.25">
      <c r="A467" s="3" t="s">
        <v>1418</v>
      </c>
      <c r="B467" s="3" t="s">
        <v>1419</v>
      </c>
      <c r="C467" s="4">
        <v>28</v>
      </c>
      <c r="D467" s="3" t="s">
        <v>16</v>
      </c>
      <c r="E467" s="3" t="s">
        <v>1420</v>
      </c>
      <c r="F467" s="3" t="s">
        <v>11</v>
      </c>
      <c r="G467" s="3" t="s">
        <v>12</v>
      </c>
      <c r="H467" s="3" t="s">
        <v>31</v>
      </c>
    </row>
    <row r="468" spans="1:8" x14ac:dyDescent="0.25">
      <c r="A468" s="3" t="s">
        <v>1421</v>
      </c>
      <c r="B468" s="3" t="s">
        <v>1422</v>
      </c>
      <c r="C468" s="4">
        <v>18</v>
      </c>
      <c r="D468" s="3" t="s">
        <v>9</v>
      </c>
      <c r="E468" s="3" t="s">
        <v>1423</v>
      </c>
      <c r="F468" s="3" t="s">
        <v>198</v>
      </c>
      <c r="G468" s="3" t="s">
        <v>12</v>
      </c>
      <c r="H468" s="3" t="s">
        <v>31</v>
      </c>
    </row>
    <row r="469" spans="1:8" x14ac:dyDescent="0.25">
      <c r="A469" s="3" t="s">
        <v>1424</v>
      </c>
      <c r="B469" s="3" t="s">
        <v>1425</v>
      </c>
      <c r="C469" s="4">
        <v>63</v>
      </c>
      <c r="D469" s="3" t="s">
        <v>16</v>
      </c>
      <c r="E469" s="3" t="s">
        <v>1426</v>
      </c>
      <c r="F469" s="3" t="s">
        <v>170</v>
      </c>
      <c r="G469" s="3" t="s">
        <v>12</v>
      </c>
      <c r="H469" s="3" t="s">
        <v>13</v>
      </c>
    </row>
    <row r="470" spans="1:8" x14ac:dyDescent="0.25">
      <c r="A470" s="3" t="s">
        <v>1427</v>
      </c>
      <c r="B470" s="3" t="s">
        <v>1428</v>
      </c>
      <c r="C470" s="4">
        <v>45</v>
      </c>
      <c r="D470" s="3" t="s">
        <v>9</v>
      </c>
      <c r="E470" s="3" t="s">
        <v>1429</v>
      </c>
      <c r="F470" s="3" t="s">
        <v>170</v>
      </c>
      <c r="G470" s="3" t="s">
        <v>12</v>
      </c>
      <c r="H470" s="3" t="s">
        <v>26</v>
      </c>
    </row>
    <row r="471" spans="1:8" x14ac:dyDescent="0.25">
      <c r="A471" s="3" t="s">
        <v>1430</v>
      </c>
      <c r="B471" s="3" t="s">
        <v>1431</v>
      </c>
      <c r="C471" s="4">
        <v>19</v>
      </c>
      <c r="D471" s="3" t="s">
        <v>9</v>
      </c>
      <c r="E471" s="3" t="s">
        <v>1432</v>
      </c>
      <c r="F471" s="3" t="s">
        <v>117</v>
      </c>
      <c r="G471" s="3" t="s">
        <v>12</v>
      </c>
      <c r="H471" s="3" t="s">
        <v>13</v>
      </c>
    </row>
    <row r="472" spans="1:8" x14ac:dyDescent="0.25">
      <c r="A472" s="3" t="s">
        <v>1433</v>
      </c>
      <c r="B472" s="3" t="s">
        <v>1434</v>
      </c>
      <c r="C472" s="4">
        <v>21</v>
      </c>
      <c r="D472" s="3" t="s">
        <v>16</v>
      </c>
      <c r="E472" s="3" t="s">
        <v>1435</v>
      </c>
      <c r="F472" s="3" t="s">
        <v>47</v>
      </c>
      <c r="G472" s="3" t="s">
        <v>12</v>
      </c>
      <c r="H472" s="3" t="s">
        <v>13</v>
      </c>
    </row>
    <row r="473" spans="1:8" x14ac:dyDescent="0.25">
      <c r="A473" s="3" t="s">
        <v>1436</v>
      </c>
      <c r="B473" s="3" t="s">
        <v>1437</v>
      </c>
      <c r="C473" s="4">
        <v>42</v>
      </c>
      <c r="D473" s="3" t="s">
        <v>9</v>
      </c>
      <c r="E473" s="3" t="s">
        <v>1438</v>
      </c>
      <c r="F473" s="3" t="s">
        <v>66</v>
      </c>
      <c r="G473" s="3" t="s">
        <v>12</v>
      </c>
      <c r="H473" s="3" t="s">
        <v>19</v>
      </c>
    </row>
    <row r="474" spans="1:8" x14ac:dyDescent="0.25">
      <c r="A474" s="3" t="s">
        <v>1439</v>
      </c>
      <c r="B474" s="3" t="s">
        <v>1440</v>
      </c>
      <c r="C474" s="4">
        <v>42</v>
      </c>
      <c r="D474" s="3" t="s">
        <v>9</v>
      </c>
      <c r="E474" s="3" t="s">
        <v>1441</v>
      </c>
      <c r="F474" s="3" t="s">
        <v>709</v>
      </c>
      <c r="G474" s="3" t="s">
        <v>12</v>
      </c>
      <c r="H474" s="3" t="s">
        <v>31</v>
      </c>
    </row>
    <row r="475" spans="1:8" x14ac:dyDescent="0.25">
      <c r="A475" s="3" t="s">
        <v>1442</v>
      </c>
      <c r="B475" s="3" t="s">
        <v>1443</v>
      </c>
      <c r="C475" s="4">
        <v>53</v>
      </c>
      <c r="D475" s="3" t="s">
        <v>9</v>
      </c>
      <c r="E475" s="3" t="s">
        <v>1444</v>
      </c>
      <c r="F475" s="3" t="s">
        <v>319</v>
      </c>
      <c r="G475" s="3" t="s">
        <v>12</v>
      </c>
      <c r="H475" s="3" t="s">
        <v>26</v>
      </c>
    </row>
    <row r="476" spans="1:8" x14ac:dyDescent="0.25">
      <c r="A476" s="3" t="s">
        <v>1445</v>
      </c>
      <c r="B476" s="3" t="s">
        <v>1446</v>
      </c>
      <c r="C476" s="4">
        <v>32</v>
      </c>
      <c r="D476" s="3" t="s">
        <v>16</v>
      </c>
      <c r="E476" s="3" t="s">
        <v>1447</v>
      </c>
      <c r="F476" s="3" t="s">
        <v>39</v>
      </c>
      <c r="G476" s="3" t="s">
        <v>12</v>
      </c>
      <c r="H476" s="3" t="s">
        <v>19</v>
      </c>
    </row>
    <row r="477" spans="1:8" x14ac:dyDescent="0.25">
      <c r="A477" s="3" t="s">
        <v>1448</v>
      </c>
      <c r="B477" s="3" t="s">
        <v>1449</v>
      </c>
      <c r="C477" s="4">
        <v>18</v>
      </c>
      <c r="D477" s="3" t="s">
        <v>16</v>
      </c>
      <c r="E477" s="3" t="s">
        <v>390</v>
      </c>
      <c r="F477" s="3" t="s">
        <v>170</v>
      </c>
      <c r="G477" s="3" t="s">
        <v>12</v>
      </c>
      <c r="H477" s="3" t="s">
        <v>19</v>
      </c>
    </row>
    <row r="478" spans="1:8" x14ac:dyDescent="0.25">
      <c r="A478" s="3" t="s">
        <v>1450</v>
      </c>
      <c r="B478" s="3" t="s">
        <v>1451</v>
      </c>
      <c r="C478" s="4">
        <v>33</v>
      </c>
      <c r="D478" s="3" t="s">
        <v>16</v>
      </c>
      <c r="E478" s="3" t="s">
        <v>1452</v>
      </c>
      <c r="F478" s="3" t="s">
        <v>96</v>
      </c>
      <c r="G478" s="3" t="s">
        <v>12</v>
      </c>
      <c r="H478" s="3" t="s">
        <v>13</v>
      </c>
    </row>
    <row r="479" spans="1:8" x14ac:dyDescent="0.25">
      <c r="A479" s="3" t="s">
        <v>1453</v>
      </c>
      <c r="B479" s="3" t="s">
        <v>1454</v>
      </c>
      <c r="C479" s="4">
        <v>41</v>
      </c>
      <c r="D479" s="3" t="s">
        <v>16</v>
      </c>
      <c r="E479" s="3" t="s">
        <v>1455</v>
      </c>
      <c r="F479" s="3" t="s">
        <v>62</v>
      </c>
      <c r="G479" s="3" t="s">
        <v>12</v>
      </c>
      <c r="H479" s="3" t="s">
        <v>19</v>
      </c>
    </row>
    <row r="480" spans="1:8" x14ac:dyDescent="0.25">
      <c r="A480" s="3" t="s">
        <v>1456</v>
      </c>
      <c r="B480" s="3" t="s">
        <v>3855</v>
      </c>
      <c r="C480" s="4">
        <v>59</v>
      </c>
      <c r="D480" s="3" t="s">
        <v>9</v>
      </c>
      <c r="E480" s="3" t="s">
        <v>1457</v>
      </c>
      <c r="F480" s="3" t="s">
        <v>39</v>
      </c>
      <c r="G480" s="3" t="s">
        <v>12</v>
      </c>
      <c r="H480" s="3" t="s">
        <v>13</v>
      </c>
    </row>
    <row r="481" spans="1:8" x14ac:dyDescent="0.25">
      <c r="A481" s="3" t="s">
        <v>1458</v>
      </c>
      <c r="B481" s="3" t="s">
        <v>1459</v>
      </c>
      <c r="C481" s="4">
        <v>40</v>
      </c>
      <c r="D481" s="3" t="s">
        <v>9</v>
      </c>
      <c r="E481" s="3" t="s">
        <v>1460</v>
      </c>
      <c r="F481" s="3" t="s">
        <v>43</v>
      </c>
      <c r="G481" s="3" t="s">
        <v>12</v>
      </c>
      <c r="H481" s="3" t="s">
        <v>26</v>
      </c>
    </row>
    <row r="482" spans="1:8" x14ac:dyDescent="0.25">
      <c r="A482" s="3" t="s">
        <v>1461</v>
      </c>
      <c r="B482" s="3" t="s">
        <v>1462</v>
      </c>
      <c r="C482" s="4">
        <v>33</v>
      </c>
      <c r="D482" s="3" t="s">
        <v>9</v>
      </c>
      <c r="E482" s="3" t="s">
        <v>1463</v>
      </c>
      <c r="F482" s="3" t="s">
        <v>247</v>
      </c>
      <c r="G482" s="3" t="s">
        <v>12</v>
      </c>
      <c r="H482" s="3" t="s">
        <v>26</v>
      </c>
    </row>
    <row r="483" spans="1:8" x14ac:dyDescent="0.25">
      <c r="A483" s="3" t="s">
        <v>1464</v>
      </c>
      <c r="B483" s="3" t="s">
        <v>1465</v>
      </c>
      <c r="C483" s="4">
        <v>21</v>
      </c>
      <c r="D483" s="3" t="s">
        <v>9</v>
      </c>
      <c r="E483" s="3" t="s">
        <v>1466</v>
      </c>
      <c r="F483" s="3" t="s">
        <v>81</v>
      </c>
      <c r="G483" s="3" t="s">
        <v>12</v>
      </c>
      <c r="H483" s="3" t="s">
        <v>13</v>
      </c>
    </row>
    <row r="484" spans="1:8" x14ac:dyDescent="0.25">
      <c r="A484" s="3" t="s">
        <v>1467</v>
      </c>
      <c r="B484" s="3" t="s">
        <v>1468</v>
      </c>
      <c r="C484" s="4">
        <v>26</v>
      </c>
      <c r="D484" s="3" t="s">
        <v>9</v>
      </c>
      <c r="E484" s="3" t="s">
        <v>1469</v>
      </c>
      <c r="F484" s="3" t="s">
        <v>582</v>
      </c>
      <c r="G484" s="3" t="s">
        <v>12</v>
      </c>
      <c r="H484" s="3" t="s">
        <v>19</v>
      </c>
    </row>
    <row r="485" spans="1:8" x14ac:dyDescent="0.25">
      <c r="A485" s="3" t="s">
        <v>1470</v>
      </c>
      <c r="B485" s="3" t="s">
        <v>1259</v>
      </c>
      <c r="C485" s="4">
        <v>48</v>
      </c>
      <c r="D485" s="3" t="s">
        <v>9</v>
      </c>
      <c r="E485" s="3" t="s">
        <v>1471</v>
      </c>
      <c r="F485" s="3" t="s">
        <v>181</v>
      </c>
      <c r="G485" s="3" t="s">
        <v>12</v>
      </c>
      <c r="H485" s="3" t="s">
        <v>13</v>
      </c>
    </row>
    <row r="486" spans="1:8" x14ac:dyDescent="0.25">
      <c r="A486" s="3" t="s">
        <v>1472</v>
      </c>
      <c r="B486" s="3" t="s">
        <v>1473</v>
      </c>
      <c r="C486" s="4">
        <v>32</v>
      </c>
      <c r="D486" s="3" t="s">
        <v>9</v>
      </c>
      <c r="E486" s="3" t="s">
        <v>1474</v>
      </c>
      <c r="F486" s="3" t="s">
        <v>709</v>
      </c>
      <c r="G486" s="3" t="s">
        <v>12</v>
      </c>
      <c r="H486" s="3" t="s">
        <v>26</v>
      </c>
    </row>
    <row r="487" spans="1:8" x14ac:dyDescent="0.25">
      <c r="A487" s="3" t="s">
        <v>1475</v>
      </c>
      <c r="B487" s="3" t="s">
        <v>1476</v>
      </c>
      <c r="C487" s="4">
        <v>46</v>
      </c>
      <c r="D487" s="3" t="s">
        <v>16</v>
      </c>
      <c r="E487" s="3" t="s">
        <v>1477</v>
      </c>
      <c r="F487" s="3" t="s">
        <v>284</v>
      </c>
      <c r="G487" s="3" t="s">
        <v>12</v>
      </c>
      <c r="H487" s="3" t="s">
        <v>26</v>
      </c>
    </row>
    <row r="488" spans="1:8" x14ac:dyDescent="0.25">
      <c r="A488" s="3" t="s">
        <v>1478</v>
      </c>
      <c r="B488" s="3" t="s">
        <v>1479</v>
      </c>
      <c r="C488" s="4">
        <v>22</v>
      </c>
      <c r="D488" s="3" t="s">
        <v>16</v>
      </c>
      <c r="E488" s="3" t="s">
        <v>1480</v>
      </c>
      <c r="F488" s="3" t="s">
        <v>170</v>
      </c>
      <c r="G488" s="3" t="s">
        <v>12</v>
      </c>
      <c r="H488" s="3" t="s">
        <v>26</v>
      </c>
    </row>
    <row r="489" spans="1:8" x14ac:dyDescent="0.25">
      <c r="A489" s="3" t="s">
        <v>1481</v>
      </c>
      <c r="B489" s="3" t="s">
        <v>1482</v>
      </c>
      <c r="C489" s="4">
        <v>36</v>
      </c>
      <c r="D489" s="3" t="s">
        <v>16</v>
      </c>
      <c r="E489" s="3" t="s">
        <v>1483</v>
      </c>
      <c r="F489" s="3" t="s">
        <v>117</v>
      </c>
      <c r="G489" s="3" t="s">
        <v>12</v>
      </c>
      <c r="H489" s="3" t="s">
        <v>19</v>
      </c>
    </row>
    <row r="490" spans="1:8" x14ac:dyDescent="0.25">
      <c r="A490" s="3" t="s">
        <v>1484</v>
      </c>
      <c r="B490" s="3" t="s">
        <v>1485</v>
      </c>
      <c r="C490" s="4">
        <v>23</v>
      </c>
      <c r="D490" s="3" t="s">
        <v>16</v>
      </c>
      <c r="E490" s="3" t="s">
        <v>1486</v>
      </c>
      <c r="F490" s="3" t="s">
        <v>30</v>
      </c>
      <c r="G490" s="3" t="s">
        <v>12</v>
      </c>
      <c r="H490" s="3" t="s">
        <v>19</v>
      </c>
    </row>
    <row r="491" spans="1:8" x14ac:dyDescent="0.25">
      <c r="A491" s="3" t="s">
        <v>1487</v>
      </c>
      <c r="B491" s="3" t="s">
        <v>1488</v>
      </c>
      <c r="C491" s="4">
        <v>42</v>
      </c>
      <c r="D491" s="3" t="s">
        <v>16</v>
      </c>
      <c r="E491" s="3" t="s">
        <v>1489</v>
      </c>
      <c r="F491" s="3" t="s">
        <v>251</v>
      </c>
      <c r="G491" s="3" t="s">
        <v>12</v>
      </c>
      <c r="H491" s="3" t="s">
        <v>31</v>
      </c>
    </row>
    <row r="492" spans="1:8" x14ac:dyDescent="0.25">
      <c r="A492" s="3" t="s">
        <v>1490</v>
      </c>
      <c r="B492" s="3" t="s">
        <v>1491</v>
      </c>
      <c r="C492" s="4">
        <v>23</v>
      </c>
      <c r="D492" s="3" t="s">
        <v>9</v>
      </c>
      <c r="E492" s="3" t="s">
        <v>1492</v>
      </c>
      <c r="F492" s="3" t="s">
        <v>139</v>
      </c>
      <c r="G492" s="3" t="s">
        <v>12</v>
      </c>
      <c r="H492" s="3" t="s">
        <v>19</v>
      </c>
    </row>
    <row r="493" spans="1:8" x14ac:dyDescent="0.25">
      <c r="A493" s="3" t="s">
        <v>1493</v>
      </c>
      <c r="B493" s="3" t="s">
        <v>1494</v>
      </c>
      <c r="C493" s="4">
        <v>52</v>
      </c>
      <c r="D493" s="3" t="s">
        <v>16</v>
      </c>
      <c r="E493" s="3" t="s">
        <v>1495</v>
      </c>
      <c r="F493" s="3" t="s">
        <v>39</v>
      </c>
      <c r="G493" s="3" t="s">
        <v>12</v>
      </c>
      <c r="H493" s="3" t="s">
        <v>13</v>
      </c>
    </row>
    <row r="494" spans="1:8" x14ac:dyDescent="0.25">
      <c r="A494" s="3" t="s">
        <v>1496</v>
      </c>
      <c r="B494" s="3" t="s">
        <v>1497</v>
      </c>
      <c r="C494" s="4">
        <v>59</v>
      </c>
      <c r="D494" s="3" t="s">
        <v>16</v>
      </c>
      <c r="E494" s="3" t="s">
        <v>1498</v>
      </c>
      <c r="F494" s="3" t="s">
        <v>247</v>
      </c>
      <c r="G494" s="3" t="s">
        <v>12</v>
      </c>
      <c r="H494" s="3" t="s">
        <v>19</v>
      </c>
    </row>
    <row r="495" spans="1:8" x14ac:dyDescent="0.25">
      <c r="A495" s="3" t="s">
        <v>1499</v>
      </c>
      <c r="B495" s="3" t="s">
        <v>1500</v>
      </c>
      <c r="C495" s="4">
        <v>28</v>
      </c>
      <c r="D495" s="3" t="s">
        <v>9</v>
      </c>
      <c r="E495" s="3" t="s">
        <v>84</v>
      </c>
      <c r="F495" s="3" t="s">
        <v>22</v>
      </c>
      <c r="G495" s="3" t="s">
        <v>12</v>
      </c>
      <c r="H495" s="3" t="s">
        <v>31</v>
      </c>
    </row>
    <row r="496" spans="1:8" x14ac:dyDescent="0.25">
      <c r="A496" s="3" t="s">
        <v>1501</v>
      </c>
      <c r="B496" s="3" t="s">
        <v>1502</v>
      </c>
      <c r="C496" s="4">
        <v>21</v>
      </c>
      <c r="D496" s="3" t="s">
        <v>9</v>
      </c>
      <c r="E496" s="3" t="s">
        <v>1503</v>
      </c>
      <c r="F496" s="3" t="s">
        <v>354</v>
      </c>
      <c r="G496" s="3" t="s">
        <v>12</v>
      </c>
      <c r="H496" s="3" t="s">
        <v>13</v>
      </c>
    </row>
    <row r="497" spans="1:8" x14ac:dyDescent="0.25">
      <c r="A497" s="3" t="s">
        <v>1504</v>
      </c>
      <c r="B497" s="3" t="s">
        <v>1505</v>
      </c>
      <c r="C497" s="4">
        <v>23</v>
      </c>
      <c r="D497" s="3" t="s">
        <v>16</v>
      </c>
      <c r="E497" s="3" t="s">
        <v>1506</v>
      </c>
      <c r="F497" s="3" t="s">
        <v>92</v>
      </c>
      <c r="G497" s="3" t="s">
        <v>12</v>
      </c>
      <c r="H497" s="3" t="s">
        <v>26</v>
      </c>
    </row>
    <row r="498" spans="1:8" x14ac:dyDescent="0.25">
      <c r="A498" s="3" t="s">
        <v>1507</v>
      </c>
      <c r="B498" s="3" t="s">
        <v>1508</v>
      </c>
      <c r="C498" s="4">
        <v>56</v>
      </c>
      <c r="D498" s="3" t="s">
        <v>9</v>
      </c>
      <c r="E498" s="3" t="s">
        <v>1509</v>
      </c>
      <c r="F498" s="3" t="s">
        <v>25</v>
      </c>
      <c r="G498" s="3" t="s">
        <v>12</v>
      </c>
      <c r="H498" s="3" t="s">
        <v>26</v>
      </c>
    </row>
    <row r="499" spans="1:8" x14ac:dyDescent="0.25">
      <c r="A499" s="3" t="s">
        <v>1510</v>
      </c>
      <c r="B499" s="3" t="s">
        <v>1511</v>
      </c>
      <c r="C499" s="4">
        <v>47</v>
      </c>
      <c r="D499" s="3" t="s">
        <v>16</v>
      </c>
      <c r="E499" s="3" t="s">
        <v>1512</v>
      </c>
      <c r="F499" s="3" t="s">
        <v>58</v>
      </c>
      <c r="G499" s="3" t="s">
        <v>12</v>
      </c>
      <c r="H499" s="3" t="s">
        <v>13</v>
      </c>
    </row>
    <row r="500" spans="1:8" x14ac:dyDescent="0.25">
      <c r="A500" s="3" t="s">
        <v>1513</v>
      </c>
      <c r="B500" s="3" t="s">
        <v>1514</v>
      </c>
      <c r="C500" s="4">
        <v>35</v>
      </c>
      <c r="D500" s="3" t="s">
        <v>9</v>
      </c>
      <c r="E500" s="3" t="s">
        <v>1515</v>
      </c>
      <c r="F500" s="3" t="s">
        <v>230</v>
      </c>
      <c r="G500" s="3" t="s">
        <v>12</v>
      </c>
      <c r="H500" s="3" t="s">
        <v>31</v>
      </c>
    </row>
    <row r="501" spans="1:8" x14ac:dyDescent="0.25">
      <c r="A501" s="3" t="s">
        <v>1516</v>
      </c>
      <c r="B501" s="3" t="s">
        <v>1517</v>
      </c>
      <c r="C501" s="4">
        <v>27</v>
      </c>
      <c r="D501" s="3" t="s">
        <v>16</v>
      </c>
      <c r="E501" s="3" t="s">
        <v>1518</v>
      </c>
      <c r="F501" s="3" t="s">
        <v>35</v>
      </c>
      <c r="G501" s="3" t="s">
        <v>12</v>
      </c>
      <c r="H501" s="3" t="s">
        <v>19</v>
      </c>
    </row>
  </sheetData>
  <dataConsolidate/>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F879-0C46-4680-88B8-A9BC521321F9}">
  <dimension ref="A1:J103"/>
  <sheetViews>
    <sheetView workbookViewId="0">
      <selection activeCell="E2" sqref="E2"/>
    </sheetView>
  </sheetViews>
  <sheetFormatPr defaultRowHeight="15" x14ac:dyDescent="0.25"/>
  <cols>
    <col min="1" max="1" width="9.85546875" style="3" customWidth="1"/>
    <col min="2" max="2" width="27.7109375" style="3" customWidth="1"/>
    <col min="3" max="3" width="22" style="3" bestFit="1" customWidth="1"/>
    <col min="4" max="4" width="27.5703125" style="3" customWidth="1"/>
    <col min="5" max="5" width="10.140625" style="11" bestFit="1" customWidth="1"/>
    <col min="6" max="6" width="10.140625" bestFit="1" customWidth="1"/>
  </cols>
  <sheetData>
    <row r="1" spans="1:8" x14ac:dyDescent="0.25">
      <c r="A1" s="7" t="s">
        <v>1519</v>
      </c>
      <c r="B1" s="8" t="s">
        <v>1520</v>
      </c>
      <c r="C1" s="8" t="s">
        <v>1521</v>
      </c>
      <c r="D1" s="8" t="s">
        <v>1522</v>
      </c>
      <c r="E1" s="9" t="s">
        <v>1523</v>
      </c>
      <c r="F1" s="10" t="s">
        <v>1524</v>
      </c>
    </row>
    <row r="2" spans="1:8" x14ac:dyDescent="0.25">
      <c r="A2" s="3" t="s">
        <v>1525</v>
      </c>
      <c r="B2" s="3" t="s">
        <v>3753</v>
      </c>
      <c r="C2" s="3" t="s">
        <v>3856</v>
      </c>
      <c r="D2" s="3" t="s">
        <v>1526</v>
      </c>
      <c r="E2" s="11">
        <v>112.42</v>
      </c>
      <c r="F2" s="12">
        <v>416</v>
      </c>
      <c r="H2" s="5" t="s">
        <v>3857</v>
      </c>
    </row>
    <row r="3" spans="1:8" x14ac:dyDescent="0.25">
      <c r="A3" s="3" t="s">
        <v>1527</v>
      </c>
      <c r="B3" s="3" t="s">
        <v>3858</v>
      </c>
      <c r="C3" s="3" t="s">
        <v>3859</v>
      </c>
      <c r="D3" s="3" t="s">
        <v>1528</v>
      </c>
      <c r="E3" s="11">
        <v>342.56</v>
      </c>
      <c r="F3" s="12">
        <v>181</v>
      </c>
    </row>
    <row r="4" spans="1:8" x14ac:dyDescent="0.25">
      <c r="A4" s="3" t="s">
        <v>1529</v>
      </c>
      <c r="B4" s="3" t="s">
        <v>3860</v>
      </c>
      <c r="C4" s="3" t="s">
        <v>3861</v>
      </c>
      <c r="D4" s="3" t="s">
        <v>1530</v>
      </c>
      <c r="E4" s="11">
        <v>254.04361702127662</v>
      </c>
      <c r="F4" s="12">
        <v>352</v>
      </c>
      <c r="H4" s="5" t="s">
        <v>3862</v>
      </c>
    </row>
    <row r="5" spans="1:8" x14ac:dyDescent="0.25">
      <c r="A5" s="3" t="s">
        <v>1531</v>
      </c>
      <c r="B5" s="3" t="s">
        <v>3863</v>
      </c>
      <c r="C5" s="3" t="s">
        <v>3861</v>
      </c>
      <c r="D5" s="3" t="s">
        <v>1532</v>
      </c>
      <c r="E5" s="11">
        <v>364.67</v>
      </c>
      <c r="F5" s="12">
        <v>452</v>
      </c>
      <c r="H5" s="5" t="s">
        <v>3864</v>
      </c>
    </row>
    <row r="6" spans="1:8" x14ac:dyDescent="0.25">
      <c r="A6" s="3" t="s">
        <v>1533</v>
      </c>
      <c r="B6" s="3" t="s">
        <v>3865</v>
      </c>
      <c r="C6" s="3" t="s">
        <v>3866</v>
      </c>
      <c r="D6" s="3" t="s">
        <v>1534</v>
      </c>
      <c r="E6" s="11">
        <v>306.45999999999998</v>
      </c>
      <c r="F6" s="12">
        <v>487</v>
      </c>
      <c r="H6" s="5" t="s">
        <v>3867</v>
      </c>
    </row>
    <row r="7" spans="1:8" x14ac:dyDescent="0.25">
      <c r="A7" s="3" t="s">
        <v>1535</v>
      </c>
      <c r="B7" s="3" t="s">
        <v>3868</v>
      </c>
      <c r="C7" s="3" t="s">
        <v>3869</v>
      </c>
      <c r="D7" s="3" t="s">
        <v>3870</v>
      </c>
      <c r="E7" s="11">
        <v>261</v>
      </c>
      <c r="F7" s="12">
        <v>59</v>
      </c>
      <c r="H7" s="5" t="s">
        <v>3871</v>
      </c>
    </row>
    <row r="8" spans="1:8" x14ac:dyDescent="0.25">
      <c r="A8" s="3" t="s">
        <v>1536</v>
      </c>
      <c r="B8" s="3" t="s">
        <v>3754</v>
      </c>
      <c r="C8" s="3" t="s">
        <v>3872</v>
      </c>
      <c r="D8" s="3" t="s">
        <v>3873</v>
      </c>
      <c r="E8" s="11">
        <v>312.8</v>
      </c>
      <c r="F8" s="12">
        <v>350</v>
      </c>
    </row>
    <row r="9" spans="1:8" ht="15.75" x14ac:dyDescent="0.25">
      <c r="A9" s="3" t="s">
        <v>1537</v>
      </c>
      <c r="B9" s="3" t="s">
        <v>3874</v>
      </c>
      <c r="C9" s="3" t="s">
        <v>3875</v>
      </c>
      <c r="D9" s="3" t="s">
        <v>3876</v>
      </c>
      <c r="E9" s="11">
        <v>218.86</v>
      </c>
      <c r="F9" s="12">
        <v>170</v>
      </c>
      <c r="H9" s="13" t="s">
        <v>3877</v>
      </c>
    </row>
    <row r="10" spans="1:8" x14ac:dyDescent="0.25">
      <c r="A10" s="3" t="s">
        <v>1538</v>
      </c>
      <c r="B10" s="3" t="s">
        <v>3755</v>
      </c>
      <c r="C10" s="3" t="s">
        <v>3878</v>
      </c>
      <c r="D10" s="3" t="s">
        <v>1539</v>
      </c>
      <c r="E10" s="11">
        <v>439.07</v>
      </c>
      <c r="F10" s="12">
        <v>142</v>
      </c>
      <c r="H10" s="5" t="s">
        <v>3879</v>
      </c>
    </row>
    <row r="11" spans="1:8" x14ac:dyDescent="0.25">
      <c r="A11" s="3" t="s">
        <v>1540</v>
      </c>
      <c r="B11" s="3" t="s">
        <v>3756</v>
      </c>
      <c r="C11" s="3" t="s">
        <v>3880</v>
      </c>
      <c r="D11" s="3" t="s">
        <v>3881</v>
      </c>
      <c r="E11" s="11">
        <v>495.72</v>
      </c>
      <c r="F11" s="12">
        <v>323</v>
      </c>
    </row>
    <row r="12" spans="1:8" x14ac:dyDescent="0.25">
      <c r="A12" s="3" t="s">
        <v>1541</v>
      </c>
      <c r="B12" s="3" t="s">
        <v>3757</v>
      </c>
      <c r="C12" s="3" t="s">
        <v>3882</v>
      </c>
      <c r="D12" s="3" t="s">
        <v>1542</v>
      </c>
      <c r="E12" s="11">
        <v>298.86</v>
      </c>
      <c r="F12" s="12">
        <v>308</v>
      </c>
      <c r="H12" s="5" t="s">
        <v>3883</v>
      </c>
    </row>
    <row r="13" spans="1:8" x14ac:dyDescent="0.25">
      <c r="A13" s="3" t="s">
        <v>1543</v>
      </c>
      <c r="B13" s="3" t="s">
        <v>3884</v>
      </c>
      <c r="C13" s="3" t="s">
        <v>3885</v>
      </c>
      <c r="D13" s="3" t="s">
        <v>3886</v>
      </c>
      <c r="E13" s="11">
        <v>449.4</v>
      </c>
      <c r="F13" s="12">
        <v>273.49484536082474</v>
      </c>
    </row>
    <row r="14" spans="1:8" ht="15.75" x14ac:dyDescent="0.25">
      <c r="A14" s="3" t="s">
        <v>1544</v>
      </c>
      <c r="B14" s="3" t="s">
        <v>3758</v>
      </c>
      <c r="C14" s="3" t="s">
        <v>3887</v>
      </c>
      <c r="D14" s="3" t="s">
        <v>3888</v>
      </c>
      <c r="E14" s="11">
        <v>115.82</v>
      </c>
      <c r="F14" s="12">
        <v>460</v>
      </c>
      <c r="H14" s="13" t="s">
        <v>3889</v>
      </c>
    </row>
    <row r="15" spans="1:8" x14ac:dyDescent="0.25">
      <c r="A15" s="3" t="s">
        <v>1545</v>
      </c>
      <c r="B15" s="3" t="s">
        <v>3890</v>
      </c>
      <c r="C15" s="3" t="s">
        <v>3885</v>
      </c>
      <c r="D15" s="3" t="s">
        <v>1546</v>
      </c>
      <c r="E15" s="11">
        <v>242.23</v>
      </c>
      <c r="F15" s="12">
        <v>453</v>
      </c>
      <c r="H15" s="5" t="s">
        <v>3891</v>
      </c>
    </row>
    <row r="16" spans="1:8" x14ac:dyDescent="0.25">
      <c r="A16" s="3" t="s">
        <v>1547</v>
      </c>
      <c r="B16" s="3" t="s">
        <v>3759</v>
      </c>
      <c r="C16" s="3" t="s">
        <v>3892</v>
      </c>
      <c r="D16" s="3" t="s">
        <v>3893</v>
      </c>
      <c r="E16" s="11">
        <v>48.01</v>
      </c>
      <c r="F16" s="12">
        <v>439</v>
      </c>
    </row>
    <row r="17" spans="1:10" ht="15.75" x14ac:dyDescent="0.25">
      <c r="A17" s="3" t="s">
        <v>1548</v>
      </c>
      <c r="B17" s="3" t="s">
        <v>3760</v>
      </c>
      <c r="C17" s="3" t="s">
        <v>3894</v>
      </c>
      <c r="D17" s="3" t="s">
        <v>3895</v>
      </c>
      <c r="E17" s="11">
        <v>465.34</v>
      </c>
      <c r="F17" s="12">
        <v>301</v>
      </c>
      <c r="H17" s="13" t="s">
        <v>3896</v>
      </c>
      <c r="J17" s="5" t="s">
        <v>3897</v>
      </c>
    </row>
    <row r="18" spans="1:10" x14ac:dyDescent="0.25">
      <c r="A18" s="3" t="s">
        <v>1549</v>
      </c>
      <c r="B18" s="3" t="s">
        <v>3761</v>
      </c>
      <c r="C18" s="3" t="s">
        <v>3898</v>
      </c>
      <c r="D18" s="3" t="s">
        <v>1550</v>
      </c>
      <c r="E18" s="11">
        <v>337.42</v>
      </c>
      <c r="F18" s="12">
        <v>256</v>
      </c>
      <c r="H18" t="s">
        <v>3899</v>
      </c>
      <c r="J18" s="5" t="s">
        <v>3900</v>
      </c>
    </row>
    <row r="19" spans="1:10" x14ac:dyDescent="0.25">
      <c r="A19" s="3" t="s">
        <v>1551</v>
      </c>
      <c r="B19" s="3" t="s">
        <v>3762</v>
      </c>
      <c r="C19" s="3" t="s">
        <v>3901</v>
      </c>
      <c r="D19" s="3" t="s">
        <v>3902</v>
      </c>
      <c r="E19" s="11">
        <v>144.53</v>
      </c>
      <c r="F19" s="12">
        <v>367</v>
      </c>
      <c r="H19" t="s">
        <v>3903</v>
      </c>
      <c r="J19" s="5" t="s">
        <v>3904</v>
      </c>
    </row>
    <row r="20" spans="1:10" x14ac:dyDescent="0.25">
      <c r="A20" s="3" t="s">
        <v>1552</v>
      </c>
      <c r="B20" s="3" t="s">
        <v>3905</v>
      </c>
      <c r="C20" s="3" t="s">
        <v>3866</v>
      </c>
      <c r="D20" s="3" t="s">
        <v>1553</v>
      </c>
      <c r="E20" s="11">
        <v>254.04361702127662</v>
      </c>
      <c r="F20" s="12">
        <v>343</v>
      </c>
    </row>
    <row r="21" spans="1:10" x14ac:dyDescent="0.25">
      <c r="A21" s="3" t="s">
        <v>1554</v>
      </c>
      <c r="B21" s="3" t="s">
        <v>3763</v>
      </c>
      <c r="C21" s="3" t="s">
        <v>3906</v>
      </c>
      <c r="D21" s="3" t="s">
        <v>1555</v>
      </c>
      <c r="E21" s="11">
        <v>21.34</v>
      </c>
      <c r="F21" s="12">
        <v>65</v>
      </c>
    </row>
    <row r="22" spans="1:10" x14ac:dyDescent="0.25">
      <c r="A22" s="3" t="s">
        <v>1556</v>
      </c>
      <c r="B22" s="3" t="s">
        <v>3764</v>
      </c>
      <c r="C22" s="3" t="s">
        <v>3901</v>
      </c>
      <c r="D22" s="3" t="s">
        <v>1557</v>
      </c>
      <c r="E22" s="11">
        <v>131.51</v>
      </c>
      <c r="F22" s="12">
        <v>273.49484536082474</v>
      </c>
    </row>
    <row r="23" spans="1:10" x14ac:dyDescent="0.25">
      <c r="A23" s="3" t="s">
        <v>1558</v>
      </c>
      <c r="B23" s="3" t="s">
        <v>3765</v>
      </c>
      <c r="C23" s="3" t="s">
        <v>3907</v>
      </c>
      <c r="D23" s="3" t="s">
        <v>1559</v>
      </c>
      <c r="E23" s="11">
        <v>123.46</v>
      </c>
      <c r="F23" s="12">
        <v>76</v>
      </c>
    </row>
    <row r="24" spans="1:10" x14ac:dyDescent="0.25">
      <c r="A24" s="3" t="s">
        <v>1560</v>
      </c>
      <c r="B24" s="3" t="s">
        <v>3766</v>
      </c>
      <c r="C24" s="3" t="s">
        <v>3906</v>
      </c>
      <c r="D24" s="3" t="s">
        <v>3908</v>
      </c>
      <c r="E24" s="11">
        <v>484.62</v>
      </c>
      <c r="F24" s="12">
        <v>432</v>
      </c>
    </row>
    <row r="25" spans="1:10" x14ac:dyDescent="0.25">
      <c r="A25" s="3" t="s">
        <v>1561</v>
      </c>
      <c r="B25" s="3" t="s">
        <v>3909</v>
      </c>
      <c r="C25" s="3" t="s">
        <v>3859</v>
      </c>
      <c r="D25" s="3" t="s">
        <v>3910</v>
      </c>
      <c r="E25" s="11">
        <v>254.04361702127662</v>
      </c>
      <c r="F25" s="12">
        <v>360</v>
      </c>
    </row>
    <row r="26" spans="1:10" x14ac:dyDescent="0.25">
      <c r="A26" s="3" t="s">
        <v>1562</v>
      </c>
      <c r="B26" s="3" t="s">
        <v>3767</v>
      </c>
      <c r="C26" s="3" t="s">
        <v>3911</v>
      </c>
      <c r="D26" s="3" t="s">
        <v>1563</v>
      </c>
      <c r="E26" s="11">
        <v>166.06</v>
      </c>
      <c r="F26" s="12">
        <v>340</v>
      </c>
    </row>
    <row r="27" spans="1:10" x14ac:dyDescent="0.25">
      <c r="A27" s="3" t="s">
        <v>1564</v>
      </c>
      <c r="B27" s="3" t="s">
        <v>3912</v>
      </c>
      <c r="C27" s="3" t="s">
        <v>3869</v>
      </c>
      <c r="D27" s="3" t="s">
        <v>3913</v>
      </c>
      <c r="E27" s="11">
        <v>174.02</v>
      </c>
      <c r="F27" s="12">
        <v>268</v>
      </c>
    </row>
    <row r="28" spans="1:10" x14ac:dyDescent="0.25">
      <c r="A28" s="3" t="s">
        <v>1565</v>
      </c>
      <c r="B28" s="3" t="s">
        <v>3768</v>
      </c>
      <c r="C28" s="3" t="s">
        <v>3878</v>
      </c>
      <c r="D28" s="3" t="s">
        <v>1566</v>
      </c>
      <c r="E28" s="11">
        <v>322.41000000000003</v>
      </c>
      <c r="F28" s="12">
        <v>213</v>
      </c>
    </row>
    <row r="29" spans="1:10" x14ac:dyDescent="0.25">
      <c r="A29" s="3" t="s">
        <v>1567</v>
      </c>
      <c r="B29" s="3" t="s">
        <v>3769</v>
      </c>
      <c r="C29" s="3" t="s">
        <v>3892</v>
      </c>
      <c r="D29" s="3" t="s">
        <v>3914</v>
      </c>
      <c r="E29" s="11">
        <v>254.04361702127662</v>
      </c>
      <c r="F29" s="12">
        <v>378</v>
      </c>
    </row>
    <row r="30" spans="1:10" x14ac:dyDescent="0.25">
      <c r="A30" s="3" t="s">
        <v>1568</v>
      </c>
      <c r="B30" s="3" t="s">
        <v>3770</v>
      </c>
      <c r="C30" s="3" t="s">
        <v>3901</v>
      </c>
      <c r="D30" s="3" t="s">
        <v>1569</v>
      </c>
      <c r="E30" s="11">
        <v>38.76</v>
      </c>
      <c r="F30" s="12">
        <v>137</v>
      </c>
    </row>
    <row r="31" spans="1:10" x14ac:dyDescent="0.25">
      <c r="A31" s="3" t="s">
        <v>1570</v>
      </c>
      <c r="B31" s="3" t="s">
        <v>3771</v>
      </c>
      <c r="C31" s="3" t="s">
        <v>3892</v>
      </c>
      <c r="D31" s="3" t="s">
        <v>1571</v>
      </c>
      <c r="E31" s="11">
        <v>218.48</v>
      </c>
      <c r="F31" s="12">
        <v>276</v>
      </c>
    </row>
    <row r="32" spans="1:10" x14ac:dyDescent="0.25">
      <c r="A32" s="3" t="s">
        <v>1572</v>
      </c>
      <c r="B32" s="3" t="s">
        <v>3772</v>
      </c>
      <c r="C32" s="3" t="s">
        <v>3882</v>
      </c>
      <c r="D32" s="3" t="s">
        <v>3915</v>
      </c>
      <c r="E32" s="11">
        <v>19.52</v>
      </c>
      <c r="F32" s="12">
        <v>57</v>
      </c>
    </row>
    <row r="33" spans="1:6" x14ac:dyDescent="0.25">
      <c r="A33" s="3" t="s">
        <v>1573</v>
      </c>
      <c r="B33" s="3" t="s">
        <v>3773</v>
      </c>
      <c r="C33" s="3" t="s">
        <v>3916</v>
      </c>
      <c r="D33" s="3" t="s">
        <v>1574</v>
      </c>
      <c r="E33" s="11">
        <v>204.39</v>
      </c>
      <c r="F33" s="12">
        <v>281</v>
      </c>
    </row>
    <row r="34" spans="1:6" x14ac:dyDescent="0.25">
      <c r="A34" s="3" t="s">
        <v>1575</v>
      </c>
      <c r="B34" s="3" t="s">
        <v>3774</v>
      </c>
      <c r="C34" s="3" t="s">
        <v>3872</v>
      </c>
      <c r="D34" s="3" t="s">
        <v>1576</v>
      </c>
      <c r="E34" s="11">
        <v>283.83</v>
      </c>
      <c r="F34" s="12">
        <v>244</v>
      </c>
    </row>
    <row r="35" spans="1:6" x14ac:dyDescent="0.25">
      <c r="A35" s="3" t="s">
        <v>1577</v>
      </c>
      <c r="B35" s="3" t="s">
        <v>3775</v>
      </c>
      <c r="C35" s="3" t="s">
        <v>3892</v>
      </c>
      <c r="D35" s="3" t="s">
        <v>1578</v>
      </c>
      <c r="E35" s="11">
        <v>179.77</v>
      </c>
      <c r="F35" s="12">
        <v>305</v>
      </c>
    </row>
    <row r="36" spans="1:6" x14ac:dyDescent="0.25">
      <c r="A36" s="3" t="s">
        <v>1579</v>
      </c>
      <c r="B36" s="3" t="s">
        <v>3776</v>
      </c>
      <c r="C36" s="3" t="s">
        <v>3856</v>
      </c>
      <c r="D36" s="3" t="s">
        <v>3917</v>
      </c>
      <c r="E36" s="11">
        <v>419.28</v>
      </c>
      <c r="F36" s="12">
        <v>86</v>
      </c>
    </row>
    <row r="37" spans="1:6" x14ac:dyDescent="0.25">
      <c r="A37" s="3" t="s">
        <v>1580</v>
      </c>
      <c r="B37" s="3" t="s">
        <v>3777</v>
      </c>
      <c r="C37" s="3" t="s">
        <v>3875</v>
      </c>
      <c r="D37" s="3" t="s">
        <v>3918</v>
      </c>
      <c r="E37" s="11">
        <v>382.22</v>
      </c>
      <c r="F37" s="12">
        <v>329</v>
      </c>
    </row>
    <row r="38" spans="1:6" x14ac:dyDescent="0.25">
      <c r="A38" s="3" t="s">
        <v>1581</v>
      </c>
      <c r="B38" s="3" t="s">
        <v>3919</v>
      </c>
      <c r="C38" s="3" t="s">
        <v>3859</v>
      </c>
      <c r="D38" s="3" t="s">
        <v>1582</v>
      </c>
      <c r="E38" s="11">
        <v>223.43</v>
      </c>
      <c r="F38" s="12">
        <v>154</v>
      </c>
    </row>
    <row r="39" spans="1:6" x14ac:dyDescent="0.25">
      <c r="A39" s="3" t="s">
        <v>1583</v>
      </c>
      <c r="B39" s="3" t="s">
        <v>3920</v>
      </c>
      <c r="C39" s="3" t="s">
        <v>3921</v>
      </c>
      <c r="D39" s="3" t="s">
        <v>1584</v>
      </c>
      <c r="E39" s="11">
        <v>353.47</v>
      </c>
      <c r="F39" s="12">
        <v>214</v>
      </c>
    </row>
    <row r="40" spans="1:6" x14ac:dyDescent="0.25">
      <c r="A40" s="3" t="s">
        <v>1585</v>
      </c>
      <c r="B40" s="3" t="s">
        <v>3778</v>
      </c>
      <c r="C40" s="3" t="s">
        <v>3911</v>
      </c>
      <c r="D40" s="3" t="s">
        <v>1586</v>
      </c>
      <c r="E40" s="11">
        <v>135.61000000000001</v>
      </c>
      <c r="F40" s="12">
        <v>394</v>
      </c>
    </row>
    <row r="41" spans="1:6" x14ac:dyDescent="0.25">
      <c r="A41" s="3" t="s">
        <v>1587</v>
      </c>
      <c r="B41" s="3" t="s">
        <v>3779</v>
      </c>
      <c r="C41" s="3" t="s">
        <v>3922</v>
      </c>
      <c r="D41" s="3" t="s">
        <v>3923</v>
      </c>
      <c r="E41" s="11">
        <v>326.06</v>
      </c>
      <c r="F41" s="12">
        <v>301</v>
      </c>
    </row>
    <row r="42" spans="1:6" x14ac:dyDescent="0.25">
      <c r="A42" s="3" t="s">
        <v>1588</v>
      </c>
      <c r="B42" s="3" t="s">
        <v>3780</v>
      </c>
      <c r="C42" s="3" t="s">
        <v>3878</v>
      </c>
      <c r="D42" s="3" t="s">
        <v>1589</v>
      </c>
      <c r="E42" s="11">
        <v>38.520000000000003</v>
      </c>
      <c r="F42" s="12">
        <v>378</v>
      </c>
    </row>
    <row r="43" spans="1:6" x14ac:dyDescent="0.25">
      <c r="A43" s="3" t="s">
        <v>1590</v>
      </c>
      <c r="B43" s="3" t="s">
        <v>3781</v>
      </c>
      <c r="C43" s="3" t="s">
        <v>3880</v>
      </c>
      <c r="D43" s="3" t="s">
        <v>3924</v>
      </c>
      <c r="E43" s="11">
        <v>313.26</v>
      </c>
      <c r="F43" s="12">
        <v>369</v>
      </c>
    </row>
    <row r="44" spans="1:6" x14ac:dyDescent="0.25">
      <c r="A44" s="3" t="s">
        <v>1591</v>
      </c>
      <c r="B44" s="3" t="s">
        <v>3925</v>
      </c>
      <c r="C44" s="3" t="s">
        <v>3885</v>
      </c>
      <c r="D44" s="3" t="s">
        <v>3926</v>
      </c>
      <c r="E44" s="11">
        <v>450.71</v>
      </c>
      <c r="F44" s="12">
        <v>389</v>
      </c>
    </row>
    <row r="45" spans="1:6" x14ac:dyDescent="0.25">
      <c r="A45" s="3" t="s">
        <v>1592</v>
      </c>
      <c r="B45" s="3" t="s">
        <v>3927</v>
      </c>
      <c r="C45" s="3" t="s">
        <v>3856</v>
      </c>
      <c r="D45" s="3" t="s">
        <v>1593</v>
      </c>
      <c r="E45" s="11">
        <v>253.33</v>
      </c>
      <c r="F45" s="12">
        <v>266</v>
      </c>
    </row>
    <row r="46" spans="1:6" x14ac:dyDescent="0.25">
      <c r="A46" s="3" t="s">
        <v>1594</v>
      </c>
      <c r="B46" s="3" t="s">
        <v>3782</v>
      </c>
      <c r="C46" s="3" t="s">
        <v>3880</v>
      </c>
      <c r="D46" s="3" t="s">
        <v>1595</v>
      </c>
      <c r="E46" s="11">
        <v>167.12</v>
      </c>
      <c r="F46" s="12">
        <v>316</v>
      </c>
    </row>
    <row r="47" spans="1:6" x14ac:dyDescent="0.25">
      <c r="A47" s="3" t="s">
        <v>1596</v>
      </c>
      <c r="B47" s="3" t="s">
        <v>3783</v>
      </c>
      <c r="C47" s="3" t="s">
        <v>3916</v>
      </c>
      <c r="D47" s="3" t="s">
        <v>3928</v>
      </c>
      <c r="E47" s="11">
        <v>318.91000000000003</v>
      </c>
      <c r="F47" s="12">
        <v>114</v>
      </c>
    </row>
    <row r="48" spans="1:6" x14ac:dyDescent="0.25">
      <c r="A48" s="3" t="s">
        <v>1597</v>
      </c>
      <c r="B48" s="3" t="s">
        <v>3929</v>
      </c>
      <c r="C48" s="3" t="s">
        <v>3861</v>
      </c>
      <c r="D48" s="3" t="s">
        <v>3930</v>
      </c>
      <c r="E48" s="11">
        <v>167.34</v>
      </c>
      <c r="F48" s="12">
        <v>296</v>
      </c>
    </row>
    <row r="49" spans="1:6" x14ac:dyDescent="0.25">
      <c r="A49" s="3" t="s">
        <v>1598</v>
      </c>
      <c r="B49" s="3" t="s">
        <v>3784</v>
      </c>
      <c r="C49" s="3" t="s">
        <v>3931</v>
      </c>
      <c r="D49" s="3" t="s">
        <v>1599</v>
      </c>
      <c r="E49" s="11">
        <v>254.04361702127662</v>
      </c>
      <c r="F49" s="12">
        <v>431</v>
      </c>
    </row>
    <row r="50" spans="1:6" x14ac:dyDescent="0.25">
      <c r="A50" s="3" t="s">
        <v>1600</v>
      </c>
      <c r="B50" s="3" t="s">
        <v>3785</v>
      </c>
      <c r="C50" s="3" t="s">
        <v>3885</v>
      </c>
      <c r="D50" s="3" t="s">
        <v>3932</v>
      </c>
      <c r="E50" s="11">
        <v>177.98</v>
      </c>
      <c r="F50" s="12">
        <v>103</v>
      </c>
    </row>
    <row r="51" spans="1:6" x14ac:dyDescent="0.25">
      <c r="A51" s="3" t="s">
        <v>1601</v>
      </c>
      <c r="B51" s="3" t="s">
        <v>3933</v>
      </c>
      <c r="C51" s="3" t="s">
        <v>3934</v>
      </c>
      <c r="D51" s="3" t="s">
        <v>3935</v>
      </c>
      <c r="E51" s="11">
        <v>43.29</v>
      </c>
      <c r="F51" s="12">
        <v>267</v>
      </c>
    </row>
    <row r="52" spans="1:6" x14ac:dyDescent="0.25">
      <c r="A52" s="3" t="s">
        <v>1602</v>
      </c>
      <c r="B52" s="3" t="s">
        <v>3786</v>
      </c>
      <c r="C52" s="3" t="s">
        <v>3880</v>
      </c>
      <c r="D52" s="3" t="s">
        <v>1603</v>
      </c>
      <c r="E52" s="11">
        <v>190.29</v>
      </c>
      <c r="F52" s="12">
        <v>260</v>
      </c>
    </row>
    <row r="53" spans="1:6" x14ac:dyDescent="0.25">
      <c r="A53" s="3" t="s">
        <v>1604</v>
      </c>
      <c r="B53" s="3" t="s">
        <v>3936</v>
      </c>
      <c r="C53" s="3" t="s">
        <v>3885</v>
      </c>
      <c r="D53" s="3" t="s">
        <v>3937</v>
      </c>
      <c r="E53" s="11">
        <v>88.49</v>
      </c>
      <c r="F53" s="12">
        <v>246</v>
      </c>
    </row>
    <row r="54" spans="1:6" x14ac:dyDescent="0.25">
      <c r="A54" s="3" t="s">
        <v>1605</v>
      </c>
      <c r="B54" s="3" t="s">
        <v>3787</v>
      </c>
      <c r="C54" s="3" t="s">
        <v>3916</v>
      </c>
      <c r="D54" s="3" t="s">
        <v>1606</v>
      </c>
      <c r="E54" s="11">
        <v>212.26</v>
      </c>
      <c r="F54" s="12">
        <v>82</v>
      </c>
    </row>
    <row r="55" spans="1:6" x14ac:dyDescent="0.25">
      <c r="A55" s="3" t="s">
        <v>1607</v>
      </c>
      <c r="B55" s="3" t="s">
        <v>3938</v>
      </c>
      <c r="C55" s="3" t="s">
        <v>3866</v>
      </c>
      <c r="D55" s="3" t="s">
        <v>3939</v>
      </c>
      <c r="E55" s="11">
        <v>386.56</v>
      </c>
      <c r="F55" s="12">
        <v>125</v>
      </c>
    </row>
    <row r="56" spans="1:6" x14ac:dyDescent="0.25">
      <c r="A56" s="3" t="s">
        <v>1608</v>
      </c>
      <c r="B56" s="3" t="s">
        <v>3788</v>
      </c>
      <c r="C56" s="3" t="s">
        <v>3901</v>
      </c>
      <c r="D56" s="3" t="s">
        <v>1609</v>
      </c>
      <c r="E56" s="11">
        <v>434.84</v>
      </c>
      <c r="F56" s="12">
        <v>185</v>
      </c>
    </row>
    <row r="57" spans="1:6" x14ac:dyDescent="0.25">
      <c r="A57" s="3" t="s">
        <v>1610</v>
      </c>
      <c r="B57" s="3" t="s">
        <v>3789</v>
      </c>
      <c r="C57" s="3" t="s">
        <v>3892</v>
      </c>
      <c r="D57" s="3" t="s">
        <v>3940</v>
      </c>
      <c r="E57" s="11">
        <v>81.75</v>
      </c>
      <c r="F57" s="12">
        <v>273.49484536082474</v>
      </c>
    </row>
    <row r="58" spans="1:6" x14ac:dyDescent="0.25">
      <c r="A58" s="3" t="s">
        <v>1611</v>
      </c>
      <c r="B58" s="3" t="s">
        <v>3790</v>
      </c>
      <c r="C58" s="3" t="s">
        <v>3892</v>
      </c>
      <c r="D58" s="3" t="s">
        <v>3941</v>
      </c>
      <c r="E58" s="11">
        <v>461.47</v>
      </c>
      <c r="F58" s="12">
        <v>190</v>
      </c>
    </row>
    <row r="59" spans="1:6" x14ac:dyDescent="0.25">
      <c r="A59" s="3" t="s">
        <v>1612</v>
      </c>
      <c r="B59" s="3" t="s">
        <v>3791</v>
      </c>
      <c r="C59" s="3" t="s">
        <v>3880</v>
      </c>
      <c r="D59" s="3" t="s">
        <v>3942</v>
      </c>
      <c r="E59" s="11">
        <v>30.62</v>
      </c>
      <c r="F59" s="12">
        <v>138</v>
      </c>
    </row>
    <row r="60" spans="1:6" x14ac:dyDescent="0.25">
      <c r="A60" s="3" t="s">
        <v>1613</v>
      </c>
      <c r="B60" s="3" t="s">
        <v>3792</v>
      </c>
      <c r="C60" s="3" t="s">
        <v>3869</v>
      </c>
      <c r="D60" s="3" t="s">
        <v>1614</v>
      </c>
      <c r="E60" s="11">
        <v>113.83</v>
      </c>
      <c r="F60" s="12">
        <v>485</v>
      </c>
    </row>
    <row r="61" spans="1:6" x14ac:dyDescent="0.25">
      <c r="A61" s="3" t="s">
        <v>1615</v>
      </c>
      <c r="B61" s="3" t="s">
        <v>3943</v>
      </c>
      <c r="C61" s="3" t="s">
        <v>3887</v>
      </c>
      <c r="D61" s="3" t="s">
        <v>1616</v>
      </c>
      <c r="E61" s="11">
        <v>17.309999999999999</v>
      </c>
      <c r="F61" s="12">
        <v>399</v>
      </c>
    </row>
    <row r="62" spans="1:6" x14ac:dyDescent="0.25">
      <c r="A62" s="3" t="s">
        <v>1617</v>
      </c>
      <c r="B62" s="3" t="s">
        <v>3793</v>
      </c>
      <c r="C62" s="3" t="s">
        <v>3934</v>
      </c>
      <c r="D62" s="3" t="s">
        <v>3944</v>
      </c>
      <c r="E62" s="11">
        <v>482.75</v>
      </c>
      <c r="F62" s="12">
        <v>444</v>
      </c>
    </row>
    <row r="63" spans="1:6" x14ac:dyDescent="0.25">
      <c r="A63" s="3" t="s">
        <v>1618</v>
      </c>
      <c r="B63" s="3" t="s">
        <v>3794</v>
      </c>
      <c r="C63" s="3" t="s">
        <v>3906</v>
      </c>
      <c r="D63" s="3" t="s">
        <v>3945</v>
      </c>
      <c r="E63" s="11">
        <v>103.45</v>
      </c>
      <c r="F63" s="12">
        <v>465</v>
      </c>
    </row>
    <row r="64" spans="1:6" x14ac:dyDescent="0.25">
      <c r="A64" s="3" t="s">
        <v>1619</v>
      </c>
      <c r="B64" s="3" t="s">
        <v>3795</v>
      </c>
      <c r="C64" s="3" t="s">
        <v>3856</v>
      </c>
      <c r="D64" s="3" t="s">
        <v>3946</v>
      </c>
      <c r="E64" s="11">
        <v>86.42</v>
      </c>
      <c r="F64" s="12">
        <v>222</v>
      </c>
    </row>
    <row r="65" spans="1:6" x14ac:dyDescent="0.25">
      <c r="A65" s="3" t="s">
        <v>1620</v>
      </c>
      <c r="B65" s="3" t="s">
        <v>3796</v>
      </c>
      <c r="C65" s="3" t="s">
        <v>3872</v>
      </c>
      <c r="D65" s="3" t="s">
        <v>1621</v>
      </c>
      <c r="E65" s="11">
        <v>266.86</v>
      </c>
      <c r="F65" s="12">
        <v>458</v>
      </c>
    </row>
    <row r="66" spans="1:6" x14ac:dyDescent="0.25">
      <c r="A66" s="3" t="s">
        <v>1622</v>
      </c>
      <c r="B66" s="3" t="s">
        <v>3797</v>
      </c>
      <c r="C66" s="3" t="s">
        <v>3931</v>
      </c>
      <c r="D66" s="3" t="s">
        <v>1623</v>
      </c>
      <c r="E66" s="11">
        <v>299.11</v>
      </c>
      <c r="F66" s="12">
        <v>118</v>
      </c>
    </row>
    <row r="67" spans="1:6" x14ac:dyDescent="0.25">
      <c r="A67" s="3" t="s">
        <v>1624</v>
      </c>
      <c r="B67" s="3" t="s">
        <v>3947</v>
      </c>
      <c r="C67" s="3" t="s">
        <v>3880</v>
      </c>
      <c r="D67" s="3" t="s">
        <v>3948</v>
      </c>
      <c r="E67" s="11">
        <v>240.63</v>
      </c>
      <c r="F67" s="12">
        <v>423</v>
      </c>
    </row>
    <row r="68" spans="1:6" x14ac:dyDescent="0.25">
      <c r="A68" s="3" t="s">
        <v>1625</v>
      </c>
      <c r="B68" s="3" t="s">
        <v>3949</v>
      </c>
      <c r="C68" s="3" t="s">
        <v>3887</v>
      </c>
      <c r="D68" s="3" t="s">
        <v>3950</v>
      </c>
      <c r="E68" s="11">
        <v>340.39</v>
      </c>
      <c r="F68" s="12">
        <v>177</v>
      </c>
    </row>
    <row r="69" spans="1:6" x14ac:dyDescent="0.25">
      <c r="A69" s="3" t="s">
        <v>1626</v>
      </c>
      <c r="B69" s="3" t="s">
        <v>3951</v>
      </c>
      <c r="C69" s="3" t="s">
        <v>3885</v>
      </c>
      <c r="D69" s="3" t="s">
        <v>1627</v>
      </c>
      <c r="E69" s="11">
        <v>349.17</v>
      </c>
      <c r="F69" s="12">
        <v>476</v>
      </c>
    </row>
    <row r="70" spans="1:6" x14ac:dyDescent="0.25">
      <c r="A70" s="3" t="s">
        <v>1628</v>
      </c>
      <c r="B70" s="3" t="s">
        <v>3798</v>
      </c>
      <c r="C70" s="3" t="s">
        <v>3952</v>
      </c>
      <c r="D70" s="3" t="s">
        <v>3953</v>
      </c>
      <c r="E70" s="11">
        <v>243.7</v>
      </c>
      <c r="F70" s="12">
        <v>130</v>
      </c>
    </row>
    <row r="71" spans="1:6" x14ac:dyDescent="0.25">
      <c r="A71" s="3" t="s">
        <v>1629</v>
      </c>
      <c r="B71" s="3" t="s">
        <v>3954</v>
      </c>
      <c r="C71" s="3" t="s">
        <v>3866</v>
      </c>
      <c r="D71" s="3" t="s">
        <v>1630</v>
      </c>
      <c r="E71" s="11">
        <v>218.22</v>
      </c>
      <c r="F71" s="12">
        <v>224</v>
      </c>
    </row>
    <row r="72" spans="1:6" x14ac:dyDescent="0.25">
      <c r="A72" s="3" t="s">
        <v>1631</v>
      </c>
      <c r="B72" s="3" t="s">
        <v>3799</v>
      </c>
      <c r="C72" s="3" t="s">
        <v>3907</v>
      </c>
      <c r="D72" s="3" t="s">
        <v>1632</v>
      </c>
      <c r="E72" s="11">
        <v>138.05000000000001</v>
      </c>
      <c r="F72" s="12">
        <v>89</v>
      </c>
    </row>
    <row r="73" spans="1:6" x14ac:dyDescent="0.25">
      <c r="A73" s="3" t="s">
        <v>1633</v>
      </c>
      <c r="B73" s="3" t="s">
        <v>3800</v>
      </c>
      <c r="C73" s="3" t="s">
        <v>3887</v>
      </c>
      <c r="D73" s="3" t="s">
        <v>1634</v>
      </c>
      <c r="E73" s="11">
        <v>214.32</v>
      </c>
      <c r="F73" s="12">
        <v>383</v>
      </c>
    </row>
    <row r="74" spans="1:6" x14ac:dyDescent="0.25">
      <c r="A74" s="3" t="s">
        <v>1635</v>
      </c>
      <c r="B74" s="3" t="s">
        <v>3801</v>
      </c>
      <c r="C74" s="3" t="s">
        <v>3880</v>
      </c>
      <c r="D74" s="3" t="s">
        <v>3955</v>
      </c>
      <c r="E74" s="11">
        <v>477.61</v>
      </c>
      <c r="F74" s="12">
        <v>300</v>
      </c>
    </row>
    <row r="75" spans="1:6" x14ac:dyDescent="0.25">
      <c r="A75" s="3" t="s">
        <v>1636</v>
      </c>
      <c r="B75" s="3" t="s">
        <v>3802</v>
      </c>
      <c r="C75" s="3" t="s">
        <v>3916</v>
      </c>
      <c r="D75" s="3" t="s">
        <v>1637</v>
      </c>
      <c r="E75" s="11">
        <v>107.06</v>
      </c>
      <c r="F75" s="12">
        <v>359</v>
      </c>
    </row>
    <row r="76" spans="1:6" x14ac:dyDescent="0.25">
      <c r="A76" s="3" t="s">
        <v>1638</v>
      </c>
      <c r="B76" s="3" t="s">
        <v>3803</v>
      </c>
      <c r="C76" s="3" t="s">
        <v>3878</v>
      </c>
      <c r="D76" s="3" t="s">
        <v>1639</v>
      </c>
      <c r="E76" s="11">
        <v>403.71</v>
      </c>
      <c r="F76" s="12">
        <v>159</v>
      </c>
    </row>
    <row r="77" spans="1:6" x14ac:dyDescent="0.25">
      <c r="A77" s="3" t="s">
        <v>1640</v>
      </c>
      <c r="B77" s="3" t="s">
        <v>3956</v>
      </c>
      <c r="C77" s="3" t="s">
        <v>3921</v>
      </c>
      <c r="D77" s="3" t="s">
        <v>3957</v>
      </c>
      <c r="E77" s="11">
        <v>158.13999999999999</v>
      </c>
      <c r="F77" s="12">
        <v>82</v>
      </c>
    </row>
    <row r="78" spans="1:6" x14ac:dyDescent="0.25">
      <c r="A78" s="3" t="s">
        <v>1641</v>
      </c>
      <c r="B78" s="3" t="s">
        <v>3804</v>
      </c>
      <c r="C78" s="3" t="s">
        <v>3856</v>
      </c>
      <c r="D78" s="3" t="s">
        <v>1642</v>
      </c>
      <c r="E78" s="11">
        <v>392.89</v>
      </c>
      <c r="F78" s="12">
        <v>320</v>
      </c>
    </row>
    <row r="79" spans="1:6" x14ac:dyDescent="0.25">
      <c r="A79" s="3" t="s">
        <v>1643</v>
      </c>
      <c r="B79" s="3" t="s">
        <v>3958</v>
      </c>
      <c r="C79" s="3" t="s">
        <v>3894</v>
      </c>
      <c r="D79" s="3" t="s">
        <v>3959</v>
      </c>
      <c r="E79" s="11">
        <v>480.9</v>
      </c>
      <c r="F79" s="12">
        <v>104</v>
      </c>
    </row>
    <row r="80" spans="1:6" x14ac:dyDescent="0.25">
      <c r="A80" s="3" t="s">
        <v>1644</v>
      </c>
      <c r="B80" s="3" t="s">
        <v>3805</v>
      </c>
      <c r="C80" s="3" t="s">
        <v>3892</v>
      </c>
      <c r="D80" s="3" t="s">
        <v>1645</v>
      </c>
      <c r="E80" s="11">
        <v>325.26</v>
      </c>
      <c r="F80" s="12">
        <v>400</v>
      </c>
    </row>
    <row r="81" spans="1:6" x14ac:dyDescent="0.25">
      <c r="A81" s="3" t="s">
        <v>1646</v>
      </c>
      <c r="B81" s="3" t="s">
        <v>3806</v>
      </c>
      <c r="C81" s="3" t="s">
        <v>3875</v>
      </c>
      <c r="D81" s="3" t="s">
        <v>1647</v>
      </c>
      <c r="E81" s="11">
        <v>228.53</v>
      </c>
      <c r="F81" s="12">
        <v>469</v>
      </c>
    </row>
    <row r="82" spans="1:6" x14ac:dyDescent="0.25">
      <c r="A82" s="3" t="s">
        <v>1648</v>
      </c>
      <c r="B82" s="3" t="s">
        <v>3807</v>
      </c>
      <c r="C82" s="3" t="s">
        <v>3882</v>
      </c>
      <c r="D82" s="3" t="s">
        <v>1649</v>
      </c>
      <c r="E82" s="11">
        <v>143.43</v>
      </c>
      <c r="F82" s="12">
        <v>58</v>
      </c>
    </row>
    <row r="83" spans="1:6" x14ac:dyDescent="0.25">
      <c r="A83" s="3" t="s">
        <v>1650</v>
      </c>
      <c r="B83" s="3" t="s">
        <v>3808</v>
      </c>
      <c r="C83" s="3" t="s">
        <v>3906</v>
      </c>
      <c r="D83" s="3" t="s">
        <v>1651</v>
      </c>
      <c r="E83" s="11">
        <v>285.54000000000002</v>
      </c>
      <c r="F83" s="12">
        <v>358</v>
      </c>
    </row>
    <row r="84" spans="1:6" x14ac:dyDescent="0.25">
      <c r="A84" s="3" t="s">
        <v>1652</v>
      </c>
      <c r="B84" s="3" t="s">
        <v>3809</v>
      </c>
      <c r="C84" s="3" t="s">
        <v>3880</v>
      </c>
      <c r="D84" s="3" t="s">
        <v>1653</v>
      </c>
      <c r="E84" s="11">
        <v>152.91999999999999</v>
      </c>
      <c r="F84" s="12">
        <v>281</v>
      </c>
    </row>
    <row r="85" spans="1:6" x14ac:dyDescent="0.25">
      <c r="A85" s="3" t="s">
        <v>1654</v>
      </c>
      <c r="B85" s="3" t="s">
        <v>3810</v>
      </c>
      <c r="C85" s="3" t="s">
        <v>3872</v>
      </c>
      <c r="D85" s="3" t="s">
        <v>1655</v>
      </c>
      <c r="E85" s="11">
        <v>254.04361702127662</v>
      </c>
      <c r="F85" s="12">
        <v>159</v>
      </c>
    </row>
    <row r="86" spans="1:6" x14ac:dyDescent="0.25">
      <c r="A86" s="3" t="s">
        <v>1656</v>
      </c>
      <c r="B86" s="3" t="s">
        <v>3811</v>
      </c>
      <c r="C86" s="3" t="s">
        <v>3952</v>
      </c>
      <c r="D86" s="3" t="s">
        <v>1657</v>
      </c>
      <c r="E86" s="11">
        <v>388.46</v>
      </c>
      <c r="F86" s="12">
        <v>208</v>
      </c>
    </row>
    <row r="87" spans="1:6" x14ac:dyDescent="0.25">
      <c r="A87" s="3" t="s">
        <v>1658</v>
      </c>
      <c r="B87" s="3" t="s">
        <v>3960</v>
      </c>
      <c r="C87" s="3" t="s">
        <v>3869</v>
      </c>
      <c r="D87" s="3" t="s">
        <v>1659</v>
      </c>
      <c r="E87" s="11">
        <v>119.57</v>
      </c>
      <c r="F87" s="12">
        <v>210</v>
      </c>
    </row>
    <row r="88" spans="1:6" x14ac:dyDescent="0.25">
      <c r="A88" s="3" t="s">
        <v>1660</v>
      </c>
      <c r="B88" s="3" t="s">
        <v>3812</v>
      </c>
      <c r="C88" s="3" t="s">
        <v>3882</v>
      </c>
      <c r="D88" s="3" t="s">
        <v>3961</v>
      </c>
      <c r="E88" s="11">
        <v>176.07</v>
      </c>
      <c r="F88" s="12">
        <v>82</v>
      </c>
    </row>
    <row r="89" spans="1:6" x14ac:dyDescent="0.25">
      <c r="A89" s="3" t="s">
        <v>1661</v>
      </c>
      <c r="B89" s="3" t="s">
        <v>3962</v>
      </c>
      <c r="C89" s="3" t="s">
        <v>3875</v>
      </c>
      <c r="D89" s="3" t="s">
        <v>3963</v>
      </c>
      <c r="E89" s="11">
        <v>371.38</v>
      </c>
      <c r="F89" s="12">
        <v>220</v>
      </c>
    </row>
    <row r="90" spans="1:6" x14ac:dyDescent="0.25">
      <c r="A90" s="3" t="s">
        <v>1662</v>
      </c>
      <c r="B90" s="3" t="s">
        <v>3813</v>
      </c>
      <c r="C90" s="3" t="s">
        <v>3901</v>
      </c>
      <c r="D90" s="3" t="s">
        <v>1663</v>
      </c>
      <c r="E90" s="11">
        <v>131.24</v>
      </c>
      <c r="F90" s="12">
        <v>232</v>
      </c>
    </row>
    <row r="91" spans="1:6" x14ac:dyDescent="0.25">
      <c r="A91" s="3" t="s">
        <v>1664</v>
      </c>
      <c r="B91" s="3" t="s">
        <v>3814</v>
      </c>
      <c r="C91" s="3" t="s">
        <v>3931</v>
      </c>
      <c r="D91" s="3" t="s">
        <v>1665</v>
      </c>
      <c r="E91" s="11">
        <v>183.04</v>
      </c>
      <c r="F91" s="12">
        <v>457</v>
      </c>
    </row>
    <row r="92" spans="1:6" x14ac:dyDescent="0.25">
      <c r="A92" s="3" t="s">
        <v>1666</v>
      </c>
      <c r="B92" s="3" t="s">
        <v>3964</v>
      </c>
      <c r="C92" s="3" t="s">
        <v>3885</v>
      </c>
      <c r="D92" s="3" t="s">
        <v>3965</v>
      </c>
      <c r="E92" s="11">
        <v>340.14</v>
      </c>
      <c r="F92" s="12">
        <v>361</v>
      </c>
    </row>
    <row r="93" spans="1:6" x14ac:dyDescent="0.25">
      <c r="A93" s="3" t="s">
        <v>1667</v>
      </c>
      <c r="B93" s="3" t="s">
        <v>3966</v>
      </c>
      <c r="C93" s="3" t="s">
        <v>3921</v>
      </c>
      <c r="D93" s="3" t="s">
        <v>1668</v>
      </c>
      <c r="E93" s="11">
        <v>438.25</v>
      </c>
      <c r="F93" s="12">
        <v>496</v>
      </c>
    </row>
    <row r="94" spans="1:6" x14ac:dyDescent="0.25">
      <c r="A94" s="3" t="s">
        <v>1669</v>
      </c>
      <c r="B94" s="3" t="s">
        <v>3815</v>
      </c>
      <c r="C94" s="3" t="s">
        <v>3967</v>
      </c>
      <c r="D94" s="3" t="s">
        <v>3968</v>
      </c>
      <c r="E94" s="11">
        <v>447.43</v>
      </c>
      <c r="F94" s="12">
        <v>191</v>
      </c>
    </row>
    <row r="95" spans="1:6" x14ac:dyDescent="0.25">
      <c r="A95" s="3" t="s">
        <v>1670</v>
      </c>
      <c r="B95" s="3" t="s">
        <v>3969</v>
      </c>
      <c r="C95" s="3" t="s">
        <v>3856</v>
      </c>
      <c r="D95" s="3" t="s">
        <v>3970</v>
      </c>
      <c r="E95" s="11">
        <v>377.52</v>
      </c>
      <c r="F95" s="12">
        <v>485</v>
      </c>
    </row>
    <row r="96" spans="1:6" x14ac:dyDescent="0.25">
      <c r="A96" s="3" t="s">
        <v>1671</v>
      </c>
      <c r="B96" s="3" t="s">
        <v>3816</v>
      </c>
      <c r="C96" s="3" t="s">
        <v>3872</v>
      </c>
      <c r="D96" s="3" t="s">
        <v>1672</v>
      </c>
      <c r="E96" s="11">
        <v>358.47</v>
      </c>
      <c r="F96" s="12">
        <v>213</v>
      </c>
    </row>
    <row r="97" spans="1:6" x14ac:dyDescent="0.25">
      <c r="A97" s="3" t="s">
        <v>1673</v>
      </c>
      <c r="B97" s="3" t="s">
        <v>3817</v>
      </c>
      <c r="C97" s="3" t="s">
        <v>3901</v>
      </c>
      <c r="D97" s="3" t="s">
        <v>1674</v>
      </c>
      <c r="E97" s="11">
        <v>60.65</v>
      </c>
      <c r="F97" s="12">
        <v>75</v>
      </c>
    </row>
    <row r="98" spans="1:6" x14ac:dyDescent="0.25">
      <c r="A98" s="3" t="s">
        <v>1675</v>
      </c>
      <c r="B98" s="3" t="s">
        <v>3971</v>
      </c>
      <c r="C98" s="3" t="s">
        <v>3861</v>
      </c>
      <c r="D98" s="3" t="s">
        <v>3972</v>
      </c>
      <c r="E98" s="11">
        <v>358.47</v>
      </c>
      <c r="F98" s="12">
        <v>143</v>
      </c>
    </row>
    <row r="99" spans="1:6" x14ac:dyDescent="0.25">
      <c r="A99" s="3" t="s">
        <v>1676</v>
      </c>
      <c r="B99" s="3" t="s">
        <v>3818</v>
      </c>
      <c r="C99" s="3" t="s">
        <v>3916</v>
      </c>
      <c r="D99" s="3" t="s">
        <v>3973</v>
      </c>
      <c r="E99" s="11">
        <v>245.98</v>
      </c>
      <c r="F99" s="12">
        <v>471</v>
      </c>
    </row>
    <row r="100" spans="1:6" x14ac:dyDescent="0.25">
      <c r="A100" s="3" t="s">
        <v>1677</v>
      </c>
      <c r="B100" s="3" t="s">
        <v>3819</v>
      </c>
      <c r="C100" s="3" t="s">
        <v>3878</v>
      </c>
      <c r="D100" s="3" t="s">
        <v>1678</v>
      </c>
      <c r="E100" s="11">
        <v>431.67</v>
      </c>
      <c r="F100" s="12">
        <v>73</v>
      </c>
    </row>
    <row r="101" spans="1:6" x14ac:dyDescent="0.25">
      <c r="A101" s="3" t="s">
        <v>1679</v>
      </c>
      <c r="B101" s="3" t="s">
        <v>3820</v>
      </c>
      <c r="C101" s="3" t="s">
        <v>3882</v>
      </c>
      <c r="D101" s="3" t="s">
        <v>1680</v>
      </c>
      <c r="E101" s="11">
        <v>201.41</v>
      </c>
      <c r="F101" s="12">
        <v>146</v>
      </c>
    </row>
    <row r="102" spans="1:6" x14ac:dyDescent="0.25">
      <c r="E102" s="11">
        <f>SUM(Table3[Cost])</f>
        <v>25404.361702127666</v>
      </c>
      <c r="F102" s="14">
        <f>SUM(Table3[Stock])</f>
        <v>27349.484536082477</v>
      </c>
    </row>
    <row r="103" spans="1:6" x14ac:dyDescent="0.25">
      <c r="E103" s="11">
        <f>AVERAGE(Table3[Cost])</f>
        <v>254.04361702127665</v>
      </c>
    </row>
  </sheetData>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61B5-833E-4698-8E2F-18B0BCBD6F39}">
  <dimension ref="A1:H21"/>
  <sheetViews>
    <sheetView workbookViewId="0">
      <selection activeCell="E5" sqref="E5"/>
    </sheetView>
  </sheetViews>
  <sheetFormatPr defaultRowHeight="15" x14ac:dyDescent="0.25"/>
  <cols>
    <col min="1" max="1" width="11.85546875" style="3" customWidth="1"/>
    <col min="2" max="2" width="31.85546875" style="3" bestFit="1" customWidth="1"/>
    <col min="3" max="3" width="10.28515625" style="3" customWidth="1"/>
    <col min="4" max="4" width="19.42578125" style="3" bestFit="1" customWidth="1"/>
    <col min="5" max="5" width="13.140625" style="3" customWidth="1"/>
  </cols>
  <sheetData>
    <row r="1" spans="1:8" x14ac:dyDescent="0.25">
      <c r="A1" s="15" t="s">
        <v>1681</v>
      </c>
      <c r="B1" s="16" t="s">
        <v>1682</v>
      </c>
      <c r="C1" s="16" t="s">
        <v>1683</v>
      </c>
      <c r="D1" s="16" t="s">
        <v>4</v>
      </c>
      <c r="E1" s="17" t="s">
        <v>1684</v>
      </c>
    </row>
    <row r="2" spans="1:8" x14ac:dyDescent="0.25">
      <c r="A2" s="3" t="s">
        <v>1685</v>
      </c>
      <c r="B2" s="3" t="s">
        <v>1686</v>
      </c>
      <c r="C2" s="3" t="s">
        <v>1687</v>
      </c>
      <c r="D2" s="3" t="s">
        <v>1688</v>
      </c>
      <c r="E2" s="3" t="s">
        <v>1689</v>
      </c>
      <c r="H2" s="5" t="s">
        <v>3974</v>
      </c>
    </row>
    <row r="3" spans="1:8" x14ac:dyDescent="0.25">
      <c r="A3" s="3" t="s">
        <v>1690</v>
      </c>
      <c r="B3" s="3" t="s">
        <v>3975</v>
      </c>
      <c r="C3" s="3" t="s">
        <v>1691</v>
      </c>
      <c r="D3" s="3" t="s">
        <v>1692</v>
      </c>
      <c r="E3" s="3" t="s">
        <v>1689</v>
      </c>
      <c r="H3" s="5" t="s">
        <v>3976</v>
      </c>
    </row>
    <row r="4" spans="1:8" x14ac:dyDescent="0.25">
      <c r="A4" s="3" t="s">
        <v>1693</v>
      </c>
      <c r="B4" s="3" t="s">
        <v>1694</v>
      </c>
      <c r="C4" s="3" t="s">
        <v>1695</v>
      </c>
      <c r="D4" s="3" t="s">
        <v>1696</v>
      </c>
      <c r="E4" s="3" t="s">
        <v>1697</v>
      </c>
      <c r="H4" s="5" t="s">
        <v>3827</v>
      </c>
    </row>
    <row r="5" spans="1:8" x14ac:dyDescent="0.25">
      <c r="A5" s="3" t="s">
        <v>1698</v>
      </c>
      <c r="B5" s="3" t="s">
        <v>1699</v>
      </c>
      <c r="C5" s="3" t="s">
        <v>1691</v>
      </c>
      <c r="D5" s="3" t="s">
        <v>1700</v>
      </c>
      <c r="E5" s="3" t="s">
        <v>1697</v>
      </c>
      <c r="H5" s="5" t="s">
        <v>3977</v>
      </c>
    </row>
    <row r="6" spans="1:8" x14ac:dyDescent="0.25">
      <c r="A6" s="3" t="s">
        <v>1701</v>
      </c>
      <c r="B6" s="3" t="s">
        <v>1702</v>
      </c>
      <c r="C6" s="3" t="s">
        <v>1695</v>
      </c>
      <c r="D6" s="3" t="s">
        <v>1703</v>
      </c>
      <c r="E6" s="3" t="s">
        <v>1704</v>
      </c>
    </row>
    <row r="7" spans="1:8" x14ac:dyDescent="0.25">
      <c r="A7" s="3" t="s">
        <v>1705</v>
      </c>
      <c r="B7" s="3" t="s">
        <v>1706</v>
      </c>
      <c r="C7" s="3" t="s">
        <v>1691</v>
      </c>
      <c r="D7" s="3" t="s">
        <v>1707</v>
      </c>
      <c r="E7" s="3" t="s">
        <v>1697</v>
      </c>
    </row>
    <row r="8" spans="1:8" x14ac:dyDescent="0.25">
      <c r="A8" s="3" t="s">
        <v>1708</v>
      </c>
      <c r="B8" s="3" t="s">
        <v>1709</v>
      </c>
      <c r="C8" s="3" t="s">
        <v>1687</v>
      </c>
      <c r="D8" s="3" t="s">
        <v>1710</v>
      </c>
      <c r="E8" s="3" t="s">
        <v>1704</v>
      </c>
    </row>
    <row r="9" spans="1:8" x14ac:dyDescent="0.25">
      <c r="A9" s="3" t="s">
        <v>1711</v>
      </c>
      <c r="B9" s="3" t="s">
        <v>1712</v>
      </c>
      <c r="C9" s="3" t="s">
        <v>1695</v>
      </c>
      <c r="D9" s="3" t="s">
        <v>1713</v>
      </c>
      <c r="E9" s="3" t="s">
        <v>1704</v>
      </c>
    </row>
    <row r="10" spans="1:8" x14ac:dyDescent="0.25">
      <c r="A10" s="3" t="s">
        <v>1714</v>
      </c>
      <c r="B10" s="3" t="s">
        <v>3978</v>
      </c>
      <c r="C10" s="3" t="s">
        <v>1715</v>
      </c>
      <c r="D10" s="3" t="s">
        <v>1716</v>
      </c>
      <c r="E10" s="3" t="s">
        <v>1704</v>
      </c>
    </row>
    <row r="11" spans="1:8" x14ac:dyDescent="0.25">
      <c r="A11" s="3" t="s">
        <v>1717</v>
      </c>
      <c r="B11" s="3" t="s">
        <v>3979</v>
      </c>
      <c r="C11" s="3" t="s">
        <v>1695</v>
      </c>
      <c r="D11" s="3" t="s">
        <v>1718</v>
      </c>
      <c r="E11" s="3" t="s">
        <v>1689</v>
      </c>
    </row>
    <row r="12" spans="1:8" x14ac:dyDescent="0.25">
      <c r="A12" s="3" t="s">
        <v>1719</v>
      </c>
      <c r="B12" s="3" t="s">
        <v>3980</v>
      </c>
      <c r="C12" s="3" t="s">
        <v>1687</v>
      </c>
      <c r="D12" s="3" t="s">
        <v>1720</v>
      </c>
      <c r="E12" s="3" t="s">
        <v>1704</v>
      </c>
    </row>
    <row r="13" spans="1:8" x14ac:dyDescent="0.25">
      <c r="A13" s="3" t="s">
        <v>1721</v>
      </c>
      <c r="B13" s="3" t="s">
        <v>1722</v>
      </c>
      <c r="C13" s="3" t="s">
        <v>1695</v>
      </c>
      <c r="D13" s="3" t="s">
        <v>390</v>
      </c>
      <c r="E13" s="3" t="s">
        <v>1704</v>
      </c>
    </row>
    <row r="14" spans="1:8" x14ac:dyDescent="0.25">
      <c r="A14" s="3" t="s">
        <v>1723</v>
      </c>
      <c r="B14" s="3" t="s">
        <v>3981</v>
      </c>
      <c r="C14" s="3" t="s">
        <v>1691</v>
      </c>
      <c r="D14" s="3" t="s">
        <v>1724</v>
      </c>
      <c r="E14" s="3" t="s">
        <v>1704</v>
      </c>
    </row>
    <row r="15" spans="1:8" x14ac:dyDescent="0.25">
      <c r="A15" s="3" t="s">
        <v>1725</v>
      </c>
      <c r="B15" s="3" t="s">
        <v>3982</v>
      </c>
      <c r="C15" s="3" t="s">
        <v>1687</v>
      </c>
      <c r="D15" s="3" t="s">
        <v>129</v>
      </c>
      <c r="E15" s="3" t="s">
        <v>1689</v>
      </c>
    </row>
    <row r="16" spans="1:8" x14ac:dyDescent="0.25">
      <c r="A16" s="3" t="s">
        <v>1726</v>
      </c>
      <c r="B16" s="3" t="s">
        <v>1727</v>
      </c>
      <c r="C16" s="3" t="s">
        <v>1695</v>
      </c>
      <c r="D16" s="3" t="s">
        <v>204</v>
      </c>
      <c r="E16" s="3" t="s">
        <v>1697</v>
      </c>
    </row>
    <row r="17" spans="1:5" x14ac:dyDescent="0.25">
      <c r="A17" s="3" t="s">
        <v>1728</v>
      </c>
      <c r="B17" s="3" t="s">
        <v>3983</v>
      </c>
      <c r="C17" s="3" t="s">
        <v>1691</v>
      </c>
      <c r="D17" s="3" t="s">
        <v>1729</v>
      </c>
      <c r="E17" s="3" t="s">
        <v>1689</v>
      </c>
    </row>
    <row r="18" spans="1:5" x14ac:dyDescent="0.25">
      <c r="A18" s="3" t="s">
        <v>1730</v>
      </c>
      <c r="B18" s="3" t="s">
        <v>1731</v>
      </c>
      <c r="C18" s="3" t="s">
        <v>1715</v>
      </c>
      <c r="D18" s="3" t="s">
        <v>1732</v>
      </c>
      <c r="E18" s="3" t="s">
        <v>1689</v>
      </c>
    </row>
    <row r="19" spans="1:5" x14ac:dyDescent="0.25">
      <c r="A19" s="3" t="s">
        <v>1733</v>
      </c>
      <c r="B19" s="3" t="s">
        <v>1734</v>
      </c>
      <c r="C19" s="3" t="s">
        <v>1691</v>
      </c>
      <c r="D19" s="3" t="s">
        <v>1735</v>
      </c>
      <c r="E19" s="3" t="s">
        <v>1689</v>
      </c>
    </row>
    <row r="20" spans="1:5" x14ac:dyDescent="0.25">
      <c r="A20" s="3" t="s">
        <v>1736</v>
      </c>
      <c r="B20" s="3" t="s">
        <v>1737</v>
      </c>
      <c r="C20" s="3" t="s">
        <v>1687</v>
      </c>
      <c r="D20" s="3" t="s">
        <v>1738</v>
      </c>
      <c r="E20" s="3" t="s">
        <v>1689</v>
      </c>
    </row>
    <row r="21" spans="1:5" x14ac:dyDescent="0.25">
      <c r="A21" s="3" t="s">
        <v>1739</v>
      </c>
      <c r="B21" s="3" t="s">
        <v>1740</v>
      </c>
      <c r="C21" s="3" t="s">
        <v>1687</v>
      </c>
      <c r="D21" s="3" t="s">
        <v>1741</v>
      </c>
      <c r="E21" s="3" t="s">
        <v>1704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activeCell="L18" sqref="L18"/>
    </sheetView>
  </sheetViews>
  <sheetFormatPr defaultRowHeight="15" x14ac:dyDescent="0.25"/>
  <cols>
    <col min="1" max="1" width="8.28515625" customWidth="1"/>
    <col min="2" max="2" width="12.28515625" style="19" customWidth="1"/>
    <col min="3" max="3" width="14.5703125" customWidth="1"/>
    <col min="4" max="4" width="12.85546875" customWidth="1"/>
    <col min="5" max="5" width="10.7109375" customWidth="1"/>
    <col min="6" max="6" width="7.7109375" style="12" customWidth="1"/>
    <col min="7" max="7" width="12.42578125" style="11" customWidth="1"/>
    <col min="8" max="8" width="8.85546875" style="14" customWidth="1"/>
    <col min="9" max="9" width="14.28515625" bestFit="1" customWidth="1"/>
    <col min="10" max="10" width="15.7109375" style="11" customWidth="1"/>
  </cols>
  <sheetData>
    <row r="1" spans="1:12" x14ac:dyDescent="0.25">
      <c r="A1" s="8" t="s">
        <v>1742</v>
      </c>
      <c r="B1" s="18" t="s">
        <v>1743</v>
      </c>
      <c r="C1" s="8" t="s">
        <v>0</v>
      </c>
      <c r="D1" s="8" t="s">
        <v>1519</v>
      </c>
      <c r="E1" s="8" t="s">
        <v>1681</v>
      </c>
      <c r="F1" s="21" t="s">
        <v>1744</v>
      </c>
      <c r="G1" s="9" t="s">
        <v>1745</v>
      </c>
      <c r="H1" s="20" t="s">
        <v>1746</v>
      </c>
      <c r="I1" s="8" t="s">
        <v>1747</v>
      </c>
      <c r="J1" s="9" t="s">
        <v>1748</v>
      </c>
    </row>
    <row r="2" spans="1:12" x14ac:dyDescent="0.25">
      <c r="A2" t="s">
        <v>1749</v>
      </c>
      <c r="B2" s="19">
        <v>45480</v>
      </c>
      <c r="C2" t="s">
        <v>1258</v>
      </c>
      <c r="D2" t="s">
        <v>1676</v>
      </c>
      <c r="E2" t="s">
        <v>1698</v>
      </c>
      <c r="F2" s="12">
        <v>1</v>
      </c>
      <c r="G2" s="11">
        <v>218.04</v>
      </c>
      <c r="H2">
        <v>0.09</v>
      </c>
      <c r="I2" t="s">
        <v>1750</v>
      </c>
      <c r="J2" s="11">
        <v>198.41640000000001</v>
      </c>
    </row>
    <row r="3" spans="1:12" x14ac:dyDescent="0.25">
      <c r="A3" t="s">
        <v>1751</v>
      </c>
      <c r="B3" s="19">
        <v>45285</v>
      </c>
      <c r="C3" t="s">
        <v>1424</v>
      </c>
      <c r="D3" t="s">
        <v>1638</v>
      </c>
      <c r="E3" t="s">
        <v>1733</v>
      </c>
      <c r="F3" s="12">
        <v>3</v>
      </c>
      <c r="G3" s="11">
        <v>104.47</v>
      </c>
      <c r="H3">
        <v>0.27</v>
      </c>
      <c r="I3" t="s">
        <v>1752</v>
      </c>
      <c r="J3" s="11">
        <v>228.78929999999997</v>
      </c>
      <c r="L3" t="s">
        <v>3986</v>
      </c>
    </row>
    <row r="4" spans="1:12" x14ac:dyDescent="0.25">
      <c r="A4" t="s">
        <v>1753</v>
      </c>
      <c r="B4" s="19">
        <v>45446</v>
      </c>
      <c r="C4" t="s">
        <v>208</v>
      </c>
      <c r="D4" t="s">
        <v>1601</v>
      </c>
      <c r="E4" t="s">
        <v>1714</v>
      </c>
      <c r="F4" s="12">
        <v>4</v>
      </c>
      <c r="G4" s="11">
        <v>914.05</v>
      </c>
      <c r="H4">
        <v>0.25</v>
      </c>
      <c r="I4" t="s">
        <v>1750</v>
      </c>
      <c r="J4" s="11">
        <v>2742.1499999999996</v>
      </c>
      <c r="L4" t="s">
        <v>3987</v>
      </c>
    </row>
    <row r="5" spans="1:12" x14ac:dyDescent="0.25">
      <c r="A5" t="s">
        <v>1754</v>
      </c>
      <c r="B5" s="19">
        <v>45259</v>
      </c>
      <c r="C5" t="s">
        <v>1075</v>
      </c>
      <c r="D5" t="s">
        <v>1641</v>
      </c>
      <c r="E5" t="s">
        <v>1714</v>
      </c>
      <c r="F5" s="12">
        <v>1</v>
      </c>
      <c r="G5" s="11">
        <v>921.51</v>
      </c>
      <c r="H5">
        <v>0.16</v>
      </c>
      <c r="I5" t="s">
        <v>1755</v>
      </c>
      <c r="J5" s="11">
        <v>774.0684</v>
      </c>
    </row>
    <row r="6" spans="1:12" x14ac:dyDescent="0.25">
      <c r="A6" t="s">
        <v>1756</v>
      </c>
      <c r="B6" s="19">
        <v>45297</v>
      </c>
      <c r="C6" t="s">
        <v>1499</v>
      </c>
      <c r="D6" t="s">
        <v>1615</v>
      </c>
      <c r="E6" t="s">
        <v>1705</v>
      </c>
      <c r="F6" s="12">
        <v>3</v>
      </c>
      <c r="G6" s="11">
        <v>745.3</v>
      </c>
      <c r="H6">
        <v>0.18</v>
      </c>
      <c r="I6" t="s">
        <v>1750</v>
      </c>
      <c r="J6" s="11">
        <v>1833.4379999999999</v>
      </c>
      <c r="L6" s="5" t="s">
        <v>3988</v>
      </c>
    </row>
    <row r="7" spans="1:12" x14ac:dyDescent="0.25">
      <c r="A7" t="s">
        <v>1757</v>
      </c>
      <c r="B7" s="19">
        <v>45499</v>
      </c>
      <c r="C7" t="s">
        <v>400</v>
      </c>
      <c r="D7" t="s">
        <v>1548</v>
      </c>
      <c r="E7" t="s">
        <v>1711</v>
      </c>
      <c r="F7" s="12">
        <v>3</v>
      </c>
      <c r="G7" s="11">
        <v>147.01</v>
      </c>
      <c r="H7">
        <v>0.19</v>
      </c>
      <c r="I7" t="s">
        <v>1755</v>
      </c>
      <c r="J7" s="11">
        <v>357.23430000000002</v>
      </c>
    </row>
    <row r="8" spans="1:12" x14ac:dyDescent="0.25">
      <c r="A8" t="s">
        <v>1758</v>
      </c>
      <c r="B8" s="19">
        <v>45850</v>
      </c>
      <c r="C8" t="s">
        <v>75</v>
      </c>
      <c r="D8" t="s">
        <v>1611</v>
      </c>
      <c r="E8" t="s">
        <v>1701</v>
      </c>
      <c r="F8" s="12">
        <v>2</v>
      </c>
      <c r="G8" s="11">
        <v>785.31</v>
      </c>
      <c r="H8">
        <v>0.15</v>
      </c>
      <c r="I8" t="s">
        <v>1752</v>
      </c>
      <c r="J8" s="11">
        <v>1335.0269999999998</v>
      </c>
      <c r="L8" s="5" t="s">
        <v>3989</v>
      </c>
    </row>
    <row r="9" spans="1:12" x14ac:dyDescent="0.25">
      <c r="A9" t="s">
        <v>1759</v>
      </c>
      <c r="B9" s="19">
        <v>45248</v>
      </c>
      <c r="C9" t="s">
        <v>506</v>
      </c>
      <c r="D9" t="s">
        <v>1631</v>
      </c>
      <c r="E9" t="s">
        <v>1714</v>
      </c>
      <c r="F9" s="12">
        <v>4</v>
      </c>
      <c r="G9" s="11">
        <v>342.39</v>
      </c>
      <c r="H9">
        <v>0.23</v>
      </c>
      <c r="I9" t="s">
        <v>1752</v>
      </c>
      <c r="J9" s="11">
        <v>1054.5611999999999</v>
      </c>
    </row>
    <row r="10" spans="1:12" x14ac:dyDescent="0.25">
      <c r="A10" t="s">
        <v>1760</v>
      </c>
      <c r="B10" s="19">
        <v>45781</v>
      </c>
      <c r="C10" t="s">
        <v>610</v>
      </c>
      <c r="D10" t="s">
        <v>1679</v>
      </c>
      <c r="E10" t="s">
        <v>1705</v>
      </c>
      <c r="F10" s="12">
        <v>2.4796175138399597</v>
      </c>
      <c r="G10" s="11">
        <v>448.25</v>
      </c>
      <c r="H10">
        <v>7.0000000000000007E-2</v>
      </c>
      <c r="I10" t="s">
        <v>1752</v>
      </c>
      <c r="J10" s="11">
        <v>1033.6843520382486</v>
      </c>
      <c r="L10" s="5" t="s">
        <v>3990</v>
      </c>
    </row>
    <row r="11" spans="1:12" x14ac:dyDescent="0.25">
      <c r="A11" t="s">
        <v>1761</v>
      </c>
      <c r="B11" s="19">
        <v>45869</v>
      </c>
      <c r="C11" t="s">
        <v>1415</v>
      </c>
      <c r="D11" t="s">
        <v>1577</v>
      </c>
      <c r="E11" t="s">
        <v>1685</v>
      </c>
      <c r="F11" s="12">
        <v>2</v>
      </c>
      <c r="G11" s="11">
        <v>873.17</v>
      </c>
      <c r="H11">
        <v>0.23</v>
      </c>
      <c r="I11" t="s">
        <v>1752</v>
      </c>
      <c r="J11" s="11">
        <v>1344.6818000000001</v>
      </c>
    </row>
    <row r="12" spans="1:12" x14ac:dyDescent="0.25">
      <c r="A12" t="s">
        <v>1762</v>
      </c>
      <c r="B12" s="19">
        <v>45335</v>
      </c>
      <c r="C12" t="s">
        <v>238</v>
      </c>
      <c r="D12" t="s">
        <v>1562</v>
      </c>
      <c r="E12" t="s">
        <v>1726</v>
      </c>
      <c r="F12" s="12">
        <v>1</v>
      </c>
      <c r="G12" s="11">
        <v>278.63</v>
      </c>
      <c r="H12">
        <v>7.0000000000000007E-2</v>
      </c>
      <c r="I12" t="s">
        <v>1750</v>
      </c>
      <c r="J12" s="11">
        <v>259.1259</v>
      </c>
      <c r="L12" t="s">
        <v>3984</v>
      </c>
    </row>
    <row r="13" spans="1:12" x14ac:dyDescent="0.25">
      <c r="A13" t="s">
        <v>1763</v>
      </c>
      <c r="B13" s="19">
        <v>45801</v>
      </c>
      <c r="C13" t="s">
        <v>998</v>
      </c>
      <c r="D13" t="s">
        <v>1587</v>
      </c>
      <c r="E13" t="s">
        <v>1690</v>
      </c>
      <c r="F13" s="12">
        <v>4</v>
      </c>
      <c r="G13" s="11">
        <v>286.92</v>
      </c>
      <c r="H13">
        <v>0.17</v>
      </c>
      <c r="I13" t="s">
        <v>1750</v>
      </c>
      <c r="J13" s="11">
        <v>952.57439999999997</v>
      </c>
      <c r="L13" s="5" t="s">
        <v>3985</v>
      </c>
    </row>
    <row r="14" spans="1:12" x14ac:dyDescent="0.25">
      <c r="A14" t="s">
        <v>1764</v>
      </c>
      <c r="B14" s="19">
        <v>45528</v>
      </c>
      <c r="C14" t="s">
        <v>755</v>
      </c>
      <c r="D14" t="s">
        <v>1662</v>
      </c>
      <c r="E14" t="s">
        <v>1701</v>
      </c>
      <c r="F14" s="12">
        <v>4</v>
      </c>
      <c r="G14" s="11">
        <v>644.58000000000004</v>
      </c>
      <c r="H14">
        <v>0.01</v>
      </c>
      <c r="I14" t="s">
        <v>1750</v>
      </c>
      <c r="J14" s="11">
        <v>2552.5368000000003</v>
      </c>
    </row>
    <row r="15" spans="1:12" x14ac:dyDescent="0.25">
      <c r="A15" t="s">
        <v>1765</v>
      </c>
      <c r="B15" s="19">
        <v>45875</v>
      </c>
      <c r="C15" t="s">
        <v>1355</v>
      </c>
      <c r="D15" t="s">
        <v>1579</v>
      </c>
      <c r="E15" t="s">
        <v>1730</v>
      </c>
      <c r="F15" s="12">
        <v>2</v>
      </c>
      <c r="G15" s="11">
        <v>316.89999999999998</v>
      </c>
      <c r="H15">
        <v>0.3</v>
      </c>
      <c r="I15" t="s">
        <v>1752</v>
      </c>
      <c r="J15" s="11">
        <v>443.65999999999997</v>
      </c>
    </row>
    <row r="16" spans="1:12" x14ac:dyDescent="0.25">
      <c r="A16" t="s">
        <v>1766</v>
      </c>
      <c r="B16" s="19">
        <v>45829</v>
      </c>
      <c r="C16" t="s">
        <v>1080</v>
      </c>
      <c r="D16" t="s">
        <v>1562</v>
      </c>
      <c r="E16" t="s">
        <v>1728</v>
      </c>
      <c r="F16" s="12">
        <v>4</v>
      </c>
      <c r="G16" s="11">
        <v>403.47</v>
      </c>
      <c r="H16">
        <v>0.28999999999999998</v>
      </c>
      <c r="I16" t="s">
        <v>1752</v>
      </c>
      <c r="J16" s="11">
        <v>1145.8548000000001</v>
      </c>
    </row>
    <row r="17" spans="1:10" x14ac:dyDescent="0.25">
      <c r="A17" t="s">
        <v>1767</v>
      </c>
      <c r="B17" s="19">
        <v>45636</v>
      </c>
      <c r="C17" t="s">
        <v>1333</v>
      </c>
      <c r="D17" t="s">
        <v>1581</v>
      </c>
      <c r="E17" t="s">
        <v>1717</v>
      </c>
      <c r="F17" s="12">
        <v>2.4785461887935387</v>
      </c>
      <c r="G17" s="11">
        <v>871.34</v>
      </c>
      <c r="H17">
        <v>0.04</v>
      </c>
      <c r="I17" t="s">
        <v>1755</v>
      </c>
      <c r="J17" s="11">
        <v>2073.2701786976277</v>
      </c>
    </row>
    <row r="18" spans="1:10" x14ac:dyDescent="0.25">
      <c r="A18" t="s">
        <v>1768</v>
      </c>
      <c r="B18" s="19">
        <v>45913</v>
      </c>
      <c r="C18" t="s">
        <v>870</v>
      </c>
      <c r="D18" t="s">
        <v>1624</v>
      </c>
      <c r="E18" t="s">
        <v>1739</v>
      </c>
      <c r="F18" s="12">
        <v>2</v>
      </c>
      <c r="G18" s="11">
        <v>451.98</v>
      </c>
      <c r="H18">
        <v>0.25</v>
      </c>
      <c r="I18" t="s">
        <v>1750</v>
      </c>
      <c r="J18" s="11">
        <v>677.97</v>
      </c>
    </row>
    <row r="19" spans="1:10" x14ac:dyDescent="0.25">
      <c r="A19" t="s">
        <v>1769</v>
      </c>
      <c r="B19" s="19">
        <v>45637</v>
      </c>
      <c r="C19" t="s">
        <v>285</v>
      </c>
      <c r="D19" t="s">
        <v>1567</v>
      </c>
      <c r="E19" t="s">
        <v>1701</v>
      </c>
      <c r="F19" s="12">
        <v>2</v>
      </c>
      <c r="G19" s="11">
        <v>502.69</v>
      </c>
      <c r="H19">
        <v>0.23</v>
      </c>
      <c r="I19" t="s">
        <v>1750</v>
      </c>
      <c r="J19" s="11">
        <v>774.14260000000002</v>
      </c>
    </row>
    <row r="20" spans="1:10" x14ac:dyDescent="0.25">
      <c r="A20" t="s">
        <v>1770</v>
      </c>
      <c r="B20" s="19">
        <v>45517</v>
      </c>
      <c r="C20" t="s">
        <v>333</v>
      </c>
      <c r="D20" t="s">
        <v>1587</v>
      </c>
      <c r="E20" t="s">
        <v>1701</v>
      </c>
      <c r="F20" s="12">
        <v>2</v>
      </c>
      <c r="G20" s="11">
        <v>559.23</v>
      </c>
      <c r="H20">
        <v>0.25</v>
      </c>
      <c r="I20" t="s">
        <v>1755</v>
      </c>
      <c r="J20" s="11">
        <v>838.84500000000003</v>
      </c>
    </row>
    <row r="21" spans="1:10" x14ac:dyDescent="0.25">
      <c r="A21" t="s">
        <v>1771</v>
      </c>
      <c r="B21" s="19">
        <v>45369</v>
      </c>
      <c r="C21" t="s">
        <v>761</v>
      </c>
      <c r="D21" t="s">
        <v>1617</v>
      </c>
      <c r="E21" t="s">
        <v>1725</v>
      </c>
      <c r="F21" s="12">
        <v>4</v>
      </c>
      <c r="G21" s="11">
        <v>513.95973205257826</v>
      </c>
      <c r="H21">
        <v>0.04</v>
      </c>
      <c r="I21" t="s">
        <v>1755</v>
      </c>
      <c r="J21" s="11">
        <v>1973.6053710819006</v>
      </c>
    </row>
    <row r="22" spans="1:10" x14ac:dyDescent="0.25">
      <c r="A22" t="s">
        <v>1772</v>
      </c>
      <c r="B22" s="19">
        <v>45843</v>
      </c>
      <c r="C22" t="s">
        <v>482</v>
      </c>
      <c r="D22" t="s">
        <v>1635</v>
      </c>
      <c r="E22" t="s">
        <v>1733</v>
      </c>
      <c r="F22" s="12">
        <v>3</v>
      </c>
      <c r="G22" s="11">
        <v>986.04</v>
      </c>
      <c r="H22">
        <v>0.27</v>
      </c>
      <c r="I22" t="s">
        <v>1755</v>
      </c>
      <c r="J22" s="11">
        <v>2159.4276</v>
      </c>
    </row>
    <row r="23" spans="1:10" x14ac:dyDescent="0.25">
      <c r="A23" t="s">
        <v>1773</v>
      </c>
      <c r="B23" s="19">
        <v>45447</v>
      </c>
      <c r="C23" t="s">
        <v>1222</v>
      </c>
      <c r="D23" t="s">
        <v>1592</v>
      </c>
      <c r="E23" t="s">
        <v>1736</v>
      </c>
      <c r="F23" s="12">
        <v>1</v>
      </c>
      <c r="G23" s="11">
        <v>589.55999999999995</v>
      </c>
      <c r="H23">
        <v>0.22</v>
      </c>
      <c r="I23" t="s">
        <v>1750</v>
      </c>
      <c r="J23" s="11">
        <v>459.85679999999996</v>
      </c>
    </row>
    <row r="24" spans="1:10" x14ac:dyDescent="0.25">
      <c r="A24" t="s">
        <v>1774</v>
      </c>
      <c r="B24" s="19">
        <v>45394</v>
      </c>
      <c r="C24" t="s">
        <v>1450</v>
      </c>
      <c r="D24" t="s">
        <v>1629</v>
      </c>
      <c r="E24" t="s">
        <v>1719</v>
      </c>
      <c r="F24" s="12">
        <v>3</v>
      </c>
      <c r="G24" s="11">
        <v>979.42</v>
      </c>
      <c r="H24">
        <v>0.03</v>
      </c>
      <c r="I24" t="s">
        <v>1752</v>
      </c>
      <c r="J24" s="11">
        <v>2850.1121999999996</v>
      </c>
    </row>
    <row r="25" spans="1:10" x14ac:dyDescent="0.25">
      <c r="A25" t="s">
        <v>1775</v>
      </c>
      <c r="B25" s="19">
        <v>45466</v>
      </c>
      <c r="C25" t="s">
        <v>1138</v>
      </c>
      <c r="D25" t="s">
        <v>1544</v>
      </c>
      <c r="E25" t="s">
        <v>1714</v>
      </c>
      <c r="F25" s="12">
        <v>1</v>
      </c>
      <c r="G25" s="11">
        <v>719.28</v>
      </c>
      <c r="H25">
        <v>0.08</v>
      </c>
      <c r="I25" t="s">
        <v>1750</v>
      </c>
      <c r="J25" s="11">
        <v>661.73760000000004</v>
      </c>
    </row>
    <row r="26" spans="1:10" x14ac:dyDescent="0.25">
      <c r="A26" t="s">
        <v>1776</v>
      </c>
      <c r="B26" s="19">
        <v>45908</v>
      </c>
      <c r="C26" t="s">
        <v>607</v>
      </c>
      <c r="D26" t="s">
        <v>1626</v>
      </c>
      <c r="E26" t="s">
        <v>1708</v>
      </c>
      <c r="F26" s="12">
        <v>3</v>
      </c>
      <c r="G26" s="11">
        <v>77.599999999999994</v>
      </c>
      <c r="H26">
        <v>7.0000000000000007E-2</v>
      </c>
      <c r="I26" t="s">
        <v>1750</v>
      </c>
      <c r="J26" s="11">
        <v>216.50399999999996</v>
      </c>
    </row>
    <row r="27" spans="1:10" x14ac:dyDescent="0.25">
      <c r="A27" t="s">
        <v>1777</v>
      </c>
      <c r="B27" s="19">
        <v>45552</v>
      </c>
      <c r="C27" t="s">
        <v>1177</v>
      </c>
      <c r="D27" t="s">
        <v>1535</v>
      </c>
      <c r="E27" t="s">
        <v>1698</v>
      </c>
      <c r="F27" s="12">
        <v>4</v>
      </c>
      <c r="G27" s="11">
        <v>852.71</v>
      </c>
      <c r="H27">
        <v>0.14000000000000001</v>
      </c>
      <c r="I27" t="s">
        <v>1752</v>
      </c>
      <c r="J27" s="11">
        <v>2933.3224</v>
      </c>
    </row>
    <row r="28" spans="1:10" x14ac:dyDescent="0.25">
      <c r="A28" t="s">
        <v>1778</v>
      </c>
      <c r="B28" s="19">
        <v>45294</v>
      </c>
      <c r="C28" t="s">
        <v>687</v>
      </c>
      <c r="D28" t="s">
        <v>1677</v>
      </c>
      <c r="E28" t="s">
        <v>1714</v>
      </c>
      <c r="F28" s="12">
        <v>4</v>
      </c>
      <c r="G28" s="11">
        <v>156.16</v>
      </c>
      <c r="H28">
        <v>0.14786802030456855</v>
      </c>
      <c r="I28" t="s">
        <v>1750</v>
      </c>
      <c r="J28" s="11">
        <v>532.27571979695426</v>
      </c>
    </row>
    <row r="29" spans="1:10" x14ac:dyDescent="0.25">
      <c r="A29" t="s">
        <v>1779</v>
      </c>
      <c r="B29" s="19">
        <v>45710</v>
      </c>
      <c r="C29" t="s">
        <v>648</v>
      </c>
      <c r="D29" t="s">
        <v>1643</v>
      </c>
      <c r="E29" t="s">
        <v>1714</v>
      </c>
      <c r="F29" s="12">
        <v>3</v>
      </c>
      <c r="G29" s="11">
        <v>815.49</v>
      </c>
      <c r="H29">
        <v>0.17</v>
      </c>
      <c r="I29" t="s">
        <v>1750</v>
      </c>
      <c r="J29" s="11">
        <v>2030.5701000000001</v>
      </c>
    </row>
    <row r="30" spans="1:10" x14ac:dyDescent="0.25">
      <c r="A30" t="s">
        <v>1780</v>
      </c>
      <c r="B30" s="19">
        <v>45923</v>
      </c>
      <c r="C30" t="s">
        <v>494</v>
      </c>
      <c r="D30" t="s">
        <v>1545</v>
      </c>
      <c r="E30" t="s">
        <v>1693</v>
      </c>
      <c r="F30" s="12">
        <v>2</v>
      </c>
      <c r="G30" s="11">
        <v>74.209999999999994</v>
      </c>
      <c r="H30">
        <v>0.11</v>
      </c>
      <c r="I30" t="s">
        <v>1752</v>
      </c>
      <c r="J30" s="11">
        <v>132.09379999999999</v>
      </c>
    </row>
    <row r="31" spans="1:10" x14ac:dyDescent="0.25">
      <c r="A31" t="s">
        <v>1781</v>
      </c>
      <c r="B31" s="19">
        <v>45302</v>
      </c>
      <c r="C31" t="s">
        <v>1080</v>
      </c>
      <c r="D31" t="s">
        <v>1679</v>
      </c>
      <c r="E31" t="s">
        <v>1698</v>
      </c>
      <c r="F31" s="12">
        <v>2.4776422764227641</v>
      </c>
      <c r="G31" s="11">
        <v>451.67</v>
      </c>
      <c r="H31">
        <v>0.15</v>
      </c>
      <c r="I31" t="s">
        <v>1750</v>
      </c>
      <c r="J31" s="11">
        <v>951.21518394308953</v>
      </c>
    </row>
    <row r="32" spans="1:10" x14ac:dyDescent="0.25">
      <c r="A32" t="s">
        <v>1782</v>
      </c>
      <c r="B32" s="19">
        <v>45217</v>
      </c>
      <c r="C32" t="s">
        <v>118</v>
      </c>
      <c r="D32" t="s">
        <v>1535</v>
      </c>
      <c r="E32" t="s">
        <v>1739</v>
      </c>
      <c r="F32" s="12">
        <v>1</v>
      </c>
      <c r="G32" s="11">
        <v>429.38</v>
      </c>
      <c r="H32">
        <v>0.13</v>
      </c>
      <c r="I32" t="s">
        <v>1752</v>
      </c>
      <c r="J32" s="11">
        <v>373.56060000000002</v>
      </c>
    </row>
    <row r="33" spans="1:10" x14ac:dyDescent="0.25">
      <c r="A33" t="s">
        <v>1783</v>
      </c>
      <c r="B33" s="19">
        <v>45593</v>
      </c>
      <c r="C33" t="s">
        <v>1267</v>
      </c>
      <c r="D33" t="s">
        <v>1607</v>
      </c>
      <c r="E33" t="s">
        <v>1723</v>
      </c>
      <c r="F33" s="12">
        <v>2</v>
      </c>
      <c r="G33" s="11">
        <v>148.96</v>
      </c>
      <c r="H33">
        <v>0.03</v>
      </c>
      <c r="I33" t="s">
        <v>1755</v>
      </c>
      <c r="J33" s="11">
        <v>288.98239999999998</v>
      </c>
    </row>
    <row r="34" spans="1:10" x14ac:dyDescent="0.25">
      <c r="A34" t="s">
        <v>1784</v>
      </c>
      <c r="B34" s="19">
        <v>45597</v>
      </c>
      <c r="C34" t="s">
        <v>1226</v>
      </c>
      <c r="D34" t="s">
        <v>1640</v>
      </c>
      <c r="E34" t="s">
        <v>1714</v>
      </c>
      <c r="F34" s="12">
        <v>4</v>
      </c>
      <c r="G34" s="11">
        <v>313.83</v>
      </c>
      <c r="H34">
        <v>0.08</v>
      </c>
      <c r="I34" t="s">
        <v>1750</v>
      </c>
      <c r="J34" s="11">
        <v>1154.8943999999999</v>
      </c>
    </row>
    <row r="35" spans="1:10" x14ac:dyDescent="0.25">
      <c r="A35" t="s">
        <v>1785</v>
      </c>
      <c r="B35" s="19">
        <v>45620</v>
      </c>
      <c r="C35" t="s">
        <v>1384</v>
      </c>
      <c r="D35" t="s">
        <v>1544</v>
      </c>
      <c r="E35" t="s">
        <v>1708</v>
      </c>
      <c r="F35" s="12">
        <v>2</v>
      </c>
      <c r="G35" s="11">
        <v>717.31</v>
      </c>
      <c r="H35">
        <v>0.15</v>
      </c>
      <c r="I35" t="s">
        <v>1750</v>
      </c>
      <c r="J35" s="11">
        <v>1219.4269999999999</v>
      </c>
    </row>
    <row r="36" spans="1:10" x14ac:dyDescent="0.25">
      <c r="A36" t="s">
        <v>1786</v>
      </c>
      <c r="B36" s="19">
        <v>45215</v>
      </c>
      <c r="C36" t="s">
        <v>1069</v>
      </c>
      <c r="D36" t="s">
        <v>1646</v>
      </c>
      <c r="E36" t="s">
        <v>1690</v>
      </c>
      <c r="F36" s="12">
        <v>2.4781059063136457</v>
      </c>
      <c r="G36" s="11">
        <v>873.22</v>
      </c>
      <c r="H36">
        <v>0.18</v>
      </c>
      <c r="I36" t="s">
        <v>1750</v>
      </c>
      <c r="J36" s="11">
        <v>1774.4239443991858</v>
      </c>
    </row>
    <row r="37" spans="1:10" x14ac:dyDescent="0.25">
      <c r="A37" t="s">
        <v>1787</v>
      </c>
      <c r="B37" s="19">
        <v>45878</v>
      </c>
      <c r="C37" t="s">
        <v>702</v>
      </c>
      <c r="D37" t="s">
        <v>1549</v>
      </c>
      <c r="E37" t="s">
        <v>1698</v>
      </c>
      <c r="F37" s="12">
        <v>4</v>
      </c>
      <c r="G37" s="11">
        <v>109.36</v>
      </c>
      <c r="H37">
        <v>0.19</v>
      </c>
      <c r="I37" t="s">
        <v>1755</v>
      </c>
      <c r="J37" s="11">
        <v>354.32640000000004</v>
      </c>
    </row>
    <row r="38" spans="1:10" x14ac:dyDescent="0.25">
      <c r="A38" t="s">
        <v>1788</v>
      </c>
      <c r="B38" s="19">
        <v>45635</v>
      </c>
      <c r="C38" t="s">
        <v>307</v>
      </c>
      <c r="D38" t="s">
        <v>1535</v>
      </c>
      <c r="E38" t="s">
        <v>1711</v>
      </c>
      <c r="F38" s="12">
        <v>3</v>
      </c>
      <c r="G38" s="11">
        <v>559.52</v>
      </c>
      <c r="H38">
        <v>0.16</v>
      </c>
      <c r="I38" t="s">
        <v>1752</v>
      </c>
      <c r="J38" s="11">
        <v>1409.9903999999999</v>
      </c>
    </row>
    <row r="39" spans="1:10" x14ac:dyDescent="0.25">
      <c r="A39" t="s">
        <v>1789</v>
      </c>
      <c r="B39" s="19">
        <v>45329</v>
      </c>
      <c r="C39" t="s">
        <v>1496</v>
      </c>
      <c r="D39" t="s">
        <v>1541</v>
      </c>
      <c r="E39" t="s">
        <v>1733</v>
      </c>
      <c r="F39" s="12">
        <v>3</v>
      </c>
      <c r="G39" s="11">
        <v>121.76</v>
      </c>
      <c r="H39">
        <v>0.27</v>
      </c>
      <c r="I39" t="s">
        <v>1752</v>
      </c>
      <c r="J39" s="11">
        <v>266.65440000000001</v>
      </c>
    </row>
    <row r="40" spans="1:10" x14ac:dyDescent="0.25">
      <c r="A40" t="s">
        <v>1790</v>
      </c>
      <c r="B40" s="19">
        <v>45378</v>
      </c>
      <c r="C40" t="s">
        <v>616</v>
      </c>
      <c r="D40" t="s">
        <v>1577</v>
      </c>
      <c r="E40" t="s">
        <v>1725</v>
      </c>
      <c r="F40" s="12">
        <v>4</v>
      </c>
      <c r="G40" s="11">
        <v>735.32</v>
      </c>
      <c r="H40">
        <v>0.06</v>
      </c>
      <c r="I40" t="s">
        <v>1755</v>
      </c>
      <c r="J40" s="11">
        <v>2764.8031999999998</v>
      </c>
    </row>
    <row r="41" spans="1:10" x14ac:dyDescent="0.25">
      <c r="A41" t="s">
        <v>1791</v>
      </c>
      <c r="B41" s="19">
        <v>45264</v>
      </c>
      <c r="C41" t="s">
        <v>1321</v>
      </c>
      <c r="D41" t="s">
        <v>1671</v>
      </c>
      <c r="E41" t="s">
        <v>1698</v>
      </c>
      <c r="F41" s="12">
        <v>2</v>
      </c>
      <c r="G41" s="11">
        <v>600.73</v>
      </c>
      <c r="H41">
        <v>0.08</v>
      </c>
      <c r="I41" t="s">
        <v>1750</v>
      </c>
      <c r="J41" s="11">
        <v>1105.3432</v>
      </c>
    </row>
    <row r="42" spans="1:10" x14ac:dyDescent="0.25">
      <c r="A42" t="s">
        <v>1792</v>
      </c>
      <c r="B42" s="19">
        <v>45486</v>
      </c>
      <c r="C42" t="s">
        <v>261</v>
      </c>
      <c r="D42" t="s">
        <v>1565</v>
      </c>
      <c r="E42" t="s">
        <v>1739</v>
      </c>
      <c r="F42" s="12">
        <v>2</v>
      </c>
      <c r="G42" s="11">
        <v>873.86</v>
      </c>
      <c r="H42">
        <v>7.0000000000000007E-2</v>
      </c>
      <c r="I42" t="s">
        <v>1755</v>
      </c>
      <c r="J42" s="11">
        <v>1625.3796</v>
      </c>
    </row>
    <row r="43" spans="1:10" x14ac:dyDescent="0.25">
      <c r="A43" t="s">
        <v>1793</v>
      </c>
      <c r="B43" s="19">
        <v>45241</v>
      </c>
      <c r="C43" t="s">
        <v>945</v>
      </c>
      <c r="D43" t="s">
        <v>1561</v>
      </c>
      <c r="E43" t="s">
        <v>1714</v>
      </c>
      <c r="F43" s="12">
        <v>3</v>
      </c>
      <c r="G43" s="11">
        <v>342.47</v>
      </c>
      <c r="H43">
        <v>0.08</v>
      </c>
      <c r="I43" t="s">
        <v>1752</v>
      </c>
      <c r="J43" s="11">
        <v>945.21720000000016</v>
      </c>
    </row>
    <row r="44" spans="1:10" x14ac:dyDescent="0.25">
      <c r="A44" t="s">
        <v>1794</v>
      </c>
      <c r="B44" s="19">
        <v>45649</v>
      </c>
      <c r="C44" t="s">
        <v>1042</v>
      </c>
      <c r="D44" t="s">
        <v>1570</v>
      </c>
      <c r="E44" t="s">
        <v>1717</v>
      </c>
      <c r="F44" s="12">
        <v>2</v>
      </c>
      <c r="G44" s="11">
        <v>915.15</v>
      </c>
      <c r="H44">
        <v>0.16</v>
      </c>
      <c r="I44" t="s">
        <v>1752</v>
      </c>
      <c r="J44" s="11">
        <v>1537.452</v>
      </c>
    </row>
    <row r="45" spans="1:10" x14ac:dyDescent="0.25">
      <c r="A45" t="s">
        <v>1795</v>
      </c>
      <c r="B45" s="19">
        <v>45677</v>
      </c>
      <c r="C45" t="s">
        <v>301</v>
      </c>
      <c r="D45" t="s">
        <v>1577</v>
      </c>
      <c r="E45" t="s">
        <v>1733</v>
      </c>
      <c r="F45" s="12">
        <v>2.4764826175869121</v>
      </c>
      <c r="G45" s="11">
        <v>863.11</v>
      </c>
      <c r="H45">
        <v>0.28000000000000003</v>
      </c>
      <c r="I45" t="s">
        <v>1752</v>
      </c>
      <c r="J45" s="11">
        <v>1538.9833766871166</v>
      </c>
    </row>
    <row r="46" spans="1:10" x14ac:dyDescent="0.25">
      <c r="A46" t="s">
        <v>1796</v>
      </c>
      <c r="B46" s="19">
        <v>45538</v>
      </c>
      <c r="C46" t="s">
        <v>657</v>
      </c>
      <c r="D46" t="s">
        <v>1592</v>
      </c>
      <c r="E46" t="s">
        <v>1723</v>
      </c>
      <c r="F46" s="12">
        <v>2</v>
      </c>
      <c r="G46" s="11">
        <v>209.32</v>
      </c>
      <c r="H46">
        <v>0.23</v>
      </c>
      <c r="I46" t="s">
        <v>1755</v>
      </c>
      <c r="J46" s="11">
        <v>322.3528</v>
      </c>
    </row>
    <row r="47" spans="1:10" x14ac:dyDescent="0.25">
      <c r="A47" t="s">
        <v>1797</v>
      </c>
      <c r="B47" s="19">
        <v>45606</v>
      </c>
      <c r="C47" t="s">
        <v>1433</v>
      </c>
      <c r="D47" t="s">
        <v>1615</v>
      </c>
      <c r="E47" t="s">
        <v>1714</v>
      </c>
      <c r="F47" s="12">
        <v>4</v>
      </c>
      <c r="G47" s="11">
        <v>288.60000000000002</v>
      </c>
      <c r="H47">
        <v>0.09</v>
      </c>
      <c r="I47" t="s">
        <v>1752</v>
      </c>
      <c r="J47" s="11">
        <v>1050.5040000000001</v>
      </c>
    </row>
    <row r="48" spans="1:10" x14ac:dyDescent="0.25">
      <c r="A48" t="s">
        <v>1798</v>
      </c>
      <c r="B48" s="19">
        <v>45570</v>
      </c>
      <c r="C48" t="s">
        <v>255</v>
      </c>
      <c r="D48" t="s">
        <v>1644</v>
      </c>
      <c r="E48" t="s">
        <v>1730</v>
      </c>
      <c r="F48" s="12">
        <v>1</v>
      </c>
      <c r="G48" s="11">
        <v>418.69</v>
      </c>
      <c r="H48">
        <v>0.06</v>
      </c>
      <c r="I48" t="s">
        <v>1752</v>
      </c>
      <c r="J48" s="11">
        <v>393.5686</v>
      </c>
    </row>
    <row r="49" spans="1:10" x14ac:dyDescent="0.25">
      <c r="A49" t="s">
        <v>1799</v>
      </c>
      <c r="B49" s="19">
        <v>45466</v>
      </c>
      <c r="C49" t="s">
        <v>44</v>
      </c>
      <c r="D49" t="s">
        <v>1572</v>
      </c>
      <c r="E49" t="s">
        <v>1721</v>
      </c>
      <c r="F49" s="12">
        <v>1</v>
      </c>
      <c r="G49" s="11">
        <v>135.78</v>
      </c>
      <c r="H49">
        <v>0.14000000000000001</v>
      </c>
      <c r="I49" t="s">
        <v>1752</v>
      </c>
      <c r="J49" s="11">
        <v>116.77079999999999</v>
      </c>
    </row>
    <row r="50" spans="1:10" x14ac:dyDescent="0.25">
      <c r="A50" t="s">
        <v>1800</v>
      </c>
      <c r="B50" s="19">
        <v>45218</v>
      </c>
      <c r="C50" t="s">
        <v>657</v>
      </c>
      <c r="D50" t="s">
        <v>1594</v>
      </c>
      <c r="E50" t="s">
        <v>1733</v>
      </c>
      <c r="F50" s="12">
        <v>1</v>
      </c>
      <c r="G50" s="11">
        <v>517.13</v>
      </c>
      <c r="H50">
        <v>0.28000000000000003</v>
      </c>
      <c r="I50" t="s">
        <v>1750</v>
      </c>
      <c r="J50" s="11">
        <v>372.33359999999999</v>
      </c>
    </row>
    <row r="51" spans="1:10" x14ac:dyDescent="0.25">
      <c r="A51" t="s">
        <v>1801</v>
      </c>
      <c r="B51" s="19">
        <v>45607</v>
      </c>
      <c r="C51" t="s">
        <v>1290</v>
      </c>
      <c r="D51" t="s">
        <v>1558</v>
      </c>
      <c r="E51" t="s">
        <v>1730</v>
      </c>
      <c r="F51" s="12">
        <v>2</v>
      </c>
      <c r="G51" s="11">
        <v>384.66</v>
      </c>
      <c r="H51">
        <v>0.08</v>
      </c>
      <c r="I51" t="s">
        <v>1755</v>
      </c>
      <c r="J51" s="11">
        <v>707.77440000000013</v>
      </c>
    </row>
    <row r="52" spans="1:10" x14ac:dyDescent="0.25">
      <c r="A52" t="s">
        <v>1802</v>
      </c>
      <c r="B52" s="19">
        <v>45291</v>
      </c>
      <c r="C52" t="s">
        <v>255</v>
      </c>
      <c r="D52" t="s">
        <v>1605</v>
      </c>
      <c r="E52" t="s">
        <v>1717</v>
      </c>
      <c r="F52" s="12">
        <v>3</v>
      </c>
      <c r="G52" s="11">
        <v>83.7</v>
      </c>
      <c r="H52">
        <v>0.24</v>
      </c>
      <c r="I52" t="s">
        <v>1752</v>
      </c>
      <c r="J52" s="11">
        <v>190.83600000000001</v>
      </c>
    </row>
    <row r="53" spans="1:10" x14ac:dyDescent="0.25">
      <c r="A53" t="s">
        <v>1803</v>
      </c>
      <c r="B53" s="19">
        <v>45689</v>
      </c>
      <c r="C53" t="s">
        <v>476</v>
      </c>
      <c r="D53" t="s">
        <v>1629</v>
      </c>
      <c r="E53" t="s">
        <v>1711</v>
      </c>
      <c r="F53" s="12">
        <v>3</v>
      </c>
      <c r="G53" s="11">
        <v>76.569999999999993</v>
      </c>
      <c r="H53">
        <v>0.26</v>
      </c>
      <c r="I53" t="s">
        <v>1750</v>
      </c>
      <c r="J53" s="11">
        <v>169.98539999999997</v>
      </c>
    </row>
    <row r="54" spans="1:10" x14ac:dyDescent="0.25">
      <c r="A54" t="s">
        <v>1804</v>
      </c>
      <c r="B54" s="19">
        <v>45894</v>
      </c>
      <c r="C54" t="s">
        <v>494</v>
      </c>
      <c r="D54" t="s">
        <v>1664</v>
      </c>
      <c r="E54" t="s">
        <v>1708</v>
      </c>
      <c r="F54" s="12">
        <v>3</v>
      </c>
      <c r="G54" s="11">
        <v>514.48704008221978</v>
      </c>
      <c r="H54">
        <v>0.14785089974293064</v>
      </c>
      <c r="I54" t="s">
        <v>1750</v>
      </c>
      <c r="J54" s="11">
        <v>1315.2590048999591</v>
      </c>
    </row>
    <row r="55" spans="1:10" x14ac:dyDescent="0.25">
      <c r="A55" t="s">
        <v>1805</v>
      </c>
      <c r="B55" s="19">
        <v>45677</v>
      </c>
      <c r="C55" t="s">
        <v>1010</v>
      </c>
      <c r="D55" t="s">
        <v>1556</v>
      </c>
      <c r="E55" t="s">
        <v>1714</v>
      </c>
      <c r="F55" s="12">
        <v>1</v>
      </c>
      <c r="G55" s="11">
        <v>900.35</v>
      </c>
      <c r="H55">
        <v>0.13</v>
      </c>
      <c r="I55" t="s">
        <v>1755</v>
      </c>
      <c r="J55" s="11">
        <v>783.30449999999996</v>
      </c>
    </row>
    <row r="56" spans="1:10" x14ac:dyDescent="0.25">
      <c r="A56" t="s">
        <v>1806</v>
      </c>
      <c r="B56" s="19">
        <v>45706</v>
      </c>
      <c r="C56" t="s">
        <v>336</v>
      </c>
      <c r="D56" t="s">
        <v>1588</v>
      </c>
      <c r="E56" t="s">
        <v>1719</v>
      </c>
      <c r="F56" s="12">
        <v>4</v>
      </c>
      <c r="G56" s="11">
        <v>428.09</v>
      </c>
      <c r="H56">
        <v>7.0000000000000007E-2</v>
      </c>
      <c r="I56" t="s">
        <v>1750</v>
      </c>
      <c r="J56" s="11">
        <v>1592.4947999999997</v>
      </c>
    </row>
    <row r="57" spans="1:10" x14ac:dyDescent="0.25">
      <c r="A57" t="s">
        <v>1807</v>
      </c>
      <c r="B57" s="19">
        <v>45589</v>
      </c>
      <c r="C57" t="s">
        <v>1278</v>
      </c>
      <c r="D57" t="s">
        <v>1601</v>
      </c>
      <c r="E57" t="s">
        <v>1721</v>
      </c>
      <c r="F57" s="12">
        <v>2</v>
      </c>
      <c r="G57" s="11">
        <v>559.71</v>
      </c>
      <c r="H57">
        <v>0.3</v>
      </c>
      <c r="I57" t="s">
        <v>1755</v>
      </c>
      <c r="J57" s="11">
        <v>783.59400000000005</v>
      </c>
    </row>
    <row r="58" spans="1:10" x14ac:dyDescent="0.25">
      <c r="A58" t="s">
        <v>1808</v>
      </c>
      <c r="B58" s="19">
        <v>45282</v>
      </c>
      <c r="C58" t="s">
        <v>289</v>
      </c>
      <c r="D58" t="s">
        <v>1579</v>
      </c>
      <c r="E58" t="s">
        <v>1708</v>
      </c>
      <c r="F58" s="12">
        <v>2</v>
      </c>
      <c r="G58" s="11">
        <v>833.7</v>
      </c>
      <c r="H58">
        <v>0.06</v>
      </c>
      <c r="I58" t="s">
        <v>1752</v>
      </c>
      <c r="J58" s="11">
        <v>1567.356</v>
      </c>
    </row>
    <row r="59" spans="1:10" x14ac:dyDescent="0.25">
      <c r="A59" t="s">
        <v>1809</v>
      </c>
      <c r="B59" s="19">
        <v>45462</v>
      </c>
      <c r="C59" t="s">
        <v>1424</v>
      </c>
      <c r="D59" t="s">
        <v>1598</v>
      </c>
      <c r="E59" t="s">
        <v>1726</v>
      </c>
      <c r="F59" s="12">
        <v>2</v>
      </c>
      <c r="G59" s="11">
        <v>680.16</v>
      </c>
      <c r="H59">
        <v>0.28000000000000003</v>
      </c>
      <c r="I59" t="s">
        <v>1750</v>
      </c>
      <c r="J59" s="11">
        <v>979.43039999999996</v>
      </c>
    </row>
    <row r="60" spans="1:10" x14ac:dyDescent="0.25">
      <c r="A60" t="s">
        <v>1810</v>
      </c>
      <c r="B60" s="19">
        <v>45633</v>
      </c>
      <c r="C60" t="s">
        <v>1243</v>
      </c>
      <c r="D60" t="s">
        <v>1548</v>
      </c>
      <c r="E60" t="s">
        <v>1711</v>
      </c>
      <c r="F60" s="12">
        <v>4</v>
      </c>
      <c r="G60" s="11">
        <v>733.42</v>
      </c>
      <c r="H60">
        <v>0.147798969072165</v>
      </c>
      <c r="I60" t="s">
        <v>1752</v>
      </c>
      <c r="J60" s="11">
        <v>2500.0851204123705</v>
      </c>
    </row>
    <row r="61" spans="1:10" x14ac:dyDescent="0.25">
      <c r="A61" t="s">
        <v>1811</v>
      </c>
      <c r="B61" s="19">
        <v>45257</v>
      </c>
      <c r="C61" t="s">
        <v>1135</v>
      </c>
      <c r="D61" t="s">
        <v>1664</v>
      </c>
      <c r="E61" t="s">
        <v>1721</v>
      </c>
      <c r="F61" s="12">
        <v>1</v>
      </c>
      <c r="G61" s="11">
        <v>996.33</v>
      </c>
      <c r="H61">
        <v>0.23</v>
      </c>
      <c r="I61" t="s">
        <v>1752</v>
      </c>
      <c r="J61" s="11">
        <v>767.17410000000007</v>
      </c>
    </row>
    <row r="62" spans="1:10" x14ac:dyDescent="0.25">
      <c r="A62" t="s">
        <v>1812</v>
      </c>
      <c r="B62" s="19">
        <v>45854</v>
      </c>
      <c r="C62" t="s">
        <v>1255</v>
      </c>
      <c r="D62" t="s">
        <v>1573</v>
      </c>
      <c r="E62" t="s">
        <v>1719</v>
      </c>
      <c r="F62" s="12">
        <v>1</v>
      </c>
      <c r="G62" s="11">
        <v>198.83</v>
      </c>
      <c r="H62">
        <v>0.09</v>
      </c>
      <c r="I62" t="s">
        <v>1755</v>
      </c>
      <c r="J62" s="11">
        <v>180.93530000000001</v>
      </c>
    </row>
    <row r="63" spans="1:10" x14ac:dyDescent="0.25">
      <c r="A63" t="s">
        <v>1813</v>
      </c>
      <c r="B63" s="19">
        <v>45716</v>
      </c>
      <c r="C63" t="s">
        <v>761</v>
      </c>
      <c r="D63" t="s">
        <v>1554</v>
      </c>
      <c r="E63" t="s">
        <v>1711</v>
      </c>
      <c r="F63" s="12">
        <v>1</v>
      </c>
      <c r="G63" s="11">
        <v>374.92</v>
      </c>
      <c r="H63">
        <v>0.18</v>
      </c>
      <c r="I63" t="s">
        <v>1752</v>
      </c>
      <c r="J63" s="11">
        <v>307.43440000000004</v>
      </c>
    </row>
    <row r="64" spans="1:10" x14ac:dyDescent="0.25">
      <c r="A64" t="s">
        <v>1814</v>
      </c>
      <c r="B64" s="19">
        <v>45515</v>
      </c>
      <c r="C64" t="s">
        <v>1415</v>
      </c>
      <c r="D64" t="s">
        <v>1670</v>
      </c>
      <c r="E64" t="s">
        <v>1730</v>
      </c>
      <c r="F64" s="12">
        <v>1</v>
      </c>
      <c r="G64" s="11">
        <v>468.94</v>
      </c>
      <c r="H64">
        <v>0.12</v>
      </c>
      <c r="I64" t="s">
        <v>1750</v>
      </c>
      <c r="J64" s="11">
        <v>412.66719999999998</v>
      </c>
    </row>
    <row r="65" spans="1:10" x14ac:dyDescent="0.25">
      <c r="A65" t="s">
        <v>1815</v>
      </c>
      <c r="B65" s="19">
        <v>45927</v>
      </c>
      <c r="C65" t="s">
        <v>430</v>
      </c>
      <c r="D65" t="s">
        <v>1664</v>
      </c>
      <c r="E65" t="s">
        <v>1723</v>
      </c>
      <c r="F65" s="12">
        <v>2</v>
      </c>
      <c r="G65" s="11">
        <v>121.37</v>
      </c>
      <c r="H65">
        <v>0.05</v>
      </c>
      <c r="I65" t="s">
        <v>1750</v>
      </c>
      <c r="J65" s="11">
        <v>230.60300000000001</v>
      </c>
    </row>
    <row r="66" spans="1:10" x14ac:dyDescent="0.25">
      <c r="A66" t="s">
        <v>1816</v>
      </c>
      <c r="B66" s="19">
        <v>45914</v>
      </c>
      <c r="C66" t="s">
        <v>808</v>
      </c>
      <c r="D66" t="s">
        <v>1607</v>
      </c>
      <c r="E66" t="s">
        <v>1719</v>
      </c>
      <c r="F66" s="12">
        <v>3</v>
      </c>
      <c r="G66" s="11">
        <v>480.06</v>
      </c>
      <c r="H66">
        <v>0.01</v>
      </c>
      <c r="I66" t="s">
        <v>1750</v>
      </c>
      <c r="J66" s="11">
        <v>1425.7782</v>
      </c>
    </row>
    <row r="67" spans="1:10" x14ac:dyDescent="0.25">
      <c r="A67" t="s">
        <v>1817</v>
      </c>
      <c r="B67" s="19">
        <v>45290</v>
      </c>
      <c r="C67" t="s">
        <v>536</v>
      </c>
      <c r="D67" t="s">
        <v>1679</v>
      </c>
      <c r="E67" t="s">
        <v>1733</v>
      </c>
      <c r="F67" s="12">
        <v>2</v>
      </c>
      <c r="G67" s="11">
        <v>856.57</v>
      </c>
      <c r="H67">
        <v>0.24</v>
      </c>
      <c r="I67" t="s">
        <v>1750</v>
      </c>
      <c r="J67" s="11">
        <v>1301.9864</v>
      </c>
    </row>
    <row r="68" spans="1:10" x14ac:dyDescent="0.25">
      <c r="A68" t="s">
        <v>1818</v>
      </c>
      <c r="B68" s="19">
        <v>45213</v>
      </c>
      <c r="C68" t="s">
        <v>850</v>
      </c>
      <c r="D68" t="s">
        <v>1643</v>
      </c>
      <c r="E68" t="s">
        <v>1693</v>
      </c>
      <c r="F68" s="12">
        <v>4</v>
      </c>
      <c r="G68" s="11">
        <v>814.25</v>
      </c>
      <c r="H68">
        <v>0.18</v>
      </c>
      <c r="I68" t="s">
        <v>1750</v>
      </c>
      <c r="J68" s="11">
        <v>2670.7400000000002</v>
      </c>
    </row>
    <row r="69" spans="1:10" x14ac:dyDescent="0.25">
      <c r="A69" t="s">
        <v>1819</v>
      </c>
      <c r="B69" s="19">
        <v>45255</v>
      </c>
      <c r="C69" t="s">
        <v>1470</v>
      </c>
      <c r="D69" t="s">
        <v>1544</v>
      </c>
      <c r="E69" t="s">
        <v>1693</v>
      </c>
      <c r="F69" s="12">
        <v>1</v>
      </c>
      <c r="G69" s="11">
        <v>989.17</v>
      </c>
      <c r="H69">
        <v>0.2</v>
      </c>
      <c r="I69" t="s">
        <v>1752</v>
      </c>
      <c r="J69" s="11">
        <v>791.33600000000001</v>
      </c>
    </row>
    <row r="70" spans="1:10" x14ac:dyDescent="0.25">
      <c r="A70" t="s">
        <v>1820</v>
      </c>
      <c r="B70" s="19">
        <v>45270</v>
      </c>
      <c r="C70" t="s">
        <v>1150</v>
      </c>
      <c r="D70" t="s">
        <v>1635</v>
      </c>
      <c r="E70" t="s">
        <v>1719</v>
      </c>
      <c r="F70" s="12">
        <v>4</v>
      </c>
      <c r="G70" s="11">
        <v>62.48</v>
      </c>
      <c r="H70">
        <v>0.18</v>
      </c>
      <c r="I70" t="s">
        <v>1750</v>
      </c>
      <c r="J70" s="11">
        <v>204.93440000000001</v>
      </c>
    </row>
    <row r="71" spans="1:10" x14ac:dyDescent="0.25">
      <c r="A71" t="s">
        <v>1821</v>
      </c>
      <c r="B71" s="19">
        <v>45897</v>
      </c>
      <c r="C71" t="s">
        <v>1297</v>
      </c>
      <c r="D71" t="s">
        <v>1545</v>
      </c>
      <c r="E71" t="s">
        <v>1730</v>
      </c>
      <c r="F71" s="12">
        <v>4</v>
      </c>
      <c r="G71" s="11">
        <v>561.24</v>
      </c>
      <c r="H71">
        <v>0.24</v>
      </c>
      <c r="I71" t="s">
        <v>1750</v>
      </c>
      <c r="J71" s="11">
        <v>1706.1695999999999</v>
      </c>
    </row>
    <row r="72" spans="1:10" x14ac:dyDescent="0.25">
      <c r="A72" t="s">
        <v>1822</v>
      </c>
      <c r="B72" s="19">
        <v>45849</v>
      </c>
      <c r="C72" t="s">
        <v>215</v>
      </c>
      <c r="D72" t="s">
        <v>1617</v>
      </c>
      <c r="E72" t="s">
        <v>1705</v>
      </c>
      <c r="F72" s="12">
        <v>3</v>
      </c>
      <c r="G72" s="11">
        <v>92.24</v>
      </c>
      <c r="H72">
        <v>0.28000000000000003</v>
      </c>
      <c r="I72" t="s">
        <v>1755</v>
      </c>
      <c r="J72" s="11">
        <v>199.23839999999998</v>
      </c>
    </row>
    <row r="73" spans="1:10" x14ac:dyDescent="0.25">
      <c r="A73" t="s">
        <v>1823</v>
      </c>
      <c r="B73" s="19">
        <v>45889</v>
      </c>
      <c r="C73" t="s">
        <v>554</v>
      </c>
      <c r="D73" t="s">
        <v>1635</v>
      </c>
      <c r="E73" t="s">
        <v>1690</v>
      </c>
      <c r="F73" s="12">
        <v>2</v>
      </c>
      <c r="G73" s="11">
        <v>668.3</v>
      </c>
      <c r="H73">
        <v>7.0000000000000007E-2</v>
      </c>
      <c r="I73" t="s">
        <v>1750</v>
      </c>
      <c r="J73" s="11">
        <v>1243.0379999999998</v>
      </c>
    </row>
    <row r="74" spans="1:10" x14ac:dyDescent="0.25">
      <c r="A74" t="s">
        <v>1824</v>
      </c>
      <c r="B74" s="19">
        <v>45533</v>
      </c>
      <c r="C74" t="s">
        <v>1258</v>
      </c>
      <c r="D74" t="s">
        <v>1585</v>
      </c>
      <c r="E74" t="s">
        <v>1705</v>
      </c>
      <c r="F74" s="12">
        <v>1</v>
      </c>
      <c r="G74" s="11">
        <v>553.82000000000005</v>
      </c>
      <c r="H74">
        <v>0.09</v>
      </c>
      <c r="I74" t="s">
        <v>1750</v>
      </c>
      <c r="J74" s="11">
        <v>503.97620000000006</v>
      </c>
    </row>
    <row r="75" spans="1:10" x14ac:dyDescent="0.25">
      <c r="A75" t="s">
        <v>1825</v>
      </c>
      <c r="B75" s="19">
        <v>45626</v>
      </c>
      <c r="C75" t="s">
        <v>146</v>
      </c>
      <c r="D75" t="s">
        <v>1596</v>
      </c>
      <c r="E75" t="s">
        <v>1721</v>
      </c>
      <c r="F75" s="12">
        <v>2</v>
      </c>
      <c r="G75" s="11">
        <v>556.42999999999995</v>
      </c>
      <c r="H75">
        <v>0.13</v>
      </c>
      <c r="I75" t="s">
        <v>1750</v>
      </c>
      <c r="J75" s="11">
        <v>968.18819999999994</v>
      </c>
    </row>
    <row r="76" spans="1:10" x14ac:dyDescent="0.25">
      <c r="A76" t="s">
        <v>1826</v>
      </c>
      <c r="B76" s="19">
        <v>45942</v>
      </c>
      <c r="C76" t="s">
        <v>861</v>
      </c>
      <c r="D76" t="s">
        <v>1556</v>
      </c>
      <c r="E76" t="s">
        <v>1714</v>
      </c>
      <c r="F76" s="12">
        <v>1</v>
      </c>
      <c r="G76" s="11">
        <v>184.98</v>
      </c>
      <c r="H76">
        <v>0.1</v>
      </c>
      <c r="I76" t="s">
        <v>1755</v>
      </c>
      <c r="J76" s="11">
        <v>166.482</v>
      </c>
    </row>
    <row r="77" spans="1:10" x14ac:dyDescent="0.25">
      <c r="A77" t="s">
        <v>1827</v>
      </c>
      <c r="B77" s="19">
        <v>45500</v>
      </c>
      <c r="C77" t="s">
        <v>140</v>
      </c>
      <c r="D77" t="s">
        <v>1676</v>
      </c>
      <c r="E77" t="s">
        <v>1723</v>
      </c>
      <c r="F77" s="12">
        <v>4</v>
      </c>
      <c r="G77" s="11">
        <v>700.18</v>
      </c>
      <c r="H77">
        <v>0.23</v>
      </c>
      <c r="I77" t="s">
        <v>1750</v>
      </c>
      <c r="J77" s="11">
        <v>2156.5544</v>
      </c>
    </row>
    <row r="78" spans="1:10" x14ac:dyDescent="0.25">
      <c r="A78" t="s">
        <v>1828</v>
      </c>
      <c r="B78" s="19">
        <v>45285</v>
      </c>
      <c r="C78" t="s">
        <v>85</v>
      </c>
      <c r="D78" t="s">
        <v>1641</v>
      </c>
      <c r="E78" t="s">
        <v>1719</v>
      </c>
      <c r="F78" s="12">
        <v>2</v>
      </c>
      <c r="G78" s="11">
        <v>686.31</v>
      </c>
      <c r="H78">
        <v>0.25</v>
      </c>
      <c r="I78" t="s">
        <v>1750</v>
      </c>
      <c r="J78" s="11">
        <v>1029.4649999999999</v>
      </c>
    </row>
    <row r="79" spans="1:10" x14ac:dyDescent="0.25">
      <c r="A79" t="s">
        <v>1829</v>
      </c>
      <c r="B79" s="19">
        <v>45800</v>
      </c>
      <c r="C79" t="s">
        <v>40</v>
      </c>
      <c r="D79" t="s">
        <v>1626</v>
      </c>
      <c r="E79" t="s">
        <v>1728</v>
      </c>
      <c r="F79" s="12">
        <v>1</v>
      </c>
      <c r="G79" s="11">
        <v>687.82</v>
      </c>
      <c r="H79">
        <v>0.27</v>
      </c>
      <c r="I79" t="s">
        <v>1755</v>
      </c>
      <c r="J79" s="11">
        <v>502.10860000000002</v>
      </c>
    </row>
    <row r="80" spans="1:10" x14ac:dyDescent="0.25">
      <c r="A80" t="s">
        <v>1830</v>
      </c>
      <c r="B80" s="19">
        <v>45609</v>
      </c>
      <c r="C80" t="s">
        <v>710</v>
      </c>
      <c r="D80" t="s">
        <v>1654</v>
      </c>
      <c r="E80" t="s">
        <v>1714</v>
      </c>
      <c r="F80" s="12">
        <v>2</v>
      </c>
      <c r="G80" s="11">
        <v>900.55</v>
      </c>
      <c r="H80">
        <v>0.16</v>
      </c>
      <c r="I80" t="s">
        <v>1750</v>
      </c>
      <c r="J80" s="11">
        <v>1512.924</v>
      </c>
    </row>
    <row r="81" spans="1:10" x14ac:dyDescent="0.25">
      <c r="A81" t="s">
        <v>1831</v>
      </c>
      <c r="B81" s="19">
        <v>45268</v>
      </c>
      <c r="C81" t="s">
        <v>397</v>
      </c>
      <c r="D81" t="s">
        <v>1558</v>
      </c>
      <c r="E81" t="s">
        <v>1693</v>
      </c>
      <c r="F81" s="12">
        <v>1</v>
      </c>
      <c r="G81" s="11">
        <v>341.17</v>
      </c>
      <c r="H81">
        <v>0.15</v>
      </c>
      <c r="I81" t="s">
        <v>1750</v>
      </c>
      <c r="J81" s="11">
        <v>289.99450000000002</v>
      </c>
    </row>
    <row r="82" spans="1:10" x14ac:dyDescent="0.25">
      <c r="A82" t="s">
        <v>1832</v>
      </c>
      <c r="B82" s="19">
        <v>45885</v>
      </c>
      <c r="C82" t="s">
        <v>576</v>
      </c>
      <c r="D82" t="s">
        <v>1605</v>
      </c>
      <c r="E82" t="s">
        <v>1714</v>
      </c>
      <c r="F82" s="12">
        <v>1</v>
      </c>
      <c r="G82" s="11">
        <v>442.27</v>
      </c>
      <c r="H82">
        <v>0.06</v>
      </c>
      <c r="I82" t="s">
        <v>1755</v>
      </c>
      <c r="J82" s="11">
        <v>415.73379999999997</v>
      </c>
    </row>
    <row r="83" spans="1:10" x14ac:dyDescent="0.25">
      <c r="A83" t="s">
        <v>1833</v>
      </c>
      <c r="B83" s="19">
        <v>45616</v>
      </c>
      <c r="C83" t="s">
        <v>803</v>
      </c>
      <c r="D83" t="s">
        <v>1633</v>
      </c>
      <c r="E83" t="s">
        <v>1717</v>
      </c>
      <c r="F83" s="12">
        <v>1</v>
      </c>
      <c r="G83" s="11">
        <v>363.73</v>
      </c>
      <c r="H83">
        <v>0.25</v>
      </c>
      <c r="I83" t="s">
        <v>1752</v>
      </c>
      <c r="J83" s="11">
        <v>272.79750000000001</v>
      </c>
    </row>
    <row r="84" spans="1:10" x14ac:dyDescent="0.25">
      <c r="A84" t="s">
        <v>1834</v>
      </c>
      <c r="B84" s="19">
        <v>45518</v>
      </c>
      <c r="C84" t="s">
        <v>1168</v>
      </c>
      <c r="D84" t="s">
        <v>1667</v>
      </c>
      <c r="E84" t="s">
        <v>1733</v>
      </c>
      <c r="F84" s="12">
        <v>2</v>
      </c>
      <c r="G84" s="11">
        <v>601.33000000000004</v>
      </c>
      <c r="H84">
        <v>0.16</v>
      </c>
      <c r="I84" t="s">
        <v>1752</v>
      </c>
      <c r="J84" s="11">
        <v>1010.2344000000001</v>
      </c>
    </row>
    <row r="85" spans="1:10" x14ac:dyDescent="0.25">
      <c r="A85" t="s">
        <v>1835</v>
      </c>
      <c r="B85" s="19">
        <v>45427</v>
      </c>
      <c r="C85" t="s">
        <v>1240</v>
      </c>
      <c r="D85" t="s">
        <v>1551</v>
      </c>
      <c r="E85" t="s">
        <v>1736</v>
      </c>
      <c r="F85" s="12">
        <v>4</v>
      </c>
      <c r="G85" s="11">
        <v>34.39</v>
      </c>
      <c r="H85">
        <v>0.03</v>
      </c>
      <c r="I85" t="s">
        <v>1752</v>
      </c>
      <c r="J85" s="11">
        <v>133.4332</v>
      </c>
    </row>
    <row r="86" spans="1:10" x14ac:dyDescent="0.25">
      <c r="A86" t="s">
        <v>1836</v>
      </c>
      <c r="B86" s="19">
        <v>45268</v>
      </c>
      <c r="C86" t="s">
        <v>1297</v>
      </c>
      <c r="D86" t="s">
        <v>1597</v>
      </c>
      <c r="E86" t="s">
        <v>1733</v>
      </c>
      <c r="F86" s="12">
        <v>1</v>
      </c>
      <c r="G86" s="11">
        <v>773.57</v>
      </c>
      <c r="H86">
        <v>0.05</v>
      </c>
      <c r="I86" t="s">
        <v>1755</v>
      </c>
      <c r="J86" s="11">
        <v>734.89150000000006</v>
      </c>
    </row>
    <row r="87" spans="1:10" x14ac:dyDescent="0.25">
      <c r="A87" t="s">
        <v>1837</v>
      </c>
      <c r="B87" s="19">
        <v>45282</v>
      </c>
      <c r="C87" t="s">
        <v>202</v>
      </c>
      <c r="D87" t="s">
        <v>1662</v>
      </c>
      <c r="E87" t="s">
        <v>1711</v>
      </c>
      <c r="F87" s="12">
        <v>4</v>
      </c>
      <c r="G87" s="11">
        <v>127.1</v>
      </c>
      <c r="H87">
        <v>0.24</v>
      </c>
      <c r="I87" t="s">
        <v>1755</v>
      </c>
      <c r="J87" s="11">
        <v>386.38400000000001</v>
      </c>
    </row>
    <row r="88" spans="1:10" x14ac:dyDescent="0.25">
      <c r="A88" t="s">
        <v>1838</v>
      </c>
      <c r="B88" s="19">
        <v>45545</v>
      </c>
      <c r="C88" t="s">
        <v>948</v>
      </c>
      <c r="D88" t="s">
        <v>1556</v>
      </c>
      <c r="E88" t="s">
        <v>1698</v>
      </c>
      <c r="F88" s="12">
        <v>3</v>
      </c>
      <c r="G88" s="11">
        <v>899.58</v>
      </c>
      <c r="H88">
        <v>0.28000000000000003</v>
      </c>
      <c r="I88" t="s">
        <v>1752</v>
      </c>
      <c r="J88" s="11">
        <v>1943.0928000000001</v>
      </c>
    </row>
    <row r="89" spans="1:10" x14ac:dyDescent="0.25">
      <c r="A89" t="s">
        <v>1839</v>
      </c>
      <c r="B89" s="19">
        <v>45755</v>
      </c>
      <c r="C89" t="s">
        <v>1018</v>
      </c>
      <c r="D89" t="s">
        <v>1527</v>
      </c>
      <c r="E89" t="s">
        <v>1719</v>
      </c>
      <c r="F89" s="12">
        <v>3</v>
      </c>
      <c r="G89" s="11">
        <v>964.39</v>
      </c>
      <c r="H89">
        <v>0.04</v>
      </c>
      <c r="I89" t="s">
        <v>1750</v>
      </c>
      <c r="J89" s="11">
        <v>2777.4432000000002</v>
      </c>
    </row>
    <row r="90" spans="1:10" x14ac:dyDescent="0.25">
      <c r="A90" t="s">
        <v>1840</v>
      </c>
      <c r="B90" s="19">
        <v>45588</v>
      </c>
      <c r="C90" t="s">
        <v>598</v>
      </c>
      <c r="D90" t="s">
        <v>1585</v>
      </c>
      <c r="E90" t="s">
        <v>1685</v>
      </c>
      <c r="F90" s="12">
        <v>2</v>
      </c>
      <c r="G90" s="11">
        <v>217.83</v>
      </c>
      <c r="H90">
        <v>0.14000000000000001</v>
      </c>
      <c r="I90" t="s">
        <v>1752</v>
      </c>
      <c r="J90" s="11">
        <v>374.66759999999999</v>
      </c>
    </row>
    <row r="91" spans="1:10" x14ac:dyDescent="0.25">
      <c r="A91" t="s">
        <v>1841</v>
      </c>
      <c r="B91" s="19">
        <v>45848</v>
      </c>
      <c r="C91" t="s">
        <v>479</v>
      </c>
      <c r="D91" t="s">
        <v>1551</v>
      </c>
      <c r="E91" t="s">
        <v>1690</v>
      </c>
      <c r="F91" s="12">
        <v>4</v>
      </c>
      <c r="G91" s="11">
        <v>187.71</v>
      </c>
      <c r="H91">
        <v>0.06</v>
      </c>
      <c r="I91" t="s">
        <v>1755</v>
      </c>
      <c r="J91" s="11">
        <v>705.78959999999995</v>
      </c>
    </row>
    <row r="92" spans="1:10" x14ac:dyDescent="0.25">
      <c r="A92" t="s">
        <v>1842</v>
      </c>
      <c r="B92" s="19">
        <v>45577</v>
      </c>
      <c r="C92" t="s">
        <v>52</v>
      </c>
      <c r="D92" t="s">
        <v>1577</v>
      </c>
      <c r="E92" t="s">
        <v>1736</v>
      </c>
      <c r="F92" s="12">
        <v>2</v>
      </c>
      <c r="G92" s="11">
        <v>350.12</v>
      </c>
      <c r="H92">
        <v>0.12</v>
      </c>
      <c r="I92" t="s">
        <v>1755</v>
      </c>
      <c r="J92" s="11">
        <v>616.21119999999996</v>
      </c>
    </row>
    <row r="93" spans="1:10" x14ac:dyDescent="0.25">
      <c r="A93" t="s">
        <v>1843</v>
      </c>
      <c r="B93" s="19">
        <v>45312</v>
      </c>
      <c r="C93" t="s">
        <v>1249</v>
      </c>
      <c r="D93" t="s">
        <v>1549</v>
      </c>
      <c r="E93" t="s">
        <v>1690</v>
      </c>
      <c r="F93" s="12">
        <v>4</v>
      </c>
      <c r="G93" s="11">
        <v>102.19</v>
      </c>
      <c r="H93">
        <v>0.17</v>
      </c>
      <c r="I93" t="s">
        <v>1752</v>
      </c>
      <c r="J93" s="11">
        <v>339.27079999999995</v>
      </c>
    </row>
    <row r="94" spans="1:10" x14ac:dyDescent="0.25">
      <c r="A94" t="s">
        <v>1844</v>
      </c>
      <c r="B94" s="19">
        <v>45350</v>
      </c>
      <c r="C94" t="s">
        <v>40</v>
      </c>
      <c r="D94" t="s">
        <v>1660</v>
      </c>
      <c r="E94" t="s">
        <v>1701</v>
      </c>
      <c r="F94" s="12">
        <v>1</v>
      </c>
      <c r="G94" s="11">
        <v>696.53</v>
      </c>
      <c r="H94">
        <v>0.17</v>
      </c>
      <c r="I94" t="s">
        <v>1750</v>
      </c>
      <c r="J94" s="11">
        <v>578.11989999999992</v>
      </c>
    </row>
    <row r="95" spans="1:10" x14ac:dyDescent="0.25">
      <c r="A95" t="s">
        <v>1845</v>
      </c>
      <c r="B95" s="19">
        <v>45657</v>
      </c>
      <c r="C95" t="s">
        <v>238</v>
      </c>
      <c r="D95" t="s">
        <v>1554</v>
      </c>
      <c r="E95" t="s">
        <v>1701</v>
      </c>
      <c r="F95" s="12">
        <v>2</v>
      </c>
      <c r="G95" s="11">
        <v>327.52</v>
      </c>
      <c r="H95">
        <v>0.15</v>
      </c>
      <c r="I95" t="s">
        <v>1752</v>
      </c>
      <c r="J95" s="11">
        <v>556.78399999999999</v>
      </c>
    </row>
    <row r="96" spans="1:10" x14ac:dyDescent="0.25">
      <c r="A96" t="s">
        <v>1846</v>
      </c>
      <c r="B96" s="19">
        <v>45530</v>
      </c>
      <c r="C96" t="s">
        <v>933</v>
      </c>
      <c r="D96" t="s">
        <v>1676</v>
      </c>
      <c r="E96" t="s">
        <v>1739</v>
      </c>
      <c r="F96" s="12">
        <v>2</v>
      </c>
      <c r="G96" s="11">
        <v>569.36</v>
      </c>
      <c r="H96">
        <v>0.01</v>
      </c>
      <c r="I96" t="s">
        <v>1752</v>
      </c>
      <c r="J96" s="11">
        <v>1127.3327999999999</v>
      </c>
    </row>
    <row r="97" spans="1:10" x14ac:dyDescent="0.25">
      <c r="A97" t="s">
        <v>1847</v>
      </c>
      <c r="B97" s="19">
        <v>45556</v>
      </c>
      <c r="C97" t="s">
        <v>1001</v>
      </c>
      <c r="D97" t="s">
        <v>1679</v>
      </c>
      <c r="E97" t="s">
        <v>1708</v>
      </c>
      <c r="F97" s="12">
        <v>2</v>
      </c>
      <c r="G97" s="11">
        <v>68.290000000000006</v>
      </c>
      <c r="H97">
        <v>0.14000000000000001</v>
      </c>
      <c r="I97" t="s">
        <v>1755</v>
      </c>
      <c r="J97" s="11">
        <v>117.45880000000001</v>
      </c>
    </row>
    <row r="98" spans="1:10" x14ac:dyDescent="0.25">
      <c r="A98" t="s">
        <v>1848</v>
      </c>
      <c r="B98" s="19">
        <v>45523</v>
      </c>
      <c r="C98" t="s">
        <v>776</v>
      </c>
      <c r="D98" t="s">
        <v>1602</v>
      </c>
      <c r="E98" t="s">
        <v>1719</v>
      </c>
      <c r="F98" s="12">
        <v>1</v>
      </c>
      <c r="G98" s="11">
        <v>842.9</v>
      </c>
      <c r="H98">
        <v>0.06</v>
      </c>
      <c r="I98" t="s">
        <v>1755</v>
      </c>
      <c r="J98" s="11">
        <v>792.32599999999991</v>
      </c>
    </row>
    <row r="99" spans="1:10" x14ac:dyDescent="0.25">
      <c r="A99" t="s">
        <v>1849</v>
      </c>
      <c r="B99" s="19">
        <v>45587</v>
      </c>
      <c r="C99" t="s">
        <v>903</v>
      </c>
      <c r="D99" t="s">
        <v>1531</v>
      </c>
      <c r="E99" t="s">
        <v>1698</v>
      </c>
      <c r="F99" s="12">
        <v>3</v>
      </c>
      <c r="G99" s="11">
        <v>751.94</v>
      </c>
      <c r="H99">
        <v>0.26</v>
      </c>
      <c r="I99" t="s">
        <v>1752</v>
      </c>
      <c r="J99" s="11">
        <v>1669.3068000000001</v>
      </c>
    </row>
    <row r="100" spans="1:10" x14ac:dyDescent="0.25">
      <c r="A100" t="s">
        <v>1850</v>
      </c>
      <c r="B100" s="19">
        <v>45580</v>
      </c>
      <c r="C100" t="s">
        <v>444</v>
      </c>
      <c r="D100" t="s">
        <v>1611</v>
      </c>
      <c r="E100" t="s">
        <v>1711</v>
      </c>
      <c r="F100" s="12">
        <v>4</v>
      </c>
      <c r="G100" s="11">
        <v>476.28</v>
      </c>
      <c r="H100">
        <v>0.17</v>
      </c>
      <c r="I100" t="s">
        <v>1750</v>
      </c>
      <c r="J100" s="11">
        <v>1581.2495999999999</v>
      </c>
    </row>
    <row r="101" spans="1:10" x14ac:dyDescent="0.25">
      <c r="A101" t="s">
        <v>1851</v>
      </c>
      <c r="B101" s="19">
        <v>45479</v>
      </c>
      <c r="C101" t="s">
        <v>1012</v>
      </c>
      <c r="D101" t="s">
        <v>1608</v>
      </c>
      <c r="E101" t="s">
        <v>1698</v>
      </c>
      <c r="F101" s="12">
        <v>3</v>
      </c>
      <c r="G101" s="11">
        <v>541.99</v>
      </c>
      <c r="H101">
        <v>0.24</v>
      </c>
      <c r="I101" t="s">
        <v>1755</v>
      </c>
      <c r="J101" s="11">
        <v>1235.7372</v>
      </c>
    </row>
    <row r="102" spans="1:10" x14ac:dyDescent="0.25">
      <c r="A102" t="s">
        <v>1852</v>
      </c>
      <c r="B102" s="19">
        <v>45677</v>
      </c>
      <c r="C102" t="s">
        <v>1141</v>
      </c>
      <c r="D102" t="s">
        <v>1577</v>
      </c>
      <c r="E102" t="s">
        <v>1705</v>
      </c>
      <c r="F102" s="12">
        <v>2</v>
      </c>
      <c r="G102" s="11">
        <v>401.5</v>
      </c>
      <c r="H102">
        <v>0.18</v>
      </c>
      <c r="I102" t="s">
        <v>1750</v>
      </c>
      <c r="J102" s="11">
        <v>658.46</v>
      </c>
    </row>
    <row r="103" spans="1:10" x14ac:dyDescent="0.25">
      <c r="A103" t="s">
        <v>1853</v>
      </c>
      <c r="B103" s="19">
        <v>45453</v>
      </c>
      <c r="C103" t="s">
        <v>301</v>
      </c>
      <c r="D103" t="s">
        <v>1564</v>
      </c>
      <c r="E103" t="s">
        <v>1725</v>
      </c>
      <c r="F103" s="12">
        <v>3</v>
      </c>
      <c r="G103" s="11">
        <v>359.56</v>
      </c>
      <c r="H103">
        <v>0.17</v>
      </c>
      <c r="I103" t="s">
        <v>1752</v>
      </c>
      <c r="J103" s="11">
        <v>895.30439999999999</v>
      </c>
    </row>
    <row r="104" spans="1:10" x14ac:dyDescent="0.25">
      <c r="A104" t="s">
        <v>1854</v>
      </c>
      <c r="B104" s="19">
        <v>45552</v>
      </c>
      <c r="C104" t="s">
        <v>342</v>
      </c>
      <c r="D104" t="s">
        <v>1648</v>
      </c>
      <c r="E104" t="s">
        <v>1723</v>
      </c>
      <c r="F104" s="12">
        <v>2</v>
      </c>
      <c r="G104" s="11">
        <v>471.88</v>
      </c>
      <c r="H104">
        <v>0.24</v>
      </c>
      <c r="I104" t="s">
        <v>1752</v>
      </c>
      <c r="J104" s="11">
        <v>717.25760000000002</v>
      </c>
    </row>
    <row r="105" spans="1:10" x14ac:dyDescent="0.25">
      <c r="A105" t="s">
        <v>1855</v>
      </c>
      <c r="B105" s="19">
        <v>45907</v>
      </c>
      <c r="C105" t="s">
        <v>595</v>
      </c>
      <c r="D105" t="s">
        <v>1579</v>
      </c>
      <c r="E105" t="s">
        <v>1701</v>
      </c>
      <c r="F105" s="12">
        <v>4</v>
      </c>
      <c r="G105" s="11">
        <v>925.19</v>
      </c>
      <c r="H105">
        <v>0.19</v>
      </c>
      <c r="I105" t="s">
        <v>1752</v>
      </c>
      <c r="J105" s="11">
        <v>2997.6156000000005</v>
      </c>
    </row>
    <row r="106" spans="1:10" x14ac:dyDescent="0.25">
      <c r="A106" t="s">
        <v>1856</v>
      </c>
      <c r="B106" s="19">
        <v>45330</v>
      </c>
      <c r="C106" t="s">
        <v>121</v>
      </c>
      <c r="D106" t="s">
        <v>1660</v>
      </c>
      <c r="E106" t="s">
        <v>1721</v>
      </c>
      <c r="F106" s="12">
        <v>2</v>
      </c>
      <c r="G106" s="11">
        <v>879.63</v>
      </c>
      <c r="H106">
        <v>7.0000000000000007E-2</v>
      </c>
      <c r="I106" t="s">
        <v>1755</v>
      </c>
      <c r="J106" s="11">
        <v>1636.1117999999999</v>
      </c>
    </row>
    <row r="107" spans="1:10" x14ac:dyDescent="0.25">
      <c r="A107" t="s">
        <v>1857</v>
      </c>
      <c r="B107" s="19">
        <v>45214</v>
      </c>
      <c r="C107" t="s">
        <v>20</v>
      </c>
      <c r="D107" t="s">
        <v>1646</v>
      </c>
      <c r="E107" t="s">
        <v>1733</v>
      </c>
      <c r="F107" s="12">
        <v>2</v>
      </c>
      <c r="G107" s="11">
        <v>418.23</v>
      </c>
      <c r="H107">
        <v>0.28000000000000003</v>
      </c>
      <c r="I107" t="s">
        <v>1750</v>
      </c>
      <c r="J107" s="11">
        <v>602.25120000000004</v>
      </c>
    </row>
    <row r="108" spans="1:10" x14ac:dyDescent="0.25">
      <c r="A108" t="s">
        <v>1858</v>
      </c>
      <c r="B108" s="19">
        <v>45891</v>
      </c>
      <c r="C108" t="s">
        <v>850</v>
      </c>
      <c r="D108" t="s">
        <v>1554</v>
      </c>
      <c r="E108" t="s">
        <v>1736</v>
      </c>
      <c r="F108" s="12">
        <v>3</v>
      </c>
      <c r="G108" s="11">
        <v>551.72</v>
      </c>
      <c r="H108">
        <v>0.03</v>
      </c>
      <c r="I108" t="s">
        <v>1755</v>
      </c>
      <c r="J108" s="11">
        <v>1605.5052000000001</v>
      </c>
    </row>
    <row r="109" spans="1:10" x14ac:dyDescent="0.25">
      <c r="A109" t="s">
        <v>1859</v>
      </c>
      <c r="B109" s="19">
        <v>45323</v>
      </c>
      <c r="C109" t="s">
        <v>1051</v>
      </c>
      <c r="D109" t="s">
        <v>1660</v>
      </c>
      <c r="E109" t="s">
        <v>1711</v>
      </c>
      <c r="F109" s="12">
        <v>4</v>
      </c>
      <c r="G109" s="11">
        <v>525.61</v>
      </c>
      <c r="H109">
        <v>0.02</v>
      </c>
      <c r="I109" t="s">
        <v>1752</v>
      </c>
      <c r="J109" s="11">
        <v>2060.3912</v>
      </c>
    </row>
    <row r="110" spans="1:10" x14ac:dyDescent="0.25">
      <c r="A110" t="s">
        <v>1860</v>
      </c>
      <c r="B110" s="19">
        <v>45785</v>
      </c>
      <c r="C110" t="s">
        <v>159</v>
      </c>
      <c r="D110" t="s">
        <v>1560</v>
      </c>
      <c r="E110" t="s">
        <v>1725</v>
      </c>
      <c r="F110" s="12">
        <v>3</v>
      </c>
      <c r="G110" s="11">
        <v>815.3</v>
      </c>
      <c r="H110">
        <v>0.03</v>
      </c>
      <c r="I110" t="s">
        <v>1750</v>
      </c>
      <c r="J110" s="11">
        <v>2372.5229999999997</v>
      </c>
    </row>
    <row r="111" spans="1:10" x14ac:dyDescent="0.25">
      <c r="A111" t="s">
        <v>1861</v>
      </c>
      <c r="B111" s="19">
        <v>45738</v>
      </c>
      <c r="C111" t="s">
        <v>690</v>
      </c>
      <c r="D111" t="s">
        <v>1667</v>
      </c>
      <c r="E111" t="s">
        <v>1685</v>
      </c>
      <c r="F111" s="12">
        <v>3</v>
      </c>
      <c r="G111" s="11">
        <v>376.46</v>
      </c>
      <c r="H111">
        <v>0.09</v>
      </c>
      <c r="I111" t="s">
        <v>1755</v>
      </c>
      <c r="J111" s="11">
        <v>1027.7357999999999</v>
      </c>
    </row>
    <row r="112" spans="1:10" x14ac:dyDescent="0.25">
      <c r="A112" t="s">
        <v>1862</v>
      </c>
      <c r="B112" s="19">
        <v>45851</v>
      </c>
      <c r="C112" t="s">
        <v>40</v>
      </c>
      <c r="D112" t="s">
        <v>1591</v>
      </c>
      <c r="E112" t="s">
        <v>1714</v>
      </c>
      <c r="F112" s="12">
        <v>4</v>
      </c>
      <c r="G112" s="11">
        <v>239.83</v>
      </c>
      <c r="H112">
        <v>0.08</v>
      </c>
      <c r="I112" t="s">
        <v>1750</v>
      </c>
      <c r="J112" s="11">
        <v>882.57440000000008</v>
      </c>
    </row>
    <row r="113" spans="1:10" x14ac:dyDescent="0.25">
      <c r="A113" t="s">
        <v>1863</v>
      </c>
      <c r="B113" s="19">
        <v>45798</v>
      </c>
      <c r="C113" t="s">
        <v>409</v>
      </c>
      <c r="D113" t="s">
        <v>1666</v>
      </c>
      <c r="E113" t="s">
        <v>1698</v>
      </c>
      <c r="F113" s="12">
        <v>2</v>
      </c>
      <c r="G113" s="11">
        <v>845.71</v>
      </c>
      <c r="H113">
        <v>0.01</v>
      </c>
      <c r="I113" t="s">
        <v>1752</v>
      </c>
      <c r="J113" s="11">
        <v>1674.5058000000001</v>
      </c>
    </row>
    <row r="114" spans="1:10" x14ac:dyDescent="0.25">
      <c r="A114" t="s">
        <v>1864</v>
      </c>
      <c r="B114" s="19">
        <v>45705</v>
      </c>
      <c r="C114" t="s">
        <v>310</v>
      </c>
      <c r="D114" t="s">
        <v>1641</v>
      </c>
      <c r="E114" t="s">
        <v>1725</v>
      </c>
      <c r="F114" s="12">
        <v>3</v>
      </c>
      <c r="G114" s="11">
        <v>948.69</v>
      </c>
      <c r="H114">
        <v>0.28999999999999998</v>
      </c>
      <c r="I114" t="s">
        <v>1750</v>
      </c>
      <c r="J114" s="11">
        <v>2020.7097000000001</v>
      </c>
    </row>
    <row r="115" spans="1:10" x14ac:dyDescent="0.25">
      <c r="A115" t="s">
        <v>1865</v>
      </c>
      <c r="B115" s="19">
        <v>45413</v>
      </c>
      <c r="C115" t="s">
        <v>1424</v>
      </c>
      <c r="D115" t="s">
        <v>1567</v>
      </c>
      <c r="E115" t="s">
        <v>1719</v>
      </c>
      <c r="F115" s="12">
        <v>1</v>
      </c>
      <c r="G115" s="11">
        <v>281.97000000000003</v>
      </c>
      <c r="H115">
        <v>0.2</v>
      </c>
      <c r="I115" t="s">
        <v>1752</v>
      </c>
      <c r="J115" s="11">
        <v>225.57600000000002</v>
      </c>
    </row>
    <row r="116" spans="1:10" x14ac:dyDescent="0.25">
      <c r="A116" t="s">
        <v>1866</v>
      </c>
      <c r="B116" s="19">
        <v>45482</v>
      </c>
      <c r="C116" t="s">
        <v>506</v>
      </c>
      <c r="D116" t="s">
        <v>1667</v>
      </c>
      <c r="E116" t="s">
        <v>1701</v>
      </c>
      <c r="F116" s="12">
        <v>2</v>
      </c>
      <c r="G116" s="11">
        <v>731.01</v>
      </c>
      <c r="H116">
        <v>0.05</v>
      </c>
      <c r="I116" t="s">
        <v>1752</v>
      </c>
      <c r="J116" s="11">
        <v>1388.9189999999999</v>
      </c>
    </row>
    <row r="117" spans="1:10" x14ac:dyDescent="0.25">
      <c r="A117" t="s">
        <v>1867</v>
      </c>
      <c r="B117" s="19">
        <v>45925</v>
      </c>
      <c r="C117" t="s">
        <v>814</v>
      </c>
      <c r="D117" t="s">
        <v>1658</v>
      </c>
      <c r="E117" t="s">
        <v>1711</v>
      </c>
      <c r="F117" s="12">
        <v>4</v>
      </c>
      <c r="G117" s="11">
        <v>930.85</v>
      </c>
      <c r="H117">
        <v>0.13</v>
      </c>
      <c r="I117" t="s">
        <v>1752</v>
      </c>
      <c r="J117" s="11">
        <v>3239.3580000000002</v>
      </c>
    </row>
    <row r="118" spans="1:10" x14ac:dyDescent="0.25">
      <c r="A118" t="s">
        <v>1868</v>
      </c>
      <c r="B118" s="19">
        <v>45420</v>
      </c>
      <c r="C118" t="s">
        <v>1287</v>
      </c>
      <c r="D118" t="s">
        <v>1531</v>
      </c>
      <c r="E118" t="s">
        <v>1714</v>
      </c>
      <c r="F118" s="12">
        <v>4</v>
      </c>
      <c r="G118" s="11">
        <v>770.77</v>
      </c>
      <c r="H118">
        <v>0.22</v>
      </c>
      <c r="I118" t="s">
        <v>1750</v>
      </c>
      <c r="J118" s="11">
        <v>2404.8024</v>
      </c>
    </row>
    <row r="119" spans="1:10" x14ac:dyDescent="0.25">
      <c r="A119" t="s">
        <v>1869</v>
      </c>
      <c r="B119" s="19">
        <v>45554</v>
      </c>
      <c r="C119" t="s">
        <v>244</v>
      </c>
      <c r="D119" t="s">
        <v>1597</v>
      </c>
      <c r="E119" t="s">
        <v>1701</v>
      </c>
      <c r="F119" s="12">
        <v>3</v>
      </c>
      <c r="G119" s="11">
        <v>479.63</v>
      </c>
      <c r="H119">
        <v>0.3</v>
      </c>
      <c r="I119" t="s">
        <v>1752</v>
      </c>
      <c r="J119" s="11">
        <v>1007.2229999999998</v>
      </c>
    </row>
    <row r="120" spans="1:10" x14ac:dyDescent="0.25">
      <c r="A120" t="s">
        <v>1870</v>
      </c>
      <c r="B120" s="19">
        <v>45405</v>
      </c>
      <c r="C120" t="s">
        <v>367</v>
      </c>
      <c r="D120" t="s">
        <v>1587</v>
      </c>
      <c r="E120" t="s">
        <v>1721</v>
      </c>
      <c r="F120" s="12">
        <v>1</v>
      </c>
      <c r="G120" s="11">
        <v>165</v>
      </c>
      <c r="H120">
        <v>0.3</v>
      </c>
      <c r="I120" t="s">
        <v>1755</v>
      </c>
      <c r="J120" s="11">
        <v>115.49999999999999</v>
      </c>
    </row>
    <row r="121" spans="1:10" x14ac:dyDescent="0.25">
      <c r="A121" t="s">
        <v>1871</v>
      </c>
      <c r="B121" s="19">
        <v>45503</v>
      </c>
      <c r="C121" t="s">
        <v>524</v>
      </c>
      <c r="D121" t="s">
        <v>1554</v>
      </c>
      <c r="E121" t="s">
        <v>1714</v>
      </c>
      <c r="F121" s="12">
        <v>2</v>
      </c>
      <c r="G121" s="11">
        <v>151.51</v>
      </c>
      <c r="H121">
        <v>0.28999999999999998</v>
      </c>
      <c r="I121" t="s">
        <v>1755</v>
      </c>
      <c r="J121" s="11">
        <v>215.14419999999998</v>
      </c>
    </row>
    <row r="122" spans="1:10" x14ac:dyDescent="0.25">
      <c r="A122" t="s">
        <v>1872</v>
      </c>
      <c r="B122" s="19">
        <v>45274</v>
      </c>
      <c r="C122" t="s">
        <v>737</v>
      </c>
      <c r="D122" t="s">
        <v>1573</v>
      </c>
      <c r="E122" t="s">
        <v>1733</v>
      </c>
      <c r="F122" s="12">
        <v>2</v>
      </c>
      <c r="G122" s="11">
        <v>872.93</v>
      </c>
      <c r="H122">
        <v>0.28999999999999998</v>
      </c>
      <c r="I122" t="s">
        <v>1755</v>
      </c>
      <c r="J122" s="11">
        <v>1239.5605999999998</v>
      </c>
    </row>
    <row r="123" spans="1:10" x14ac:dyDescent="0.25">
      <c r="A123" t="s">
        <v>1873</v>
      </c>
      <c r="B123" s="19">
        <v>45558</v>
      </c>
      <c r="C123" t="s">
        <v>835</v>
      </c>
      <c r="D123" t="s">
        <v>1560</v>
      </c>
      <c r="E123" t="s">
        <v>1719</v>
      </c>
      <c r="F123" s="12">
        <v>3</v>
      </c>
      <c r="G123" s="11">
        <v>432.4</v>
      </c>
      <c r="H123">
        <v>0.04</v>
      </c>
      <c r="I123" t="s">
        <v>1750</v>
      </c>
      <c r="J123" s="11">
        <v>1245.3119999999997</v>
      </c>
    </row>
    <row r="124" spans="1:10" x14ac:dyDescent="0.25">
      <c r="A124" t="s">
        <v>1874</v>
      </c>
      <c r="B124" s="19">
        <v>45886</v>
      </c>
      <c r="C124" t="s">
        <v>1051</v>
      </c>
      <c r="D124" t="s">
        <v>1602</v>
      </c>
      <c r="E124" t="s">
        <v>1711</v>
      </c>
      <c r="F124" s="12">
        <v>2</v>
      </c>
      <c r="G124" s="11">
        <v>197.76</v>
      </c>
      <c r="H124">
        <v>0.04</v>
      </c>
      <c r="I124" t="s">
        <v>1750</v>
      </c>
      <c r="J124" s="11">
        <v>379.69919999999996</v>
      </c>
    </row>
    <row r="125" spans="1:10" x14ac:dyDescent="0.25">
      <c r="A125" t="s">
        <v>1875</v>
      </c>
      <c r="B125" s="19">
        <v>45674</v>
      </c>
      <c r="C125" t="s">
        <v>1450</v>
      </c>
      <c r="D125" t="s">
        <v>1588</v>
      </c>
      <c r="E125" t="s">
        <v>1693</v>
      </c>
      <c r="F125" s="12">
        <v>3</v>
      </c>
      <c r="G125" s="11">
        <v>334.6</v>
      </c>
      <c r="H125">
        <v>0.11</v>
      </c>
      <c r="I125" t="s">
        <v>1752</v>
      </c>
      <c r="J125" s="11">
        <v>893.38200000000006</v>
      </c>
    </row>
    <row r="126" spans="1:10" x14ac:dyDescent="0.25">
      <c r="A126" t="s">
        <v>1876</v>
      </c>
      <c r="B126" s="19">
        <v>45777</v>
      </c>
      <c r="C126" t="s">
        <v>310</v>
      </c>
      <c r="D126" t="s">
        <v>1547</v>
      </c>
      <c r="E126" t="s">
        <v>1698</v>
      </c>
      <c r="F126" s="12">
        <v>2</v>
      </c>
      <c r="G126" s="11">
        <v>44.35</v>
      </c>
      <c r="H126">
        <v>0.2</v>
      </c>
      <c r="I126" t="s">
        <v>1755</v>
      </c>
      <c r="J126" s="11">
        <v>70.960000000000008</v>
      </c>
    </row>
    <row r="127" spans="1:10" x14ac:dyDescent="0.25">
      <c r="A127" t="s">
        <v>1877</v>
      </c>
      <c r="B127" s="19">
        <v>45598</v>
      </c>
      <c r="C127" t="s">
        <v>1513</v>
      </c>
      <c r="D127" t="s">
        <v>1538</v>
      </c>
      <c r="E127" t="s">
        <v>1708</v>
      </c>
      <c r="F127" s="12">
        <v>1</v>
      </c>
      <c r="G127" s="11">
        <v>846.31</v>
      </c>
      <c r="H127">
        <v>0.05</v>
      </c>
      <c r="I127" t="s">
        <v>1752</v>
      </c>
      <c r="J127" s="11">
        <v>803.9944999999999</v>
      </c>
    </row>
    <row r="128" spans="1:10" x14ac:dyDescent="0.25">
      <c r="A128" t="s">
        <v>1878</v>
      </c>
      <c r="B128" s="19">
        <v>45884</v>
      </c>
      <c r="C128" t="s">
        <v>444</v>
      </c>
      <c r="D128" t="s">
        <v>1580</v>
      </c>
      <c r="E128" t="s">
        <v>1723</v>
      </c>
      <c r="F128" s="12">
        <v>1</v>
      </c>
      <c r="G128" s="11">
        <v>996.48</v>
      </c>
      <c r="H128">
        <v>7.0000000000000007E-2</v>
      </c>
      <c r="I128" t="s">
        <v>1755</v>
      </c>
      <c r="J128" s="11">
        <v>926.7263999999999</v>
      </c>
    </row>
    <row r="129" spans="1:10" x14ac:dyDescent="0.25">
      <c r="A129" t="s">
        <v>1879</v>
      </c>
      <c r="B129" s="19">
        <v>45916</v>
      </c>
      <c r="C129" t="s">
        <v>873</v>
      </c>
      <c r="D129" t="s">
        <v>1670</v>
      </c>
      <c r="E129" t="s">
        <v>1708</v>
      </c>
      <c r="F129" s="12">
        <v>3</v>
      </c>
      <c r="G129" s="11">
        <v>949.19</v>
      </c>
      <c r="H129">
        <v>0.03</v>
      </c>
      <c r="I129" t="s">
        <v>1755</v>
      </c>
      <c r="J129" s="11">
        <v>2762.1429000000003</v>
      </c>
    </row>
    <row r="130" spans="1:10" x14ac:dyDescent="0.25">
      <c r="A130" t="s">
        <v>1880</v>
      </c>
      <c r="B130" s="19">
        <v>45347</v>
      </c>
      <c r="C130" t="s">
        <v>1225</v>
      </c>
      <c r="D130" t="s">
        <v>1671</v>
      </c>
      <c r="E130" t="s">
        <v>1717</v>
      </c>
      <c r="F130" s="12">
        <v>2</v>
      </c>
      <c r="G130" s="11">
        <v>724.97</v>
      </c>
      <c r="H130">
        <v>0.1</v>
      </c>
      <c r="I130" t="s">
        <v>1750</v>
      </c>
      <c r="J130" s="11">
        <v>1304.9460000000001</v>
      </c>
    </row>
    <row r="131" spans="1:10" x14ac:dyDescent="0.25">
      <c r="A131" t="s">
        <v>1881</v>
      </c>
      <c r="B131" s="19">
        <v>45723</v>
      </c>
      <c r="C131" t="s">
        <v>983</v>
      </c>
      <c r="D131" t="s">
        <v>1527</v>
      </c>
      <c r="E131" t="s">
        <v>1730</v>
      </c>
      <c r="F131" s="12">
        <v>1</v>
      </c>
      <c r="G131" s="11">
        <v>783.25</v>
      </c>
      <c r="H131">
        <v>0.3</v>
      </c>
      <c r="I131" t="s">
        <v>1750</v>
      </c>
      <c r="J131" s="11">
        <v>548.27499999999998</v>
      </c>
    </row>
    <row r="132" spans="1:10" x14ac:dyDescent="0.25">
      <c r="A132" t="s">
        <v>1882</v>
      </c>
      <c r="B132" s="19">
        <v>45495</v>
      </c>
      <c r="C132" t="s">
        <v>1066</v>
      </c>
      <c r="D132" t="s">
        <v>1551</v>
      </c>
      <c r="E132" t="s">
        <v>1698</v>
      </c>
      <c r="F132" s="12">
        <v>1</v>
      </c>
      <c r="G132" s="11">
        <v>942.38</v>
      </c>
      <c r="H132">
        <v>0.17</v>
      </c>
      <c r="I132" t="s">
        <v>1750</v>
      </c>
      <c r="J132" s="11">
        <v>782.17539999999997</v>
      </c>
    </row>
    <row r="133" spans="1:10" x14ac:dyDescent="0.25">
      <c r="A133" t="s">
        <v>1883</v>
      </c>
      <c r="B133" s="19">
        <v>45444</v>
      </c>
      <c r="C133" t="s">
        <v>1507</v>
      </c>
      <c r="D133" t="s">
        <v>1604</v>
      </c>
      <c r="E133" t="s">
        <v>1721</v>
      </c>
      <c r="F133" s="12">
        <v>3</v>
      </c>
      <c r="G133" s="11">
        <v>298.35000000000002</v>
      </c>
      <c r="H133">
        <v>0.05</v>
      </c>
      <c r="I133" t="s">
        <v>1755</v>
      </c>
      <c r="J133" s="11">
        <v>850.29750000000001</v>
      </c>
    </row>
    <row r="134" spans="1:10" x14ac:dyDescent="0.25">
      <c r="A134" t="s">
        <v>1884</v>
      </c>
      <c r="B134" s="19">
        <v>45662</v>
      </c>
      <c r="C134" t="s">
        <v>542</v>
      </c>
      <c r="D134" t="s">
        <v>1600</v>
      </c>
      <c r="E134" t="s">
        <v>1723</v>
      </c>
      <c r="F134" s="12">
        <v>4</v>
      </c>
      <c r="G134" s="11">
        <v>950.04</v>
      </c>
      <c r="H134">
        <v>0.13</v>
      </c>
      <c r="I134" t="s">
        <v>1752</v>
      </c>
      <c r="J134" s="11">
        <v>3306.1392000000001</v>
      </c>
    </row>
    <row r="135" spans="1:10" x14ac:dyDescent="0.25">
      <c r="A135" t="s">
        <v>1885</v>
      </c>
      <c r="B135" s="19">
        <v>45910</v>
      </c>
      <c r="C135" t="s">
        <v>1024</v>
      </c>
      <c r="D135" t="s">
        <v>1612</v>
      </c>
      <c r="E135" t="s">
        <v>1701</v>
      </c>
      <c r="F135" s="12">
        <v>2</v>
      </c>
      <c r="G135" s="11">
        <v>267.19</v>
      </c>
      <c r="H135">
        <v>7.0000000000000007E-2</v>
      </c>
      <c r="I135" t="s">
        <v>1750</v>
      </c>
      <c r="J135" s="11">
        <v>496.97339999999997</v>
      </c>
    </row>
    <row r="136" spans="1:10" x14ac:dyDescent="0.25">
      <c r="A136" t="s">
        <v>1886</v>
      </c>
      <c r="B136" s="19">
        <v>45827</v>
      </c>
      <c r="C136" t="s">
        <v>651</v>
      </c>
      <c r="D136" t="s">
        <v>1661</v>
      </c>
      <c r="E136" t="s">
        <v>1728</v>
      </c>
      <c r="F136" s="12">
        <v>4</v>
      </c>
      <c r="G136" s="11">
        <v>72.63</v>
      </c>
      <c r="H136">
        <v>0.06</v>
      </c>
      <c r="I136" t="s">
        <v>1752</v>
      </c>
      <c r="J136" s="11">
        <v>273.08879999999999</v>
      </c>
    </row>
    <row r="137" spans="1:10" x14ac:dyDescent="0.25">
      <c r="A137" t="s">
        <v>1887</v>
      </c>
      <c r="B137" s="19">
        <v>45544</v>
      </c>
      <c r="C137" t="s">
        <v>1309</v>
      </c>
      <c r="D137" t="s">
        <v>1607</v>
      </c>
      <c r="E137" t="s">
        <v>1705</v>
      </c>
      <c r="F137" s="12">
        <v>3</v>
      </c>
      <c r="G137" s="11">
        <v>576.52</v>
      </c>
      <c r="H137">
        <v>0.22</v>
      </c>
      <c r="I137" t="s">
        <v>1755</v>
      </c>
      <c r="J137" s="11">
        <v>1349.0568000000001</v>
      </c>
    </row>
    <row r="138" spans="1:10" x14ac:dyDescent="0.25">
      <c r="A138" t="s">
        <v>1888</v>
      </c>
      <c r="B138" s="19">
        <v>45751</v>
      </c>
      <c r="C138" t="s">
        <v>1083</v>
      </c>
      <c r="D138" t="s">
        <v>1633</v>
      </c>
      <c r="E138" t="s">
        <v>1717</v>
      </c>
      <c r="F138" s="12">
        <v>3</v>
      </c>
      <c r="G138" s="11">
        <v>849.36</v>
      </c>
      <c r="H138">
        <v>0.03</v>
      </c>
      <c r="I138" t="s">
        <v>1750</v>
      </c>
      <c r="J138" s="11">
        <v>2471.6376</v>
      </c>
    </row>
    <row r="139" spans="1:10" x14ac:dyDescent="0.25">
      <c r="A139" t="s">
        <v>1889</v>
      </c>
      <c r="B139" s="19">
        <v>45392</v>
      </c>
      <c r="C139" t="s">
        <v>1442</v>
      </c>
      <c r="D139" t="s">
        <v>1602</v>
      </c>
      <c r="E139" t="s">
        <v>1708</v>
      </c>
      <c r="F139" s="12">
        <v>1</v>
      </c>
      <c r="G139" s="11">
        <v>245.85</v>
      </c>
      <c r="H139">
        <v>0.18</v>
      </c>
      <c r="I139" t="s">
        <v>1755</v>
      </c>
      <c r="J139" s="11">
        <v>201.59700000000001</v>
      </c>
    </row>
    <row r="140" spans="1:10" x14ac:dyDescent="0.25">
      <c r="A140" t="s">
        <v>1890</v>
      </c>
      <c r="B140" s="19">
        <v>45589</v>
      </c>
      <c r="C140" t="s">
        <v>583</v>
      </c>
      <c r="D140" t="s">
        <v>1676</v>
      </c>
      <c r="E140" t="s">
        <v>1719</v>
      </c>
      <c r="F140" s="12">
        <v>3</v>
      </c>
      <c r="G140" s="11">
        <v>237.68</v>
      </c>
      <c r="H140">
        <v>0.1</v>
      </c>
      <c r="I140" t="s">
        <v>1755</v>
      </c>
      <c r="J140" s="11">
        <v>641.73599999999999</v>
      </c>
    </row>
    <row r="141" spans="1:10" x14ac:dyDescent="0.25">
      <c r="A141" t="s">
        <v>1891</v>
      </c>
      <c r="B141" s="19">
        <v>45756</v>
      </c>
      <c r="C141" t="s">
        <v>1048</v>
      </c>
      <c r="D141" t="s">
        <v>1633</v>
      </c>
      <c r="E141" t="s">
        <v>1726</v>
      </c>
      <c r="F141" s="12">
        <v>4</v>
      </c>
      <c r="G141" s="11">
        <v>715.85</v>
      </c>
      <c r="H141">
        <v>0.25</v>
      </c>
      <c r="I141" t="s">
        <v>1752</v>
      </c>
      <c r="J141" s="11">
        <v>2147.5500000000002</v>
      </c>
    </row>
    <row r="142" spans="1:10" x14ac:dyDescent="0.25">
      <c r="A142" t="s">
        <v>1892</v>
      </c>
      <c r="B142" s="19">
        <v>45255</v>
      </c>
      <c r="C142" t="s">
        <v>562</v>
      </c>
      <c r="D142" t="s">
        <v>1666</v>
      </c>
      <c r="E142" t="s">
        <v>1705</v>
      </c>
      <c r="F142" s="12">
        <v>2</v>
      </c>
      <c r="G142" s="11">
        <v>478.85</v>
      </c>
      <c r="H142">
        <v>0.01</v>
      </c>
      <c r="I142" t="s">
        <v>1755</v>
      </c>
      <c r="J142" s="11">
        <v>948.12300000000005</v>
      </c>
    </row>
    <row r="143" spans="1:10" x14ac:dyDescent="0.25">
      <c r="A143" t="s">
        <v>1893</v>
      </c>
      <c r="B143" s="19">
        <v>45718</v>
      </c>
      <c r="C143" t="s">
        <v>391</v>
      </c>
      <c r="D143" t="s">
        <v>1598</v>
      </c>
      <c r="E143" t="s">
        <v>1685</v>
      </c>
      <c r="F143" s="12">
        <v>1</v>
      </c>
      <c r="G143" s="11">
        <v>503.95</v>
      </c>
      <c r="H143">
        <v>0.26</v>
      </c>
      <c r="I143" t="s">
        <v>1755</v>
      </c>
      <c r="J143" s="11">
        <v>372.923</v>
      </c>
    </row>
    <row r="144" spans="1:10" x14ac:dyDescent="0.25">
      <c r="A144" t="s">
        <v>1894</v>
      </c>
      <c r="B144" s="19">
        <v>45573</v>
      </c>
      <c r="C144" t="s">
        <v>1229</v>
      </c>
      <c r="D144" t="s">
        <v>1625</v>
      </c>
      <c r="E144" t="s">
        <v>1723</v>
      </c>
      <c r="F144" s="12">
        <v>2</v>
      </c>
      <c r="G144" s="11">
        <v>975.48</v>
      </c>
      <c r="H144">
        <v>0.26</v>
      </c>
      <c r="I144" t="s">
        <v>1755</v>
      </c>
      <c r="J144" s="11">
        <v>1443.7103999999999</v>
      </c>
    </row>
    <row r="145" spans="1:10" x14ac:dyDescent="0.25">
      <c r="A145" t="s">
        <v>1895</v>
      </c>
      <c r="B145" s="19">
        <v>45884</v>
      </c>
      <c r="C145" t="s">
        <v>1235</v>
      </c>
      <c r="D145" t="s">
        <v>1579</v>
      </c>
      <c r="E145" t="s">
        <v>1730</v>
      </c>
      <c r="F145" s="12">
        <v>4</v>
      </c>
      <c r="G145" s="11">
        <v>450.12</v>
      </c>
      <c r="H145">
        <v>0.28999999999999998</v>
      </c>
      <c r="I145" t="s">
        <v>1755</v>
      </c>
      <c r="J145" s="11">
        <v>1278.3407999999999</v>
      </c>
    </row>
    <row r="146" spans="1:10" x14ac:dyDescent="0.25">
      <c r="A146" t="s">
        <v>1896</v>
      </c>
      <c r="B146" s="19">
        <v>45448</v>
      </c>
      <c r="C146" t="s">
        <v>1333</v>
      </c>
      <c r="D146" t="s">
        <v>1581</v>
      </c>
      <c r="E146" t="s">
        <v>1714</v>
      </c>
      <c r="F146" s="12">
        <v>3</v>
      </c>
      <c r="G146" s="11">
        <v>237.24</v>
      </c>
      <c r="H146">
        <v>0.24</v>
      </c>
      <c r="I146" t="s">
        <v>1752</v>
      </c>
      <c r="J146" s="11">
        <v>540.90719999999999</v>
      </c>
    </row>
    <row r="147" spans="1:10" x14ac:dyDescent="0.25">
      <c r="A147" t="s">
        <v>1897</v>
      </c>
      <c r="B147" s="19">
        <v>45522</v>
      </c>
      <c r="C147" t="s">
        <v>1401</v>
      </c>
      <c r="D147" t="s">
        <v>1608</v>
      </c>
      <c r="E147" t="s">
        <v>1728</v>
      </c>
      <c r="F147" s="12">
        <v>2</v>
      </c>
      <c r="G147" s="11">
        <v>536.84</v>
      </c>
      <c r="H147">
        <v>0.09</v>
      </c>
      <c r="I147" t="s">
        <v>1755</v>
      </c>
      <c r="J147" s="11">
        <v>977.04880000000014</v>
      </c>
    </row>
    <row r="148" spans="1:10" x14ac:dyDescent="0.25">
      <c r="A148" t="s">
        <v>1898</v>
      </c>
      <c r="B148" s="19">
        <v>45626</v>
      </c>
      <c r="C148" t="s">
        <v>1355</v>
      </c>
      <c r="D148" t="s">
        <v>1581</v>
      </c>
      <c r="E148" t="s">
        <v>1739</v>
      </c>
      <c r="F148" s="12">
        <v>3</v>
      </c>
      <c r="G148" s="11">
        <v>584.41</v>
      </c>
      <c r="H148" s="14">
        <v>0</v>
      </c>
      <c r="I148" t="s">
        <v>1755</v>
      </c>
      <c r="J148" s="11">
        <v>1753.23</v>
      </c>
    </row>
    <row r="149" spans="1:10" x14ac:dyDescent="0.25">
      <c r="A149" t="s">
        <v>1899</v>
      </c>
      <c r="B149" s="19">
        <v>45617</v>
      </c>
      <c r="C149" t="s">
        <v>923</v>
      </c>
      <c r="D149" t="s">
        <v>1652</v>
      </c>
      <c r="E149" t="s">
        <v>1739</v>
      </c>
      <c r="F149" s="12">
        <v>1</v>
      </c>
      <c r="G149" s="11">
        <v>653.87</v>
      </c>
      <c r="H149">
        <v>0.14000000000000001</v>
      </c>
      <c r="I149" t="s">
        <v>1752</v>
      </c>
      <c r="J149" s="11">
        <v>562.32820000000004</v>
      </c>
    </row>
    <row r="150" spans="1:10" x14ac:dyDescent="0.25">
      <c r="A150" t="s">
        <v>1900</v>
      </c>
      <c r="B150" s="19">
        <v>45878</v>
      </c>
      <c r="C150" t="s">
        <v>1499</v>
      </c>
      <c r="D150" t="s">
        <v>1661</v>
      </c>
      <c r="E150" t="s">
        <v>1685</v>
      </c>
      <c r="F150" s="12">
        <v>1</v>
      </c>
      <c r="G150" s="11">
        <v>652.03</v>
      </c>
      <c r="H150">
        <v>0.27</v>
      </c>
      <c r="I150" t="s">
        <v>1750</v>
      </c>
      <c r="J150" s="11">
        <v>475.9819</v>
      </c>
    </row>
    <row r="151" spans="1:10" x14ac:dyDescent="0.25">
      <c r="A151" t="s">
        <v>1901</v>
      </c>
      <c r="B151" s="19">
        <v>45502</v>
      </c>
      <c r="C151" t="s">
        <v>330</v>
      </c>
      <c r="D151" t="s">
        <v>1535</v>
      </c>
      <c r="E151" t="s">
        <v>1723</v>
      </c>
      <c r="F151" s="12">
        <v>3</v>
      </c>
      <c r="G151" s="11">
        <v>513.36</v>
      </c>
      <c r="H151">
        <v>7.0000000000000007E-2</v>
      </c>
      <c r="I151" t="s">
        <v>1755</v>
      </c>
      <c r="J151" s="11">
        <v>1432.2743999999998</v>
      </c>
    </row>
    <row r="152" spans="1:10" x14ac:dyDescent="0.25">
      <c r="A152" t="s">
        <v>1902</v>
      </c>
      <c r="B152" s="19">
        <v>45433</v>
      </c>
      <c r="C152" t="s">
        <v>248</v>
      </c>
      <c r="D152" t="s">
        <v>1605</v>
      </c>
      <c r="E152" t="s">
        <v>1705</v>
      </c>
      <c r="F152" s="12">
        <v>4</v>
      </c>
      <c r="G152" s="11">
        <v>355.64</v>
      </c>
      <c r="H152">
        <v>0.16</v>
      </c>
      <c r="I152" t="s">
        <v>1755</v>
      </c>
      <c r="J152" s="11">
        <v>1194.9503999999999</v>
      </c>
    </row>
    <row r="153" spans="1:10" x14ac:dyDescent="0.25">
      <c r="A153" t="s">
        <v>1903</v>
      </c>
      <c r="B153" s="19">
        <v>45594</v>
      </c>
      <c r="C153" t="s">
        <v>97</v>
      </c>
      <c r="D153" t="s">
        <v>1545</v>
      </c>
      <c r="E153" t="s">
        <v>1714</v>
      </c>
      <c r="F153" s="12">
        <v>4</v>
      </c>
      <c r="G153" s="11">
        <v>535.4</v>
      </c>
      <c r="H153">
        <v>0.26</v>
      </c>
      <c r="I153" t="s">
        <v>1752</v>
      </c>
      <c r="J153" s="11">
        <v>1584.7839999999999</v>
      </c>
    </row>
    <row r="154" spans="1:10" x14ac:dyDescent="0.25">
      <c r="A154" t="s">
        <v>1904</v>
      </c>
      <c r="B154" s="19">
        <v>45798</v>
      </c>
      <c r="C154" t="s">
        <v>773</v>
      </c>
      <c r="D154" t="s">
        <v>1629</v>
      </c>
      <c r="E154" t="s">
        <v>1739</v>
      </c>
      <c r="F154" s="12">
        <v>2</v>
      </c>
      <c r="G154" s="11">
        <v>108.74</v>
      </c>
      <c r="H154">
        <v>0.11</v>
      </c>
      <c r="I154" t="s">
        <v>1752</v>
      </c>
      <c r="J154" s="11">
        <v>193.55719999999999</v>
      </c>
    </row>
    <row r="155" spans="1:10" x14ac:dyDescent="0.25">
      <c r="A155" t="s">
        <v>1905</v>
      </c>
      <c r="B155" s="19">
        <v>45579</v>
      </c>
      <c r="C155" t="s">
        <v>980</v>
      </c>
      <c r="D155" t="s">
        <v>1543</v>
      </c>
      <c r="E155" t="s">
        <v>1739</v>
      </c>
      <c r="F155" s="12">
        <v>3</v>
      </c>
      <c r="G155" s="11">
        <v>591.98</v>
      </c>
      <c r="H155">
        <v>0.16</v>
      </c>
      <c r="I155" t="s">
        <v>1750</v>
      </c>
      <c r="J155" s="11">
        <v>1491.7896000000001</v>
      </c>
    </row>
    <row r="156" spans="1:10" x14ac:dyDescent="0.25">
      <c r="A156" t="s">
        <v>1906</v>
      </c>
      <c r="B156" s="19">
        <v>45613</v>
      </c>
      <c r="C156" t="s">
        <v>1246</v>
      </c>
      <c r="D156" t="s">
        <v>1600</v>
      </c>
      <c r="E156" t="s">
        <v>1693</v>
      </c>
      <c r="F156" s="12">
        <v>1</v>
      </c>
      <c r="G156" s="11">
        <v>345.06</v>
      </c>
      <c r="H156">
        <v>0.13</v>
      </c>
      <c r="I156" t="s">
        <v>1755</v>
      </c>
      <c r="J156" s="11">
        <v>300.2022</v>
      </c>
    </row>
    <row r="157" spans="1:10" x14ac:dyDescent="0.25">
      <c r="A157" t="s">
        <v>1907</v>
      </c>
      <c r="B157" s="19">
        <v>45745</v>
      </c>
      <c r="C157" t="s">
        <v>959</v>
      </c>
      <c r="D157" t="s">
        <v>1670</v>
      </c>
      <c r="E157" t="s">
        <v>1723</v>
      </c>
      <c r="F157" s="12">
        <v>4</v>
      </c>
      <c r="G157" s="11">
        <v>986.41</v>
      </c>
      <c r="H157">
        <v>0.22</v>
      </c>
      <c r="I157" t="s">
        <v>1750</v>
      </c>
      <c r="J157" s="11">
        <v>3077.5992000000001</v>
      </c>
    </row>
    <row r="158" spans="1:10" x14ac:dyDescent="0.25">
      <c r="A158" t="s">
        <v>1908</v>
      </c>
      <c r="B158" s="19">
        <v>45494</v>
      </c>
      <c r="C158" t="s">
        <v>995</v>
      </c>
      <c r="D158" t="s">
        <v>1601</v>
      </c>
      <c r="E158" t="s">
        <v>1685</v>
      </c>
      <c r="F158" s="12">
        <v>2</v>
      </c>
      <c r="G158" s="11">
        <v>921.52</v>
      </c>
      <c r="H158" s="14">
        <v>0</v>
      </c>
      <c r="I158" t="s">
        <v>1752</v>
      </c>
      <c r="J158" s="11">
        <v>1843.04</v>
      </c>
    </row>
    <row r="159" spans="1:10" x14ac:dyDescent="0.25">
      <c r="A159" t="s">
        <v>1909</v>
      </c>
      <c r="B159" s="19">
        <v>45883</v>
      </c>
      <c r="C159" t="s">
        <v>342</v>
      </c>
      <c r="D159" t="s">
        <v>1610</v>
      </c>
      <c r="E159" t="s">
        <v>1705</v>
      </c>
      <c r="F159" s="12">
        <v>1</v>
      </c>
      <c r="G159" s="11">
        <v>83.1</v>
      </c>
      <c r="H159">
        <v>0.04</v>
      </c>
      <c r="I159" t="s">
        <v>1752</v>
      </c>
      <c r="J159" s="11">
        <v>79.775999999999996</v>
      </c>
    </row>
    <row r="160" spans="1:10" x14ac:dyDescent="0.25">
      <c r="A160" t="s">
        <v>1910</v>
      </c>
      <c r="B160" s="19">
        <v>45601</v>
      </c>
      <c r="C160" t="s">
        <v>1141</v>
      </c>
      <c r="D160" t="s">
        <v>1568</v>
      </c>
      <c r="E160" t="s">
        <v>1721</v>
      </c>
      <c r="F160" s="12">
        <v>2</v>
      </c>
      <c r="G160" s="11">
        <v>60.98</v>
      </c>
      <c r="H160">
        <v>0.23</v>
      </c>
      <c r="I160" t="s">
        <v>1752</v>
      </c>
      <c r="J160" s="11">
        <v>93.909199999999998</v>
      </c>
    </row>
    <row r="161" spans="1:10" x14ac:dyDescent="0.25">
      <c r="A161" t="s">
        <v>1911</v>
      </c>
      <c r="B161" s="19">
        <v>45454</v>
      </c>
      <c r="C161" t="s">
        <v>1216</v>
      </c>
      <c r="D161" t="s">
        <v>1664</v>
      </c>
      <c r="E161" t="s">
        <v>1730</v>
      </c>
      <c r="F161" s="12">
        <v>2</v>
      </c>
      <c r="G161" s="11">
        <v>122.23</v>
      </c>
      <c r="H161">
        <v>0.21</v>
      </c>
      <c r="I161" t="s">
        <v>1755</v>
      </c>
      <c r="J161" s="11">
        <v>193.1234</v>
      </c>
    </row>
    <row r="162" spans="1:10" x14ac:dyDescent="0.25">
      <c r="A162" t="s">
        <v>1912</v>
      </c>
      <c r="B162" s="19">
        <v>45918</v>
      </c>
      <c r="C162" t="s">
        <v>89</v>
      </c>
      <c r="D162" t="s">
        <v>1631</v>
      </c>
      <c r="E162" t="s">
        <v>1736</v>
      </c>
      <c r="F162" s="12">
        <v>2</v>
      </c>
      <c r="G162" s="11">
        <v>623.38</v>
      </c>
      <c r="H162">
        <v>0.13</v>
      </c>
      <c r="I162" t="s">
        <v>1750</v>
      </c>
      <c r="J162" s="11">
        <v>1084.6812</v>
      </c>
    </row>
    <row r="163" spans="1:10" x14ac:dyDescent="0.25">
      <c r="A163" t="s">
        <v>1913</v>
      </c>
      <c r="B163" s="19">
        <v>45729</v>
      </c>
      <c r="C163" t="s">
        <v>215</v>
      </c>
      <c r="D163" t="s">
        <v>1631</v>
      </c>
      <c r="E163" t="s">
        <v>1685</v>
      </c>
      <c r="F163" s="12">
        <v>1</v>
      </c>
      <c r="G163" s="11">
        <v>479.58</v>
      </c>
      <c r="H163">
        <v>0.05</v>
      </c>
      <c r="I163" t="s">
        <v>1752</v>
      </c>
      <c r="J163" s="11">
        <v>455.60099999999994</v>
      </c>
    </row>
    <row r="164" spans="1:10" x14ac:dyDescent="0.25">
      <c r="A164" t="s">
        <v>1914</v>
      </c>
      <c r="B164" s="19">
        <v>45276</v>
      </c>
      <c r="C164" t="s">
        <v>933</v>
      </c>
      <c r="D164" t="s">
        <v>1636</v>
      </c>
      <c r="E164" t="s">
        <v>1708</v>
      </c>
      <c r="F164" s="12">
        <v>3</v>
      </c>
      <c r="G164" s="11">
        <v>369.32</v>
      </c>
      <c r="H164">
        <v>0.14000000000000001</v>
      </c>
      <c r="I164" t="s">
        <v>1752</v>
      </c>
      <c r="J164" s="11">
        <v>952.84559999999999</v>
      </c>
    </row>
    <row r="165" spans="1:10" x14ac:dyDescent="0.25">
      <c r="A165" t="s">
        <v>1915</v>
      </c>
      <c r="B165" s="19">
        <v>45851</v>
      </c>
      <c r="C165" t="s">
        <v>275</v>
      </c>
      <c r="D165" t="s">
        <v>1575</v>
      </c>
      <c r="E165" t="s">
        <v>1690</v>
      </c>
      <c r="F165" s="12">
        <v>1</v>
      </c>
      <c r="G165" s="11">
        <v>488.31</v>
      </c>
      <c r="H165">
        <v>0.03</v>
      </c>
      <c r="I165" t="s">
        <v>1752</v>
      </c>
      <c r="J165" s="11">
        <v>473.66069999999996</v>
      </c>
    </row>
    <row r="166" spans="1:10" x14ac:dyDescent="0.25">
      <c r="A166" t="s">
        <v>1916</v>
      </c>
      <c r="B166" s="19">
        <v>45418</v>
      </c>
      <c r="C166" t="s">
        <v>870</v>
      </c>
      <c r="D166" t="s">
        <v>1608</v>
      </c>
      <c r="E166" t="s">
        <v>1723</v>
      </c>
      <c r="F166" s="12">
        <v>4</v>
      </c>
      <c r="G166" s="11">
        <v>164.04</v>
      </c>
      <c r="H166">
        <v>0.26</v>
      </c>
      <c r="I166" t="s">
        <v>1750</v>
      </c>
      <c r="J166" s="11">
        <v>485.55839999999995</v>
      </c>
    </row>
    <row r="167" spans="1:10" x14ac:dyDescent="0.25">
      <c r="A167" t="s">
        <v>1917</v>
      </c>
      <c r="B167" s="19">
        <v>45508</v>
      </c>
      <c r="C167" t="s">
        <v>265</v>
      </c>
      <c r="D167" t="s">
        <v>1541</v>
      </c>
      <c r="E167" t="s">
        <v>1733</v>
      </c>
      <c r="F167" s="12">
        <v>3</v>
      </c>
      <c r="G167" s="11">
        <v>707.95</v>
      </c>
      <c r="H167">
        <v>0.18</v>
      </c>
      <c r="I167" t="s">
        <v>1752</v>
      </c>
      <c r="J167" s="11">
        <v>1741.5570000000005</v>
      </c>
    </row>
    <row r="168" spans="1:10" x14ac:dyDescent="0.25">
      <c r="A168" t="s">
        <v>1918</v>
      </c>
      <c r="B168" s="19">
        <v>45269</v>
      </c>
      <c r="C168" t="s">
        <v>925</v>
      </c>
      <c r="D168" t="s">
        <v>1629</v>
      </c>
      <c r="E168" t="s">
        <v>1714</v>
      </c>
      <c r="F168" s="12">
        <v>4</v>
      </c>
      <c r="G168" s="11">
        <v>714.47</v>
      </c>
      <c r="H168">
        <v>0.18</v>
      </c>
      <c r="I168" t="s">
        <v>1755</v>
      </c>
      <c r="J168" s="11">
        <v>2343.4616000000001</v>
      </c>
    </row>
    <row r="169" spans="1:10" x14ac:dyDescent="0.25">
      <c r="A169" t="s">
        <v>1919</v>
      </c>
      <c r="B169" s="19">
        <v>45866</v>
      </c>
      <c r="C169" t="s">
        <v>1275</v>
      </c>
      <c r="D169" t="s">
        <v>1646</v>
      </c>
      <c r="E169" t="s">
        <v>1711</v>
      </c>
      <c r="F169" s="12">
        <v>4</v>
      </c>
      <c r="G169" s="11">
        <v>422.09</v>
      </c>
      <c r="H169">
        <v>0.04</v>
      </c>
      <c r="I169" t="s">
        <v>1750</v>
      </c>
      <c r="J169" s="11">
        <v>1620.8255999999999</v>
      </c>
    </row>
    <row r="170" spans="1:10" x14ac:dyDescent="0.25">
      <c r="A170" t="s">
        <v>1920</v>
      </c>
      <c r="B170" s="19">
        <v>45462</v>
      </c>
      <c r="C170" t="s">
        <v>376</v>
      </c>
      <c r="D170" t="s">
        <v>1572</v>
      </c>
      <c r="E170" t="s">
        <v>1717</v>
      </c>
      <c r="F170" s="12">
        <v>1</v>
      </c>
      <c r="G170" s="11">
        <v>998.19</v>
      </c>
      <c r="H170">
        <v>0.2</v>
      </c>
      <c r="I170" t="s">
        <v>1750</v>
      </c>
      <c r="J170" s="11">
        <v>798.55200000000013</v>
      </c>
    </row>
    <row r="171" spans="1:10" x14ac:dyDescent="0.25">
      <c r="A171" t="s">
        <v>1921</v>
      </c>
      <c r="B171" s="19">
        <v>45313</v>
      </c>
      <c r="C171" t="s">
        <v>1153</v>
      </c>
      <c r="D171" t="s">
        <v>1635</v>
      </c>
      <c r="E171" t="s">
        <v>1711</v>
      </c>
      <c r="F171" s="12">
        <v>2</v>
      </c>
      <c r="G171" s="11">
        <v>343.42</v>
      </c>
      <c r="H171">
        <v>0.12</v>
      </c>
      <c r="I171" t="s">
        <v>1755</v>
      </c>
      <c r="J171" s="11">
        <v>604.41920000000005</v>
      </c>
    </row>
    <row r="172" spans="1:10" x14ac:dyDescent="0.25">
      <c r="A172" t="s">
        <v>1922</v>
      </c>
      <c r="B172" s="19">
        <v>45390</v>
      </c>
      <c r="C172" t="s">
        <v>811</v>
      </c>
      <c r="D172" t="s">
        <v>1579</v>
      </c>
      <c r="E172" t="s">
        <v>1708</v>
      </c>
      <c r="F172" s="12">
        <v>1</v>
      </c>
      <c r="G172" s="11">
        <v>152.16999999999999</v>
      </c>
      <c r="H172">
        <v>0.28000000000000003</v>
      </c>
      <c r="I172" t="s">
        <v>1755</v>
      </c>
      <c r="J172" s="11">
        <v>109.56239999999998</v>
      </c>
    </row>
    <row r="173" spans="1:10" x14ac:dyDescent="0.25">
      <c r="A173" t="s">
        <v>1923</v>
      </c>
      <c r="B173" s="19">
        <v>45795</v>
      </c>
      <c r="C173" t="s">
        <v>573</v>
      </c>
      <c r="D173" t="s">
        <v>1601</v>
      </c>
      <c r="E173" t="s">
        <v>1721</v>
      </c>
      <c r="F173" s="12">
        <v>1</v>
      </c>
      <c r="G173" s="11">
        <v>325.08</v>
      </c>
      <c r="H173">
        <v>0.26</v>
      </c>
      <c r="I173" t="s">
        <v>1752</v>
      </c>
      <c r="J173" s="11">
        <v>240.55919999999998</v>
      </c>
    </row>
    <row r="174" spans="1:10" x14ac:dyDescent="0.25">
      <c r="A174" t="s">
        <v>1924</v>
      </c>
      <c r="B174" s="19">
        <v>45267</v>
      </c>
      <c r="C174" t="s">
        <v>1069</v>
      </c>
      <c r="D174" t="s">
        <v>1664</v>
      </c>
      <c r="E174" t="s">
        <v>1719</v>
      </c>
      <c r="F174" s="12">
        <v>2</v>
      </c>
      <c r="G174" s="11">
        <v>827.92</v>
      </c>
      <c r="H174">
        <v>0.25</v>
      </c>
      <c r="I174" t="s">
        <v>1755</v>
      </c>
      <c r="J174" s="11">
        <v>1241.8799999999999</v>
      </c>
    </row>
    <row r="175" spans="1:10" x14ac:dyDescent="0.25">
      <c r="A175" t="s">
        <v>1925</v>
      </c>
      <c r="B175" s="19">
        <v>45314</v>
      </c>
      <c r="C175" t="s">
        <v>1475</v>
      </c>
      <c r="D175" t="s">
        <v>1565</v>
      </c>
      <c r="E175" t="s">
        <v>1693</v>
      </c>
      <c r="F175" s="12">
        <v>2</v>
      </c>
      <c r="G175" s="11">
        <v>593.47</v>
      </c>
      <c r="H175">
        <v>0.1</v>
      </c>
      <c r="I175" t="s">
        <v>1755</v>
      </c>
      <c r="J175" s="11">
        <v>1068.2460000000001</v>
      </c>
    </row>
    <row r="176" spans="1:10" x14ac:dyDescent="0.25">
      <c r="A176" t="s">
        <v>1926</v>
      </c>
      <c r="B176" s="19">
        <v>45267</v>
      </c>
      <c r="C176" t="s">
        <v>920</v>
      </c>
      <c r="D176" t="s">
        <v>1556</v>
      </c>
      <c r="E176" t="s">
        <v>1711</v>
      </c>
      <c r="F176" s="12">
        <v>4</v>
      </c>
      <c r="G176" s="11">
        <v>756.28</v>
      </c>
      <c r="H176">
        <v>0.05</v>
      </c>
      <c r="I176" t="s">
        <v>1755</v>
      </c>
      <c r="J176" s="11">
        <v>2873.8639999999996</v>
      </c>
    </row>
    <row r="177" spans="1:10" x14ac:dyDescent="0.25">
      <c r="A177" t="s">
        <v>1927</v>
      </c>
      <c r="B177" s="19">
        <v>45641</v>
      </c>
      <c r="C177" t="s">
        <v>1165</v>
      </c>
      <c r="D177" t="s">
        <v>1669</v>
      </c>
      <c r="E177" t="s">
        <v>1690</v>
      </c>
      <c r="F177" s="12">
        <v>2</v>
      </c>
      <c r="G177" s="11">
        <v>707.65</v>
      </c>
      <c r="H177">
        <v>0.14000000000000001</v>
      </c>
      <c r="I177" t="s">
        <v>1750</v>
      </c>
      <c r="J177" s="11">
        <v>1217.1579999999999</v>
      </c>
    </row>
    <row r="178" spans="1:10" x14ac:dyDescent="0.25">
      <c r="A178" t="s">
        <v>1928</v>
      </c>
      <c r="B178" s="19">
        <v>45371</v>
      </c>
      <c r="C178" t="s">
        <v>436</v>
      </c>
      <c r="D178" t="s">
        <v>1564</v>
      </c>
      <c r="E178" t="s">
        <v>1728</v>
      </c>
      <c r="F178" s="12">
        <v>1</v>
      </c>
      <c r="G178" s="11">
        <v>857.35</v>
      </c>
      <c r="H178">
        <v>0.28000000000000003</v>
      </c>
      <c r="I178" t="s">
        <v>1752</v>
      </c>
      <c r="J178" s="11">
        <v>617.29200000000003</v>
      </c>
    </row>
    <row r="179" spans="1:10" x14ac:dyDescent="0.25">
      <c r="A179" t="s">
        <v>1929</v>
      </c>
      <c r="B179" s="19">
        <v>45670</v>
      </c>
      <c r="C179" t="s">
        <v>1516</v>
      </c>
      <c r="D179" t="s">
        <v>1610</v>
      </c>
      <c r="E179" t="s">
        <v>1714</v>
      </c>
      <c r="F179" s="12">
        <v>1</v>
      </c>
      <c r="G179" s="11">
        <v>79</v>
      </c>
      <c r="H179">
        <v>0.04</v>
      </c>
      <c r="I179" t="s">
        <v>1752</v>
      </c>
      <c r="J179" s="11">
        <v>75.84</v>
      </c>
    </row>
    <row r="180" spans="1:10" x14ac:dyDescent="0.25">
      <c r="A180" t="s">
        <v>1930</v>
      </c>
      <c r="B180" s="19">
        <v>45885</v>
      </c>
      <c r="C180" t="s">
        <v>241</v>
      </c>
      <c r="D180" t="s">
        <v>1671</v>
      </c>
      <c r="E180" t="s">
        <v>1705</v>
      </c>
      <c r="F180" s="12">
        <v>4</v>
      </c>
      <c r="G180" s="11">
        <v>638.91</v>
      </c>
      <c r="H180" s="14">
        <v>0</v>
      </c>
      <c r="I180" t="s">
        <v>1755</v>
      </c>
      <c r="J180" s="11">
        <v>2555.64</v>
      </c>
    </row>
    <row r="181" spans="1:10" x14ac:dyDescent="0.25">
      <c r="A181" t="s">
        <v>1931</v>
      </c>
      <c r="B181" s="19">
        <v>45812</v>
      </c>
      <c r="C181" t="s">
        <v>292</v>
      </c>
      <c r="D181" t="s">
        <v>1596</v>
      </c>
      <c r="E181" t="s">
        <v>1685</v>
      </c>
      <c r="F181" s="12">
        <v>2</v>
      </c>
      <c r="G181" s="11">
        <v>522.16999999999996</v>
      </c>
      <c r="H181">
        <v>0.27</v>
      </c>
      <c r="I181" t="s">
        <v>1750</v>
      </c>
      <c r="J181" s="11">
        <v>762.36819999999989</v>
      </c>
    </row>
    <row r="182" spans="1:10" x14ac:dyDescent="0.25">
      <c r="A182" t="s">
        <v>1932</v>
      </c>
      <c r="B182" s="19">
        <v>45235</v>
      </c>
      <c r="C182" t="s">
        <v>1456</v>
      </c>
      <c r="D182" t="s">
        <v>1587</v>
      </c>
      <c r="E182" t="s">
        <v>1723</v>
      </c>
      <c r="F182" s="12">
        <v>3</v>
      </c>
      <c r="G182" s="11">
        <v>954.29</v>
      </c>
      <c r="H182">
        <v>0.27</v>
      </c>
      <c r="I182" t="s">
        <v>1750</v>
      </c>
      <c r="J182" s="11">
        <v>2089.8950999999997</v>
      </c>
    </row>
    <row r="183" spans="1:10" x14ac:dyDescent="0.25">
      <c r="A183" t="s">
        <v>1933</v>
      </c>
      <c r="B183" s="19">
        <v>45710</v>
      </c>
      <c r="C183" t="s">
        <v>1409</v>
      </c>
      <c r="D183" t="s">
        <v>1577</v>
      </c>
      <c r="E183" t="s">
        <v>1725</v>
      </c>
      <c r="F183" s="12">
        <v>3</v>
      </c>
      <c r="G183" s="11">
        <v>53.92</v>
      </c>
      <c r="H183">
        <v>0.15</v>
      </c>
      <c r="I183" t="s">
        <v>1752</v>
      </c>
      <c r="J183" s="11">
        <v>137.49599999999998</v>
      </c>
    </row>
    <row r="184" spans="1:10" x14ac:dyDescent="0.25">
      <c r="A184" t="s">
        <v>1934</v>
      </c>
      <c r="B184" s="19">
        <v>45753</v>
      </c>
      <c r="C184" t="s">
        <v>1222</v>
      </c>
      <c r="D184" t="s">
        <v>1579</v>
      </c>
      <c r="E184" t="s">
        <v>1685</v>
      </c>
      <c r="F184" s="12">
        <v>4</v>
      </c>
      <c r="G184" s="11">
        <v>741.88</v>
      </c>
      <c r="H184">
        <v>0.02</v>
      </c>
      <c r="I184" t="s">
        <v>1755</v>
      </c>
      <c r="J184" s="11">
        <v>2908.1695999999997</v>
      </c>
    </row>
    <row r="185" spans="1:10" x14ac:dyDescent="0.25">
      <c r="A185" t="s">
        <v>1935</v>
      </c>
      <c r="B185" s="19">
        <v>45594</v>
      </c>
      <c r="C185" t="s">
        <v>134</v>
      </c>
      <c r="D185" t="s">
        <v>1597</v>
      </c>
      <c r="E185" t="s">
        <v>1698</v>
      </c>
      <c r="F185" s="12">
        <v>1</v>
      </c>
      <c r="G185" s="11">
        <v>547.09</v>
      </c>
      <c r="H185">
        <v>0.01</v>
      </c>
      <c r="I185" t="s">
        <v>1752</v>
      </c>
      <c r="J185" s="11">
        <v>541.6191</v>
      </c>
    </row>
    <row r="186" spans="1:10" x14ac:dyDescent="0.25">
      <c r="A186" t="s">
        <v>1936</v>
      </c>
      <c r="B186" s="19">
        <v>45686</v>
      </c>
      <c r="C186" t="s">
        <v>1487</v>
      </c>
      <c r="D186" t="s">
        <v>1664</v>
      </c>
      <c r="E186" t="s">
        <v>1698</v>
      </c>
      <c r="F186" s="12">
        <v>1</v>
      </c>
      <c r="G186" s="11">
        <v>789.35</v>
      </c>
      <c r="H186">
        <v>0.14000000000000001</v>
      </c>
      <c r="I186" t="s">
        <v>1752</v>
      </c>
      <c r="J186" s="11">
        <v>678.84100000000001</v>
      </c>
    </row>
    <row r="187" spans="1:10" x14ac:dyDescent="0.25">
      <c r="A187" t="s">
        <v>1937</v>
      </c>
      <c r="B187" s="19">
        <v>45354</v>
      </c>
      <c r="C187" t="s">
        <v>1312</v>
      </c>
      <c r="D187" t="s">
        <v>1620</v>
      </c>
      <c r="E187" t="s">
        <v>1698</v>
      </c>
      <c r="F187" s="12">
        <v>3</v>
      </c>
      <c r="G187" s="11">
        <v>476.78</v>
      </c>
      <c r="H187">
        <v>0.09</v>
      </c>
      <c r="I187" t="s">
        <v>1755</v>
      </c>
      <c r="J187" s="11">
        <v>1301.6094000000001</v>
      </c>
    </row>
    <row r="188" spans="1:10" x14ac:dyDescent="0.25">
      <c r="A188" t="s">
        <v>1938</v>
      </c>
      <c r="B188" s="19">
        <v>45600</v>
      </c>
      <c r="C188" t="s">
        <v>1384</v>
      </c>
      <c r="D188" t="s">
        <v>1646</v>
      </c>
      <c r="E188" t="s">
        <v>1736</v>
      </c>
      <c r="F188" s="12">
        <v>2</v>
      </c>
      <c r="G188" s="11">
        <v>504.26</v>
      </c>
      <c r="H188">
        <v>0.04</v>
      </c>
      <c r="I188" t="s">
        <v>1752</v>
      </c>
      <c r="J188" s="11">
        <v>968.17919999999992</v>
      </c>
    </row>
    <row r="189" spans="1:10" x14ac:dyDescent="0.25">
      <c r="A189" t="s">
        <v>1939</v>
      </c>
      <c r="B189" s="19">
        <v>45538</v>
      </c>
      <c r="C189" t="s">
        <v>858</v>
      </c>
      <c r="D189" t="s">
        <v>1650</v>
      </c>
      <c r="E189" t="s">
        <v>1708</v>
      </c>
      <c r="F189" s="12">
        <v>2</v>
      </c>
      <c r="G189" s="11">
        <v>549.33000000000004</v>
      </c>
      <c r="H189">
        <v>0.01</v>
      </c>
      <c r="I189" t="s">
        <v>1755</v>
      </c>
      <c r="J189" s="11">
        <v>1087.6734000000001</v>
      </c>
    </row>
    <row r="190" spans="1:10" x14ac:dyDescent="0.25">
      <c r="A190" t="s">
        <v>1940</v>
      </c>
      <c r="B190" s="19">
        <v>45411</v>
      </c>
      <c r="C190" t="s">
        <v>1180</v>
      </c>
      <c r="D190" t="s">
        <v>1533</v>
      </c>
      <c r="E190" t="s">
        <v>1698</v>
      </c>
      <c r="F190" s="12">
        <v>3</v>
      </c>
      <c r="G190" s="11">
        <v>620.22</v>
      </c>
      <c r="H190">
        <v>0.04</v>
      </c>
      <c r="I190" t="s">
        <v>1750</v>
      </c>
      <c r="J190" s="11">
        <v>1786.2336</v>
      </c>
    </row>
    <row r="191" spans="1:10" x14ac:dyDescent="0.25">
      <c r="A191" t="s">
        <v>1941</v>
      </c>
      <c r="B191" s="19">
        <v>45411</v>
      </c>
      <c r="C191" t="s">
        <v>324</v>
      </c>
      <c r="D191" t="s">
        <v>1597</v>
      </c>
      <c r="E191" t="s">
        <v>1698</v>
      </c>
      <c r="F191" s="12">
        <v>1</v>
      </c>
      <c r="G191" s="11">
        <v>580.76</v>
      </c>
      <c r="H191">
        <v>0.1</v>
      </c>
      <c r="I191" t="s">
        <v>1755</v>
      </c>
      <c r="J191" s="11">
        <v>522.68399999999997</v>
      </c>
    </row>
    <row r="192" spans="1:10" x14ac:dyDescent="0.25">
      <c r="A192" t="s">
        <v>1942</v>
      </c>
      <c r="B192" s="19">
        <v>45775</v>
      </c>
      <c r="C192" t="s">
        <v>1039</v>
      </c>
      <c r="D192" t="s">
        <v>1633</v>
      </c>
      <c r="E192" t="s">
        <v>1717</v>
      </c>
      <c r="F192" s="12">
        <v>3</v>
      </c>
      <c r="G192" s="11">
        <v>444.55</v>
      </c>
      <c r="H192">
        <v>0.14000000000000001</v>
      </c>
      <c r="I192" t="s">
        <v>1752</v>
      </c>
      <c r="J192" s="11">
        <v>1146.9390000000001</v>
      </c>
    </row>
    <row r="193" spans="1:10" x14ac:dyDescent="0.25">
      <c r="A193" t="s">
        <v>1943</v>
      </c>
      <c r="B193" s="19">
        <v>45459</v>
      </c>
      <c r="C193" t="s">
        <v>465</v>
      </c>
      <c r="D193" t="s">
        <v>1597</v>
      </c>
      <c r="E193" t="s">
        <v>1736</v>
      </c>
      <c r="F193" s="12">
        <v>1</v>
      </c>
      <c r="G193" s="11">
        <v>804.9</v>
      </c>
      <c r="H193">
        <v>0.03</v>
      </c>
      <c r="I193" t="s">
        <v>1752</v>
      </c>
      <c r="J193" s="11">
        <v>780.75299999999993</v>
      </c>
    </row>
    <row r="194" spans="1:10" x14ac:dyDescent="0.25">
      <c r="A194" t="s">
        <v>1944</v>
      </c>
      <c r="B194" s="19">
        <v>45617</v>
      </c>
      <c r="C194" t="s">
        <v>1300</v>
      </c>
      <c r="D194" t="s">
        <v>1669</v>
      </c>
      <c r="E194" t="s">
        <v>1726</v>
      </c>
      <c r="F194" s="12">
        <v>3</v>
      </c>
      <c r="G194" s="11">
        <v>361.65</v>
      </c>
      <c r="H194">
        <v>0.15</v>
      </c>
      <c r="I194" t="s">
        <v>1755</v>
      </c>
      <c r="J194" s="11">
        <v>922.20749999999987</v>
      </c>
    </row>
    <row r="195" spans="1:10" x14ac:dyDescent="0.25">
      <c r="A195" t="s">
        <v>1945</v>
      </c>
      <c r="B195" s="19">
        <v>45763</v>
      </c>
      <c r="C195" t="s">
        <v>536</v>
      </c>
      <c r="D195" t="s">
        <v>1537</v>
      </c>
      <c r="E195" t="s">
        <v>1701</v>
      </c>
      <c r="F195" s="12">
        <v>1</v>
      </c>
      <c r="G195" s="11">
        <v>271.76</v>
      </c>
      <c r="H195">
        <v>0.03</v>
      </c>
      <c r="I195" t="s">
        <v>1750</v>
      </c>
      <c r="J195" s="11">
        <v>263.60719999999998</v>
      </c>
    </row>
    <row r="196" spans="1:10" x14ac:dyDescent="0.25">
      <c r="A196" t="s">
        <v>1946</v>
      </c>
      <c r="B196" s="19">
        <v>45618</v>
      </c>
      <c r="C196" t="s">
        <v>1007</v>
      </c>
      <c r="D196" t="s">
        <v>1601</v>
      </c>
      <c r="E196" t="s">
        <v>1719</v>
      </c>
      <c r="F196" s="12">
        <v>3</v>
      </c>
      <c r="G196" s="11">
        <v>958.15</v>
      </c>
      <c r="H196">
        <v>0.24</v>
      </c>
      <c r="I196" t="s">
        <v>1755</v>
      </c>
      <c r="J196" s="11">
        <v>2184.5819999999999</v>
      </c>
    </row>
    <row r="197" spans="1:10" x14ac:dyDescent="0.25">
      <c r="A197" t="s">
        <v>1947</v>
      </c>
      <c r="B197" s="19">
        <v>45290</v>
      </c>
      <c r="C197" t="s">
        <v>1309</v>
      </c>
      <c r="D197" t="s">
        <v>1617</v>
      </c>
      <c r="E197" t="s">
        <v>1733</v>
      </c>
      <c r="F197" s="12">
        <v>1</v>
      </c>
      <c r="G197" s="11">
        <v>889.19</v>
      </c>
      <c r="H197">
        <v>0.03</v>
      </c>
      <c r="I197" t="s">
        <v>1750</v>
      </c>
      <c r="J197" s="11">
        <v>862.51430000000005</v>
      </c>
    </row>
    <row r="198" spans="1:10" x14ac:dyDescent="0.25">
      <c r="A198" t="s">
        <v>1948</v>
      </c>
      <c r="B198" s="19">
        <v>45904</v>
      </c>
      <c r="C198" t="s">
        <v>1415</v>
      </c>
      <c r="D198" t="s">
        <v>1612</v>
      </c>
      <c r="E198" t="s">
        <v>1730</v>
      </c>
      <c r="F198" s="12">
        <v>4</v>
      </c>
      <c r="G198" s="11">
        <v>689.67</v>
      </c>
      <c r="H198">
        <v>0.05</v>
      </c>
      <c r="I198" t="s">
        <v>1755</v>
      </c>
      <c r="J198" s="11">
        <v>2620.7459999999996</v>
      </c>
    </row>
    <row r="199" spans="1:10" x14ac:dyDescent="0.25">
      <c r="A199" t="s">
        <v>1949</v>
      </c>
      <c r="B199" s="19">
        <v>45227</v>
      </c>
      <c r="C199" t="s">
        <v>456</v>
      </c>
      <c r="D199" t="s">
        <v>1594</v>
      </c>
      <c r="E199" t="s">
        <v>1721</v>
      </c>
      <c r="F199" s="12">
        <v>1</v>
      </c>
      <c r="G199" s="11">
        <v>541.24</v>
      </c>
      <c r="H199">
        <v>0.03</v>
      </c>
      <c r="I199" t="s">
        <v>1752</v>
      </c>
      <c r="J199" s="11">
        <v>525.00279999999998</v>
      </c>
    </row>
    <row r="200" spans="1:10" x14ac:dyDescent="0.25">
      <c r="A200" t="s">
        <v>1950</v>
      </c>
      <c r="B200" s="19">
        <v>45600</v>
      </c>
      <c r="C200" t="s">
        <v>1370</v>
      </c>
      <c r="D200" t="s">
        <v>1650</v>
      </c>
      <c r="E200" t="s">
        <v>1708</v>
      </c>
      <c r="F200" s="12">
        <v>1</v>
      </c>
      <c r="G200" s="11">
        <v>454.71</v>
      </c>
      <c r="H200">
        <v>0.16</v>
      </c>
      <c r="I200" t="s">
        <v>1752</v>
      </c>
      <c r="J200" s="11">
        <v>381.95639999999997</v>
      </c>
    </row>
    <row r="201" spans="1:10" x14ac:dyDescent="0.25">
      <c r="A201" t="s">
        <v>1951</v>
      </c>
      <c r="B201" s="19">
        <v>45646</v>
      </c>
      <c r="C201" t="s">
        <v>149</v>
      </c>
      <c r="D201" t="s">
        <v>1625</v>
      </c>
      <c r="E201" t="s">
        <v>1705</v>
      </c>
      <c r="F201" s="12">
        <v>2</v>
      </c>
      <c r="G201" s="11">
        <v>397.63</v>
      </c>
      <c r="H201">
        <v>0.26</v>
      </c>
      <c r="I201" t="s">
        <v>1750</v>
      </c>
      <c r="J201" s="11">
        <v>588.49239999999998</v>
      </c>
    </row>
    <row r="202" spans="1:10" x14ac:dyDescent="0.25">
      <c r="A202" t="s">
        <v>1952</v>
      </c>
      <c r="B202" s="19">
        <v>45725</v>
      </c>
      <c r="C202" t="s">
        <v>560</v>
      </c>
      <c r="D202" t="s">
        <v>1654</v>
      </c>
      <c r="E202" t="s">
        <v>1708</v>
      </c>
      <c r="F202" s="12">
        <v>3</v>
      </c>
      <c r="G202" s="11">
        <v>748.56</v>
      </c>
      <c r="H202">
        <v>0.26</v>
      </c>
      <c r="I202" t="s">
        <v>1752</v>
      </c>
      <c r="J202" s="11">
        <v>1661.8031999999998</v>
      </c>
    </row>
    <row r="203" spans="1:10" x14ac:dyDescent="0.25">
      <c r="A203" t="s">
        <v>1953</v>
      </c>
      <c r="B203" s="19">
        <v>45742</v>
      </c>
      <c r="C203" t="s">
        <v>482</v>
      </c>
      <c r="D203" t="s">
        <v>1577</v>
      </c>
      <c r="E203" t="s">
        <v>1701</v>
      </c>
      <c r="F203" s="12">
        <v>1</v>
      </c>
      <c r="G203" s="11">
        <v>885.72</v>
      </c>
      <c r="H203">
        <v>0.15</v>
      </c>
      <c r="I203" t="s">
        <v>1750</v>
      </c>
      <c r="J203" s="11">
        <v>752.86199999999997</v>
      </c>
    </row>
    <row r="204" spans="1:10" x14ac:dyDescent="0.25">
      <c r="A204" t="s">
        <v>1954</v>
      </c>
      <c r="B204" s="19">
        <v>45750</v>
      </c>
      <c r="C204" t="s">
        <v>376</v>
      </c>
      <c r="D204" t="s">
        <v>1619</v>
      </c>
      <c r="E204" t="s">
        <v>1690</v>
      </c>
      <c r="F204" s="12">
        <v>4</v>
      </c>
      <c r="G204" s="11">
        <v>408.07</v>
      </c>
      <c r="H204">
        <v>0.28000000000000003</v>
      </c>
      <c r="I204" t="s">
        <v>1755</v>
      </c>
      <c r="J204" s="11">
        <v>1175.2415999999998</v>
      </c>
    </row>
    <row r="205" spans="1:10" x14ac:dyDescent="0.25">
      <c r="A205" t="s">
        <v>1955</v>
      </c>
      <c r="B205" s="19">
        <v>45327</v>
      </c>
      <c r="C205" t="s">
        <v>1439</v>
      </c>
      <c r="D205" t="s">
        <v>1579</v>
      </c>
      <c r="E205" t="s">
        <v>1717</v>
      </c>
      <c r="F205" s="12">
        <v>2</v>
      </c>
      <c r="G205" s="11">
        <v>597.07000000000005</v>
      </c>
      <c r="H205">
        <v>0.28000000000000003</v>
      </c>
      <c r="I205" t="s">
        <v>1752</v>
      </c>
      <c r="J205" s="11">
        <v>859.7808</v>
      </c>
    </row>
    <row r="206" spans="1:10" x14ac:dyDescent="0.25">
      <c r="A206" t="s">
        <v>1956</v>
      </c>
      <c r="B206" s="19">
        <v>45465</v>
      </c>
      <c r="C206" t="s">
        <v>97</v>
      </c>
      <c r="D206" t="s">
        <v>1626</v>
      </c>
      <c r="E206" t="s">
        <v>1717</v>
      </c>
      <c r="F206" s="12">
        <v>3</v>
      </c>
      <c r="G206" s="11">
        <v>723.47</v>
      </c>
      <c r="H206">
        <v>0.12</v>
      </c>
      <c r="I206" t="s">
        <v>1755</v>
      </c>
      <c r="J206" s="11">
        <v>1909.9607999999998</v>
      </c>
    </row>
    <row r="207" spans="1:10" x14ac:dyDescent="0.25">
      <c r="A207" t="s">
        <v>1957</v>
      </c>
      <c r="B207" s="19">
        <v>45883</v>
      </c>
      <c r="C207" t="s">
        <v>1339</v>
      </c>
      <c r="D207" t="s">
        <v>1662</v>
      </c>
      <c r="E207" t="s">
        <v>1705</v>
      </c>
      <c r="F207" s="12">
        <v>1</v>
      </c>
      <c r="G207" s="11">
        <v>479.93</v>
      </c>
      <c r="H207">
        <v>0.22</v>
      </c>
      <c r="I207" t="s">
        <v>1750</v>
      </c>
      <c r="J207" s="11">
        <v>374.34540000000004</v>
      </c>
    </row>
    <row r="208" spans="1:10" x14ac:dyDescent="0.25">
      <c r="A208" t="s">
        <v>1958</v>
      </c>
      <c r="B208" s="19">
        <v>45445</v>
      </c>
      <c r="C208" t="s">
        <v>773</v>
      </c>
      <c r="D208" t="s">
        <v>1579</v>
      </c>
      <c r="E208" t="s">
        <v>1730</v>
      </c>
      <c r="F208" s="12">
        <v>4</v>
      </c>
      <c r="G208" s="11">
        <v>362.81</v>
      </c>
      <c r="H208">
        <v>0.21</v>
      </c>
      <c r="I208" t="s">
        <v>1755</v>
      </c>
      <c r="J208" s="11">
        <v>1146.4796000000001</v>
      </c>
    </row>
    <row r="209" spans="1:10" x14ac:dyDescent="0.25">
      <c r="A209" t="s">
        <v>1959</v>
      </c>
      <c r="B209" s="19">
        <v>45640</v>
      </c>
      <c r="C209" t="s">
        <v>604</v>
      </c>
      <c r="D209" t="s">
        <v>1646</v>
      </c>
      <c r="E209" t="s">
        <v>1698</v>
      </c>
      <c r="F209" s="12">
        <v>1</v>
      </c>
      <c r="G209" s="11">
        <v>127.11</v>
      </c>
      <c r="H209">
        <v>0.01</v>
      </c>
      <c r="I209" t="s">
        <v>1752</v>
      </c>
      <c r="J209" s="11">
        <v>125.8389</v>
      </c>
    </row>
    <row r="210" spans="1:10" x14ac:dyDescent="0.25">
      <c r="A210" t="s">
        <v>1960</v>
      </c>
      <c r="B210" s="19">
        <v>45411</v>
      </c>
      <c r="C210" t="s">
        <v>601</v>
      </c>
      <c r="D210" t="s">
        <v>1579</v>
      </c>
      <c r="E210" t="s">
        <v>1733</v>
      </c>
      <c r="F210" s="12">
        <v>4</v>
      </c>
      <c r="G210" s="11">
        <v>931.26</v>
      </c>
      <c r="H210">
        <v>0.04</v>
      </c>
      <c r="I210" t="s">
        <v>1750</v>
      </c>
      <c r="J210" s="11">
        <v>3576.0383999999999</v>
      </c>
    </row>
    <row r="211" spans="1:10" x14ac:dyDescent="0.25">
      <c r="A211" t="s">
        <v>1961</v>
      </c>
      <c r="B211" s="19">
        <v>45224</v>
      </c>
      <c r="C211" t="s">
        <v>1147</v>
      </c>
      <c r="D211" t="s">
        <v>1626</v>
      </c>
      <c r="E211" t="s">
        <v>1714</v>
      </c>
      <c r="F211" s="12">
        <v>1</v>
      </c>
      <c r="G211" s="11">
        <v>620.80999999999995</v>
      </c>
      <c r="H211">
        <v>0.04</v>
      </c>
      <c r="I211" t="s">
        <v>1752</v>
      </c>
      <c r="J211" s="11">
        <v>595.97759999999994</v>
      </c>
    </row>
    <row r="212" spans="1:10" x14ac:dyDescent="0.25">
      <c r="A212" t="s">
        <v>1962</v>
      </c>
      <c r="B212" s="19">
        <v>45497</v>
      </c>
      <c r="C212" t="s">
        <v>333</v>
      </c>
      <c r="D212" t="s">
        <v>1602</v>
      </c>
      <c r="E212" t="s">
        <v>1693</v>
      </c>
      <c r="F212" s="12">
        <v>1</v>
      </c>
      <c r="G212" s="11">
        <v>823.26</v>
      </c>
      <c r="H212">
        <v>0.27</v>
      </c>
      <c r="I212" t="s">
        <v>1755</v>
      </c>
      <c r="J212" s="11">
        <v>600.97979999999995</v>
      </c>
    </row>
    <row r="213" spans="1:10" x14ac:dyDescent="0.25">
      <c r="A213" t="s">
        <v>1963</v>
      </c>
      <c r="B213" s="19">
        <v>45807</v>
      </c>
      <c r="C213" t="s">
        <v>59</v>
      </c>
      <c r="D213" t="s">
        <v>1567</v>
      </c>
      <c r="E213" t="s">
        <v>1714</v>
      </c>
      <c r="F213" s="12">
        <v>3</v>
      </c>
      <c r="G213" s="11">
        <v>681.01</v>
      </c>
      <c r="H213">
        <v>0.27</v>
      </c>
      <c r="I213" t="s">
        <v>1755</v>
      </c>
      <c r="J213" s="11">
        <v>1491.4118999999998</v>
      </c>
    </row>
    <row r="214" spans="1:10" x14ac:dyDescent="0.25">
      <c r="A214" t="s">
        <v>1964</v>
      </c>
      <c r="B214" s="19">
        <v>45942</v>
      </c>
      <c r="C214" t="s">
        <v>1352</v>
      </c>
      <c r="D214" t="s">
        <v>1611</v>
      </c>
      <c r="E214" t="s">
        <v>1739</v>
      </c>
      <c r="F214" s="12">
        <v>4</v>
      </c>
      <c r="G214" s="11">
        <v>119.83</v>
      </c>
      <c r="H214">
        <v>0.13</v>
      </c>
      <c r="I214" t="s">
        <v>1750</v>
      </c>
      <c r="J214" s="11">
        <v>417.00839999999999</v>
      </c>
    </row>
    <row r="215" spans="1:10" x14ac:dyDescent="0.25">
      <c r="A215" t="s">
        <v>1965</v>
      </c>
      <c r="B215" s="19">
        <v>45314</v>
      </c>
      <c r="C215" t="s">
        <v>959</v>
      </c>
      <c r="D215" t="s">
        <v>1644</v>
      </c>
      <c r="E215" t="s">
        <v>1693</v>
      </c>
      <c r="F215" s="12">
        <v>1</v>
      </c>
      <c r="G215" s="11">
        <v>575.66</v>
      </c>
      <c r="H215">
        <v>0.03</v>
      </c>
      <c r="I215" t="s">
        <v>1752</v>
      </c>
      <c r="J215" s="11">
        <v>558.39019999999994</v>
      </c>
    </row>
    <row r="216" spans="1:10" x14ac:dyDescent="0.25">
      <c r="A216" t="s">
        <v>1966</v>
      </c>
      <c r="B216" s="19">
        <v>45943</v>
      </c>
      <c r="C216" t="s">
        <v>645</v>
      </c>
      <c r="D216" t="s">
        <v>1600</v>
      </c>
      <c r="E216" t="s">
        <v>1730</v>
      </c>
      <c r="F216" s="12">
        <v>1</v>
      </c>
      <c r="G216" s="11">
        <v>775.84</v>
      </c>
      <c r="H216">
        <v>0.26</v>
      </c>
      <c r="I216" t="s">
        <v>1750</v>
      </c>
      <c r="J216" s="11">
        <v>574.12160000000006</v>
      </c>
    </row>
    <row r="217" spans="1:10" x14ac:dyDescent="0.25">
      <c r="A217" t="s">
        <v>1967</v>
      </c>
      <c r="B217" s="19">
        <v>45356</v>
      </c>
      <c r="C217" t="s">
        <v>1355</v>
      </c>
      <c r="D217" t="s">
        <v>1547</v>
      </c>
      <c r="E217" t="s">
        <v>1717</v>
      </c>
      <c r="F217" s="12">
        <v>3</v>
      </c>
      <c r="G217" s="11">
        <v>318.43</v>
      </c>
      <c r="H217">
        <v>0.05</v>
      </c>
      <c r="I217" t="s">
        <v>1750</v>
      </c>
      <c r="J217" s="11">
        <v>907.52549999999997</v>
      </c>
    </row>
    <row r="218" spans="1:10" x14ac:dyDescent="0.25">
      <c r="A218" t="s">
        <v>1968</v>
      </c>
      <c r="B218" s="19">
        <v>45854</v>
      </c>
      <c r="C218" t="s">
        <v>509</v>
      </c>
      <c r="D218" t="s">
        <v>1635</v>
      </c>
      <c r="E218" t="s">
        <v>1714</v>
      </c>
      <c r="F218" s="12">
        <v>3</v>
      </c>
      <c r="G218" s="11">
        <v>141.6</v>
      </c>
      <c r="H218">
        <v>0.08</v>
      </c>
      <c r="I218" t="s">
        <v>1755</v>
      </c>
      <c r="J218" s="11">
        <v>390.81599999999997</v>
      </c>
    </row>
    <row r="219" spans="1:10" x14ac:dyDescent="0.25">
      <c r="A219" t="s">
        <v>1969</v>
      </c>
      <c r="B219" s="19">
        <v>45219</v>
      </c>
      <c r="C219" t="s">
        <v>842</v>
      </c>
      <c r="D219" t="s">
        <v>1548</v>
      </c>
      <c r="E219" t="s">
        <v>1739</v>
      </c>
      <c r="F219" s="12">
        <v>1</v>
      </c>
      <c r="G219" s="11">
        <v>332.82</v>
      </c>
      <c r="H219">
        <v>0.14000000000000001</v>
      </c>
      <c r="I219" t="s">
        <v>1752</v>
      </c>
      <c r="J219" s="11">
        <v>286.22519999999997</v>
      </c>
    </row>
    <row r="220" spans="1:10" x14ac:dyDescent="0.25">
      <c r="A220" t="s">
        <v>1970</v>
      </c>
      <c r="B220" s="19">
        <v>45447</v>
      </c>
      <c r="C220" t="s">
        <v>782</v>
      </c>
      <c r="D220" t="s">
        <v>1635</v>
      </c>
      <c r="E220" t="s">
        <v>1690</v>
      </c>
      <c r="F220" s="12">
        <v>4</v>
      </c>
      <c r="G220" s="11">
        <v>640.97</v>
      </c>
      <c r="H220">
        <v>0.11</v>
      </c>
      <c r="I220" t="s">
        <v>1755</v>
      </c>
      <c r="J220" s="11">
        <v>2281.8532</v>
      </c>
    </row>
    <row r="221" spans="1:10" x14ac:dyDescent="0.25">
      <c r="A221" t="s">
        <v>1971</v>
      </c>
      <c r="B221" s="19">
        <v>45225</v>
      </c>
      <c r="C221" t="s">
        <v>657</v>
      </c>
      <c r="D221" t="s">
        <v>1666</v>
      </c>
      <c r="E221" t="s">
        <v>1728</v>
      </c>
      <c r="F221" s="12">
        <v>4</v>
      </c>
      <c r="G221" s="11">
        <v>75.37</v>
      </c>
      <c r="H221">
        <v>0.02</v>
      </c>
      <c r="I221" t="s">
        <v>1755</v>
      </c>
      <c r="J221" s="11">
        <v>295.4504</v>
      </c>
    </row>
    <row r="222" spans="1:10" x14ac:dyDescent="0.25">
      <c r="A222" t="s">
        <v>1972</v>
      </c>
      <c r="B222" s="19">
        <v>45754</v>
      </c>
      <c r="C222" t="s">
        <v>272</v>
      </c>
      <c r="D222" t="s">
        <v>1549</v>
      </c>
      <c r="E222" t="s">
        <v>1736</v>
      </c>
      <c r="F222" s="12">
        <v>3</v>
      </c>
      <c r="G222" s="11">
        <v>434.55</v>
      </c>
      <c r="H222">
        <v>0.08</v>
      </c>
      <c r="I222" t="s">
        <v>1755</v>
      </c>
      <c r="J222" s="11">
        <v>1199.3580000000002</v>
      </c>
    </row>
    <row r="223" spans="1:10" x14ac:dyDescent="0.25">
      <c r="A223" t="s">
        <v>1973</v>
      </c>
      <c r="B223" s="19">
        <v>45729</v>
      </c>
      <c r="C223" t="s">
        <v>348</v>
      </c>
      <c r="D223" t="s">
        <v>1565</v>
      </c>
      <c r="E223" t="s">
        <v>1726</v>
      </c>
      <c r="F223" s="12">
        <v>4</v>
      </c>
      <c r="G223" s="11">
        <v>652.28</v>
      </c>
      <c r="H223">
        <v>0.15</v>
      </c>
      <c r="I223" t="s">
        <v>1750</v>
      </c>
      <c r="J223" s="11">
        <v>2217.752</v>
      </c>
    </row>
    <row r="224" spans="1:10" x14ac:dyDescent="0.25">
      <c r="A224" t="s">
        <v>1974</v>
      </c>
      <c r="B224" s="19">
        <v>45480</v>
      </c>
      <c r="C224" t="s">
        <v>850</v>
      </c>
      <c r="D224" t="s">
        <v>1641</v>
      </c>
      <c r="E224" t="s">
        <v>1733</v>
      </c>
      <c r="F224" s="12">
        <v>3</v>
      </c>
      <c r="G224" s="11">
        <v>207.8</v>
      </c>
      <c r="H224">
        <v>0.15</v>
      </c>
      <c r="I224" t="s">
        <v>1750</v>
      </c>
      <c r="J224" s="11">
        <v>529.8900000000001</v>
      </c>
    </row>
    <row r="225" spans="1:10" x14ac:dyDescent="0.25">
      <c r="A225" t="s">
        <v>1975</v>
      </c>
      <c r="B225" s="19">
        <v>45361</v>
      </c>
      <c r="C225" t="s">
        <v>1504</v>
      </c>
      <c r="D225" t="s">
        <v>1618</v>
      </c>
      <c r="E225" t="s">
        <v>1728</v>
      </c>
      <c r="F225" s="12">
        <v>4</v>
      </c>
      <c r="G225" s="11">
        <v>385.5</v>
      </c>
      <c r="H225">
        <v>0.03</v>
      </c>
      <c r="I225" t="s">
        <v>1752</v>
      </c>
      <c r="J225" s="11">
        <v>1495.74</v>
      </c>
    </row>
    <row r="226" spans="1:10" x14ac:dyDescent="0.25">
      <c r="A226" t="s">
        <v>1976</v>
      </c>
      <c r="B226" s="19">
        <v>45915</v>
      </c>
      <c r="C226" t="s">
        <v>339</v>
      </c>
      <c r="D226" t="s">
        <v>1624</v>
      </c>
      <c r="E226" t="s">
        <v>1708</v>
      </c>
      <c r="F226" s="12">
        <v>3</v>
      </c>
      <c r="G226" s="11">
        <v>548.19000000000005</v>
      </c>
      <c r="H226">
        <v>0.12</v>
      </c>
      <c r="I226" t="s">
        <v>1750</v>
      </c>
      <c r="J226" s="11">
        <v>1447.2216000000001</v>
      </c>
    </row>
    <row r="227" spans="1:10" x14ac:dyDescent="0.25">
      <c r="A227" t="s">
        <v>1977</v>
      </c>
      <c r="B227" s="19">
        <v>45607</v>
      </c>
      <c r="C227" t="s">
        <v>252</v>
      </c>
      <c r="D227" t="s">
        <v>1636</v>
      </c>
      <c r="E227" t="s">
        <v>1717</v>
      </c>
      <c r="F227" s="12">
        <v>3</v>
      </c>
      <c r="G227" s="11">
        <v>927.6</v>
      </c>
      <c r="H227">
        <v>0.09</v>
      </c>
      <c r="I227" t="s">
        <v>1750</v>
      </c>
      <c r="J227" s="11">
        <v>2532.3480000000004</v>
      </c>
    </row>
    <row r="228" spans="1:10" x14ac:dyDescent="0.25">
      <c r="A228" t="s">
        <v>1978</v>
      </c>
      <c r="B228" s="19">
        <v>45666</v>
      </c>
      <c r="C228" t="s">
        <v>842</v>
      </c>
      <c r="D228" t="s">
        <v>1618</v>
      </c>
      <c r="E228" t="s">
        <v>1698</v>
      </c>
      <c r="F228" s="12">
        <v>4</v>
      </c>
      <c r="G228" s="11">
        <v>585.04</v>
      </c>
      <c r="H228">
        <v>0.22</v>
      </c>
      <c r="I228" t="s">
        <v>1752</v>
      </c>
      <c r="J228" s="11">
        <v>1825.3247999999999</v>
      </c>
    </row>
    <row r="229" spans="1:10" x14ac:dyDescent="0.25">
      <c r="A229" t="s">
        <v>1979</v>
      </c>
      <c r="B229" s="19">
        <v>45406</v>
      </c>
      <c r="C229" t="s">
        <v>1516</v>
      </c>
      <c r="D229" t="s">
        <v>1587</v>
      </c>
      <c r="E229" t="s">
        <v>1693</v>
      </c>
      <c r="F229" s="12">
        <v>2</v>
      </c>
      <c r="G229" s="11">
        <v>999.89</v>
      </c>
      <c r="H229">
        <v>0.09</v>
      </c>
      <c r="I229" t="s">
        <v>1750</v>
      </c>
      <c r="J229" s="11">
        <v>1819.7998</v>
      </c>
    </row>
    <row r="230" spans="1:10" x14ac:dyDescent="0.25">
      <c r="A230" t="s">
        <v>1980</v>
      </c>
      <c r="B230" s="19">
        <v>45284</v>
      </c>
      <c r="C230" t="s">
        <v>373</v>
      </c>
      <c r="D230" t="s">
        <v>1640</v>
      </c>
      <c r="E230" t="s">
        <v>1698</v>
      </c>
      <c r="F230" s="12">
        <v>2</v>
      </c>
      <c r="G230" s="11">
        <v>848.98</v>
      </c>
      <c r="H230">
        <v>0.04</v>
      </c>
      <c r="I230" t="s">
        <v>1752</v>
      </c>
      <c r="J230" s="11">
        <v>1630.0416</v>
      </c>
    </row>
    <row r="231" spans="1:10" x14ac:dyDescent="0.25">
      <c r="A231" t="s">
        <v>1981</v>
      </c>
      <c r="B231" s="19">
        <v>45348</v>
      </c>
      <c r="C231" t="s">
        <v>476</v>
      </c>
      <c r="D231" t="s">
        <v>1617</v>
      </c>
      <c r="E231" t="s">
        <v>1726</v>
      </c>
      <c r="F231" s="12">
        <v>3</v>
      </c>
      <c r="G231" s="11">
        <v>769.56</v>
      </c>
      <c r="H231">
        <v>0.08</v>
      </c>
      <c r="I231" t="s">
        <v>1750</v>
      </c>
      <c r="J231" s="11">
        <v>2123.9856</v>
      </c>
    </row>
    <row r="232" spans="1:10" x14ac:dyDescent="0.25">
      <c r="A232" t="s">
        <v>1982</v>
      </c>
      <c r="B232" s="19">
        <v>45676</v>
      </c>
      <c r="C232" t="s">
        <v>185</v>
      </c>
      <c r="D232" t="s">
        <v>1600</v>
      </c>
      <c r="E232" t="s">
        <v>1725</v>
      </c>
      <c r="F232" s="12">
        <v>3</v>
      </c>
      <c r="G232" s="11">
        <v>449.88</v>
      </c>
      <c r="H232">
        <v>0.1</v>
      </c>
      <c r="I232" t="s">
        <v>1752</v>
      </c>
      <c r="J232" s="11">
        <v>1214.6759999999999</v>
      </c>
    </row>
    <row r="233" spans="1:10" x14ac:dyDescent="0.25">
      <c r="A233" t="s">
        <v>1983</v>
      </c>
      <c r="B233" s="19">
        <v>45863</v>
      </c>
      <c r="C233" t="s">
        <v>867</v>
      </c>
      <c r="D233" t="s">
        <v>1629</v>
      </c>
      <c r="E233" t="s">
        <v>1723</v>
      </c>
      <c r="F233" s="12">
        <v>4</v>
      </c>
      <c r="G233" s="11">
        <v>383.74</v>
      </c>
      <c r="H233">
        <v>0.01</v>
      </c>
      <c r="I233" t="s">
        <v>1750</v>
      </c>
      <c r="J233" s="11">
        <v>1519.6104</v>
      </c>
    </row>
    <row r="234" spans="1:10" x14ac:dyDescent="0.25">
      <c r="A234" t="s">
        <v>1984</v>
      </c>
      <c r="B234" s="19">
        <v>45409</v>
      </c>
      <c r="C234" t="s">
        <v>494</v>
      </c>
      <c r="D234" t="s">
        <v>1613</v>
      </c>
      <c r="E234" t="s">
        <v>1719</v>
      </c>
      <c r="F234" s="12">
        <v>4</v>
      </c>
      <c r="G234" s="11">
        <v>794.97</v>
      </c>
      <c r="H234">
        <v>0.24</v>
      </c>
      <c r="I234" t="s">
        <v>1752</v>
      </c>
      <c r="J234" s="11">
        <v>2416.7088000000003</v>
      </c>
    </row>
    <row r="235" spans="1:10" x14ac:dyDescent="0.25">
      <c r="A235" t="s">
        <v>1985</v>
      </c>
      <c r="B235" s="19">
        <v>45880</v>
      </c>
      <c r="C235" t="s">
        <v>52</v>
      </c>
      <c r="D235" t="s">
        <v>1646</v>
      </c>
      <c r="E235" t="s">
        <v>1705</v>
      </c>
      <c r="F235" s="12">
        <v>1</v>
      </c>
      <c r="G235" s="11">
        <v>989.63</v>
      </c>
      <c r="H235">
        <v>0.05</v>
      </c>
      <c r="I235" t="s">
        <v>1752</v>
      </c>
      <c r="J235" s="11">
        <v>940.1484999999999</v>
      </c>
    </row>
    <row r="236" spans="1:10" x14ac:dyDescent="0.25">
      <c r="A236" t="s">
        <v>1986</v>
      </c>
      <c r="B236" s="19">
        <v>45731</v>
      </c>
      <c r="C236" t="s">
        <v>1042</v>
      </c>
      <c r="D236" t="s">
        <v>1608</v>
      </c>
      <c r="E236" t="s">
        <v>1685</v>
      </c>
      <c r="F236" s="12">
        <v>1</v>
      </c>
      <c r="G236" s="11">
        <v>447.16</v>
      </c>
      <c r="H236">
        <v>0.22</v>
      </c>
      <c r="I236" t="s">
        <v>1755</v>
      </c>
      <c r="J236" s="11">
        <v>348.78480000000002</v>
      </c>
    </row>
    <row r="237" spans="1:10" x14ac:dyDescent="0.25">
      <c r="A237" t="s">
        <v>1987</v>
      </c>
      <c r="B237" s="19">
        <v>45671</v>
      </c>
      <c r="C237" t="s">
        <v>44</v>
      </c>
      <c r="D237" t="s">
        <v>1671</v>
      </c>
      <c r="E237" t="s">
        <v>1708</v>
      </c>
      <c r="F237" s="12">
        <v>1</v>
      </c>
      <c r="G237" s="11">
        <v>946.9</v>
      </c>
      <c r="H237">
        <v>0.28999999999999998</v>
      </c>
      <c r="I237" t="s">
        <v>1755</v>
      </c>
      <c r="J237" s="11">
        <v>672.29899999999998</v>
      </c>
    </row>
    <row r="238" spans="1:10" x14ac:dyDescent="0.25">
      <c r="A238" t="s">
        <v>1988</v>
      </c>
      <c r="B238" s="19">
        <v>45809</v>
      </c>
      <c r="C238" t="s">
        <v>557</v>
      </c>
      <c r="D238" t="s">
        <v>1551</v>
      </c>
      <c r="E238" t="s">
        <v>1685</v>
      </c>
      <c r="F238" s="12">
        <v>4</v>
      </c>
      <c r="G238" s="11">
        <v>469.68</v>
      </c>
      <c r="H238">
        <v>0.19</v>
      </c>
      <c r="I238" t="s">
        <v>1750</v>
      </c>
      <c r="J238" s="11">
        <v>1521.7632000000001</v>
      </c>
    </row>
    <row r="239" spans="1:10" x14ac:dyDescent="0.25">
      <c r="A239" t="s">
        <v>1989</v>
      </c>
      <c r="B239" s="19">
        <v>45559</v>
      </c>
      <c r="C239" t="s">
        <v>1501</v>
      </c>
      <c r="D239" t="s">
        <v>1568</v>
      </c>
      <c r="E239" t="s">
        <v>1733</v>
      </c>
      <c r="F239" s="12">
        <v>4</v>
      </c>
      <c r="G239" s="11">
        <v>320.64</v>
      </c>
      <c r="H239">
        <v>0.2</v>
      </c>
      <c r="I239" t="s">
        <v>1755</v>
      </c>
      <c r="J239" s="11">
        <v>1026.048</v>
      </c>
    </row>
    <row r="240" spans="1:10" x14ac:dyDescent="0.25">
      <c r="A240" t="s">
        <v>1990</v>
      </c>
      <c r="B240" s="19">
        <v>45253</v>
      </c>
      <c r="C240" t="s">
        <v>456</v>
      </c>
      <c r="D240" t="s">
        <v>1548</v>
      </c>
      <c r="E240" t="s">
        <v>1705</v>
      </c>
      <c r="F240" s="12">
        <v>1</v>
      </c>
      <c r="G240" s="11">
        <v>594.44000000000005</v>
      </c>
      <c r="H240">
        <v>0.21</v>
      </c>
      <c r="I240" t="s">
        <v>1750</v>
      </c>
      <c r="J240" s="11">
        <v>469.60760000000005</v>
      </c>
    </row>
    <row r="241" spans="1:10" x14ac:dyDescent="0.25">
      <c r="A241" t="s">
        <v>1991</v>
      </c>
      <c r="B241" s="19">
        <v>45861</v>
      </c>
      <c r="C241" t="s">
        <v>696</v>
      </c>
      <c r="D241" t="s">
        <v>1660</v>
      </c>
      <c r="E241" t="s">
        <v>1714</v>
      </c>
      <c r="F241" s="12">
        <v>3</v>
      </c>
      <c r="G241" s="11">
        <v>91.7</v>
      </c>
      <c r="H241">
        <v>0.08</v>
      </c>
      <c r="I241" t="s">
        <v>1755</v>
      </c>
      <c r="J241" s="11">
        <v>253.09200000000004</v>
      </c>
    </row>
    <row r="242" spans="1:10" x14ac:dyDescent="0.25">
      <c r="A242" t="s">
        <v>1992</v>
      </c>
      <c r="B242" s="19">
        <v>45917</v>
      </c>
      <c r="C242" t="s">
        <v>127</v>
      </c>
      <c r="D242" t="s">
        <v>1619</v>
      </c>
      <c r="E242" t="s">
        <v>1723</v>
      </c>
      <c r="F242" s="12">
        <v>3</v>
      </c>
      <c r="G242" s="11">
        <v>741.33</v>
      </c>
      <c r="H242">
        <v>0.03</v>
      </c>
      <c r="I242" t="s">
        <v>1750</v>
      </c>
      <c r="J242" s="11">
        <v>2157.2703000000001</v>
      </c>
    </row>
    <row r="243" spans="1:10" x14ac:dyDescent="0.25">
      <c r="A243" t="s">
        <v>1993</v>
      </c>
      <c r="B243" s="19">
        <v>45754</v>
      </c>
      <c r="C243" t="s">
        <v>1450</v>
      </c>
      <c r="D243" t="s">
        <v>1549</v>
      </c>
      <c r="E243" t="s">
        <v>1739</v>
      </c>
      <c r="F243" s="12">
        <v>1</v>
      </c>
      <c r="G243" s="11">
        <v>922.78</v>
      </c>
      <c r="H243">
        <v>0.28999999999999998</v>
      </c>
      <c r="I243" t="s">
        <v>1755</v>
      </c>
      <c r="J243" s="11">
        <v>655.17379999999991</v>
      </c>
    </row>
    <row r="244" spans="1:10" x14ac:dyDescent="0.25">
      <c r="A244" t="s">
        <v>1994</v>
      </c>
      <c r="B244" s="19">
        <v>45312</v>
      </c>
      <c r="C244" t="s">
        <v>1012</v>
      </c>
      <c r="D244" t="s">
        <v>1538</v>
      </c>
      <c r="E244" t="s">
        <v>1730</v>
      </c>
      <c r="F244" s="12">
        <v>1</v>
      </c>
      <c r="G244" s="11">
        <v>394.35</v>
      </c>
      <c r="H244">
        <v>0.09</v>
      </c>
      <c r="I244" t="s">
        <v>1752</v>
      </c>
      <c r="J244" s="11">
        <v>358.85850000000005</v>
      </c>
    </row>
    <row r="245" spans="1:10" x14ac:dyDescent="0.25">
      <c r="A245" t="s">
        <v>1995</v>
      </c>
      <c r="B245" s="19">
        <v>45480</v>
      </c>
      <c r="C245" t="s">
        <v>1126</v>
      </c>
      <c r="D245" t="s">
        <v>1624</v>
      </c>
      <c r="E245" t="s">
        <v>1721</v>
      </c>
      <c r="F245" s="12">
        <v>2</v>
      </c>
      <c r="G245" s="11">
        <v>703.95</v>
      </c>
      <c r="H245">
        <v>0.03</v>
      </c>
      <c r="I245" t="s">
        <v>1750</v>
      </c>
      <c r="J245" s="11">
        <v>1365.663</v>
      </c>
    </row>
    <row r="246" spans="1:10" x14ac:dyDescent="0.25">
      <c r="A246" t="s">
        <v>1996</v>
      </c>
      <c r="B246" s="19">
        <v>45780</v>
      </c>
      <c r="C246" t="s">
        <v>648</v>
      </c>
      <c r="D246" t="s">
        <v>1547</v>
      </c>
      <c r="E246" t="s">
        <v>1685</v>
      </c>
      <c r="F246" s="12">
        <v>4</v>
      </c>
      <c r="G246" s="11">
        <v>452.67</v>
      </c>
      <c r="H246">
        <v>0.28000000000000003</v>
      </c>
      <c r="I246" t="s">
        <v>1752</v>
      </c>
      <c r="J246" s="11">
        <v>1303.6895999999999</v>
      </c>
    </row>
    <row r="247" spans="1:10" x14ac:dyDescent="0.25">
      <c r="A247" t="s">
        <v>1997</v>
      </c>
      <c r="B247" s="19">
        <v>45349</v>
      </c>
      <c r="C247" t="s">
        <v>1412</v>
      </c>
      <c r="D247" t="s">
        <v>1538</v>
      </c>
      <c r="E247" t="s">
        <v>1711</v>
      </c>
      <c r="F247" s="12">
        <v>2</v>
      </c>
      <c r="G247" s="11">
        <v>377.3</v>
      </c>
      <c r="H247">
        <v>0.15</v>
      </c>
      <c r="I247" t="s">
        <v>1752</v>
      </c>
      <c r="J247" s="11">
        <v>641.41</v>
      </c>
    </row>
    <row r="248" spans="1:10" x14ac:dyDescent="0.25">
      <c r="A248" t="s">
        <v>1998</v>
      </c>
      <c r="B248" s="19">
        <v>45846</v>
      </c>
      <c r="C248" t="s">
        <v>1069</v>
      </c>
      <c r="D248" t="s">
        <v>1638</v>
      </c>
      <c r="E248" t="s">
        <v>1711</v>
      </c>
      <c r="F248" s="12">
        <v>2</v>
      </c>
      <c r="G248" s="11">
        <v>130.47999999999999</v>
      </c>
      <c r="H248">
        <v>0.23</v>
      </c>
      <c r="I248" t="s">
        <v>1752</v>
      </c>
      <c r="J248" s="11">
        <v>200.9392</v>
      </c>
    </row>
    <row r="249" spans="1:10" x14ac:dyDescent="0.25">
      <c r="A249" t="s">
        <v>1999</v>
      </c>
      <c r="B249" s="19">
        <v>45729</v>
      </c>
      <c r="C249" t="s">
        <v>1333</v>
      </c>
      <c r="D249" t="s">
        <v>1671</v>
      </c>
      <c r="E249" t="s">
        <v>1723</v>
      </c>
      <c r="F249" s="12">
        <v>1</v>
      </c>
      <c r="G249" s="11">
        <v>809.45</v>
      </c>
      <c r="H249">
        <v>0.09</v>
      </c>
      <c r="I249" t="s">
        <v>1755</v>
      </c>
      <c r="J249" s="11">
        <v>736.59950000000003</v>
      </c>
    </row>
    <row r="250" spans="1:10" x14ac:dyDescent="0.25">
      <c r="A250" t="s">
        <v>2000</v>
      </c>
      <c r="B250" s="19">
        <v>45768</v>
      </c>
      <c r="C250" t="s">
        <v>298</v>
      </c>
      <c r="D250" t="s">
        <v>1596</v>
      </c>
      <c r="E250" t="s">
        <v>1717</v>
      </c>
      <c r="F250" s="12">
        <v>3</v>
      </c>
      <c r="G250" s="11">
        <v>499.12</v>
      </c>
      <c r="H250">
        <v>0.05</v>
      </c>
      <c r="I250" t="s">
        <v>1752</v>
      </c>
      <c r="J250" s="11">
        <v>1422.492</v>
      </c>
    </row>
    <row r="251" spans="1:10" x14ac:dyDescent="0.25">
      <c r="A251" t="s">
        <v>2001</v>
      </c>
      <c r="B251" s="19">
        <v>45606</v>
      </c>
      <c r="C251" t="s">
        <v>100</v>
      </c>
      <c r="D251" t="s">
        <v>1628</v>
      </c>
      <c r="E251" t="s">
        <v>1698</v>
      </c>
      <c r="F251" s="12">
        <v>2</v>
      </c>
      <c r="G251" s="11">
        <v>894.58</v>
      </c>
      <c r="H251">
        <v>0.25</v>
      </c>
      <c r="I251" t="s">
        <v>1750</v>
      </c>
      <c r="J251" s="11">
        <v>1341.8700000000001</v>
      </c>
    </row>
    <row r="252" spans="1:10" x14ac:dyDescent="0.25">
      <c r="A252" t="s">
        <v>2002</v>
      </c>
      <c r="B252" s="19">
        <v>45513</v>
      </c>
      <c r="C252" t="s">
        <v>444</v>
      </c>
      <c r="D252" t="s">
        <v>1640</v>
      </c>
      <c r="E252" t="s">
        <v>1717</v>
      </c>
      <c r="F252" s="12">
        <v>4</v>
      </c>
      <c r="G252" s="11">
        <v>578.39</v>
      </c>
      <c r="H252">
        <v>0.01</v>
      </c>
      <c r="I252" t="s">
        <v>1750</v>
      </c>
      <c r="J252" s="11">
        <v>2290.4243999999999</v>
      </c>
    </row>
    <row r="253" spans="1:10" x14ac:dyDescent="0.25">
      <c r="A253" t="s">
        <v>2003</v>
      </c>
      <c r="B253" s="19">
        <v>45356</v>
      </c>
      <c r="C253" t="s">
        <v>1475</v>
      </c>
      <c r="D253" t="s">
        <v>1590</v>
      </c>
      <c r="E253" t="s">
        <v>1733</v>
      </c>
      <c r="F253" s="12">
        <v>4</v>
      </c>
      <c r="G253" s="11">
        <v>982.45</v>
      </c>
      <c r="H253">
        <v>0.2</v>
      </c>
      <c r="I253" t="s">
        <v>1752</v>
      </c>
      <c r="J253" s="11">
        <v>3143.84</v>
      </c>
    </row>
    <row r="254" spans="1:10" x14ac:dyDescent="0.25">
      <c r="A254" t="s">
        <v>2004</v>
      </c>
      <c r="B254" s="19">
        <v>45925</v>
      </c>
      <c r="C254" t="s">
        <v>1373</v>
      </c>
      <c r="D254" t="s">
        <v>1677</v>
      </c>
      <c r="E254" t="s">
        <v>1739</v>
      </c>
      <c r="F254" s="12">
        <v>1</v>
      </c>
      <c r="G254" s="11">
        <v>549.52</v>
      </c>
      <c r="H254">
        <v>0.1</v>
      </c>
      <c r="I254" t="s">
        <v>1752</v>
      </c>
      <c r="J254" s="11">
        <v>494.56799999999998</v>
      </c>
    </row>
    <row r="255" spans="1:10" x14ac:dyDescent="0.25">
      <c r="A255" t="s">
        <v>2005</v>
      </c>
      <c r="B255" s="19">
        <v>45876</v>
      </c>
      <c r="C255" t="s">
        <v>764</v>
      </c>
      <c r="D255" t="s">
        <v>1669</v>
      </c>
      <c r="E255" t="s">
        <v>1736</v>
      </c>
      <c r="F255" s="12">
        <v>2</v>
      </c>
      <c r="G255" s="11">
        <v>239.92</v>
      </c>
      <c r="H255">
        <v>0.16</v>
      </c>
      <c r="I255" t="s">
        <v>1750</v>
      </c>
      <c r="J255" s="11">
        <v>403.06559999999996</v>
      </c>
    </row>
    <row r="256" spans="1:10" x14ac:dyDescent="0.25">
      <c r="A256" t="s">
        <v>2006</v>
      </c>
      <c r="B256" s="19">
        <v>45338</v>
      </c>
      <c r="C256" t="s">
        <v>295</v>
      </c>
      <c r="D256" t="s">
        <v>1669</v>
      </c>
      <c r="E256" t="s">
        <v>1708</v>
      </c>
      <c r="F256" s="12">
        <v>2</v>
      </c>
      <c r="G256" s="11">
        <v>878.05</v>
      </c>
      <c r="H256">
        <v>0.11</v>
      </c>
      <c r="I256" t="s">
        <v>1752</v>
      </c>
      <c r="J256" s="11">
        <v>1562.9289999999999</v>
      </c>
    </row>
    <row r="257" spans="1:10" x14ac:dyDescent="0.25">
      <c r="A257" t="s">
        <v>2007</v>
      </c>
      <c r="B257" s="19">
        <v>45746</v>
      </c>
      <c r="C257" t="s">
        <v>171</v>
      </c>
      <c r="D257" t="s">
        <v>1527</v>
      </c>
      <c r="E257" t="s">
        <v>1717</v>
      </c>
      <c r="F257" s="12">
        <v>3</v>
      </c>
      <c r="G257" s="11">
        <v>546.96</v>
      </c>
      <c r="H257">
        <v>0.19</v>
      </c>
      <c r="I257" t="s">
        <v>1750</v>
      </c>
      <c r="J257" s="11">
        <v>1329.1128000000001</v>
      </c>
    </row>
    <row r="258" spans="1:10" x14ac:dyDescent="0.25">
      <c r="A258" t="s">
        <v>2008</v>
      </c>
      <c r="B258" s="19">
        <v>45706</v>
      </c>
      <c r="C258" t="s">
        <v>1436</v>
      </c>
      <c r="D258" t="s">
        <v>1551</v>
      </c>
      <c r="E258" t="s">
        <v>1719</v>
      </c>
      <c r="F258" s="12">
        <v>2</v>
      </c>
      <c r="G258" s="11">
        <v>71.77</v>
      </c>
      <c r="H258">
        <v>0.22</v>
      </c>
      <c r="I258" t="s">
        <v>1750</v>
      </c>
      <c r="J258" s="11">
        <v>111.96119999999999</v>
      </c>
    </row>
    <row r="259" spans="1:10" x14ac:dyDescent="0.25">
      <c r="A259" t="s">
        <v>2009</v>
      </c>
      <c r="B259" s="19">
        <v>45717</v>
      </c>
      <c r="C259" t="s">
        <v>63</v>
      </c>
      <c r="D259" t="s">
        <v>1562</v>
      </c>
      <c r="E259" t="s">
        <v>1690</v>
      </c>
      <c r="F259" s="12">
        <v>2</v>
      </c>
      <c r="G259" s="11">
        <v>679.86</v>
      </c>
      <c r="H259">
        <v>0.22</v>
      </c>
      <c r="I259" t="s">
        <v>1755</v>
      </c>
      <c r="J259" s="11">
        <v>1060.5816</v>
      </c>
    </row>
    <row r="260" spans="1:10" x14ac:dyDescent="0.25">
      <c r="A260" t="s">
        <v>2010</v>
      </c>
      <c r="B260" s="19">
        <v>45300</v>
      </c>
      <c r="C260" t="s">
        <v>459</v>
      </c>
      <c r="D260" t="s">
        <v>1580</v>
      </c>
      <c r="E260" t="s">
        <v>1733</v>
      </c>
      <c r="F260" s="12">
        <v>1</v>
      </c>
      <c r="G260" s="11">
        <v>222.94</v>
      </c>
      <c r="H260">
        <v>0.19</v>
      </c>
      <c r="I260" t="s">
        <v>1750</v>
      </c>
      <c r="J260" s="11">
        <v>180.5814</v>
      </c>
    </row>
    <row r="261" spans="1:10" x14ac:dyDescent="0.25">
      <c r="A261" t="s">
        <v>2011</v>
      </c>
      <c r="B261" s="19">
        <v>45773</v>
      </c>
      <c r="C261" t="s">
        <v>788</v>
      </c>
      <c r="D261" t="s">
        <v>1580</v>
      </c>
      <c r="E261" t="s">
        <v>1693</v>
      </c>
      <c r="F261" s="12">
        <v>2</v>
      </c>
      <c r="G261" s="11">
        <v>355.3</v>
      </c>
      <c r="H261">
        <v>0.14837931034482768</v>
      </c>
      <c r="I261" t="s">
        <v>1752</v>
      </c>
      <c r="J261" s="11">
        <v>605.16166206896548</v>
      </c>
    </row>
    <row r="262" spans="1:10" x14ac:dyDescent="0.25">
      <c r="A262" t="s">
        <v>2012</v>
      </c>
      <c r="B262" s="19">
        <v>45497</v>
      </c>
      <c r="C262" t="s">
        <v>361</v>
      </c>
      <c r="D262" t="s">
        <v>1664</v>
      </c>
      <c r="E262" t="s">
        <v>1739</v>
      </c>
      <c r="F262" s="12">
        <v>4</v>
      </c>
      <c r="G262" s="11">
        <v>611.29999999999995</v>
      </c>
      <c r="H262">
        <v>0.11</v>
      </c>
      <c r="I262" t="s">
        <v>1752</v>
      </c>
      <c r="J262" s="11">
        <v>2176.2280000000001</v>
      </c>
    </row>
    <row r="263" spans="1:10" x14ac:dyDescent="0.25">
      <c r="A263" t="s">
        <v>2013</v>
      </c>
      <c r="B263" s="19">
        <v>45742</v>
      </c>
      <c r="C263" t="s">
        <v>1036</v>
      </c>
      <c r="D263" t="s">
        <v>1525</v>
      </c>
      <c r="E263" t="s">
        <v>1714</v>
      </c>
      <c r="F263" s="12">
        <v>4</v>
      </c>
      <c r="G263" s="11">
        <v>849.21</v>
      </c>
      <c r="H263">
        <v>7.0000000000000007E-2</v>
      </c>
      <c r="I263" t="s">
        <v>1750</v>
      </c>
      <c r="J263" s="11">
        <v>3159.0612000000001</v>
      </c>
    </row>
    <row r="264" spans="1:10" x14ac:dyDescent="0.25">
      <c r="A264" t="s">
        <v>2014</v>
      </c>
      <c r="B264" s="19">
        <v>45713</v>
      </c>
      <c r="C264" t="s">
        <v>675</v>
      </c>
      <c r="D264" t="s">
        <v>1591</v>
      </c>
      <c r="E264" t="s">
        <v>1711</v>
      </c>
      <c r="F264" s="12">
        <v>3</v>
      </c>
      <c r="G264" s="11">
        <v>553.12</v>
      </c>
      <c r="H264">
        <v>0.28000000000000003</v>
      </c>
      <c r="I264" t="s">
        <v>1755</v>
      </c>
      <c r="J264" s="11">
        <v>1194.7392</v>
      </c>
    </row>
    <row r="265" spans="1:10" x14ac:dyDescent="0.25">
      <c r="A265" t="s">
        <v>2015</v>
      </c>
      <c r="B265" s="19">
        <v>45826</v>
      </c>
      <c r="C265" t="s">
        <v>888</v>
      </c>
      <c r="D265" t="s">
        <v>1667</v>
      </c>
      <c r="E265" t="s">
        <v>1717</v>
      </c>
      <c r="F265" s="12">
        <v>2</v>
      </c>
      <c r="G265" s="11">
        <v>903.08</v>
      </c>
      <c r="H265">
        <v>0.18</v>
      </c>
      <c r="I265" t="s">
        <v>1755</v>
      </c>
      <c r="J265" s="11">
        <v>1481.0512000000001</v>
      </c>
    </row>
    <row r="266" spans="1:10" x14ac:dyDescent="0.25">
      <c r="A266" t="s">
        <v>2016</v>
      </c>
      <c r="B266" s="19">
        <v>45648</v>
      </c>
      <c r="C266" t="s">
        <v>1456</v>
      </c>
      <c r="D266" t="s">
        <v>1549</v>
      </c>
      <c r="E266" t="s">
        <v>1721</v>
      </c>
      <c r="F266" s="12">
        <v>4</v>
      </c>
      <c r="G266" s="11">
        <v>640.23</v>
      </c>
      <c r="H266">
        <v>0.06</v>
      </c>
      <c r="I266" t="s">
        <v>1755</v>
      </c>
      <c r="J266" s="11">
        <v>2407.2647999999999</v>
      </c>
    </row>
    <row r="267" spans="1:10" x14ac:dyDescent="0.25">
      <c r="A267" t="s">
        <v>2017</v>
      </c>
      <c r="B267" s="19">
        <v>45836</v>
      </c>
      <c r="C267" t="s">
        <v>473</v>
      </c>
      <c r="D267" t="s">
        <v>1558</v>
      </c>
      <c r="E267" t="s">
        <v>1708</v>
      </c>
      <c r="F267" s="12">
        <v>1</v>
      </c>
      <c r="G267" s="11">
        <v>518</v>
      </c>
      <c r="H267">
        <v>0.25</v>
      </c>
      <c r="I267" t="s">
        <v>1750</v>
      </c>
      <c r="J267" s="11">
        <v>388.5</v>
      </c>
    </row>
    <row r="268" spans="1:10" x14ac:dyDescent="0.25">
      <c r="A268" t="s">
        <v>2018</v>
      </c>
      <c r="B268" s="19">
        <v>45437</v>
      </c>
      <c r="C268" t="s">
        <v>1327</v>
      </c>
      <c r="D268" t="s">
        <v>1622</v>
      </c>
      <c r="E268" t="s">
        <v>1701</v>
      </c>
      <c r="F268" s="12">
        <v>4</v>
      </c>
      <c r="G268" s="11">
        <v>779.25</v>
      </c>
      <c r="H268">
        <v>0.25</v>
      </c>
      <c r="I268" t="s">
        <v>1750</v>
      </c>
      <c r="J268" s="11">
        <v>2337.75</v>
      </c>
    </row>
    <row r="269" spans="1:10" x14ac:dyDescent="0.25">
      <c r="A269" t="s">
        <v>2019</v>
      </c>
      <c r="B269" s="19">
        <v>45807</v>
      </c>
      <c r="C269" t="s">
        <v>406</v>
      </c>
      <c r="D269" t="s">
        <v>1654</v>
      </c>
      <c r="E269" t="s">
        <v>1711</v>
      </c>
      <c r="F269" s="12">
        <v>2</v>
      </c>
      <c r="G269" s="11">
        <v>467.75</v>
      </c>
      <c r="H269">
        <v>0.26</v>
      </c>
      <c r="I269" t="s">
        <v>1750</v>
      </c>
      <c r="J269" s="11">
        <v>692.27</v>
      </c>
    </row>
    <row r="270" spans="1:10" x14ac:dyDescent="0.25">
      <c r="A270" t="s">
        <v>2020</v>
      </c>
      <c r="B270" s="19">
        <v>45555</v>
      </c>
      <c r="C270" t="s">
        <v>1249</v>
      </c>
      <c r="D270" t="s">
        <v>1666</v>
      </c>
      <c r="E270" t="s">
        <v>1736</v>
      </c>
      <c r="F270" s="12">
        <v>3</v>
      </c>
      <c r="G270" s="11">
        <v>510.1924321201617</v>
      </c>
      <c r="H270">
        <v>0.06</v>
      </c>
      <c r="I270" t="s">
        <v>1750</v>
      </c>
      <c r="J270" s="11">
        <v>1438.7426585788558</v>
      </c>
    </row>
    <row r="271" spans="1:10" x14ac:dyDescent="0.25">
      <c r="A271" t="s">
        <v>2021</v>
      </c>
      <c r="B271" s="19">
        <v>45803</v>
      </c>
      <c r="C271" t="s">
        <v>705</v>
      </c>
      <c r="D271" t="s">
        <v>1583</v>
      </c>
      <c r="E271" t="s">
        <v>1685</v>
      </c>
      <c r="F271" s="12">
        <v>4</v>
      </c>
      <c r="G271" s="11">
        <v>747.01</v>
      </c>
      <c r="H271">
        <v>0.13</v>
      </c>
      <c r="I271" t="s">
        <v>1752</v>
      </c>
      <c r="J271" s="11">
        <v>2599.5947999999999</v>
      </c>
    </row>
    <row r="272" spans="1:10" x14ac:dyDescent="0.25">
      <c r="A272" t="s">
        <v>2022</v>
      </c>
      <c r="B272" s="19">
        <v>45735</v>
      </c>
      <c r="C272" t="s">
        <v>355</v>
      </c>
      <c r="D272" t="s">
        <v>1664</v>
      </c>
      <c r="E272" t="s">
        <v>1723</v>
      </c>
      <c r="F272" s="12">
        <v>4</v>
      </c>
      <c r="G272" s="11">
        <v>461.83</v>
      </c>
      <c r="H272">
        <v>0.28000000000000003</v>
      </c>
      <c r="I272" t="s">
        <v>1752</v>
      </c>
      <c r="J272" s="11">
        <v>1330.0703999999998</v>
      </c>
    </row>
    <row r="273" spans="1:10" x14ac:dyDescent="0.25">
      <c r="A273" t="s">
        <v>2023</v>
      </c>
      <c r="B273" s="19">
        <v>45750</v>
      </c>
      <c r="C273" t="s">
        <v>453</v>
      </c>
      <c r="D273" t="s">
        <v>1631</v>
      </c>
      <c r="E273" t="s">
        <v>1714</v>
      </c>
      <c r="F273" s="12">
        <v>2</v>
      </c>
      <c r="G273" s="11">
        <v>105.15</v>
      </c>
      <c r="H273">
        <v>0.06</v>
      </c>
      <c r="I273" t="s">
        <v>1750</v>
      </c>
      <c r="J273" s="11">
        <v>197.68199999999999</v>
      </c>
    </row>
    <row r="274" spans="1:10" x14ac:dyDescent="0.25">
      <c r="A274" t="s">
        <v>2024</v>
      </c>
      <c r="B274" s="19">
        <v>45693</v>
      </c>
      <c r="C274" t="s">
        <v>134</v>
      </c>
      <c r="D274" t="s">
        <v>1561</v>
      </c>
      <c r="E274" t="s">
        <v>1698</v>
      </c>
      <c r="F274" s="12">
        <v>3</v>
      </c>
      <c r="G274" s="11">
        <v>610.24</v>
      </c>
      <c r="H274">
        <v>0.17</v>
      </c>
      <c r="I274" t="s">
        <v>1755</v>
      </c>
      <c r="J274" s="11">
        <v>1519.4975999999999</v>
      </c>
    </row>
    <row r="275" spans="1:10" x14ac:dyDescent="0.25">
      <c r="A275" t="s">
        <v>2025</v>
      </c>
      <c r="B275" s="19">
        <v>45667</v>
      </c>
      <c r="C275" t="s">
        <v>974</v>
      </c>
      <c r="D275" t="s">
        <v>1638</v>
      </c>
      <c r="E275" t="s">
        <v>1714</v>
      </c>
      <c r="F275" s="12">
        <v>1</v>
      </c>
      <c r="G275" s="11">
        <v>872.12</v>
      </c>
      <c r="H275">
        <v>7.0000000000000007E-2</v>
      </c>
      <c r="I275" t="s">
        <v>1752</v>
      </c>
      <c r="J275" s="11">
        <v>811.07159999999999</v>
      </c>
    </row>
    <row r="276" spans="1:10" x14ac:dyDescent="0.25">
      <c r="A276" t="s">
        <v>2026</v>
      </c>
      <c r="B276" s="19">
        <v>45316</v>
      </c>
      <c r="C276" t="s">
        <v>1327</v>
      </c>
      <c r="D276" t="s">
        <v>1541</v>
      </c>
      <c r="E276" t="s">
        <v>1690</v>
      </c>
      <c r="F276" s="12">
        <v>1</v>
      </c>
      <c r="G276" s="11">
        <v>406.79</v>
      </c>
      <c r="H276">
        <v>0.03</v>
      </c>
      <c r="I276" t="s">
        <v>1755</v>
      </c>
      <c r="J276" s="11">
        <v>394.58629999999999</v>
      </c>
    </row>
    <row r="277" spans="1:10" x14ac:dyDescent="0.25">
      <c r="A277" t="s">
        <v>2027</v>
      </c>
      <c r="B277" s="19">
        <v>45932</v>
      </c>
      <c r="C277" t="s">
        <v>1150</v>
      </c>
      <c r="D277" t="s">
        <v>1608</v>
      </c>
      <c r="E277" t="s">
        <v>1726</v>
      </c>
      <c r="F277" s="12">
        <v>1</v>
      </c>
      <c r="G277" s="11">
        <v>606.01</v>
      </c>
      <c r="H277">
        <v>0.04</v>
      </c>
      <c r="I277" t="s">
        <v>1752</v>
      </c>
      <c r="J277" s="11">
        <v>581.76959999999997</v>
      </c>
    </row>
    <row r="278" spans="1:10" x14ac:dyDescent="0.25">
      <c r="A278" t="s">
        <v>2028</v>
      </c>
      <c r="B278" s="19">
        <v>45483</v>
      </c>
      <c r="C278" t="s">
        <v>1083</v>
      </c>
      <c r="D278" t="s">
        <v>1551</v>
      </c>
      <c r="E278" t="s">
        <v>1705</v>
      </c>
      <c r="F278" s="12">
        <v>4</v>
      </c>
      <c r="G278" s="11">
        <v>322.58</v>
      </c>
      <c r="H278">
        <v>0.06</v>
      </c>
      <c r="I278" t="s">
        <v>1750</v>
      </c>
      <c r="J278" s="11">
        <v>1212.9007999999999</v>
      </c>
    </row>
    <row r="279" spans="1:10" x14ac:dyDescent="0.25">
      <c r="A279" t="s">
        <v>2029</v>
      </c>
      <c r="B279" s="19">
        <v>45661</v>
      </c>
      <c r="C279" t="s">
        <v>1472</v>
      </c>
      <c r="D279" t="s">
        <v>1643</v>
      </c>
      <c r="E279" t="s">
        <v>1736</v>
      </c>
      <c r="F279" s="12">
        <v>4</v>
      </c>
      <c r="G279" s="11">
        <v>463.17</v>
      </c>
      <c r="H279">
        <v>0.06</v>
      </c>
      <c r="I279" t="s">
        <v>1752</v>
      </c>
      <c r="J279" s="11">
        <v>1741.5192</v>
      </c>
    </row>
    <row r="280" spans="1:10" x14ac:dyDescent="0.25">
      <c r="A280" t="s">
        <v>2030</v>
      </c>
      <c r="B280" s="19">
        <v>45798</v>
      </c>
      <c r="C280" t="s">
        <v>986</v>
      </c>
      <c r="D280" t="s">
        <v>1564</v>
      </c>
      <c r="E280" t="s">
        <v>1711</v>
      </c>
      <c r="F280" s="12">
        <v>4</v>
      </c>
      <c r="G280" s="11">
        <v>285.82</v>
      </c>
      <c r="H280">
        <v>0.18</v>
      </c>
      <c r="I280" t="s">
        <v>1752</v>
      </c>
      <c r="J280" s="11">
        <v>937.4896</v>
      </c>
    </row>
    <row r="281" spans="1:10" x14ac:dyDescent="0.25">
      <c r="A281" t="s">
        <v>2031</v>
      </c>
      <c r="B281" s="19">
        <v>45868</v>
      </c>
      <c r="C281" t="s">
        <v>1015</v>
      </c>
      <c r="D281" t="s">
        <v>1583</v>
      </c>
      <c r="E281" t="s">
        <v>1721</v>
      </c>
      <c r="F281" s="12">
        <v>3</v>
      </c>
      <c r="G281" s="11">
        <v>995.38</v>
      </c>
      <c r="H281">
        <v>0.1</v>
      </c>
      <c r="I281" t="s">
        <v>1752</v>
      </c>
      <c r="J281" s="11">
        <v>2687.5259999999998</v>
      </c>
    </row>
    <row r="282" spans="1:10" x14ac:dyDescent="0.25">
      <c r="A282" t="s">
        <v>2032</v>
      </c>
      <c r="B282" s="19">
        <v>45757</v>
      </c>
      <c r="C282" t="s">
        <v>409</v>
      </c>
      <c r="D282" t="s">
        <v>1619</v>
      </c>
      <c r="E282" t="s">
        <v>1714</v>
      </c>
      <c r="F282" s="12">
        <v>1</v>
      </c>
      <c r="G282" s="11">
        <v>329.31</v>
      </c>
      <c r="H282">
        <v>0.09</v>
      </c>
      <c r="I282" t="s">
        <v>1750</v>
      </c>
      <c r="J282" s="11">
        <v>299.6721</v>
      </c>
    </row>
    <row r="283" spans="1:10" x14ac:dyDescent="0.25">
      <c r="A283" t="s">
        <v>2033</v>
      </c>
      <c r="B283" s="19">
        <v>45475</v>
      </c>
      <c r="C283" t="s">
        <v>1490</v>
      </c>
      <c r="D283" t="s">
        <v>1598</v>
      </c>
      <c r="E283" t="s">
        <v>1730</v>
      </c>
      <c r="F283" s="12">
        <v>3</v>
      </c>
      <c r="G283" s="11">
        <v>64.2</v>
      </c>
      <c r="H283">
        <v>0.08</v>
      </c>
      <c r="I283" t="s">
        <v>1755</v>
      </c>
      <c r="J283" s="11">
        <v>177.19200000000004</v>
      </c>
    </row>
    <row r="284" spans="1:10" x14ac:dyDescent="0.25">
      <c r="A284" t="s">
        <v>2034</v>
      </c>
      <c r="B284" s="19">
        <v>45829</v>
      </c>
      <c r="C284" t="s">
        <v>829</v>
      </c>
      <c r="D284" t="s">
        <v>1543</v>
      </c>
      <c r="E284" t="s">
        <v>1725</v>
      </c>
      <c r="F284" s="12">
        <v>3</v>
      </c>
      <c r="G284" s="11">
        <v>697.13</v>
      </c>
      <c r="H284">
        <v>0.25</v>
      </c>
      <c r="I284" t="s">
        <v>1755</v>
      </c>
      <c r="J284" s="11">
        <v>1568.5425</v>
      </c>
    </row>
    <row r="285" spans="1:10" x14ac:dyDescent="0.25">
      <c r="A285" t="s">
        <v>2035</v>
      </c>
      <c r="B285" s="19">
        <v>45639</v>
      </c>
      <c r="C285" t="s">
        <v>97</v>
      </c>
      <c r="D285" t="s">
        <v>1540</v>
      </c>
      <c r="E285" t="s">
        <v>1705</v>
      </c>
      <c r="F285" s="12">
        <v>3</v>
      </c>
      <c r="G285" s="11">
        <v>134.30000000000001</v>
      </c>
      <c r="H285">
        <v>0.14000000000000001</v>
      </c>
      <c r="I285" t="s">
        <v>1750</v>
      </c>
      <c r="J285" s="11">
        <v>346.49400000000003</v>
      </c>
    </row>
    <row r="286" spans="1:10" x14ac:dyDescent="0.25">
      <c r="A286" t="s">
        <v>2036</v>
      </c>
      <c r="B286" s="19">
        <v>45518</v>
      </c>
      <c r="C286" t="s">
        <v>823</v>
      </c>
      <c r="D286" t="s">
        <v>1656</v>
      </c>
      <c r="E286" t="s">
        <v>1725</v>
      </c>
      <c r="F286" s="12">
        <v>1</v>
      </c>
      <c r="G286" s="11">
        <v>520.92999999999995</v>
      </c>
      <c r="H286">
        <v>0.15</v>
      </c>
      <c r="I286" t="s">
        <v>1750</v>
      </c>
      <c r="J286" s="11">
        <v>442.79049999999995</v>
      </c>
    </row>
    <row r="287" spans="1:10" x14ac:dyDescent="0.25">
      <c r="A287" t="s">
        <v>2037</v>
      </c>
      <c r="B287" s="19">
        <v>45721</v>
      </c>
      <c r="C287" t="s">
        <v>721</v>
      </c>
      <c r="D287" t="s">
        <v>1554</v>
      </c>
      <c r="E287" t="s">
        <v>1711</v>
      </c>
      <c r="F287" s="12">
        <v>2</v>
      </c>
      <c r="G287" s="11">
        <v>350.12</v>
      </c>
      <c r="H287">
        <v>0.21</v>
      </c>
      <c r="I287" t="s">
        <v>1755</v>
      </c>
      <c r="J287" s="11">
        <v>553.18960000000004</v>
      </c>
    </row>
    <row r="288" spans="1:10" x14ac:dyDescent="0.25">
      <c r="A288" t="s">
        <v>2038</v>
      </c>
      <c r="B288" s="19">
        <v>45308</v>
      </c>
      <c r="C288" t="s">
        <v>1421</v>
      </c>
      <c r="D288" t="s">
        <v>1600</v>
      </c>
      <c r="E288" t="s">
        <v>1739</v>
      </c>
      <c r="F288" s="12">
        <v>3</v>
      </c>
      <c r="G288" s="11">
        <v>807.95</v>
      </c>
      <c r="H288">
        <v>0.1</v>
      </c>
      <c r="I288" t="s">
        <v>1752</v>
      </c>
      <c r="J288" s="11">
        <v>2181.4650000000006</v>
      </c>
    </row>
    <row r="289" spans="1:10" x14ac:dyDescent="0.25">
      <c r="A289" t="s">
        <v>2039</v>
      </c>
      <c r="B289" s="19">
        <v>45889</v>
      </c>
      <c r="C289" t="s">
        <v>1042</v>
      </c>
      <c r="D289" t="s">
        <v>1585</v>
      </c>
      <c r="E289" t="s">
        <v>1708</v>
      </c>
      <c r="F289" s="12">
        <v>4</v>
      </c>
      <c r="G289" s="11">
        <v>766.03</v>
      </c>
      <c r="H289">
        <v>0.28999999999999998</v>
      </c>
      <c r="I289" t="s">
        <v>1752</v>
      </c>
      <c r="J289" s="11">
        <v>2175.5252</v>
      </c>
    </row>
    <row r="290" spans="1:10" x14ac:dyDescent="0.25">
      <c r="A290" t="s">
        <v>2040</v>
      </c>
      <c r="B290" s="19">
        <v>45386</v>
      </c>
      <c r="C290" t="s">
        <v>595</v>
      </c>
      <c r="D290" t="s">
        <v>1612</v>
      </c>
      <c r="E290" t="s">
        <v>1714</v>
      </c>
      <c r="F290" s="12">
        <v>3</v>
      </c>
      <c r="G290" s="11">
        <v>545.1</v>
      </c>
      <c r="H290">
        <v>0.08</v>
      </c>
      <c r="I290" t="s">
        <v>1755</v>
      </c>
      <c r="J290" s="11">
        <v>1504.4760000000003</v>
      </c>
    </row>
    <row r="291" spans="1:10" x14ac:dyDescent="0.25">
      <c r="A291" t="s">
        <v>2041</v>
      </c>
      <c r="B291" s="19">
        <v>45438</v>
      </c>
      <c r="C291" t="s">
        <v>832</v>
      </c>
      <c r="D291" t="s">
        <v>1624</v>
      </c>
      <c r="E291" t="s">
        <v>1711</v>
      </c>
      <c r="F291" s="12">
        <v>1</v>
      </c>
      <c r="G291" s="11">
        <v>203.61</v>
      </c>
      <c r="H291">
        <v>0.24</v>
      </c>
      <c r="I291" t="s">
        <v>1755</v>
      </c>
      <c r="J291" s="11">
        <v>154.74360000000001</v>
      </c>
    </row>
    <row r="292" spans="1:10" x14ac:dyDescent="0.25">
      <c r="A292" t="s">
        <v>2042</v>
      </c>
      <c r="B292" s="19">
        <v>45856</v>
      </c>
      <c r="C292" t="s">
        <v>1281</v>
      </c>
      <c r="D292" t="s">
        <v>1676</v>
      </c>
      <c r="E292" t="s">
        <v>1728</v>
      </c>
      <c r="F292" s="12">
        <v>4</v>
      </c>
      <c r="G292" s="11">
        <v>493.8</v>
      </c>
      <c r="H292">
        <v>0.24</v>
      </c>
      <c r="I292" t="s">
        <v>1755</v>
      </c>
      <c r="J292" s="11">
        <v>1501.152</v>
      </c>
    </row>
    <row r="293" spans="1:10" x14ac:dyDescent="0.25">
      <c r="A293" t="s">
        <v>2043</v>
      </c>
      <c r="B293" s="19">
        <v>45485</v>
      </c>
      <c r="C293" t="s">
        <v>78</v>
      </c>
      <c r="D293" t="s">
        <v>1590</v>
      </c>
      <c r="E293" t="s">
        <v>1733</v>
      </c>
      <c r="F293" s="12">
        <v>1</v>
      </c>
      <c r="G293" s="11">
        <v>640.54999999999995</v>
      </c>
      <c r="H293">
        <v>0.25</v>
      </c>
      <c r="I293" t="s">
        <v>1750</v>
      </c>
      <c r="J293" s="11">
        <v>480.41249999999997</v>
      </c>
    </row>
    <row r="294" spans="1:10" x14ac:dyDescent="0.25">
      <c r="A294" t="s">
        <v>2044</v>
      </c>
      <c r="B294" s="19">
        <v>45545</v>
      </c>
      <c r="C294" t="s">
        <v>409</v>
      </c>
      <c r="D294" t="s">
        <v>1638</v>
      </c>
      <c r="E294" t="s">
        <v>1701</v>
      </c>
      <c r="F294" s="12">
        <v>1</v>
      </c>
      <c r="G294" s="11">
        <v>702.53</v>
      </c>
      <c r="H294">
        <v>0.3</v>
      </c>
      <c r="I294" t="s">
        <v>1750</v>
      </c>
      <c r="J294" s="11">
        <v>491.77099999999996</v>
      </c>
    </row>
    <row r="295" spans="1:10" x14ac:dyDescent="0.25">
      <c r="A295" t="s">
        <v>2045</v>
      </c>
      <c r="B295" s="19">
        <v>45826</v>
      </c>
      <c r="C295" t="s">
        <v>718</v>
      </c>
      <c r="D295" t="s">
        <v>1587</v>
      </c>
      <c r="E295" t="s">
        <v>1714</v>
      </c>
      <c r="F295" s="12">
        <v>4</v>
      </c>
      <c r="G295" s="11">
        <v>139.94</v>
      </c>
      <c r="H295">
        <v>0.24</v>
      </c>
      <c r="I295" t="s">
        <v>1750</v>
      </c>
      <c r="J295" s="11">
        <v>425.41759999999999</v>
      </c>
    </row>
    <row r="296" spans="1:10" x14ac:dyDescent="0.25">
      <c r="A296" t="s">
        <v>2046</v>
      </c>
      <c r="B296" s="19">
        <v>45654</v>
      </c>
      <c r="C296" t="s">
        <v>873</v>
      </c>
      <c r="D296" t="s">
        <v>1554</v>
      </c>
      <c r="E296" t="s">
        <v>1714</v>
      </c>
      <c r="F296" s="12">
        <v>2</v>
      </c>
      <c r="G296" s="11">
        <v>230.85</v>
      </c>
      <c r="H296">
        <v>0.18</v>
      </c>
      <c r="I296" t="s">
        <v>1750</v>
      </c>
      <c r="J296" s="11">
        <v>378.59399999999999</v>
      </c>
    </row>
    <row r="297" spans="1:10" x14ac:dyDescent="0.25">
      <c r="A297" t="s">
        <v>2047</v>
      </c>
      <c r="B297" s="19">
        <v>45556</v>
      </c>
      <c r="C297" t="s">
        <v>681</v>
      </c>
      <c r="D297" t="s">
        <v>1658</v>
      </c>
      <c r="E297" t="s">
        <v>1733</v>
      </c>
      <c r="F297" s="12">
        <v>4</v>
      </c>
      <c r="G297" s="11">
        <v>626.35</v>
      </c>
      <c r="H297">
        <v>0.25</v>
      </c>
      <c r="I297" t="s">
        <v>1755</v>
      </c>
      <c r="J297" s="11">
        <v>1879.0500000000002</v>
      </c>
    </row>
    <row r="298" spans="1:10" x14ac:dyDescent="0.25">
      <c r="A298" t="s">
        <v>2048</v>
      </c>
      <c r="B298" s="19">
        <v>45434</v>
      </c>
      <c r="C298" t="s">
        <v>295</v>
      </c>
      <c r="D298" t="s">
        <v>1590</v>
      </c>
      <c r="E298" t="s">
        <v>1726</v>
      </c>
      <c r="F298" s="12">
        <v>4</v>
      </c>
      <c r="G298" s="11">
        <v>108.55</v>
      </c>
      <c r="H298">
        <v>0.18</v>
      </c>
      <c r="I298" t="s">
        <v>1752</v>
      </c>
      <c r="J298" s="11">
        <v>356.04400000000004</v>
      </c>
    </row>
    <row r="299" spans="1:10" x14ac:dyDescent="0.25">
      <c r="A299" t="s">
        <v>2049</v>
      </c>
      <c r="B299" s="19">
        <v>45871</v>
      </c>
      <c r="C299" t="s">
        <v>622</v>
      </c>
      <c r="D299" t="s">
        <v>1551</v>
      </c>
      <c r="E299" t="s">
        <v>1690</v>
      </c>
      <c r="F299" s="12">
        <v>4</v>
      </c>
      <c r="G299" s="11">
        <v>353.67</v>
      </c>
      <c r="H299">
        <v>0.03</v>
      </c>
      <c r="I299" t="s">
        <v>1755</v>
      </c>
      <c r="J299" s="11">
        <v>1372.2396000000001</v>
      </c>
    </row>
    <row r="300" spans="1:10" x14ac:dyDescent="0.25">
      <c r="A300" t="s">
        <v>2050</v>
      </c>
      <c r="B300" s="19">
        <v>45583</v>
      </c>
      <c r="C300" t="s">
        <v>238</v>
      </c>
      <c r="D300" t="s">
        <v>1666</v>
      </c>
      <c r="E300" t="s">
        <v>1690</v>
      </c>
      <c r="F300" s="12">
        <v>4</v>
      </c>
      <c r="G300" s="11">
        <v>61.98</v>
      </c>
      <c r="H300">
        <v>0.16</v>
      </c>
      <c r="I300" t="s">
        <v>1750</v>
      </c>
      <c r="J300" s="11">
        <v>208.25279999999998</v>
      </c>
    </row>
    <row r="301" spans="1:10" x14ac:dyDescent="0.25">
      <c r="A301" t="s">
        <v>2051</v>
      </c>
      <c r="B301" s="19">
        <v>45348</v>
      </c>
      <c r="C301" t="s">
        <v>696</v>
      </c>
      <c r="D301" t="s">
        <v>1560</v>
      </c>
      <c r="E301" t="s">
        <v>1739</v>
      </c>
      <c r="F301" s="12">
        <v>2</v>
      </c>
      <c r="G301" s="11">
        <v>873.1</v>
      </c>
      <c r="H301">
        <v>0.12</v>
      </c>
      <c r="I301" t="s">
        <v>1752</v>
      </c>
      <c r="J301" s="11">
        <v>1536.6559999999999</v>
      </c>
    </row>
    <row r="302" spans="1:10" x14ac:dyDescent="0.25">
      <c r="A302" t="s">
        <v>2052</v>
      </c>
      <c r="B302" s="19">
        <v>45268</v>
      </c>
      <c r="C302" t="s">
        <v>642</v>
      </c>
      <c r="D302" t="s">
        <v>1544</v>
      </c>
      <c r="E302" t="s">
        <v>1728</v>
      </c>
      <c r="F302" s="12">
        <v>4</v>
      </c>
      <c r="G302" s="11">
        <v>889.47</v>
      </c>
      <c r="H302">
        <v>0.24</v>
      </c>
      <c r="I302" t="s">
        <v>1750</v>
      </c>
      <c r="J302" s="11">
        <v>2703.9888000000001</v>
      </c>
    </row>
    <row r="303" spans="1:10" x14ac:dyDescent="0.25">
      <c r="A303" t="s">
        <v>2053</v>
      </c>
      <c r="B303" s="19">
        <v>45596</v>
      </c>
      <c r="C303" t="s">
        <v>118</v>
      </c>
      <c r="D303" t="s">
        <v>1638</v>
      </c>
      <c r="E303" t="s">
        <v>1721</v>
      </c>
      <c r="F303" s="12">
        <v>3</v>
      </c>
      <c r="G303" s="11">
        <v>803.76</v>
      </c>
      <c r="H303">
        <v>0.19</v>
      </c>
      <c r="I303" t="s">
        <v>1755</v>
      </c>
      <c r="J303" s="11">
        <v>1953.1368</v>
      </c>
    </row>
    <row r="304" spans="1:10" x14ac:dyDescent="0.25">
      <c r="A304" t="s">
        <v>2054</v>
      </c>
      <c r="B304" s="19">
        <v>45624</v>
      </c>
      <c r="C304" t="s">
        <v>1427</v>
      </c>
      <c r="D304" t="s">
        <v>1640</v>
      </c>
      <c r="E304" t="s">
        <v>1705</v>
      </c>
      <c r="F304" s="12">
        <v>2</v>
      </c>
      <c r="G304" s="11">
        <v>865.14</v>
      </c>
      <c r="H304">
        <v>0.2</v>
      </c>
      <c r="I304" t="s">
        <v>1752</v>
      </c>
      <c r="J304" s="11">
        <v>1384.2240000000002</v>
      </c>
    </row>
    <row r="305" spans="1:10" x14ac:dyDescent="0.25">
      <c r="A305" t="s">
        <v>2055</v>
      </c>
      <c r="B305" s="19">
        <v>45813</v>
      </c>
      <c r="C305" t="s">
        <v>342</v>
      </c>
      <c r="D305" t="s">
        <v>1573</v>
      </c>
      <c r="E305" t="s">
        <v>1717</v>
      </c>
      <c r="F305" s="12">
        <v>2</v>
      </c>
      <c r="G305" s="11">
        <v>916.49</v>
      </c>
      <c r="H305">
        <v>0.3</v>
      </c>
      <c r="I305" t="s">
        <v>1755</v>
      </c>
      <c r="J305" s="11">
        <v>1283.086</v>
      </c>
    </row>
    <row r="306" spans="1:10" x14ac:dyDescent="0.25">
      <c r="A306" t="s">
        <v>2056</v>
      </c>
      <c r="B306" s="19">
        <v>45615</v>
      </c>
      <c r="C306" t="s">
        <v>163</v>
      </c>
      <c r="D306" t="s">
        <v>1604</v>
      </c>
      <c r="E306" t="s">
        <v>1723</v>
      </c>
      <c r="F306" s="12">
        <v>3</v>
      </c>
      <c r="G306" s="11">
        <v>781.39</v>
      </c>
      <c r="H306">
        <v>0.12</v>
      </c>
      <c r="I306" t="s">
        <v>1750</v>
      </c>
      <c r="J306" s="11">
        <v>2062.8696</v>
      </c>
    </row>
    <row r="307" spans="1:10" x14ac:dyDescent="0.25">
      <c r="A307" t="s">
        <v>2057</v>
      </c>
      <c r="B307" s="19">
        <v>45431</v>
      </c>
      <c r="C307" t="s">
        <v>681</v>
      </c>
      <c r="D307" t="s">
        <v>1585</v>
      </c>
      <c r="E307" t="s">
        <v>1723</v>
      </c>
      <c r="F307" s="12">
        <v>4</v>
      </c>
      <c r="G307" s="11">
        <v>619.74</v>
      </c>
      <c r="H307">
        <v>0.13</v>
      </c>
      <c r="I307" t="s">
        <v>1755</v>
      </c>
      <c r="J307" s="11">
        <v>2156.6952000000001</v>
      </c>
    </row>
    <row r="308" spans="1:10" x14ac:dyDescent="0.25">
      <c r="A308" t="s">
        <v>2058</v>
      </c>
      <c r="B308" s="19">
        <v>45679</v>
      </c>
      <c r="C308" t="s">
        <v>1464</v>
      </c>
      <c r="D308" t="s">
        <v>1619</v>
      </c>
      <c r="E308" t="s">
        <v>1726</v>
      </c>
      <c r="F308" s="12">
        <v>2</v>
      </c>
      <c r="G308" s="11">
        <v>837.76</v>
      </c>
      <c r="H308">
        <v>0.03</v>
      </c>
      <c r="I308" t="s">
        <v>1755</v>
      </c>
      <c r="J308" s="11">
        <v>1625.2544</v>
      </c>
    </row>
    <row r="309" spans="1:10" x14ac:dyDescent="0.25">
      <c r="A309" t="s">
        <v>2059</v>
      </c>
      <c r="B309" s="19">
        <v>45842</v>
      </c>
      <c r="C309" t="s">
        <v>1379</v>
      </c>
      <c r="D309" t="s">
        <v>1666</v>
      </c>
      <c r="E309" t="s">
        <v>1690</v>
      </c>
      <c r="F309" s="12">
        <v>3</v>
      </c>
      <c r="G309" s="11">
        <v>135.94</v>
      </c>
      <c r="H309">
        <v>0.2</v>
      </c>
      <c r="I309" t="s">
        <v>1750</v>
      </c>
      <c r="J309" s="11">
        <v>326.25600000000003</v>
      </c>
    </row>
    <row r="310" spans="1:10" x14ac:dyDescent="0.25">
      <c r="A310" t="s">
        <v>2060</v>
      </c>
      <c r="B310" s="19">
        <v>45796</v>
      </c>
      <c r="C310" t="s">
        <v>1458</v>
      </c>
      <c r="D310" t="s">
        <v>1638</v>
      </c>
      <c r="E310" t="s">
        <v>1690</v>
      </c>
      <c r="F310" s="12">
        <v>4</v>
      </c>
      <c r="G310" s="11">
        <v>396.53</v>
      </c>
      <c r="H310">
        <v>7.0000000000000007E-2</v>
      </c>
      <c r="I310" t="s">
        <v>1752</v>
      </c>
      <c r="J310" s="11">
        <v>1475.0915999999997</v>
      </c>
    </row>
    <row r="311" spans="1:10" x14ac:dyDescent="0.25">
      <c r="A311" t="s">
        <v>2061</v>
      </c>
      <c r="B311" s="19">
        <v>45264</v>
      </c>
      <c r="C311" t="s">
        <v>707</v>
      </c>
      <c r="D311" t="s">
        <v>1570</v>
      </c>
      <c r="E311" t="s">
        <v>1726</v>
      </c>
      <c r="F311" s="12">
        <v>2</v>
      </c>
      <c r="G311" s="11">
        <v>722.45</v>
      </c>
      <c r="H311">
        <v>0.22</v>
      </c>
      <c r="I311" t="s">
        <v>1752</v>
      </c>
      <c r="J311" s="11">
        <v>1127.0220000000002</v>
      </c>
    </row>
    <row r="312" spans="1:10" x14ac:dyDescent="0.25">
      <c r="A312" t="s">
        <v>2062</v>
      </c>
      <c r="B312" s="19">
        <v>45504</v>
      </c>
      <c r="C312" t="s">
        <v>178</v>
      </c>
      <c r="D312" t="s">
        <v>1622</v>
      </c>
      <c r="E312" t="s">
        <v>1693</v>
      </c>
      <c r="F312" s="12">
        <v>2</v>
      </c>
      <c r="G312" s="11">
        <v>138.41</v>
      </c>
      <c r="H312">
        <v>0.02</v>
      </c>
      <c r="I312" t="s">
        <v>1750</v>
      </c>
      <c r="J312" s="11">
        <v>271.28359999999998</v>
      </c>
    </row>
    <row r="313" spans="1:10" x14ac:dyDescent="0.25">
      <c r="A313" t="s">
        <v>2063</v>
      </c>
      <c r="B313" s="19">
        <v>45679</v>
      </c>
      <c r="C313" t="s">
        <v>430</v>
      </c>
      <c r="D313" t="s">
        <v>1648</v>
      </c>
      <c r="E313" t="s">
        <v>1693</v>
      </c>
      <c r="F313" s="12">
        <v>4</v>
      </c>
      <c r="G313" s="11">
        <v>741.51</v>
      </c>
      <c r="H313">
        <v>0.09</v>
      </c>
      <c r="I313" t="s">
        <v>1755</v>
      </c>
      <c r="J313" s="11">
        <v>2699.0963999999999</v>
      </c>
    </row>
    <row r="314" spans="1:10" x14ac:dyDescent="0.25">
      <c r="A314" t="s">
        <v>2064</v>
      </c>
      <c r="B314" s="19">
        <v>45611</v>
      </c>
      <c r="C314" t="s">
        <v>100</v>
      </c>
      <c r="D314" t="s">
        <v>1648</v>
      </c>
      <c r="E314" t="s">
        <v>1733</v>
      </c>
      <c r="F314" s="12">
        <v>2</v>
      </c>
      <c r="G314" s="11">
        <v>588.9</v>
      </c>
      <c r="H314">
        <v>0.19</v>
      </c>
      <c r="I314" t="s">
        <v>1752</v>
      </c>
      <c r="J314" s="11">
        <v>954.01800000000003</v>
      </c>
    </row>
    <row r="315" spans="1:10" x14ac:dyDescent="0.25">
      <c r="A315" t="s">
        <v>2065</v>
      </c>
      <c r="B315" s="19">
        <v>45389</v>
      </c>
      <c r="C315" t="s">
        <v>951</v>
      </c>
      <c r="D315" t="s">
        <v>1602</v>
      </c>
      <c r="E315" t="s">
        <v>1693</v>
      </c>
      <c r="F315" s="12">
        <v>1</v>
      </c>
      <c r="G315" s="11">
        <v>88.92</v>
      </c>
      <c r="H315">
        <v>0.19</v>
      </c>
      <c r="I315" t="s">
        <v>1752</v>
      </c>
      <c r="J315" s="11">
        <v>72.025200000000012</v>
      </c>
    </row>
    <row r="316" spans="1:10" x14ac:dyDescent="0.25">
      <c r="A316" t="s">
        <v>2066</v>
      </c>
      <c r="B316" s="19">
        <v>45339</v>
      </c>
      <c r="C316" t="s">
        <v>406</v>
      </c>
      <c r="D316" t="s">
        <v>1618</v>
      </c>
      <c r="E316" t="s">
        <v>1730</v>
      </c>
      <c r="F316" s="12">
        <v>1</v>
      </c>
      <c r="G316" s="11">
        <v>299.13</v>
      </c>
      <c r="H316">
        <v>0.1</v>
      </c>
      <c r="I316" t="s">
        <v>1755</v>
      </c>
      <c r="J316" s="11">
        <v>269.21699999999998</v>
      </c>
    </row>
    <row r="317" spans="1:10" x14ac:dyDescent="0.25">
      <c r="A317" t="s">
        <v>2067</v>
      </c>
      <c r="B317" s="19">
        <v>45433</v>
      </c>
      <c r="C317" t="s">
        <v>400</v>
      </c>
      <c r="D317" t="s">
        <v>1643</v>
      </c>
      <c r="E317" t="s">
        <v>1698</v>
      </c>
      <c r="F317" s="12">
        <v>2</v>
      </c>
      <c r="G317" s="11">
        <v>548.29999999999995</v>
      </c>
      <c r="H317">
        <v>0.23</v>
      </c>
      <c r="I317" t="s">
        <v>1750</v>
      </c>
      <c r="J317" s="11">
        <v>844.38199999999995</v>
      </c>
    </row>
    <row r="318" spans="1:10" x14ac:dyDescent="0.25">
      <c r="A318" t="s">
        <v>2068</v>
      </c>
      <c r="B318" s="19">
        <v>45435</v>
      </c>
      <c r="C318" t="s">
        <v>829</v>
      </c>
      <c r="D318" t="s">
        <v>1608</v>
      </c>
      <c r="E318" t="s">
        <v>1719</v>
      </c>
      <c r="F318" s="12">
        <v>3</v>
      </c>
      <c r="G318" s="11">
        <v>977.55</v>
      </c>
      <c r="H318">
        <v>0.02</v>
      </c>
      <c r="I318" t="s">
        <v>1752</v>
      </c>
      <c r="J318" s="11">
        <v>2873.9969999999994</v>
      </c>
    </row>
    <row r="319" spans="1:10" x14ac:dyDescent="0.25">
      <c r="A319" t="s">
        <v>2069</v>
      </c>
      <c r="B319" s="19">
        <v>45823</v>
      </c>
      <c r="C319" t="s">
        <v>1075</v>
      </c>
      <c r="D319" t="s">
        <v>1594</v>
      </c>
      <c r="E319" t="s">
        <v>1736</v>
      </c>
      <c r="F319" s="12">
        <v>1</v>
      </c>
      <c r="G319" s="11">
        <v>459.42</v>
      </c>
      <c r="H319">
        <v>0.28000000000000003</v>
      </c>
      <c r="I319" t="s">
        <v>1755</v>
      </c>
      <c r="J319" s="11">
        <v>330.7824</v>
      </c>
    </row>
    <row r="320" spans="1:10" x14ac:dyDescent="0.25">
      <c r="A320" t="s">
        <v>2070</v>
      </c>
      <c r="B320" s="19">
        <v>45663</v>
      </c>
      <c r="C320" t="s">
        <v>313</v>
      </c>
      <c r="D320" t="s">
        <v>1529</v>
      </c>
      <c r="E320" t="s">
        <v>1701</v>
      </c>
      <c r="F320" s="12">
        <v>2</v>
      </c>
      <c r="G320" s="11">
        <v>123.19</v>
      </c>
      <c r="H320">
        <v>0.19</v>
      </c>
      <c r="I320" t="s">
        <v>1750</v>
      </c>
      <c r="J320" s="11">
        <v>199.56780000000001</v>
      </c>
    </row>
    <row r="321" spans="1:10" x14ac:dyDescent="0.25">
      <c r="A321" t="s">
        <v>2071</v>
      </c>
      <c r="B321" s="19">
        <v>45879</v>
      </c>
      <c r="C321" t="s">
        <v>1109</v>
      </c>
      <c r="D321" t="s">
        <v>1610</v>
      </c>
      <c r="E321" t="s">
        <v>1739</v>
      </c>
      <c r="F321" s="12">
        <v>1</v>
      </c>
      <c r="G321" s="11">
        <v>222.95</v>
      </c>
      <c r="H321">
        <v>0.02</v>
      </c>
      <c r="I321" t="s">
        <v>1752</v>
      </c>
      <c r="J321" s="11">
        <v>218.49099999999999</v>
      </c>
    </row>
    <row r="322" spans="1:10" x14ac:dyDescent="0.25">
      <c r="A322" t="s">
        <v>2072</v>
      </c>
      <c r="B322" s="19">
        <v>45840</v>
      </c>
      <c r="C322" t="s">
        <v>1033</v>
      </c>
      <c r="D322" t="s">
        <v>1575</v>
      </c>
      <c r="E322" t="s">
        <v>1701</v>
      </c>
      <c r="F322" s="12">
        <v>3</v>
      </c>
      <c r="G322" s="11">
        <v>601.92999999999995</v>
      </c>
      <c r="H322">
        <v>0.14000000000000001</v>
      </c>
      <c r="I322" t="s">
        <v>1750</v>
      </c>
      <c r="J322" s="11">
        <v>1552.9793999999999</v>
      </c>
    </row>
    <row r="323" spans="1:10" x14ac:dyDescent="0.25">
      <c r="A323" t="s">
        <v>2073</v>
      </c>
      <c r="B323" s="19">
        <v>45380</v>
      </c>
      <c r="C323" t="s">
        <v>930</v>
      </c>
      <c r="D323" t="s">
        <v>1629</v>
      </c>
      <c r="E323" t="s">
        <v>1693</v>
      </c>
      <c r="F323" s="12">
        <v>1</v>
      </c>
      <c r="G323" s="11">
        <v>564.1</v>
      </c>
      <c r="H323">
        <v>0.03</v>
      </c>
      <c r="I323" t="s">
        <v>1750</v>
      </c>
      <c r="J323" s="11">
        <v>547.17700000000002</v>
      </c>
    </row>
    <row r="324" spans="1:10" x14ac:dyDescent="0.25">
      <c r="A324" t="s">
        <v>2074</v>
      </c>
      <c r="B324" s="19">
        <v>45672</v>
      </c>
      <c r="C324" t="s">
        <v>336</v>
      </c>
      <c r="D324" t="s">
        <v>1648</v>
      </c>
      <c r="E324" t="s">
        <v>1705</v>
      </c>
      <c r="F324" s="12">
        <v>1</v>
      </c>
      <c r="G324" s="11">
        <v>516.62</v>
      </c>
      <c r="H324">
        <v>0.18</v>
      </c>
      <c r="I324" t="s">
        <v>1750</v>
      </c>
      <c r="J324" s="11">
        <v>423.62840000000006</v>
      </c>
    </row>
    <row r="325" spans="1:10" x14ac:dyDescent="0.25">
      <c r="A325" t="s">
        <v>2075</v>
      </c>
      <c r="B325" s="19">
        <v>45497</v>
      </c>
      <c r="C325" t="s">
        <v>1341</v>
      </c>
      <c r="D325" t="s">
        <v>1620</v>
      </c>
      <c r="E325" t="s">
        <v>1723</v>
      </c>
      <c r="F325" s="12">
        <v>1</v>
      </c>
      <c r="G325" s="11">
        <v>934.75</v>
      </c>
      <c r="H325">
        <v>0.11</v>
      </c>
      <c r="I325" t="s">
        <v>1752</v>
      </c>
      <c r="J325" s="11">
        <v>831.92750000000001</v>
      </c>
    </row>
    <row r="326" spans="1:10" x14ac:dyDescent="0.25">
      <c r="A326" t="s">
        <v>2076</v>
      </c>
      <c r="B326" s="19">
        <v>45407</v>
      </c>
      <c r="C326" t="s">
        <v>746</v>
      </c>
      <c r="D326" t="s">
        <v>1677</v>
      </c>
      <c r="E326" t="s">
        <v>1711</v>
      </c>
      <c r="F326" s="12">
        <v>4</v>
      </c>
      <c r="G326" s="11">
        <v>548.44000000000005</v>
      </c>
      <c r="H326">
        <v>0.05</v>
      </c>
      <c r="I326" t="s">
        <v>1752</v>
      </c>
      <c r="J326" s="11">
        <v>2084.0720000000001</v>
      </c>
    </row>
    <row r="327" spans="1:10" x14ac:dyDescent="0.25">
      <c r="A327" t="s">
        <v>2077</v>
      </c>
      <c r="B327" s="19">
        <v>45764</v>
      </c>
      <c r="C327" t="s">
        <v>63</v>
      </c>
      <c r="D327" t="s">
        <v>1583</v>
      </c>
      <c r="E327" t="s">
        <v>1698</v>
      </c>
      <c r="F327" s="12">
        <v>3</v>
      </c>
      <c r="G327" s="11">
        <v>361.11</v>
      </c>
      <c r="H327">
        <v>0.06</v>
      </c>
      <c r="I327" t="s">
        <v>1750</v>
      </c>
      <c r="J327" s="11">
        <v>1018.3301999999999</v>
      </c>
    </row>
    <row r="328" spans="1:10" x14ac:dyDescent="0.25">
      <c r="A328" t="s">
        <v>2078</v>
      </c>
      <c r="B328" s="19">
        <v>45924</v>
      </c>
      <c r="C328" t="s">
        <v>610</v>
      </c>
      <c r="D328" t="s">
        <v>1545</v>
      </c>
      <c r="E328" t="s">
        <v>1690</v>
      </c>
      <c r="F328" s="12">
        <v>2</v>
      </c>
      <c r="G328" s="11">
        <v>610.37</v>
      </c>
      <c r="H328">
        <v>0.1</v>
      </c>
      <c r="I328" t="s">
        <v>1752</v>
      </c>
      <c r="J328" s="11">
        <v>1098.6659999999999</v>
      </c>
    </row>
    <row r="329" spans="1:10" x14ac:dyDescent="0.25">
      <c r="A329" t="s">
        <v>2079</v>
      </c>
      <c r="B329" s="19">
        <v>45240</v>
      </c>
      <c r="C329" t="s">
        <v>1039</v>
      </c>
      <c r="D329" t="s">
        <v>1604</v>
      </c>
      <c r="E329" t="s">
        <v>1730</v>
      </c>
      <c r="F329" s="12">
        <v>1</v>
      </c>
      <c r="G329" s="11">
        <v>272.2</v>
      </c>
      <c r="H329">
        <v>0.3</v>
      </c>
      <c r="I329" t="s">
        <v>1750</v>
      </c>
      <c r="J329" s="11">
        <v>190.54</v>
      </c>
    </row>
    <row r="330" spans="1:10" x14ac:dyDescent="0.25">
      <c r="A330" t="s">
        <v>2080</v>
      </c>
      <c r="B330" s="19">
        <v>45349</v>
      </c>
      <c r="C330" t="s">
        <v>1341</v>
      </c>
      <c r="D330" t="s">
        <v>1643</v>
      </c>
      <c r="E330" t="s">
        <v>1708</v>
      </c>
      <c r="F330" s="12">
        <v>3</v>
      </c>
      <c r="G330" s="11">
        <v>573.1</v>
      </c>
      <c r="H330">
        <v>0.16</v>
      </c>
      <c r="I330" t="s">
        <v>1755</v>
      </c>
      <c r="J330" s="11">
        <v>1444.212</v>
      </c>
    </row>
    <row r="331" spans="1:10" x14ac:dyDescent="0.25">
      <c r="A331" t="s">
        <v>2081</v>
      </c>
      <c r="B331" s="19">
        <v>45756</v>
      </c>
      <c r="C331" t="s">
        <v>1004</v>
      </c>
      <c r="D331" t="s">
        <v>1536</v>
      </c>
      <c r="E331" t="s">
        <v>1685</v>
      </c>
      <c r="F331" s="12">
        <v>4</v>
      </c>
      <c r="G331" s="11">
        <v>24.72</v>
      </c>
      <c r="H331">
        <v>0.28000000000000003</v>
      </c>
      <c r="I331" t="s">
        <v>1750</v>
      </c>
      <c r="J331" s="11">
        <v>71.193599999999989</v>
      </c>
    </row>
    <row r="332" spans="1:10" x14ac:dyDescent="0.25">
      <c r="A332" t="s">
        <v>2082</v>
      </c>
      <c r="B332" s="19">
        <v>45478</v>
      </c>
      <c r="C332" t="s">
        <v>797</v>
      </c>
      <c r="D332" t="s">
        <v>1540</v>
      </c>
      <c r="E332" t="s">
        <v>1717</v>
      </c>
      <c r="F332" s="12">
        <v>3</v>
      </c>
      <c r="G332" s="11">
        <v>268.89</v>
      </c>
      <c r="H332">
        <v>7.0000000000000007E-2</v>
      </c>
      <c r="I332" t="s">
        <v>1755</v>
      </c>
      <c r="J332" s="11">
        <v>750.20309999999995</v>
      </c>
    </row>
    <row r="333" spans="1:10" x14ac:dyDescent="0.25">
      <c r="A333" t="s">
        <v>2083</v>
      </c>
      <c r="B333" s="19">
        <v>45890</v>
      </c>
      <c r="C333" t="s">
        <v>814</v>
      </c>
      <c r="D333" t="s">
        <v>1628</v>
      </c>
      <c r="E333" t="s">
        <v>1717</v>
      </c>
      <c r="F333" s="12">
        <v>1</v>
      </c>
      <c r="G333" s="11">
        <v>78.5</v>
      </c>
      <c r="H333">
        <v>0.17</v>
      </c>
      <c r="I333" t="s">
        <v>1755</v>
      </c>
      <c r="J333" s="11">
        <v>65.155000000000001</v>
      </c>
    </row>
    <row r="334" spans="1:10" x14ac:dyDescent="0.25">
      <c r="A334" t="s">
        <v>2084</v>
      </c>
      <c r="B334" s="19">
        <v>45815</v>
      </c>
      <c r="C334" t="s">
        <v>450</v>
      </c>
      <c r="D334" t="s">
        <v>1581</v>
      </c>
      <c r="E334" t="s">
        <v>1701</v>
      </c>
      <c r="F334" s="12">
        <v>3</v>
      </c>
      <c r="G334" s="11">
        <v>399.42</v>
      </c>
      <c r="H334">
        <v>0.02</v>
      </c>
      <c r="I334" t="s">
        <v>1750</v>
      </c>
      <c r="J334" s="11">
        <v>1174.2947999999999</v>
      </c>
    </row>
    <row r="335" spans="1:10" x14ac:dyDescent="0.25">
      <c r="A335" t="s">
        <v>2085</v>
      </c>
      <c r="B335" s="19">
        <v>45891</v>
      </c>
      <c r="C335" t="s">
        <v>304</v>
      </c>
      <c r="D335" t="s">
        <v>1573</v>
      </c>
      <c r="E335" t="s">
        <v>1739</v>
      </c>
      <c r="F335" s="12">
        <v>3</v>
      </c>
      <c r="G335" s="11">
        <v>455.82</v>
      </c>
      <c r="H335">
        <v>0.01</v>
      </c>
      <c r="I335" t="s">
        <v>1752</v>
      </c>
      <c r="J335" s="11">
        <v>1353.7854</v>
      </c>
    </row>
    <row r="336" spans="1:10" x14ac:dyDescent="0.25">
      <c r="A336" t="s">
        <v>2086</v>
      </c>
      <c r="B336" s="19">
        <v>45609</v>
      </c>
      <c r="C336" t="s">
        <v>1083</v>
      </c>
      <c r="D336" t="s">
        <v>1602</v>
      </c>
      <c r="E336" t="s">
        <v>1705</v>
      </c>
      <c r="F336" s="12">
        <v>2</v>
      </c>
      <c r="G336" s="11">
        <v>613.23</v>
      </c>
      <c r="H336">
        <v>0.15</v>
      </c>
      <c r="I336" t="s">
        <v>1752</v>
      </c>
      <c r="J336" s="11">
        <v>1042.491</v>
      </c>
    </row>
    <row r="337" spans="1:10" x14ac:dyDescent="0.25">
      <c r="A337" t="s">
        <v>2087</v>
      </c>
      <c r="B337" s="19">
        <v>45309</v>
      </c>
      <c r="C337" t="s">
        <v>1398</v>
      </c>
      <c r="D337" t="s">
        <v>1529</v>
      </c>
      <c r="E337" t="s">
        <v>1726</v>
      </c>
      <c r="F337" s="12">
        <v>4</v>
      </c>
      <c r="G337" s="11">
        <v>971.9</v>
      </c>
      <c r="H337">
        <v>0.28000000000000003</v>
      </c>
      <c r="I337" t="s">
        <v>1752</v>
      </c>
      <c r="J337" s="11">
        <v>2799.0719999999997</v>
      </c>
    </row>
    <row r="338" spans="1:10" x14ac:dyDescent="0.25">
      <c r="A338" t="s">
        <v>2088</v>
      </c>
      <c r="B338" s="19">
        <v>45519</v>
      </c>
      <c r="C338" t="s">
        <v>136</v>
      </c>
      <c r="D338" t="s">
        <v>1568</v>
      </c>
      <c r="E338" t="s">
        <v>1711</v>
      </c>
      <c r="F338" s="12">
        <v>3</v>
      </c>
      <c r="G338" s="11">
        <v>884.92</v>
      </c>
      <c r="H338">
        <v>0.06</v>
      </c>
      <c r="I338" t="s">
        <v>1752</v>
      </c>
      <c r="J338" s="11">
        <v>2495.4743999999996</v>
      </c>
    </row>
    <row r="339" spans="1:10" x14ac:dyDescent="0.25">
      <c r="A339" t="s">
        <v>2089</v>
      </c>
      <c r="B339" s="19">
        <v>45921</v>
      </c>
      <c r="C339" t="s">
        <v>310</v>
      </c>
      <c r="D339" t="s">
        <v>1538</v>
      </c>
      <c r="E339" t="s">
        <v>1717</v>
      </c>
      <c r="F339" s="12">
        <v>1</v>
      </c>
      <c r="G339" s="11">
        <v>125</v>
      </c>
      <c r="H339">
        <v>0.23</v>
      </c>
      <c r="I339" t="s">
        <v>1750</v>
      </c>
      <c r="J339" s="11">
        <v>96.25</v>
      </c>
    </row>
    <row r="340" spans="1:10" x14ac:dyDescent="0.25">
      <c r="A340" t="s">
        <v>2090</v>
      </c>
      <c r="B340" s="19">
        <v>45465</v>
      </c>
      <c r="C340" t="s">
        <v>436</v>
      </c>
      <c r="D340" t="s">
        <v>1541</v>
      </c>
      <c r="E340" t="s">
        <v>1728</v>
      </c>
      <c r="F340" s="12">
        <v>2</v>
      </c>
      <c r="G340" s="11">
        <v>188.25</v>
      </c>
      <c r="H340">
        <v>0.08</v>
      </c>
      <c r="I340" t="s">
        <v>1752</v>
      </c>
      <c r="J340" s="11">
        <v>346.38</v>
      </c>
    </row>
    <row r="341" spans="1:10" x14ac:dyDescent="0.25">
      <c r="A341" t="s">
        <v>2091</v>
      </c>
      <c r="B341" s="19">
        <v>45303</v>
      </c>
      <c r="C341" t="s">
        <v>713</v>
      </c>
      <c r="D341" t="s">
        <v>1597</v>
      </c>
      <c r="E341" t="s">
        <v>1708</v>
      </c>
      <c r="F341" s="12">
        <v>4</v>
      </c>
      <c r="G341" s="11">
        <v>344.12</v>
      </c>
      <c r="H341">
        <v>0.25</v>
      </c>
      <c r="I341" t="s">
        <v>1752</v>
      </c>
      <c r="J341" s="11">
        <v>1032.3600000000001</v>
      </c>
    </row>
    <row r="342" spans="1:10" x14ac:dyDescent="0.25">
      <c r="A342" t="s">
        <v>2092</v>
      </c>
      <c r="B342" s="19">
        <v>45218</v>
      </c>
      <c r="C342" t="s">
        <v>178</v>
      </c>
      <c r="D342" t="s">
        <v>1551</v>
      </c>
      <c r="E342" t="s">
        <v>1739</v>
      </c>
      <c r="F342" s="12">
        <v>3</v>
      </c>
      <c r="G342" s="11">
        <v>997.95</v>
      </c>
      <c r="H342">
        <v>0.09</v>
      </c>
      <c r="I342" t="s">
        <v>1755</v>
      </c>
      <c r="J342" s="11">
        <v>2724.4035000000003</v>
      </c>
    </row>
    <row r="343" spans="1:10" x14ac:dyDescent="0.25">
      <c r="A343" t="s">
        <v>2093</v>
      </c>
      <c r="B343" s="19">
        <v>45727</v>
      </c>
      <c r="C343" t="s">
        <v>500</v>
      </c>
      <c r="D343" t="s">
        <v>1543</v>
      </c>
      <c r="E343" t="s">
        <v>1728</v>
      </c>
      <c r="F343" s="12">
        <v>3</v>
      </c>
      <c r="G343" s="11">
        <v>121.64</v>
      </c>
      <c r="H343">
        <v>7.0000000000000007E-2</v>
      </c>
      <c r="I343" t="s">
        <v>1752</v>
      </c>
      <c r="J343" s="11">
        <v>339.37560000000002</v>
      </c>
    </row>
    <row r="344" spans="1:10" x14ac:dyDescent="0.25">
      <c r="A344" t="s">
        <v>2094</v>
      </c>
      <c r="B344" s="19">
        <v>45557</v>
      </c>
      <c r="C344" t="s">
        <v>710</v>
      </c>
      <c r="D344" t="s">
        <v>1628</v>
      </c>
      <c r="E344" t="s">
        <v>1719</v>
      </c>
      <c r="F344" s="12">
        <v>2</v>
      </c>
      <c r="G344" s="11">
        <v>692.72</v>
      </c>
      <c r="H344">
        <v>0.13</v>
      </c>
      <c r="I344" t="s">
        <v>1752</v>
      </c>
      <c r="J344" s="11">
        <v>1205.3328000000001</v>
      </c>
    </row>
    <row r="345" spans="1:10" x14ac:dyDescent="0.25">
      <c r="A345" t="s">
        <v>2095</v>
      </c>
      <c r="B345" s="19">
        <v>45623</v>
      </c>
      <c r="C345" t="s">
        <v>114</v>
      </c>
      <c r="D345" t="s">
        <v>1562</v>
      </c>
      <c r="E345" t="s">
        <v>1739</v>
      </c>
      <c r="F345" s="12">
        <v>3</v>
      </c>
      <c r="G345" s="11">
        <v>794.59</v>
      </c>
      <c r="H345">
        <v>0.03</v>
      </c>
      <c r="I345" t="s">
        <v>1752</v>
      </c>
      <c r="J345" s="11">
        <v>2312.2568999999999</v>
      </c>
    </row>
    <row r="346" spans="1:10" x14ac:dyDescent="0.25">
      <c r="A346" t="s">
        <v>2096</v>
      </c>
      <c r="B346" s="19">
        <v>45224</v>
      </c>
      <c r="C346" t="s">
        <v>67</v>
      </c>
      <c r="D346" t="s">
        <v>1565</v>
      </c>
      <c r="E346" t="s">
        <v>1717</v>
      </c>
      <c r="F346" s="12">
        <v>1</v>
      </c>
      <c r="G346" s="11">
        <v>907.95</v>
      </c>
      <c r="H346">
        <v>0.1</v>
      </c>
      <c r="I346" t="s">
        <v>1752</v>
      </c>
      <c r="J346" s="11">
        <v>817.15500000000009</v>
      </c>
    </row>
    <row r="347" spans="1:10" x14ac:dyDescent="0.25">
      <c r="A347" t="s">
        <v>2097</v>
      </c>
      <c r="B347" s="19">
        <v>45940</v>
      </c>
      <c r="C347" t="s">
        <v>903</v>
      </c>
      <c r="D347" t="s">
        <v>1602</v>
      </c>
      <c r="E347" t="s">
        <v>1685</v>
      </c>
      <c r="F347" s="12">
        <v>2</v>
      </c>
      <c r="G347" s="11">
        <v>660.81</v>
      </c>
      <c r="H347">
        <v>0.18</v>
      </c>
      <c r="I347" t="s">
        <v>1750</v>
      </c>
      <c r="J347" s="11">
        <v>1083.7284</v>
      </c>
    </row>
    <row r="348" spans="1:10" x14ac:dyDescent="0.25">
      <c r="A348" t="s">
        <v>2098</v>
      </c>
      <c r="B348" s="19">
        <v>45915</v>
      </c>
      <c r="C348" t="s">
        <v>224</v>
      </c>
      <c r="D348" t="s">
        <v>1604</v>
      </c>
      <c r="E348" t="s">
        <v>1714</v>
      </c>
      <c r="F348" s="12">
        <v>3</v>
      </c>
      <c r="G348" s="11">
        <v>564.94000000000005</v>
      </c>
      <c r="H348">
        <v>0.22</v>
      </c>
      <c r="I348" t="s">
        <v>1755</v>
      </c>
      <c r="J348" s="11">
        <v>1321.9596000000001</v>
      </c>
    </row>
    <row r="349" spans="1:10" x14ac:dyDescent="0.25">
      <c r="A349" t="s">
        <v>2099</v>
      </c>
      <c r="B349" s="19">
        <v>45541</v>
      </c>
      <c r="C349" t="s">
        <v>202</v>
      </c>
      <c r="D349" t="s">
        <v>1548</v>
      </c>
      <c r="E349" t="s">
        <v>1728</v>
      </c>
      <c r="F349" s="12">
        <v>2</v>
      </c>
      <c r="G349" s="11">
        <v>280.37</v>
      </c>
      <c r="H349">
        <v>0.22</v>
      </c>
      <c r="I349" t="s">
        <v>1755</v>
      </c>
      <c r="J349" s="11">
        <v>437.37720000000002</v>
      </c>
    </row>
    <row r="350" spans="1:10" x14ac:dyDescent="0.25">
      <c r="A350" t="s">
        <v>2100</v>
      </c>
      <c r="B350" s="19">
        <v>45489</v>
      </c>
      <c r="C350" t="s">
        <v>1150</v>
      </c>
      <c r="D350" t="s">
        <v>1602</v>
      </c>
      <c r="E350" t="s">
        <v>1698</v>
      </c>
      <c r="F350" s="12">
        <v>2</v>
      </c>
      <c r="G350" s="11">
        <v>85.23</v>
      </c>
      <c r="H350">
        <v>0.13</v>
      </c>
      <c r="I350" t="s">
        <v>1750</v>
      </c>
      <c r="J350" s="11">
        <v>148.30020000000002</v>
      </c>
    </row>
    <row r="351" spans="1:10" x14ac:dyDescent="0.25">
      <c r="A351" t="s">
        <v>2101</v>
      </c>
      <c r="B351" s="19">
        <v>45748</v>
      </c>
      <c r="C351" t="s">
        <v>974</v>
      </c>
      <c r="D351" t="s">
        <v>1567</v>
      </c>
      <c r="E351" t="s">
        <v>1725</v>
      </c>
      <c r="F351" s="12">
        <v>2</v>
      </c>
      <c r="G351" s="11">
        <v>563.29999999999995</v>
      </c>
      <c r="H351">
        <v>0.26</v>
      </c>
      <c r="I351" t="s">
        <v>1750</v>
      </c>
      <c r="J351" s="11">
        <v>833.68399999999997</v>
      </c>
    </row>
    <row r="352" spans="1:10" x14ac:dyDescent="0.25">
      <c r="A352" t="s">
        <v>2102</v>
      </c>
      <c r="B352" s="19">
        <v>45309</v>
      </c>
      <c r="C352" t="s">
        <v>134</v>
      </c>
      <c r="D352" t="s">
        <v>1648</v>
      </c>
      <c r="E352" t="s">
        <v>1736</v>
      </c>
      <c r="F352" s="12">
        <v>2</v>
      </c>
      <c r="G352" s="11">
        <v>827.81</v>
      </c>
      <c r="H352">
        <v>0.04</v>
      </c>
      <c r="I352" t="s">
        <v>1752</v>
      </c>
      <c r="J352" s="11">
        <v>1589.3951999999999</v>
      </c>
    </row>
    <row r="353" spans="1:10" x14ac:dyDescent="0.25">
      <c r="A353" t="s">
        <v>2103</v>
      </c>
      <c r="B353" s="19">
        <v>45621</v>
      </c>
      <c r="C353" t="s">
        <v>690</v>
      </c>
      <c r="D353" t="s">
        <v>1544</v>
      </c>
      <c r="E353" t="s">
        <v>1736</v>
      </c>
      <c r="F353" s="12">
        <v>3</v>
      </c>
      <c r="G353" s="11">
        <v>877.71</v>
      </c>
      <c r="H353">
        <v>0.12</v>
      </c>
      <c r="I353" t="s">
        <v>1752</v>
      </c>
      <c r="J353" s="11">
        <v>2317.1543999999999</v>
      </c>
    </row>
    <row r="354" spans="1:10" x14ac:dyDescent="0.25">
      <c r="A354" t="s">
        <v>2104</v>
      </c>
      <c r="B354" s="19">
        <v>45603</v>
      </c>
      <c r="C354" t="s">
        <v>814</v>
      </c>
      <c r="D354" t="s">
        <v>1612</v>
      </c>
      <c r="E354" t="s">
        <v>1717</v>
      </c>
      <c r="F354" s="12">
        <v>4</v>
      </c>
      <c r="G354" s="11">
        <v>488.56</v>
      </c>
      <c r="H354">
        <v>0.26</v>
      </c>
      <c r="I354" t="s">
        <v>1755</v>
      </c>
      <c r="J354" s="11">
        <v>1446.1376</v>
      </c>
    </row>
    <row r="355" spans="1:10" x14ac:dyDescent="0.25">
      <c r="A355" t="s">
        <v>2105</v>
      </c>
      <c r="B355" s="19">
        <v>45501</v>
      </c>
      <c r="C355" t="s">
        <v>364</v>
      </c>
      <c r="D355" t="s">
        <v>1564</v>
      </c>
      <c r="E355" t="s">
        <v>1723</v>
      </c>
      <c r="F355" s="12">
        <v>4</v>
      </c>
      <c r="G355" s="11">
        <v>175.91</v>
      </c>
      <c r="H355">
        <v>0.13</v>
      </c>
      <c r="I355" t="s">
        <v>1752</v>
      </c>
      <c r="J355" s="11">
        <v>612.16679999999997</v>
      </c>
    </row>
    <row r="356" spans="1:10" x14ac:dyDescent="0.25">
      <c r="A356" t="s">
        <v>2106</v>
      </c>
      <c r="B356" s="19">
        <v>45398</v>
      </c>
      <c r="C356" t="s">
        <v>788</v>
      </c>
      <c r="D356" t="s">
        <v>1661</v>
      </c>
      <c r="E356" t="s">
        <v>1714</v>
      </c>
      <c r="F356" s="12">
        <v>4</v>
      </c>
      <c r="G356" s="11">
        <v>289.66000000000003</v>
      </c>
      <c r="H356">
        <v>0.25</v>
      </c>
      <c r="I356" t="s">
        <v>1755</v>
      </c>
      <c r="J356" s="11">
        <v>868.98</v>
      </c>
    </row>
    <row r="357" spans="1:10" x14ac:dyDescent="0.25">
      <c r="A357" t="s">
        <v>2107</v>
      </c>
      <c r="B357" s="19">
        <v>45304</v>
      </c>
      <c r="C357" t="s">
        <v>767</v>
      </c>
      <c r="D357" t="s">
        <v>1548</v>
      </c>
      <c r="E357" t="s">
        <v>1728</v>
      </c>
      <c r="F357" s="12">
        <v>2</v>
      </c>
      <c r="G357" s="11">
        <v>899.27</v>
      </c>
      <c r="H357">
        <v>0.17</v>
      </c>
      <c r="I357" t="s">
        <v>1750</v>
      </c>
      <c r="J357" s="11">
        <v>1492.7882</v>
      </c>
    </row>
    <row r="358" spans="1:10" x14ac:dyDescent="0.25">
      <c r="A358" t="s">
        <v>2108</v>
      </c>
      <c r="B358" s="19">
        <v>45299</v>
      </c>
      <c r="C358" t="s">
        <v>238</v>
      </c>
      <c r="D358" t="s">
        <v>1552</v>
      </c>
      <c r="E358" t="s">
        <v>1690</v>
      </c>
      <c r="F358" s="12">
        <v>1</v>
      </c>
      <c r="G358" s="11">
        <v>691.38</v>
      </c>
      <c r="H358">
        <v>0.11</v>
      </c>
      <c r="I358" t="s">
        <v>1755</v>
      </c>
      <c r="J358" s="11">
        <v>615.32820000000004</v>
      </c>
    </row>
    <row r="359" spans="1:10" x14ac:dyDescent="0.25">
      <c r="A359" t="s">
        <v>2109</v>
      </c>
      <c r="B359" s="19">
        <v>45564</v>
      </c>
      <c r="C359" t="s">
        <v>545</v>
      </c>
      <c r="D359" t="s">
        <v>1567</v>
      </c>
      <c r="E359" t="s">
        <v>1685</v>
      </c>
      <c r="F359" s="12">
        <v>3</v>
      </c>
      <c r="G359" s="11">
        <v>158.72</v>
      </c>
      <c r="H359">
        <v>0.13</v>
      </c>
      <c r="I359" t="s">
        <v>1750</v>
      </c>
      <c r="J359" s="11">
        <v>414.25919999999996</v>
      </c>
    </row>
    <row r="360" spans="1:10" x14ac:dyDescent="0.25">
      <c r="A360" t="s">
        <v>2110</v>
      </c>
      <c r="B360" s="19">
        <v>45413</v>
      </c>
      <c r="C360" t="s">
        <v>678</v>
      </c>
      <c r="D360" t="s">
        <v>1617</v>
      </c>
      <c r="E360" t="s">
        <v>1730</v>
      </c>
      <c r="F360" s="12">
        <v>4</v>
      </c>
      <c r="G360" s="11">
        <v>537.15</v>
      </c>
      <c r="H360">
        <v>0.06</v>
      </c>
      <c r="I360" t="s">
        <v>1755</v>
      </c>
      <c r="J360" s="11">
        <v>2019.6839999999997</v>
      </c>
    </row>
    <row r="361" spans="1:10" x14ac:dyDescent="0.25">
      <c r="A361" t="s">
        <v>2111</v>
      </c>
      <c r="B361" s="19">
        <v>45480</v>
      </c>
      <c r="C361" t="s">
        <v>1281</v>
      </c>
      <c r="D361" t="s">
        <v>1590</v>
      </c>
      <c r="E361" t="s">
        <v>1717</v>
      </c>
      <c r="F361" s="12">
        <v>3</v>
      </c>
      <c r="G361" s="11">
        <v>771.7</v>
      </c>
      <c r="H361">
        <v>0.05</v>
      </c>
      <c r="I361" t="s">
        <v>1755</v>
      </c>
      <c r="J361" s="11">
        <v>2199.3450000000003</v>
      </c>
    </row>
    <row r="362" spans="1:10" x14ac:dyDescent="0.25">
      <c r="A362" t="s">
        <v>2112</v>
      </c>
      <c r="B362" s="19">
        <v>45610</v>
      </c>
      <c r="C362" t="s">
        <v>376</v>
      </c>
      <c r="D362" t="s">
        <v>1662</v>
      </c>
      <c r="E362" t="s">
        <v>1690</v>
      </c>
      <c r="F362" s="12">
        <v>4</v>
      </c>
      <c r="G362" s="11">
        <v>677.25</v>
      </c>
      <c r="H362">
        <v>0.14000000000000001</v>
      </c>
      <c r="I362" t="s">
        <v>1752</v>
      </c>
      <c r="J362" s="11">
        <v>2329.7399999999998</v>
      </c>
    </row>
    <row r="363" spans="1:10" x14ac:dyDescent="0.25">
      <c r="A363" t="s">
        <v>2113</v>
      </c>
      <c r="B363" s="19">
        <v>45763</v>
      </c>
      <c r="C363" t="s">
        <v>358</v>
      </c>
      <c r="D363" t="s">
        <v>1677</v>
      </c>
      <c r="E363" t="s">
        <v>1721</v>
      </c>
      <c r="F363" s="12">
        <v>1</v>
      </c>
      <c r="G363" s="11">
        <v>645.48</v>
      </c>
      <c r="H363">
        <v>0.26</v>
      </c>
      <c r="I363" t="s">
        <v>1755</v>
      </c>
      <c r="J363" s="11">
        <v>477.65519999999998</v>
      </c>
    </row>
    <row r="364" spans="1:10" x14ac:dyDescent="0.25">
      <c r="A364" t="s">
        <v>2114</v>
      </c>
      <c r="B364" s="19">
        <v>45856</v>
      </c>
      <c r="C364" t="s">
        <v>1115</v>
      </c>
      <c r="D364" t="s">
        <v>1636</v>
      </c>
      <c r="E364" t="s">
        <v>1693</v>
      </c>
      <c r="F364" s="12">
        <v>2</v>
      </c>
      <c r="G364" s="11">
        <v>934</v>
      </c>
      <c r="H364">
        <v>0.3</v>
      </c>
      <c r="I364" t="s">
        <v>1755</v>
      </c>
      <c r="J364" s="11">
        <v>1307.5999999999999</v>
      </c>
    </row>
    <row r="365" spans="1:10" x14ac:dyDescent="0.25">
      <c r="A365" t="s">
        <v>2115</v>
      </c>
      <c r="B365" s="19">
        <v>45712</v>
      </c>
      <c r="C365" t="s">
        <v>1039</v>
      </c>
      <c r="D365" t="s">
        <v>1597</v>
      </c>
      <c r="E365" t="s">
        <v>1693</v>
      </c>
      <c r="F365" s="12">
        <v>1</v>
      </c>
      <c r="G365" s="11">
        <v>669.53</v>
      </c>
      <c r="H365">
        <v>0.2</v>
      </c>
      <c r="I365" t="s">
        <v>1750</v>
      </c>
      <c r="J365" s="11">
        <v>535.62400000000002</v>
      </c>
    </row>
    <row r="366" spans="1:10" x14ac:dyDescent="0.25">
      <c r="A366" t="s">
        <v>2116</v>
      </c>
      <c r="B366" s="19">
        <v>45723</v>
      </c>
      <c r="C366" t="s">
        <v>696</v>
      </c>
      <c r="D366" t="s">
        <v>1580</v>
      </c>
      <c r="E366" t="s">
        <v>1736</v>
      </c>
      <c r="F366" s="12">
        <v>1</v>
      </c>
      <c r="G366" s="11">
        <v>213.69</v>
      </c>
      <c r="H366">
        <v>0.28000000000000003</v>
      </c>
      <c r="I366" t="s">
        <v>1755</v>
      </c>
      <c r="J366" s="11">
        <v>153.85679999999999</v>
      </c>
    </row>
    <row r="367" spans="1:10" x14ac:dyDescent="0.25">
      <c r="A367" t="s">
        <v>2117</v>
      </c>
      <c r="B367" s="19">
        <v>45706</v>
      </c>
      <c r="C367" t="s">
        <v>278</v>
      </c>
      <c r="D367" t="s">
        <v>1558</v>
      </c>
      <c r="E367" t="s">
        <v>1739</v>
      </c>
      <c r="F367" s="12">
        <v>2</v>
      </c>
      <c r="G367" s="11">
        <v>99.1</v>
      </c>
      <c r="H367">
        <v>0.2</v>
      </c>
      <c r="I367" t="s">
        <v>1752</v>
      </c>
      <c r="J367" s="11">
        <v>158.56</v>
      </c>
    </row>
    <row r="368" spans="1:10" x14ac:dyDescent="0.25">
      <c r="A368" t="s">
        <v>2118</v>
      </c>
      <c r="B368" s="19">
        <v>45469</v>
      </c>
      <c r="C368" t="s">
        <v>1144</v>
      </c>
      <c r="D368" t="s">
        <v>1583</v>
      </c>
      <c r="E368" t="s">
        <v>1730</v>
      </c>
      <c r="F368" s="12">
        <v>1</v>
      </c>
      <c r="G368" s="11">
        <v>628.98</v>
      </c>
      <c r="H368">
        <v>0.03</v>
      </c>
      <c r="I368" t="s">
        <v>1755</v>
      </c>
      <c r="J368" s="11">
        <v>610.11059999999998</v>
      </c>
    </row>
    <row r="369" spans="1:10" x14ac:dyDescent="0.25">
      <c r="A369" t="s">
        <v>2119</v>
      </c>
      <c r="B369" s="19">
        <v>45711</v>
      </c>
      <c r="C369" t="s">
        <v>304</v>
      </c>
      <c r="D369" t="s">
        <v>1656</v>
      </c>
      <c r="E369" t="s">
        <v>1701</v>
      </c>
      <c r="F369" s="12">
        <v>3</v>
      </c>
      <c r="G369" s="11">
        <v>944.64</v>
      </c>
      <c r="H369">
        <v>0.26</v>
      </c>
      <c r="I369" t="s">
        <v>1750</v>
      </c>
      <c r="J369" s="11">
        <v>2097.1008000000002</v>
      </c>
    </row>
    <row r="370" spans="1:10" x14ac:dyDescent="0.25">
      <c r="A370" t="s">
        <v>2120</v>
      </c>
      <c r="B370" s="19">
        <v>45823</v>
      </c>
      <c r="C370" t="s">
        <v>1436</v>
      </c>
      <c r="D370" t="s">
        <v>1670</v>
      </c>
      <c r="E370" t="s">
        <v>1723</v>
      </c>
      <c r="F370" s="12">
        <v>2</v>
      </c>
      <c r="G370" s="11">
        <v>121.7</v>
      </c>
      <c r="H370">
        <v>0.06</v>
      </c>
      <c r="I370" t="s">
        <v>1755</v>
      </c>
      <c r="J370" s="11">
        <v>228.79599999999999</v>
      </c>
    </row>
    <row r="371" spans="1:10" x14ac:dyDescent="0.25">
      <c r="A371" t="s">
        <v>2121</v>
      </c>
      <c r="B371" s="19">
        <v>45217</v>
      </c>
      <c r="C371" t="s">
        <v>1370</v>
      </c>
      <c r="D371" t="s">
        <v>1624</v>
      </c>
      <c r="E371" t="s">
        <v>1698</v>
      </c>
      <c r="F371" s="12">
        <v>4</v>
      </c>
      <c r="G371" s="11">
        <v>269.49</v>
      </c>
      <c r="H371">
        <v>7.0000000000000007E-2</v>
      </c>
      <c r="I371" t="s">
        <v>1752</v>
      </c>
      <c r="J371" s="11">
        <v>1002.5028</v>
      </c>
    </row>
    <row r="372" spans="1:10" x14ac:dyDescent="0.25">
      <c r="A372" t="s">
        <v>2122</v>
      </c>
      <c r="B372" s="19">
        <v>45733</v>
      </c>
      <c r="C372" t="s">
        <v>348</v>
      </c>
      <c r="D372" t="s">
        <v>1560</v>
      </c>
      <c r="E372" t="s">
        <v>1736</v>
      </c>
      <c r="F372" s="12">
        <v>1</v>
      </c>
      <c r="G372" s="11">
        <v>678.2</v>
      </c>
      <c r="H372">
        <v>0.14000000000000001</v>
      </c>
      <c r="I372" t="s">
        <v>1750</v>
      </c>
      <c r="J372" s="11">
        <v>583.25200000000007</v>
      </c>
    </row>
    <row r="373" spans="1:10" x14ac:dyDescent="0.25">
      <c r="A373" t="s">
        <v>2123</v>
      </c>
      <c r="B373" s="19">
        <v>45520</v>
      </c>
      <c r="C373" t="s">
        <v>737</v>
      </c>
      <c r="D373" t="s">
        <v>1666</v>
      </c>
      <c r="E373" t="s">
        <v>1725</v>
      </c>
      <c r="F373" s="12">
        <v>1</v>
      </c>
      <c r="G373" s="11">
        <v>752.45</v>
      </c>
      <c r="H373">
        <v>0.21</v>
      </c>
      <c r="I373" t="s">
        <v>1755</v>
      </c>
      <c r="J373" s="11">
        <v>594.43550000000005</v>
      </c>
    </row>
    <row r="374" spans="1:10" x14ac:dyDescent="0.25">
      <c r="A374" t="s">
        <v>2124</v>
      </c>
      <c r="B374" s="19">
        <v>45373</v>
      </c>
      <c r="C374" t="s">
        <v>146</v>
      </c>
      <c r="D374" t="s">
        <v>1671</v>
      </c>
      <c r="E374" t="s">
        <v>1725</v>
      </c>
      <c r="F374" s="12">
        <v>2</v>
      </c>
      <c r="G374" s="11">
        <v>209.66</v>
      </c>
      <c r="H374">
        <v>0.21</v>
      </c>
      <c r="I374" t="s">
        <v>1750</v>
      </c>
      <c r="J374" s="11">
        <v>331.26280000000003</v>
      </c>
    </row>
    <row r="375" spans="1:10" x14ac:dyDescent="0.25">
      <c r="A375" t="s">
        <v>2125</v>
      </c>
      <c r="B375" s="19">
        <v>45688</v>
      </c>
      <c r="C375" t="s">
        <v>533</v>
      </c>
      <c r="D375" t="s">
        <v>1676</v>
      </c>
      <c r="E375" t="s">
        <v>1739</v>
      </c>
      <c r="F375" s="12">
        <v>2</v>
      </c>
      <c r="G375" s="11">
        <v>739.95</v>
      </c>
      <c r="H375">
        <v>0.1</v>
      </c>
      <c r="I375" t="s">
        <v>1755</v>
      </c>
      <c r="J375" s="11">
        <v>1331.91</v>
      </c>
    </row>
    <row r="376" spans="1:10" x14ac:dyDescent="0.25">
      <c r="A376" t="s">
        <v>2126</v>
      </c>
      <c r="B376" s="19">
        <v>45276</v>
      </c>
      <c r="C376" t="s">
        <v>1430</v>
      </c>
      <c r="D376" t="s">
        <v>1596</v>
      </c>
      <c r="E376" t="s">
        <v>1728</v>
      </c>
      <c r="F376" s="12">
        <v>1</v>
      </c>
      <c r="G376" s="11">
        <v>496.19</v>
      </c>
      <c r="H376">
        <v>0.08</v>
      </c>
      <c r="I376" t="s">
        <v>1755</v>
      </c>
      <c r="J376" s="11">
        <v>456.4948</v>
      </c>
    </row>
    <row r="377" spans="1:10" x14ac:dyDescent="0.25">
      <c r="A377" t="s">
        <v>2127</v>
      </c>
      <c r="B377" s="19">
        <v>45756</v>
      </c>
      <c r="C377" t="s">
        <v>171</v>
      </c>
      <c r="D377" t="s">
        <v>1540</v>
      </c>
      <c r="E377" t="s">
        <v>1723</v>
      </c>
      <c r="F377" s="12">
        <v>1</v>
      </c>
      <c r="G377" s="11">
        <v>306.36</v>
      </c>
      <c r="H377">
        <v>0.01</v>
      </c>
      <c r="I377" t="s">
        <v>1752</v>
      </c>
      <c r="J377" s="11">
        <v>303.29640000000001</v>
      </c>
    </row>
    <row r="378" spans="1:10" x14ac:dyDescent="0.25">
      <c r="A378" t="s">
        <v>2128</v>
      </c>
      <c r="B378" s="19">
        <v>45309</v>
      </c>
      <c r="C378" t="s">
        <v>412</v>
      </c>
      <c r="D378" t="s">
        <v>1636</v>
      </c>
      <c r="E378" t="s">
        <v>1701</v>
      </c>
      <c r="F378" s="12">
        <v>4</v>
      </c>
      <c r="G378" s="11">
        <v>693.16</v>
      </c>
      <c r="H378">
        <v>0.05</v>
      </c>
      <c r="I378" t="s">
        <v>1752</v>
      </c>
      <c r="J378" s="11">
        <v>2634.0079999999998</v>
      </c>
    </row>
    <row r="379" spans="1:10" x14ac:dyDescent="0.25">
      <c r="A379" t="s">
        <v>2129</v>
      </c>
      <c r="B379" s="19">
        <v>45744</v>
      </c>
      <c r="C379" t="s">
        <v>1389</v>
      </c>
      <c r="D379" t="s">
        <v>1654</v>
      </c>
      <c r="E379" t="s">
        <v>1719</v>
      </c>
      <c r="F379" s="12">
        <v>1</v>
      </c>
      <c r="G379" s="11">
        <v>995.52</v>
      </c>
      <c r="H379">
        <v>0.22</v>
      </c>
      <c r="I379" t="s">
        <v>1752</v>
      </c>
      <c r="J379" s="11">
        <v>776.50559999999996</v>
      </c>
    </row>
    <row r="380" spans="1:10" x14ac:dyDescent="0.25">
      <c r="A380" t="s">
        <v>2130</v>
      </c>
      <c r="B380" s="19">
        <v>45535</v>
      </c>
      <c r="C380" t="s">
        <v>426</v>
      </c>
      <c r="D380" t="s">
        <v>1537</v>
      </c>
      <c r="E380" t="s">
        <v>1736</v>
      </c>
      <c r="F380" s="12">
        <v>4</v>
      </c>
      <c r="G380" s="11">
        <v>241.32</v>
      </c>
      <c r="H380">
        <v>0.28999999999999998</v>
      </c>
      <c r="I380" t="s">
        <v>1755</v>
      </c>
      <c r="J380" s="11">
        <v>685.34879999999998</v>
      </c>
    </row>
    <row r="381" spans="1:10" x14ac:dyDescent="0.25">
      <c r="A381" t="s">
        <v>2131</v>
      </c>
      <c r="B381" s="19">
        <v>45240</v>
      </c>
      <c r="C381" t="s">
        <v>761</v>
      </c>
      <c r="D381" t="s">
        <v>1644</v>
      </c>
      <c r="E381" t="s">
        <v>1690</v>
      </c>
      <c r="F381" s="12">
        <v>3</v>
      </c>
      <c r="G381" s="11">
        <v>636.03</v>
      </c>
      <c r="H381">
        <v>0.06</v>
      </c>
      <c r="I381" t="s">
        <v>1755</v>
      </c>
      <c r="J381" s="11">
        <v>1793.6045999999999</v>
      </c>
    </row>
    <row r="382" spans="1:10" x14ac:dyDescent="0.25">
      <c r="A382" t="s">
        <v>2132</v>
      </c>
      <c r="B382" s="19">
        <v>45275</v>
      </c>
      <c r="C382" t="s">
        <v>339</v>
      </c>
      <c r="D382" t="s">
        <v>1533</v>
      </c>
      <c r="E382" t="s">
        <v>1739</v>
      </c>
      <c r="F382" s="12">
        <v>4</v>
      </c>
      <c r="G382" s="11">
        <v>603.30999999999995</v>
      </c>
      <c r="H382">
        <v>0.15</v>
      </c>
      <c r="I382" t="s">
        <v>1750</v>
      </c>
      <c r="J382" s="11">
        <v>2051.2539999999999</v>
      </c>
    </row>
    <row r="383" spans="1:10" x14ac:dyDescent="0.25">
      <c r="A383" t="s">
        <v>2133</v>
      </c>
      <c r="B383" s="19">
        <v>45427</v>
      </c>
      <c r="C383" t="s">
        <v>272</v>
      </c>
      <c r="D383" t="s">
        <v>1664</v>
      </c>
      <c r="E383" t="s">
        <v>1719</v>
      </c>
      <c r="F383" s="12">
        <v>3</v>
      </c>
      <c r="G383" s="11">
        <v>437.96</v>
      </c>
      <c r="H383">
        <v>0.27</v>
      </c>
      <c r="I383" t="s">
        <v>1755</v>
      </c>
      <c r="J383" s="11">
        <v>959.13239999999985</v>
      </c>
    </row>
    <row r="384" spans="1:10" x14ac:dyDescent="0.25">
      <c r="A384" t="s">
        <v>2134</v>
      </c>
      <c r="B384" s="19">
        <v>45322</v>
      </c>
      <c r="C384" t="s">
        <v>672</v>
      </c>
      <c r="D384" t="s">
        <v>1579</v>
      </c>
      <c r="E384" t="s">
        <v>1701</v>
      </c>
      <c r="F384" s="12">
        <v>2</v>
      </c>
      <c r="G384" s="11">
        <v>56.91</v>
      </c>
      <c r="H384">
        <v>0.08</v>
      </c>
      <c r="I384" t="s">
        <v>1755</v>
      </c>
      <c r="J384" s="11">
        <v>104.7144</v>
      </c>
    </row>
    <row r="385" spans="1:10" x14ac:dyDescent="0.25">
      <c r="A385" t="s">
        <v>2135</v>
      </c>
      <c r="B385" s="19">
        <v>45266</v>
      </c>
      <c r="C385" t="s">
        <v>1039</v>
      </c>
      <c r="D385" t="s">
        <v>1641</v>
      </c>
      <c r="E385" t="s">
        <v>1708</v>
      </c>
      <c r="F385" s="12">
        <v>1</v>
      </c>
      <c r="G385" s="11">
        <v>141.79</v>
      </c>
      <c r="H385">
        <v>0.1</v>
      </c>
      <c r="I385" t="s">
        <v>1750</v>
      </c>
      <c r="J385" s="11">
        <v>127.61099999999999</v>
      </c>
    </row>
    <row r="386" spans="1:10" x14ac:dyDescent="0.25">
      <c r="A386" t="s">
        <v>2136</v>
      </c>
      <c r="B386" s="19">
        <v>45302</v>
      </c>
      <c r="C386" t="s">
        <v>1470</v>
      </c>
      <c r="D386" t="s">
        <v>1540</v>
      </c>
      <c r="E386" t="s">
        <v>1728</v>
      </c>
      <c r="F386" s="12">
        <v>4</v>
      </c>
      <c r="G386" s="11">
        <v>355.14</v>
      </c>
      <c r="H386">
        <v>0.16</v>
      </c>
      <c r="I386" t="s">
        <v>1755</v>
      </c>
      <c r="J386" s="11">
        <v>1193.2703999999999</v>
      </c>
    </row>
    <row r="387" spans="1:10" x14ac:dyDescent="0.25">
      <c r="A387" t="s">
        <v>2137</v>
      </c>
      <c r="B387" s="19">
        <v>45907</v>
      </c>
      <c r="C387" t="s">
        <v>681</v>
      </c>
      <c r="D387" t="s">
        <v>1585</v>
      </c>
      <c r="E387" t="s">
        <v>1708</v>
      </c>
      <c r="F387" s="12">
        <v>4</v>
      </c>
      <c r="G387" s="11">
        <v>960.38</v>
      </c>
      <c r="H387">
        <v>0.15</v>
      </c>
      <c r="I387" t="s">
        <v>1755</v>
      </c>
      <c r="J387" s="11">
        <v>3265.2919999999999</v>
      </c>
    </row>
    <row r="388" spans="1:10" x14ac:dyDescent="0.25">
      <c r="A388" t="s">
        <v>2138</v>
      </c>
      <c r="B388" s="19">
        <v>45433</v>
      </c>
      <c r="C388" t="s">
        <v>1290</v>
      </c>
      <c r="D388" t="s">
        <v>1629</v>
      </c>
      <c r="E388" t="s">
        <v>1730</v>
      </c>
      <c r="F388" s="12">
        <v>3</v>
      </c>
      <c r="G388" s="11">
        <v>847.21</v>
      </c>
      <c r="H388">
        <v>0.06</v>
      </c>
      <c r="I388" t="s">
        <v>1752</v>
      </c>
      <c r="J388" s="11">
        <v>2389.1322</v>
      </c>
    </row>
    <row r="389" spans="1:10" x14ac:dyDescent="0.25">
      <c r="A389" t="s">
        <v>2139</v>
      </c>
      <c r="B389" s="19">
        <v>45892</v>
      </c>
      <c r="C389" t="s">
        <v>241</v>
      </c>
      <c r="D389" t="s">
        <v>1648</v>
      </c>
      <c r="E389" t="s">
        <v>1719</v>
      </c>
      <c r="F389" s="12">
        <v>4</v>
      </c>
      <c r="G389" s="11">
        <v>773.81</v>
      </c>
      <c r="H389">
        <v>0.08</v>
      </c>
      <c r="I389" t="s">
        <v>1755</v>
      </c>
      <c r="J389" s="11">
        <v>2847.6208000000001</v>
      </c>
    </row>
    <row r="390" spans="1:10" x14ac:dyDescent="0.25">
      <c r="A390" t="s">
        <v>2140</v>
      </c>
      <c r="B390" s="19">
        <v>45780</v>
      </c>
      <c r="C390" t="s">
        <v>8</v>
      </c>
      <c r="D390" t="s">
        <v>1620</v>
      </c>
      <c r="E390" t="s">
        <v>1730</v>
      </c>
      <c r="F390" s="12">
        <v>1</v>
      </c>
      <c r="G390" s="11">
        <v>664.71</v>
      </c>
      <c r="H390">
        <v>0.1</v>
      </c>
      <c r="I390" t="s">
        <v>1752</v>
      </c>
      <c r="J390" s="11">
        <v>598.23900000000003</v>
      </c>
    </row>
    <row r="391" spans="1:10" x14ac:dyDescent="0.25">
      <c r="A391" t="s">
        <v>2141</v>
      </c>
      <c r="B391" s="19">
        <v>45233</v>
      </c>
      <c r="C391" t="s">
        <v>1078</v>
      </c>
      <c r="D391" t="s">
        <v>1583</v>
      </c>
      <c r="E391" t="s">
        <v>1711</v>
      </c>
      <c r="F391" s="12">
        <v>4</v>
      </c>
      <c r="G391" s="11">
        <v>482.06</v>
      </c>
      <c r="H391">
        <v>7.0000000000000007E-2</v>
      </c>
      <c r="I391" t="s">
        <v>1752</v>
      </c>
      <c r="J391" s="11">
        <v>1793.2631999999999</v>
      </c>
    </row>
    <row r="392" spans="1:10" x14ac:dyDescent="0.25">
      <c r="A392" t="s">
        <v>2142</v>
      </c>
      <c r="B392" s="19">
        <v>45742</v>
      </c>
      <c r="C392" t="s">
        <v>316</v>
      </c>
      <c r="D392" t="s">
        <v>1612</v>
      </c>
      <c r="E392" t="s">
        <v>1698</v>
      </c>
      <c r="F392" s="12">
        <v>4</v>
      </c>
      <c r="G392" s="11">
        <v>995.55</v>
      </c>
      <c r="H392">
        <v>0.19</v>
      </c>
      <c r="I392" t="s">
        <v>1752</v>
      </c>
      <c r="J392" s="11">
        <v>3225.5819999999999</v>
      </c>
    </row>
    <row r="393" spans="1:10" x14ac:dyDescent="0.25">
      <c r="A393" t="s">
        <v>2143</v>
      </c>
      <c r="B393" s="19">
        <v>45478</v>
      </c>
      <c r="C393" t="s">
        <v>473</v>
      </c>
      <c r="D393" t="s">
        <v>1670</v>
      </c>
      <c r="E393" t="s">
        <v>1725</v>
      </c>
      <c r="F393" s="12">
        <v>2</v>
      </c>
      <c r="G393" s="11">
        <v>153.84</v>
      </c>
      <c r="H393">
        <v>0.27</v>
      </c>
      <c r="I393" t="s">
        <v>1752</v>
      </c>
      <c r="J393" s="11">
        <v>224.60640000000001</v>
      </c>
    </row>
    <row r="394" spans="1:10" x14ac:dyDescent="0.25">
      <c r="A394" t="s">
        <v>2144</v>
      </c>
      <c r="B394" s="19">
        <v>45789</v>
      </c>
      <c r="C394" t="s">
        <v>509</v>
      </c>
      <c r="D394" t="s">
        <v>1644</v>
      </c>
      <c r="E394" t="s">
        <v>1708</v>
      </c>
      <c r="F394" s="12">
        <v>3</v>
      </c>
      <c r="G394" s="11">
        <v>362.11</v>
      </c>
      <c r="H394">
        <v>0.23</v>
      </c>
      <c r="I394" t="s">
        <v>1755</v>
      </c>
      <c r="J394" s="11">
        <v>836.47409999999991</v>
      </c>
    </row>
    <row r="395" spans="1:10" x14ac:dyDescent="0.25">
      <c r="A395" t="s">
        <v>2145</v>
      </c>
      <c r="B395" s="19">
        <v>45561</v>
      </c>
      <c r="C395" t="s">
        <v>1439</v>
      </c>
      <c r="D395" t="s">
        <v>1592</v>
      </c>
      <c r="E395" t="s">
        <v>1714</v>
      </c>
      <c r="F395" s="12">
        <v>3</v>
      </c>
      <c r="G395" s="11">
        <v>112.26</v>
      </c>
      <c r="H395">
        <v>0.11</v>
      </c>
      <c r="I395" t="s">
        <v>1750</v>
      </c>
      <c r="J395" s="11">
        <v>299.73420000000004</v>
      </c>
    </row>
    <row r="396" spans="1:10" x14ac:dyDescent="0.25">
      <c r="A396" t="s">
        <v>2146</v>
      </c>
      <c r="B396" s="19">
        <v>45378</v>
      </c>
      <c r="C396" t="s">
        <v>657</v>
      </c>
      <c r="D396" t="s">
        <v>1671</v>
      </c>
      <c r="E396" t="s">
        <v>1739</v>
      </c>
      <c r="F396" s="12">
        <v>2</v>
      </c>
      <c r="G396" s="11">
        <v>962.81</v>
      </c>
      <c r="H396">
        <v>0.06</v>
      </c>
      <c r="I396" t="s">
        <v>1755</v>
      </c>
      <c r="J396" s="11">
        <v>1810.0827999999999</v>
      </c>
    </row>
    <row r="397" spans="1:10" x14ac:dyDescent="0.25">
      <c r="A397" t="s">
        <v>2147</v>
      </c>
      <c r="B397" s="19">
        <v>45308</v>
      </c>
      <c r="C397" t="s">
        <v>687</v>
      </c>
      <c r="D397" t="s">
        <v>1558</v>
      </c>
      <c r="E397" t="s">
        <v>1685</v>
      </c>
      <c r="F397" s="12">
        <v>4</v>
      </c>
      <c r="G397" s="11">
        <v>276.23</v>
      </c>
      <c r="H397">
        <v>0.12</v>
      </c>
      <c r="I397" t="s">
        <v>1750</v>
      </c>
      <c r="J397" s="11">
        <v>972.32960000000003</v>
      </c>
    </row>
    <row r="398" spans="1:10" x14ac:dyDescent="0.25">
      <c r="A398" t="s">
        <v>2148</v>
      </c>
      <c r="B398" s="19">
        <v>45407</v>
      </c>
      <c r="C398" t="s">
        <v>71</v>
      </c>
      <c r="D398" t="s">
        <v>1552</v>
      </c>
      <c r="E398" t="s">
        <v>1726</v>
      </c>
      <c r="F398" s="12">
        <v>3</v>
      </c>
      <c r="G398" s="11">
        <v>991.37</v>
      </c>
      <c r="H398">
        <v>0.1</v>
      </c>
      <c r="I398" t="s">
        <v>1752</v>
      </c>
      <c r="J398" s="11">
        <v>2676.6990000000001</v>
      </c>
    </row>
    <row r="399" spans="1:10" x14ac:dyDescent="0.25">
      <c r="A399" t="s">
        <v>2149</v>
      </c>
      <c r="B399" s="19">
        <v>45929</v>
      </c>
      <c r="C399" t="s">
        <v>554</v>
      </c>
      <c r="D399" t="s">
        <v>1558</v>
      </c>
      <c r="E399" t="s">
        <v>1725</v>
      </c>
      <c r="F399" s="12">
        <v>3</v>
      </c>
      <c r="G399" s="11">
        <v>977.47</v>
      </c>
      <c r="H399">
        <v>0.05</v>
      </c>
      <c r="I399" t="s">
        <v>1750</v>
      </c>
      <c r="J399" s="11">
        <v>2785.7894999999999</v>
      </c>
    </row>
    <row r="400" spans="1:10" x14ac:dyDescent="0.25">
      <c r="A400" t="s">
        <v>2150</v>
      </c>
      <c r="B400" s="19">
        <v>45844</v>
      </c>
      <c r="C400" t="s">
        <v>666</v>
      </c>
      <c r="D400" t="s">
        <v>1671</v>
      </c>
      <c r="E400" t="s">
        <v>1723</v>
      </c>
      <c r="F400" s="12">
        <v>2</v>
      </c>
      <c r="G400" s="11">
        <v>308.7</v>
      </c>
      <c r="H400">
        <v>0.2</v>
      </c>
      <c r="I400" t="s">
        <v>1752</v>
      </c>
      <c r="J400" s="11">
        <v>493.92</v>
      </c>
    </row>
    <row r="401" spans="1:10" x14ac:dyDescent="0.25">
      <c r="A401" t="s">
        <v>2151</v>
      </c>
      <c r="B401" s="19">
        <v>45579</v>
      </c>
      <c r="C401" t="s">
        <v>146</v>
      </c>
      <c r="D401" t="s">
        <v>1536</v>
      </c>
      <c r="E401" t="s">
        <v>1730</v>
      </c>
      <c r="F401" s="12">
        <v>2</v>
      </c>
      <c r="G401" s="11">
        <v>733.87</v>
      </c>
      <c r="H401">
        <v>0.1</v>
      </c>
      <c r="I401" t="s">
        <v>1752</v>
      </c>
      <c r="J401" s="11">
        <v>1320.9660000000001</v>
      </c>
    </row>
    <row r="402" spans="1:10" x14ac:dyDescent="0.25">
      <c r="A402" t="s">
        <v>2152</v>
      </c>
      <c r="B402" s="19">
        <v>45227</v>
      </c>
      <c r="C402" t="s">
        <v>336</v>
      </c>
      <c r="D402" t="s">
        <v>1554</v>
      </c>
      <c r="E402" t="s">
        <v>1730</v>
      </c>
      <c r="F402" s="12">
        <v>2</v>
      </c>
      <c r="G402" s="11">
        <v>22.47</v>
      </c>
      <c r="H402">
        <v>0.22</v>
      </c>
      <c r="I402" t="s">
        <v>1752</v>
      </c>
      <c r="J402" s="11">
        <v>35.053199999999997</v>
      </c>
    </row>
    <row r="403" spans="1:10" x14ac:dyDescent="0.25">
      <c r="A403" t="s">
        <v>2153</v>
      </c>
      <c r="B403" s="19">
        <v>45380</v>
      </c>
      <c r="C403" t="s">
        <v>1080</v>
      </c>
      <c r="D403" t="s">
        <v>1612</v>
      </c>
      <c r="E403" t="s">
        <v>1725</v>
      </c>
      <c r="F403" s="12">
        <v>4</v>
      </c>
      <c r="G403" s="11">
        <v>651.36</v>
      </c>
      <c r="H403">
        <v>0.13</v>
      </c>
      <c r="I403" t="s">
        <v>1750</v>
      </c>
      <c r="J403" s="11">
        <v>2266.7328000000002</v>
      </c>
    </row>
    <row r="404" spans="1:10" x14ac:dyDescent="0.25">
      <c r="A404" t="s">
        <v>2154</v>
      </c>
      <c r="B404" s="19">
        <v>45817</v>
      </c>
      <c r="C404" t="s">
        <v>928</v>
      </c>
      <c r="D404" t="s">
        <v>1547</v>
      </c>
      <c r="E404" t="s">
        <v>1719</v>
      </c>
      <c r="F404" s="12">
        <v>1</v>
      </c>
      <c r="G404" s="11">
        <v>753.39</v>
      </c>
      <c r="H404">
        <v>0.04</v>
      </c>
      <c r="I404" t="s">
        <v>1755</v>
      </c>
      <c r="J404" s="11">
        <v>723.25439999999992</v>
      </c>
    </row>
    <row r="405" spans="1:10" x14ac:dyDescent="0.25">
      <c r="A405" t="s">
        <v>2155</v>
      </c>
      <c r="B405" s="19">
        <v>45576</v>
      </c>
      <c r="C405" t="s">
        <v>651</v>
      </c>
      <c r="D405" t="s">
        <v>1633</v>
      </c>
      <c r="E405" t="s">
        <v>1723</v>
      </c>
      <c r="F405" s="12">
        <v>4</v>
      </c>
      <c r="G405" s="11">
        <v>849.17</v>
      </c>
      <c r="H405">
        <v>0.12</v>
      </c>
      <c r="I405" t="s">
        <v>1755</v>
      </c>
      <c r="J405" s="11">
        <v>2989.0783999999999</v>
      </c>
    </row>
    <row r="406" spans="1:10" x14ac:dyDescent="0.25">
      <c r="A406" t="s">
        <v>2156</v>
      </c>
      <c r="B406" s="19">
        <v>45495</v>
      </c>
      <c r="C406" t="s">
        <v>1171</v>
      </c>
      <c r="D406" t="s">
        <v>1556</v>
      </c>
      <c r="E406" t="s">
        <v>1685</v>
      </c>
      <c r="F406" s="12">
        <v>4</v>
      </c>
      <c r="G406" s="11">
        <v>585.45000000000005</v>
      </c>
      <c r="H406">
        <v>0.25</v>
      </c>
      <c r="I406" t="s">
        <v>1755</v>
      </c>
      <c r="J406" s="11">
        <v>1756.3500000000001</v>
      </c>
    </row>
    <row r="407" spans="1:10" x14ac:dyDescent="0.25">
      <c r="A407" t="s">
        <v>2157</v>
      </c>
      <c r="B407" s="19">
        <v>45628</v>
      </c>
      <c r="C407" t="s">
        <v>1450</v>
      </c>
      <c r="D407" t="s">
        <v>1640</v>
      </c>
      <c r="E407" t="s">
        <v>1730</v>
      </c>
      <c r="F407" s="12">
        <v>1</v>
      </c>
      <c r="G407" s="11">
        <v>745.15</v>
      </c>
      <c r="H407">
        <v>0.25</v>
      </c>
      <c r="I407" t="s">
        <v>1755</v>
      </c>
      <c r="J407" s="11">
        <v>558.86249999999995</v>
      </c>
    </row>
    <row r="408" spans="1:10" x14ac:dyDescent="0.25">
      <c r="A408" t="s">
        <v>2158</v>
      </c>
      <c r="B408" s="19">
        <v>45244</v>
      </c>
      <c r="C408" t="s">
        <v>188</v>
      </c>
      <c r="D408" t="s">
        <v>1679</v>
      </c>
      <c r="E408" t="s">
        <v>1693</v>
      </c>
      <c r="F408" s="12">
        <v>1</v>
      </c>
      <c r="G408" s="11">
        <v>848.69</v>
      </c>
      <c r="H408">
        <v>0.04</v>
      </c>
      <c r="I408" t="s">
        <v>1755</v>
      </c>
      <c r="J408" s="11">
        <v>814.74239999999998</v>
      </c>
    </row>
    <row r="409" spans="1:10" x14ac:dyDescent="0.25">
      <c r="A409" t="s">
        <v>2159</v>
      </c>
      <c r="B409" s="19">
        <v>45336</v>
      </c>
      <c r="C409" t="s">
        <v>1269</v>
      </c>
      <c r="D409" t="s">
        <v>1631</v>
      </c>
      <c r="E409" t="s">
        <v>1726</v>
      </c>
      <c r="F409" s="12">
        <v>2</v>
      </c>
      <c r="G409" s="11">
        <v>247.67</v>
      </c>
      <c r="H409">
        <v>0.1</v>
      </c>
      <c r="I409" t="s">
        <v>1752</v>
      </c>
      <c r="J409" s="11">
        <v>445.80599999999998</v>
      </c>
    </row>
    <row r="410" spans="1:10" x14ac:dyDescent="0.25">
      <c r="A410" t="s">
        <v>2160</v>
      </c>
      <c r="B410" s="19">
        <v>45465</v>
      </c>
      <c r="C410" t="s">
        <v>152</v>
      </c>
      <c r="D410" t="s">
        <v>1638</v>
      </c>
      <c r="E410" t="s">
        <v>1698</v>
      </c>
      <c r="F410" s="12">
        <v>3</v>
      </c>
      <c r="G410" s="11">
        <v>220.51</v>
      </c>
      <c r="H410">
        <v>0.02</v>
      </c>
      <c r="I410" t="s">
        <v>1752</v>
      </c>
      <c r="J410" s="11">
        <v>648.29939999999999</v>
      </c>
    </row>
    <row r="411" spans="1:10" x14ac:dyDescent="0.25">
      <c r="A411" t="s">
        <v>2161</v>
      </c>
      <c r="B411" s="19">
        <v>45837</v>
      </c>
      <c r="C411" t="s">
        <v>1018</v>
      </c>
      <c r="D411" t="s">
        <v>1548</v>
      </c>
      <c r="E411" t="s">
        <v>1730</v>
      </c>
      <c r="F411" s="12">
        <v>4</v>
      </c>
      <c r="G411" s="11">
        <v>370.63</v>
      </c>
      <c r="H411">
        <v>0.08</v>
      </c>
      <c r="I411" t="s">
        <v>1750</v>
      </c>
      <c r="J411" s="11">
        <v>1363.9184</v>
      </c>
    </row>
    <row r="412" spans="1:10" x14ac:dyDescent="0.25">
      <c r="A412" t="s">
        <v>2162</v>
      </c>
      <c r="B412" s="19">
        <v>45706</v>
      </c>
      <c r="C412" t="s">
        <v>1207</v>
      </c>
      <c r="D412" t="s">
        <v>1570</v>
      </c>
      <c r="E412" t="s">
        <v>1739</v>
      </c>
      <c r="F412" s="12">
        <v>4</v>
      </c>
      <c r="G412" s="11">
        <v>349.84</v>
      </c>
      <c r="H412">
        <v>0.11</v>
      </c>
      <c r="I412" t="s">
        <v>1750</v>
      </c>
      <c r="J412" s="11">
        <v>1245.4304</v>
      </c>
    </row>
    <row r="413" spans="1:10" x14ac:dyDescent="0.25">
      <c r="A413" t="s">
        <v>2163</v>
      </c>
      <c r="B413" s="19">
        <v>45823</v>
      </c>
      <c r="C413" t="s">
        <v>167</v>
      </c>
      <c r="D413" t="s">
        <v>1587</v>
      </c>
      <c r="E413" t="s">
        <v>1723</v>
      </c>
      <c r="F413" s="12">
        <v>1</v>
      </c>
      <c r="G413" s="11">
        <v>770.87</v>
      </c>
      <c r="H413">
        <v>0.1</v>
      </c>
      <c r="I413" t="s">
        <v>1755</v>
      </c>
      <c r="J413" s="11">
        <v>693.78300000000002</v>
      </c>
    </row>
    <row r="414" spans="1:10" x14ac:dyDescent="0.25">
      <c r="A414" t="s">
        <v>2164</v>
      </c>
      <c r="B414" s="19">
        <v>45518</v>
      </c>
      <c r="C414" t="s">
        <v>1458</v>
      </c>
      <c r="D414" t="s">
        <v>1679</v>
      </c>
      <c r="E414" t="s">
        <v>1733</v>
      </c>
      <c r="F414" s="12">
        <v>3</v>
      </c>
      <c r="G414" s="11">
        <v>507.33</v>
      </c>
      <c r="H414">
        <v>0.06</v>
      </c>
      <c r="I414" t="s">
        <v>1752</v>
      </c>
      <c r="J414" s="11">
        <v>1430.6705999999999</v>
      </c>
    </row>
    <row r="415" spans="1:10" x14ac:dyDescent="0.25">
      <c r="A415" t="s">
        <v>2165</v>
      </c>
      <c r="B415" s="19">
        <v>45863</v>
      </c>
      <c r="C415" t="s">
        <v>604</v>
      </c>
      <c r="D415" t="s">
        <v>1625</v>
      </c>
      <c r="E415" t="s">
        <v>1717</v>
      </c>
      <c r="F415" s="12">
        <v>1</v>
      </c>
      <c r="G415" s="11">
        <v>87.78</v>
      </c>
      <c r="H415">
        <v>0.06</v>
      </c>
      <c r="I415" t="s">
        <v>1750</v>
      </c>
      <c r="J415" s="11">
        <v>82.513199999999998</v>
      </c>
    </row>
    <row r="416" spans="1:10" x14ac:dyDescent="0.25">
      <c r="A416" t="s">
        <v>2166</v>
      </c>
      <c r="B416" s="19">
        <v>45666</v>
      </c>
      <c r="C416" t="s">
        <v>36</v>
      </c>
      <c r="D416" t="s">
        <v>1670</v>
      </c>
      <c r="E416" t="s">
        <v>1701</v>
      </c>
      <c r="F416" s="12">
        <v>2</v>
      </c>
      <c r="G416" s="11">
        <v>772.24</v>
      </c>
      <c r="H416">
        <v>0.22</v>
      </c>
      <c r="I416" t="s">
        <v>1750</v>
      </c>
      <c r="J416" s="11">
        <v>1204.6944000000001</v>
      </c>
    </row>
    <row r="417" spans="1:10" x14ac:dyDescent="0.25">
      <c r="A417" t="s">
        <v>2167</v>
      </c>
      <c r="B417" s="19">
        <v>45813</v>
      </c>
      <c r="C417" t="s">
        <v>178</v>
      </c>
      <c r="D417" t="s">
        <v>1631</v>
      </c>
      <c r="E417" t="s">
        <v>1726</v>
      </c>
      <c r="F417" s="12">
        <v>1</v>
      </c>
      <c r="G417" s="11">
        <v>108.27</v>
      </c>
      <c r="H417">
        <v>0.1</v>
      </c>
      <c r="I417" t="s">
        <v>1755</v>
      </c>
      <c r="J417" s="11">
        <v>97.442999999999998</v>
      </c>
    </row>
    <row r="418" spans="1:10" x14ac:dyDescent="0.25">
      <c r="A418" t="s">
        <v>2168</v>
      </c>
      <c r="B418" s="19">
        <v>45633</v>
      </c>
      <c r="C418" t="s">
        <v>1078</v>
      </c>
      <c r="D418" t="s">
        <v>1585</v>
      </c>
      <c r="E418" t="s">
        <v>1733</v>
      </c>
      <c r="F418" s="12">
        <v>2</v>
      </c>
      <c r="G418" s="11">
        <v>839.24</v>
      </c>
      <c r="H418">
        <v>0.21</v>
      </c>
      <c r="I418" t="s">
        <v>1752</v>
      </c>
      <c r="J418" s="11">
        <v>1325.9992</v>
      </c>
    </row>
    <row r="419" spans="1:10" x14ac:dyDescent="0.25">
      <c r="A419" t="s">
        <v>2169</v>
      </c>
      <c r="B419" s="19">
        <v>45331</v>
      </c>
      <c r="C419" t="s">
        <v>1183</v>
      </c>
      <c r="D419" t="s">
        <v>1613</v>
      </c>
      <c r="E419" t="s">
        <v>1719</v>
      </c>
      <c r="F419" s="12">
        <v>2</v>
      </c>
      <c r="G419" s="11">
        <v>466.27</v>
      </c>
      <c r="H419">
        <v>0.11</v>
      </c>
      <c r="I419" t="s">
        <v>1752</v>
      </c>
      <c r="J419" s="11">
        <v>829.9606</v>
      </c>
    </row>
    <row r="420" spans="1:10" x14ac:dyDescent="0.25">
      <c r="A420" t="s">
        <v>2170</v>
      </c>
      <c r="B420" s="19">
        <v>45942</v>
      </c>
      <c r="C420" t="s">
        <v>1226</v>
      </c>
      <c r="D420" t="s">
        <v>1619</v>
      </c>
      <c r="E420" t="s">
        <v>1726</v>
      </c>
      <c r="F420" s="12">
        <v>3</v>
      </c>
      <c r="G420" s="11">
        <v>969.83</v>
      </c>
      <c r="H420">
        <v>0.02</v>
      </c>
      <c r="I420" t="s">
        <v>1750</v>
      </c>
      <c r="J420" s="11">
        <v>2851.3002000000001</v>
      </c>
    </row>
    <row r="421" spans="1:10" x14ac:dyDescent="0.25">
      <c r="A421" t="s">
        <v>2171</v>
      </c>
      <c r="B421" s="19">
        <v>45824</v>
      </c>
      <c r="C421" t="s">
        <v>1281</v>
      </c>
      <c r="D421" t="s">
        <v>1667</v>
      </c>
      <c r="E421" t="s">
        <v>1739</v>
      </c>
      <c r="F421" s="12">
        <v>2</v>
      </c>
      <c r="G421" s="11">
        <v>782.11</v>
      </c>
      <c r="H421">
        <v>0.17</v>
      </c>
      <c r="I421" t="s">
        <v>1752</v>
      </c>
      <c r="J421" s="11">
        <v>1298.3026</v>
      </c>
    </row>
    <row r="422" spans="1:10" x14ac:dyDescent="0.25">
      <c r="A422" t="s">
        <v>2172</v>
      </c>
      <c r="B422" s="19">
        <v>45921</v>
      </c>
      <c r="C422" t="s">
        <v>1379</v>
      </c>
      <c r="D422" t="s">
        <v>1588</v>
      </c>
      <c r="E422" t="s">
        <v>1721</v>
      </c>
      <c r="F422" s="12">
        <v>2</v>
      </c>
      <c r="G422" s="11">
        <v>74.63</v>
      </c>
      <c r="H422">
        <v>0.01</v>
      </c>
      <c r="I422" t="s">
        <v>1752</v>
      </c>
      <c r="J422" s="11">
        <v>147.76739999999998</v>
      </c>
    </row>
    <row r="423" spans="1:10" x14ac:dyDescent="0.25">
      <c r="A423" t="s">
        <v>2173</v>
      </c>
      <c r="B423" s="19">
        <v>45909</v>
      </c>
      <c r="C423" t="s">
        <v>159</v>
      </c>
      <c r="D423" t="s">
        <v>1658</v>
      </c>
      <c r="E423" t="s">
        <v>1708</v>
      </c>
      <c r="F423" s="12">
        <v>3</v>
      </c>
      <c r="G423" s="11">
        <v>522.78</v>
      </c>
      <c r="H423">
        <v>0.25</v>
      </c>
      <c r="I423" t="s">
        <v>1752</v>
      </c>
      <c r="J423" s="11">
        <v>1176.2549999999999</v>
      </c>
    </row>
    <row r="424" spans="1:10" x14ac:dyDescent="0.25">
      <c r="A424" t="s">
        <v>2174</v>
      </c>
      <c r="B424" s="19">
        <v>45853</v>
      </c>
      <c r="C424" t="s">
        <v>1051</v>
      </c>
      <c r="D424" t="s">
        <v>1545</v>
      </c>
      <c r="E424" t="s">
        <v>1728</v>
      </c>
      <c r="F424" s="12">
        <v>1</v>
      </c>
      <c r="G424" s="11">
        <v>206.45</v>
      </c>
      <c r="H424">
        <v>0.15</v>
      </c>
      <c r="I424" t="s">
        <v>1752</v>
      </c>
      <c r="J424" s="11">
        <v>175.48249999999999</v>
      </c>
    </row>
    <row r="425" spans="1:10" x14ac:dyDescent="0.25">
      <c r="A425" t="s">
        <v>2175</v>
      </c>
      <c r="B425" s="19">
        <v>45580</v>
      </c>
      <c r="C425" t="s">
        <v>485</v>
      </c>
      <c r="D425" t="s">
        <v>1629</v>
      </c>
      <c r="E425" t="s">
        <v>1705</v>
      </c>
      <c r="F425" s="12">
        <v>1</v>
      </c>
      <c r="G425" s="11">
        <v>815.53</v>
      </c>
      <c r="H425">
        <v>0.3</v>
      </c>
      <c r="I425" t="s">
        <v>1752</v>
      </c>
      <c r="J425" s="11">
        <v>570.87099999999998</v>
      </c>
    </row>
    <row r="426" spans="1:10" x14ac:dyDescent="0.25">
      <c r="A426" t="s">
        <v>2176</v>
      </c>
      <c r="B426" s="19">
        <v>45220</v>
      </c>
      <c r="C426" t="s">
        <v>146</v>
      </c>
      <c r="D426" t="s">
        <v>1646</v>
      </c>
      <c r="E426" t="s">
        <v>1725</v>
      </c>
      <c r="F426" s="12">
        <v>1</v>
      </c>
      <c r="G426" s="11">
        <v>823.61</v>
      </c>
      <c r="H426">
        <v>0.28000000000000003</v>
      </c>
      <c r="I426" t="s">
        <v>1755</v>
      </c>
      <c r="J426" s="11">
        <v>592.99919999999997</v>
      </c>
    </row>
    <row r="427" spans="1:10" x14ac:dyDescent="0.25">
      <c r="A427" t="s">
        <v>2177</v>
      </c>
      <c r="B427" s="19">
        <v>45807</v>
      </c>
      <c r="C427" t="s">
        <v>1456</v>
      </c>
      <c r="D427" t="s">
        <v>1661</v>
      </c>
      <c r="E427" t="s">
        <v>1717</v>
      </c>
      <c r="F427" s="12">
        <v>2</v>
      </c>
      <c r="G427" s="11">
        <v>209.96</v>
      </c>
      <c r="H427" s="14">
        <v>0</v>
      </c>
      <c r="I427" t="s">
        <v>1750</v>
      </c>
      <c r="J427" s="11">
        <v>419.92</v>
      </c>
    </row>
    <row r="428" spans="1:10" x14ac:dyDescent="0.25">
      <c r="A428" t="s">
        <v>2178</v>
      </c>
      <c r="B428" s="19">
        <v>45462</v>
      </c>
      <c r="C428" t="s">
        <v>573</v>
      </c>
      <c r="D428" t="s">
        <v>1525</v>
      </c>
      <c r="E428" t="s">
        <v>1730</v>
      </c>
      <c r="F428" s="12">
        <v>4</v>
      </c>
      <c r="G428" s="11">
        <v>897.93</v>
      </c>
      <c r="H428">
        <v>0.05</v>
      </c>
      <c r="I428" t="s">
        <v>1755</v>
      </c>
      <c r="J428" s="11">
        <v>3412.1339999999996</v>
      </c>
    </row>
    <row r="429" spans="1:10" x14ac:dyDescent="0.25">
      <c r="A429" t="s">
        <v>2179</v>
      </c>
      <c r="B429" s="19">
        <v>45646</v>
      </c>
      <c r="C429" t="s">
        <v>592</v>
      </c>
      <c r="D429" t="s">
        <v>1620</v>
      </c>
      <c r="E429" t="s">
        <v>1685</v>
      </c>
      <c r="F429" s="12">
        <v>4</v>
      </c>
      <c r="G429" s="11">
        <v>925.95</v>
      </c>
      <c r="H429">
        <v>0.16</v>
      </c>
      <c r="I429" t="s">
        <v>1755</v>
      </c>
      <c r="J429" s="11">
        <v>3111.192</v>
      </c>
    </row>
    <row r="430" spans="1:10" x14ac:dyDescent="0.25">
      <c r="A430" t="s">
        <v>2180</v>
      </c>
      <c r="B430" s="19">
        <v>45520</v>
      </c>
      <c r="C430" t="s">
        <v>301</v>
      </c>
      <c r="D430" t="s">
        <v>1604</v>
      </c>
      <c r="E430" t="s">
        <v>1708</v>
      </c>
      <c r="F430" s="12">
        <v>2</v>
      </c>
      <c r="G430" s="11">
        <v>573.09</v>
      </c>
      <c r="H430">
        <v>0.03</v>
      </c>
      <c r="I430" t="s">
        <v>1755</v>
      </c>
      <c r="J430" s="11">
        <v>1111.7945999999999</v>
      </c>
    </row>
    <row r="431" spans="1:10" x14ac:dyDescent="0.25">
      <c r="A431" t="s">
        <v>2181</v>
      </c>
      <c r="B431" s="19">
        <v>45731</v>
      </c>
      <c r="C431" t="s">
        <v>598</v>
      </c>
      <c r="D431" t="s">
        <v>1537</v>
      </c>
      <c r="E431" t="s">
        <v>1701</v>
      </c>
      <c r="F431" s="12">
        <v>4</v>
      </c>
      <c r="G431" s="11">
        <v>149.83000000000001</v>
      </c>
      <c r="H431">
        <v>0.02</v>
      </c>
      <c r="I431" t="s">
        <v>1750</v>
      </c>
      <c r="J431" s="11">
        <v>587.33360000000005</v>
      </c>
    </row>
    <row r="432" spans="1:10" x14ac:dyDescent="0.25">
      <c r="A432" t="s">
        <v>2182</v>
      </c>
      <c r="B432" s="19">
        <v>45445</v>
      </c>
      <c r="C432" t="s">
        <v>14</v>
      </c>
      <c r="D432" t="s">
        <v>1604</v>
      </c>
      <c r="E432" t="s">
        <v>1726</v>
      </c>
      <c r="F432" s="12">
        <v>3</v>
      </c>
      <c r="G432" s="11">
        <v>287.70999999999998</v>
      </c>
      <c r="H432">
        <v>0.03</v>
      </c>
      <c r="I432" t="s">
        <v>1755</v>
      </c>
      <c r="J432" s="11">
        <v>837.23609999999985</v>
      </c>
    </row>
    <row r="433" spans="1:10" x14ac:dyDescent="0.25">
      <c r="A433" t="s">
        <v>2183</v>
      </c>
      <c r="B433" s="19">
        <v>45860</v>
      </c>
      <c r="C433" t="s">
        <v>333</v>
      </c>
      <c r="D433" t="s">
        <v>1626</v>
      </c>
      <c r="E433" t="s">
        <v>1708</v>
      </c>
      <c r="F433" s="12">
        <v>2</v>
      </c>
      <c r="G433" s="11">
        <v>849.8</v>
      </c>
      <c r="H433">
        <v>0.06</v>
      </c>
      <c r="I433" t="s">
        <v>1755</v>
      </c>
      <c r="J433" s="11">
        <v>1597.6239999999998</v>
      </c>
    </row>
    <row r="434" spans="1:10" x14ac:dyDescent="0.25">
      <c r="A434" t="s">
        <v>2184</v>
      </c>
      <c r="B434" s="19">
        <v>45725</v>
      </c>
      <c r="C434" t="s">
        <v>75</v>
      </c>
      <c r="D434" t="s">
        <v>1590</v>
      </c>
      <c r="E434" t="s">
        <v>1698</v>
      </c>
      <c r="F434" s="12">
        <v>3</v>
      </c>
      <c r="G434" s="11">
        <v>482.58</v>
      </c>
      <c r="H434">
        <v>0.28000000000000003</v>
      </c>
      <c r="I434" t="s">
        <v>1752</v>
      </c>
      <c r="J434" s="11">
        <v>1042.3727999999999</v>
      </c>
    </row>
    <row r="435" spans="1:10" x14ac:dyDescent="0.25">
      <c r="A435" t="s">
        <v>2185</v>
      </c>
      <c r="B435" s="19">
        <v>45699</v>
      </c>
      <c r="C435" t="s">
        <v>394</v>
      </c>
      <c r="D435" t="s">
        <v>1615</v>
      </c>
      <c r="E435" t="s">
        <v>1693</v>
      </c>
      <c r="F435" s="12">
        <v>2</v>
      </c>
      <c r="G435" s="11">
        <v>64.7</v>
      </c>
      <c r="H435" s="14">
        <v>0</v>
      </c>
      <c r="I435" t="s">
        <v>1750</v>
      </c>
      <c r="J435" s="11">
        <v>129.4</v>
      </c>
    </row>
    <row r="436" spans="1:10" x14ac:dyDescent="0.25">
      <c r="A436" t="s">
        <v>2186</v>
      </c>
      <c r="B436" s="19">
        <v>45266</v>
      </c>
      <c r="C436" t="s">
        <v>494</v>
      </c>
      <c r="D436" t="s">
        <v>1535</v>
      </c>
      <c r="E436" t="s">
        <v>1705</v>
      </c>
      <c r="F436" s="12">
        <v>3</v>
      </c>
      <c r="G436" s="11">
        <v>589.83000000000004</v>
      </c>
      <c r="H436">
        <v>0.26</v>
      </c>
      <c r="I436" t="s">
        <v>1750</v>
      </c>
      <c r="J436" s="11">
        <v>1309.4226000000001</v>
      </c>
    </row>
    <row r="437" spans="1:10" x14ac:dyDescent="0.25">
      <c r="A437" t="s">
        <v>2187</v>
      </c>
      <c r="B437" s="19">
        <v>45889</v>
      </c>
      <c r="C437" t="s">
        <v>906</v>
      </c>
      <c r="D437" t="s">
        <v>1531</v>
      </c>
      <c r="E437" t="s">
        <v>1717</v>
      </c>
      <c r="F437" s="12">
        <v>4</v>
      </c>
      <c r="G437" s="11">
        <v>758.49</v>
      </c>
      <c r="H437">
        <v>0.16</v>
      </c>
      <c r="I437" t="s">
        <v>1755</v>
      </c>
      <c r="J437" s="11">
        <v>2548.5263999999997</v>
      </c>
    </row>
    <row r="438" spans="1:10" x14ac:dyDescent="0.25">
      <c r="A438" t="s">
        <v>2188</v>
      </c>
      <c r="B438" s="19">
        <v>45555</v>
      </c>
      <c r="C438" t="s">
        <v>199</v>
      </c>
      <c r="D438" t="s">
        <v>1583</v>
      </c>
      <c r="E438" t="s">
        <v>1723</v>
      </c>
      <c r="F438" s="12">
        <v>4</v>
      </c>
      <c r="G438" s="11">
        <v>747.56</v>
      </c>
      <c r="H438">
        <v>0.09</v>
      </c>
      <c r="I438" t="s">
        <v>1755</v>
      </c>
      <c r="J438" s="11">
        <v>2721.1183999999998</v>
      </c>
    </row>
    <row r="439" spans="1:10" x14ac:dyDescent="0.25">
      <c r="A439" t="s">
        <v>2189</v>
      </c>
      <c r="B439" s="19">
        <v>45813</v>
      </c>
      <c r="C439" t="s">
        <v>803</v>
      </c>
      <c r="D439" t="s">
        <v>1588</v>
      </c>
      <c r="E439" t="s">
        <v>1733</v>
      </c>
      <c r="F439" s="12">
        <v>3</v>
      </c>
      <c r="G439" s="11">
        <v>551.22</v>
      </c>
      <c r="H439">
        <v>0.12</v>
      </c>
      <c r="I439" t="s">
        <v>1752</v>
      </c>
      <c r="J439" s="11">
        <v>1455.2208000000001</v>
      </c>
    </row>
    <row r="440" spans="1:10" x14ac:dyDescent="0.25">
      <c r="A440" t="s">
        <v>2190</v>
      </c>
      <c r="B440" s="19">
        <v>45811</v>
      </c>
      <c r="C440" t="s">
        <v>527</v>
      </c>
      <c r="D440" t="s">
        <v>1629</v>
      </c>
      <c r="E440" t="s">
        <v>1726</v>
      </c>
      <c r="F440" s="12">
        <v>2</v>
      </c>
      <c r="G440" s="11">
        <v>527.05999999999995</v>
      </c>
      <c r="H440">
        <v>0.17</v>
      </c>
      <c r="I440" t="s">
        <v>1752</v>
      </c>
      <c r="J440" s="11">
        <v>874.91959999999983</v>
      </c>
    </row>
    <row r="441" spans="1:10" x14ac:dyDescent="0.25">
      <c r="A441" t="s">
        <v>2191</v>
      </c>
      <c r="B441" s="19">
        <v>45670</v>
      </c>
      <c r="C441" t="s">
        <v>345</v>
      </c>
      <c r="D441" t="s">
        <v>1619</v>
      </c>
      <c r="E441" t="s">
        <v>1705</v>
      </c>
      <c r="F441" s="12">
        <v>4</v>
      </c>
      <c r="G441" s="11">
        <v>875.41</v>
      </c>
      <c r="H441">
        <v>0.27</v>
      </c>
      <c r="I441" t="s">
        <v>1750</v>
      </c>
      <c r="J441" s="11">
        <v>2556.1972000000001</v>
      </c>
    </row>
    <row r="442" spans="1:10" x14ac:dyDescent="0.25">
      <c r="A442" t="s">
        <v>2192</v>
      </c>
      <c r="B442" s="19">
        <v>45736</v>
      </c>
      <c r="C442" t="s">
        <v>40</v>
      </c>
      <c r="D442" t="s">
        <v>1658</v>
      </c>
      <c r="E442" t="s">
        <v>1685</v>
      </c>
      <c r="F442" s="12">
        <v>2</v>
      </c>
      <c r="G442" s="11">
        <v>226.43</v>
      </c>
      <c r="H442">
        <v>0.03</v>
      </c>
      <c r="I442" t="s">
        <v>1750</v>
      </c>
      <c r="J442" s="11">
        <v>439.27420000000001</v>
      </c>
    </row>
    <row r="443" spans="1:10" x14ac:dyDescent="0.25">
      <c r="A443" t="s">
        <v>2193</v>
      </c>
      <c r="B443" s="19">
        <v>45480</v>
      </c>
      <c r="C443" t="s">
        <v>140</v>
      </c>
      <c r="D443" t="s">
        <v>1646</v>
      </c>
      <c r="E443" t="s">
        <v>1705</v>
      </c>
      <c r="F443" s="12">
        <v>2</v>
      </c>
      <c r="G443" s="11">
        <v>285.39</v>
      </c>
      <c r="H443">
        <v>0.1</v>
      </c>
      <c r="I443" t="s">
        <v>1750</v>
      </c>
      <c r="J443" s="11">
        <v>513.702</v>
      </c>
    </row>
    <row r="444" spans="1:10" x14ac:dyDescent="0.25">
      <c r="A444" t="s">
        <v>2194</v>
      </c>
      <c r="B444" s="19">
        <v>45929</v>
      </c>
      <c r="C444" t="s">
        <v>1039</v>
      </c>
      <c r="D444" t="s">
        <v>1543</v>
      </c>
      <c r="E444" t="s">
        <v>1728</v>
      </c>
      <c r="F444" s="12">
        <v>2</v>
      </c>
      <c r="G444" s="11">
        <v>298.01</v>
      </c>
      <c r="H444">
        <v>0.05</v>
      </c>
      <c r="I444" t="s">
        <v>1750</v>
      </c>
      <c r="J444" s="11">
        <v>566.21899999999994</v>
      </c>
    </row>
    <row r="445" spans="1:10" x14ac:dyDescent="0.25">
      <c r="A445" t="s">
        <v>2195</v>
      </c>
      <c r="B445" s="19">
        <v>45626</v>
      </c>
      <c r="C445" t="s">
        <v>527</v>
      </c>
      <c r="D445" t="s">
        <v>1588</v>
      </c>
      <c r="E445" t="s">
        <v>1701</v>
      </c>
      <c r="F445" s="12">
        <v>4</v>
      </c>
      <c r="G445" s="11">
        <v>753.49</v>
      </c>
      <c r="H445">
        <v>0.26</v>
      </c>
      <c r="I445" t="s">
        <v>1755</v>
      </c>
      <c r="J445" s="11">
        <v>2230.3303999999998</v>
      </c>
    </row>
    <row r="446" spans="1:10" x14ac:dyDescent="0.25">
      <c r="A446" t="s">
        <v>2196</v>
      </c>
      <c r="B446" s="19">
        <v>45460</v>
      </c>
      <c r="C446" t="s">
        <v>1484</v>
      </c>
      <c r="D446" t="s">
        <v>1644</v>
      </c>
      <c r="E446" t="s">
        <v>1723</v>
      </c>
      <c r="F446" s="12">
        <v>2</v>
      </c>
      <c r="G446" s="11">
        <v>130.38999999999999</v>
      </c>
      <c r="H446">
        <v>0.17</v>
      </c>
      <c r="I446" t="s">
        <v>1752</v>
      </c>
      <c r="J446" s="11">
        <v>216.44739999999996</v>
      </c>
    </row>
    <row r="447" spans="1:10" x14ac:dyDescent="0.25">
      <c r="A447" t="s">
        <v>2197</v>
      </c>
      <c r="B447" s="19">
        <v>45709</v>
      </c>
      <c r="C447" t="s">
        <v>1072</v>
      </c>
      <c r="D447" t="s">
        <v>1560</v>
      </c>
      <c r="E447" t="s">
        <v>1717</v>
      </c>
      <c r="F447" s="12">
        <v>4</v>
      </c>
      <c r="G447" s="11">
        <v>164.02</v>
      </c>
      <c r="H447">
        <v>0.01</v>
      </c>
      <c r="I447" t="s">
        <v>1752</v>
      </c>
      <c r="J447" s="11">
        <v>649.51920000000007</v>
      </c>
    </row>
    <row r="448" spans="1:10" x14ac:dyDescent="0.25">
      <c r="A448" t="s">
        <v>2198</v>
      </c>
      <c r="B448" s="19">
        <v>45551</v>
      </c>
      <c r="C448" t="s">
        <v>542</v>
      </c>
      <c r="D448" t="s">
        <v>1570</v>
      </c>
      <c r="E448" t="s">
        <v>1701</v>
      </c>
      <c r="F448" s="12">
        <v>2</v>
      </c>
      <c r="G448" s="11">
        <v>527.51</v>
      </c>
      <c r="H448">
        <v>0.18</v>
      </c>
      <c r="I448" t="s">
        <v>1752</v>
      </c>
      <c r="J448" s="11">
        <v>865.1164</v>
      </c>
    </row>
    <row r="449" spans="1:10" x14ac:dyDescent="0.25">
      <c r="A449" t="s">
        <v>2199</v>
      </c>
      <c r="B449" s="19">
        <v>45939</v>
      </c>
      <c r="C449" t="s">
        <v>803</v>
      </c>
      <c r="D449" t="s">
        <v>1612</v>
      </c>
      <c r="E449" t="s">
        <v>1725</v>
      </c>
      <c r="F449" s="12">
        <v>3</v>
      </c>
      <c r="G449" s="11">
        <v>628.17999999999995</v>
      </c>
      <c r="H449">
        <v>0.26</v>
      </c>
      <c r="I449" t="s">
        <v>1750</v>
      </c>
      <c r="J449" s="11">
        <v>1394.5596</v>
      </c>
    </row>
    <row r="450" spans="1:10" x14ac:dyDescent="0.25">
      <c r="A450" t="s">
        <v>2200</v>
      </c>
      <c r="B450" s="19">
        <v>45553</v>
      </c>
      <c r="C450" t="s">
        <v>850</v>
      </c>
      <c r="D450" t="s">
        <v>1611</v>
      </c>
      <c r="E450" t="s">
        <v>1698</v>
      </c>
      <c r="F450" s="12">
        <v>1</v>
      </c>
      <c r="G450" s="11">
        <v>862.31</v>
      </c>
      <c r="H450">
        <v>0.06</v>
      </c>
      <c r="I450" t="s">
        <v>1750</v>
      </c>
      <c r="J450" s="11">
        <v>810.57139999999993</v>
      </c>
    </row>
    <row r="451" spans="1:10" x14ac:dyDescent="0.25">
      <c r="A451" t="s">
        <v>2201</v>
      </c>
      <c r="B451" s="19">
        <v>45806</v>
      </c>
      <c r="C451" t="s">
        <v>258</v>
      </c>
      <c r="D451" t="s">
        <v>1654</v>
      </c>
      <c r="E451" t="s">
        <v>1726</v>
      </c>
      <c r="F451" s="12">
        <v>2</v>
      </c>
      <c r="G451" s="11">
        <v>541.39</v>
      </c>
      <c r="H451">
        <v>0.03</v>
      </c>
      <c r="I451" t="s">
        <v>1755</v>
      </c>
      <c r="J451" s="11">
        <v>1050.2965999999999</v>
      </c>
    </row>
    <row r="452" spans="1:10" x14ac:dyDescent="0.25">
      <c r="A452" t="s">
        <v>2202</v>
      </c>
      <c r="B452" s="19">
        <v>45811</v>
      </c>
      <c r="C452" t="s">
        <v>1453</v>
      </c>
      <c r="D452" t="s">
        <v>1641</v>
      </c>
      <c r="E452" t="s">
        <v>1730</v>
      </c>
      <c r="F452" s="12">
        <v>3</v>
      </c>
      <c r="G452" s="11">
        <v>761.8</v>
      </c>
      <c r="H452">
        <v>0.06</v>
      </c>
      <c r="I452" t="s">
        <v>1755</v>
      </c>
      <c r="J452" s="11">
        <v>2148.2759999999994</v>
      </c>
    </row>
    <row r="453" spans="1:10" x14ac:dyDescent="0.25">
      <c r="A453" t="s">
        <v>2203</v>
      </c>
      <c r="B453" s="19">
        <v>45508</v>
      </c>
      <c r="C453" t="s">
        <v>1295</v>
      </c>
      <c r="D453" t="s">
        <v>1601</v>
      </c>
      <c r="E453" t="s">
        <v>1693</v>
      </c>
      <c r="F453" s="12">
        <v>4</v>
      </c>
      <c r="G453" s="11">
        <v>829.36</v>
      </c>
      <c r="H453">
        <v>0.11</v>
      </c>
      <c r="I453" t="s">
        <v>1752</v>
      </c>
      <c r="J453" s="11">
        <v>2952.5216</v>
      </c>
    </row>
    <row r="454" spans="1:10" x14ac:dyDescent="0.25">
      <c r="A454" t="s">
        <v>2204</v>
      </c>
      <c r="B454" s="19">
        <v>45460</v>
      </c>
      <c r="C454" t="s">
        <v>1243</v>
      </c>
      <c r="D454" t="s">
        <v>1561</v>
      </c>
      <c r="E454" t="s">
        <v>1730</v>
      </c>
      <c r="F454" s="12">
        <v>2</v>
      </c>
      <c r="G454" s="11">
        <v>425.06</v>
      </c>
      <c r="H454">
        <v>0.09</v>
      </c>
      <c r="I454" t="s">
        <v>1752</v>
      </c>
      <c r="J454" s="11">
        <v>773.60919999999999</v>
      </c>
    </row>
    <row r="455" spans="1:10" x14ac:dyDescent="0.25">
      <c r="A455" t="s">
        <v>2205</v>
      </c>
      <c r="B455" s="19">
        <v>45311</v>
      </c>
      <c r="C455" t="s">
        <v>433</v>
      </c>
      <c r="D455" t="s">
        <v>1610</v>
      </c>
      <c r="E455" t="s">
        <v>1685</v>
      </c>
      <c r="F455" s="12">
        <v>2</v>
      </c>
      <c r="G455" s="11">
        <v>911.14</v>
      </c>
      <c r="H455">
        <v>0.1</v>
      </c>
      <c r="I455" t="s">
        <v>1750</v>
      </c>
      <c r="J455" s="11">
        <v>1640.0519999999999</v>
      </c>
    </row>
    <row r="456" spans="1:10" x14ac:dyDescent="0.25">
      <c r="A456" t="s">
        <v>2206</v>
      </c>
      <c r="B456" s="19">
        <v>45906</v>
      </c>
      <c r="C456" t="s">
        <v>301</v>
      </c>
      <c r="D456" t="s">
        <v>1628</v>
      </c>
      <c r="E456" t="s">
        <v>1714</v>
      </c>
      <c r="F456" s="12">
        <v>3</v>
      </c>
      <c r="G456" s="11">
        <v>811.96</v>
      </c>
      <c r="H456">
        <v>0.28999999999999998</v>
      </c>
      <c r="I456" t="s">
        <v>1750</v>
      </c>
      <c r="J456" s="11">
        <v>1729.4748</v>
      </c>
    </row>
    <row r="457" spans="1:10" x14ac:dyDescent="0.25">
      <c r="A457" t="s">
        <v>2207</v>
      </c>
      <c r="B457" s="19">
        <v>45380</v>
      </c>
      <c r="C457" t="s">
        <v>861</v>
      </c>
      <c r="D457" t="s">
        <v>1573</v>
      </c>
      <c r="E457" t="s">
        <v>1719</v>
      </c>
      <c r="F457" s="12">
        <v>2</v>
      </c>
      <c r="G457" s="11">
        <v>780.05</v>
      </c>
      <c r="H457">
        <v>0.12</v>
      </c>
      <c r="I457" t="s">
        <v>1755</v>
      </c>
      <c r="J457" s="11">
        <v>1372.8879999999999</v>
      </c>
    </row>
    <row r="458" spans="1:10" x14ac:dyDescent="0.25">
      <c r="A458" t="s">
        <v>2208</v>
      </c>
      <c r="B458" s="19">
        <v>45527</v>
      </c>
      <c r="C458" t="s">
        <v>693</v>
      </c>
      <c r="D458" t="s">
        <v>1575</v>
      </c>
      <c r="E458" t="s">
        <v>1717</v>
      </c>
      <c r="F458" s="12">
        <v>4</v>
      </c>
      <c r="G458" s="11">
        <v>315.95</v>
      </c>
      <c r="H458">
        <v>0.19</v>
      </c>
      <c r="I458" t="s">
        <v>1755</v>
      </c>
      <c r="J458" s="11">
        <v>1023.678</v>
      </c>
    </row>
    <row r="459" spans="1:10" x14ac:dyDescent="0.25">
      <c r="A459" t="s">
        <v>2209</v>
      </c>
      <c r="B459" s="19">
        <v>45796</v>
      </c>
      <c r="C459" t="s">
        <v>731</v>
      </c>
      <c r="D459" t="s">
        <v>1605</v>
      </c>
      <c r="E459" t="s">
        <v>1717</v>
      </c>
      <c r="F459" s="12">
        <v>2</v>
      </c>
      <c r="G459" s="11">
        <v>810.17</v>
      </c>
      <c r="H459">
        <v>0.27</v>
      </c>
      <c r="I459" t="s">
        <v>1750</v>
      </c>
      <c r="J459" s="11">
        <v>1182.8481999999999</v>
      </c>
    </row>
    <row r="460" spans="1:10" x14ac:dyDescent="0.25">
      <c r="A460" t="s">
        <v>2210</v>
      </c>
      <c r="B460" s="19">
        <v>45389</v>
      </c>
      <c r="C460" t="s">
        <v>663</v>
      </c>
      <c r="D460" t="s">
        <v>1656</v>
      </c>
      <c r="E460" t="s">
        <v>1701</v>
      </c>
      <c r="F460" s="12">
        <v>3</v>
      </c>
      <c r="G460" s="11">
        <v>505.01</v>
      </c>
      <c r="H460">
        <v>0.02</v>
      </c>
      <c r="I460" t="s">
        <v>1752</v>
      </c>
      <c r="J460" s="11">
        <v>1484.7293999999999</v>
      </c>
    </row>
    <row r="461" spans="1:10" x14ac:dyDescent="0.25">
      <c r="A461" t="s">
        <v>2211</v>
      </c>
      <c r="B461" s="19">
        <v>45315</v>
      </c>
      <c r="C461" t="s">
        <v>1424</v>
      </c>
      <c r="D461" t="s">
        <v>1635</v>
      </c>
      <c r="E461" t="s">
        <v>1733</v>
      </c>
      <c r="F461" s="12">
        <v>2</v>
      </c>
      <c r="G461" s="11">
        <v>736.75</v>
      </c>
      <c r="H461">
        <v>0.18</v>
      </c>
      <c r="I461" t="s">
        <v>1750</v>
      </c>
      <c r="J461" s="11">
        <v>1208.27</v>
      </c>
    </row>
    <row r="462" spans="1:10" x14ac:dyDescent="0.25">
      <c r="A462" t="s">
        <v>2212</v>
      </c>
      <c r="B462" s="19">
        <v>45311</v>
      </c>
      <c r="C462" t="s">
        <v>114</v>
      </c>
      <c r="D462" t="s">
        <v>1643</v>
      </c>
      <c r="E462" t="s">
        <v>1717</v>
      </c>
      <c r="F462" s="12">
        <v>4</v>
      </c>
      <c r="G462" s="11">
        <v>700.31</v>
      </c>
      <c r="H462">
        <v>0.2</v>
      </c>
      <c r="I462" t="s">
        <v>1752</v>
      </c>
      <c r="J462" s="11">
        <v>2240.9919999999997</v>
      </c>
    </row>
    <row r="463" spans="1:10" x14ac:dyDescent="0.25">
      <c r="A463" t="s">
        <v>2213</v>
      </c>
      <c r="B463" s="19">
        <v>45270</v>
      </c>
      <c r="C463" t="s">
        <v>439</v>
      </c>
      <c r="D463" t="s">
        <v>1667</v>
      </c>
      <c r="E463" t="s">
        <v>1721</v>
      </c>
      <c r="F463" s="12">
        <v>4</v>
      </c>
      <c r="G463" s="11">
        <v>202.46</v>
      </c>
      <c r="H463">
        <v>0.24</v>
      </c>
      <c r="I463" t="s">
        <v>1750</v>
      </c>
      <c r="J463" s="11">
        <v>615.47840000000008</v>
      </c>
    </row>
    <row r="464" spans="1:10" x14ac:dyDescent="0.25">
      <c r="A464" t="s">
        <v>2214</v>
      </c>
      <c r="B464" s="19">
        <v>45279</v>
      </c>
      <c r="C464" t="s">
        <v>839</v>
      </c>
      <c r="D464" t="s">
        <v>1661</v>
      </c>
      <c r="E464" t="s">
        <v>1690</v>
      </c>
      <c r="F464" s="12">
        <v>2</v>
      </c>
      <c r="G464" s="11">
        <v>291.83999999999997</v>
      </c>
      <c r="H464">
        <v>0.25</v>
      </c>
      <c r="I464" t="s">
        <v>1752</v>
      </c>
      <c r="J464" s="11">
        <v>437.76</v>
      </c>
    </row>
    <row r="465" spans="1:10" x14ac:dyDescent="0.25">
      <c r="A465" t="s">
        <v>2215</v>
      </c>
      <c r="B465" s="19">
        <v>45252</v>
      </c>
      <c r="C465" t="s">
        <v>539</v>
      </c>
      <c r="D465" t="s">
        <v>1676</v>
      </c>
      <c r="E465" t="s">
        <v>1705</v>
      </c>
      <c r="F465" s="12">
        <v>2</v>
      </c>
      <c r="G465" s="11">
        <v>261.48</v>
      </c>
      <c r="H465">
        <v>0.17</v>
      </c>
      <c r="I465" t="s">
        <v>1750</v>
      </c>
      <c r="J465" s="11">
        <v>434.05680000000001</v>
      </c>
    </row>
    <row r="466" spans="1:10" x14ac:dyDescent="0.25">
      <c r="A466" t="s">
        <v>2216</v>
      </c>
      <c r="B466" s="19">
        <v>45938</v>
      </c>
      <c r="C466" t="s">
        <v>939</v>
      </c>
      <c r="D466" t="s">
        <v>1581</v>
      </c>
      <c r="E466" t="s">
        <v>1726</v>
      </c>
      <c r="F466" s="12">
        <v>1</v>
      </c>
      <c r="G466" s="11">
        <v>850.83</v>
      </c>
      <c r="H466">
        <v>0.28000000000000003</v>
      </c>
      <c r="I466" t="s">
        <v>1752</v>
      </c>
      <c r="J466" s="11">
        <v>612.59760000000006</v>
      </c>
    </row>
    <row r="467" spans="1:10" x14ac:dyDescent="0.25">
      <c r="A467" t="s">
        <v>2217</v>
      </c>
      <c r="B467" s="19">
        <v>45711</v>
      </c>
      <c r="C467" t="s">
        <v>1246</v>
      </c>
      <c r="D467" t="s">
        <v>1597</v>
      </c>
      <c r="E467" t="s">
        <v>1717</v>
      </c>
      <c r="F467" s="12">
        <v>1</v>
      </c>
      <c r="G467" s="11">
        <v>83.83</v>
      </c>
      <c r="H467">
        <v>0.05</v>
      </c>
      <c r="I467" t="s">
        <v>1750</v>
      </c>
      <c r="J467" s="11">
        <v>79.638499999999993</v>
      </c>
    </row>
    <row r="468" spans="1:10" x14ac:dyDescent="0.25">
      <c r="A468" t="s">
        <v>2218</v>
      </c>
      <c r="B468" s="19">
        <v>45713</v>
      </c>
      <c r="C468" t="s">
        <v>36</v>
      </c>
      <c r="D468" t="s">
        <v>1662</v>
      </c>
      <c r="E468" t="s">
        <v>1730</v>
      </c>
      <c r="F468" s="12">
        <v>3</v>
      </c>
      <c r="G468" s="11">
        <v>649.95000000000005</v>
      </c>
      <c r="H468">
        <v>0.28000000000000003</v>
      </c>
      <c r="I468" t="s">
        <v>1755</v>
      </c>
      <c r="J468" s="11">
        <v>1403.8920000000001</v>
      </c>
    </row>
    <row r="469" spans="1:10" x14ac:dyDescent="0.25">
      <c r="A469" t="s">
        <v>2219</v>
      </c>
      <c r="B469" s="19">
        <v>45565</v>
      </c>
      <c r="C469" t="s">
        <v>1132</v>
      </c>
      <c r="D469" t="s">
        <v>1636</v>
      </c>
      <c r="E469" t="s">
        <v>1708</v>
      </c>
      <c r="F469" s="12">
        <v>4</v>
      </c>
      <c r="G469" s="11">
        <v>934.96</v>
      </c>
      <c r="H469">
        <v>0.18</v>
      </c>
      <c r="I469" t="s">
        <v>1752</v>
      </c>
      <c r="J469" s="11">
        <v>3066.6688000000004</v>
      </c>
    </row>
    <row r="470" spans="1:10" x14ac:dyDescent="0.25">
      <c r="A470" t="s">
        <v>2220</v>
      </c>
      <c r="B470" s="19">
        <v>45279</v>
      </c>
      <c r="C470" t="s">
        <v>666</v>
      </c>
      <c r="D470" t="s">
        <v>1551</v>
      </c>
      <c r="E470" t="s">
        <v>1726</v>
      </c>
      <c r="F470" s="12">
        <v>1</v>
      </c>
      <c r="G470" s="11">
        <v>880.89</v>
      </c>
      <c r="H470">
        <v>0.13</v>
      </c>
      <c r="I470" t="s">
        <v>1755</v>
      </c>
      <c r="J470" s="11">
        <v>766.37429999999995</v>
      </c>
    </row>
    <row r="471" spans="1:10" x14ac:dyDescent="0.25">
      <c r="A471" t="s">
        <v>2221</v>
      </c>
      <c r="B471" s="19">
        <v>45614</v>
      </c>
      <c r="C471" t="s">
        <v>1453</v>
      </c>
      <c r="D471" t="s">
        <v>1677</v>
      </c>
      <c r="E471" t="s">
        <v>1714</v>
      </c>
      <c r="F471" s="12">
        <v>4</v>
      </c>
      <c r="G471" s="11">
        <v>610.6</v>
      </c>
      <c r="H471">
        <v>0.1</v>
      </c>
      <c r="I471" t="s">
        <v>1752</v>
      </c>
      <c r="J471" s="11">
        <v>2198.1600000000003</v>
      </c>
    </row>
    <row r="472" spans="1:10" x14ac:dyDescent="0.25">
      <c r="A472" t="s">
        <v>2222</v>
      </c>
      <c r="B472" s="19">
        <v>45912</v>
      </c>
      <c r="C472" t="s">
        <v>272</v>
      </c>
      <c r="D472" t="s">
        <v>1568</v>
      </c>
      <c r="E472" t="s">
        <v>1736</v>
      </c>
      <c r="F472" s="12">
        <v>1</v>
      </c>
      <c r="G472" s="11">
        <v>514.19000000000005</v>
      </c>
      <c r="H472">
        <v>0.2</v>
      </c>
      <c r="I472" t="s">
        <v>1750</v>
      </c>
      <c r="J472" s="11">
        <v>411.35200000000009</v>
      </c>
    </row>
    <row r="473" spans="1:10" x14ac:dyDescent="0.25">
      <c r="A473" t="s">
        <v>2223</v>
      </c>
      <c r="B473" s="19">
        <v>45688</v>
      </c>
      <c r="C473" t="s">
        <v>1229</v>
      </c>
      <c r="D473" t="s">
        <v>1583</v>
      </c>
      <c r="E473" t="s">
        <v>1725</v>
      </c>
      <c r="F473" s="12">
        <v>1</v>
      </c>
      <c r="G473" s="11">
        <v>546.20000000000005</v>
      </c>
      <c r="H473">
        <v>0.22</v>
      </c>
      <c r="I473" t="s">
        <v>1752</v>
      </c>
      <c r="J473" s="11">
        <v>426.03600000000006</v>
      </c>
    </row>
    <row r="474" spans="1:10" x14ac:dyDescent="0.25">
      <c r="A474" t="s">
        <v>2224</v>
      </c>
      <c r="B474" s="19">
        <v>45591</v>
      </c>
      <c r="C474" t="s">
        <v>640</v>
      </c>
      <c r="D474" t="s">
        <v>1583</v>
      </c>
      <c r="E474" t="s">
        <v>1685</v>
      </c>
      <c r="F474" s="12">
        <v>3</v>
      </c>
      <c r="G474" s="11">
        <v>416.01</v>
      </c>
      <c r="H474">
        <v>0.02</v>
      </c>
      <c r="I474" t="s">
        <v>1750</v>
      </c>
      <c r="J474" s="11">
        <v>1223.0693999999999</v>
      </c>
    </row>
    <row r="475" spans="1:10" x14ac:dyDescent="0.25">
      <c r="A475" t="s">
        <v>2225</v>
      </c>
      <c r="B475" s="19">
        <v>45864</v>
      </c>
      <c r="C475" t="s">
        <v>1186</v>
      </c>
      <c r="D475" t="s">
        <v>1638</v>
      </c>
      <c r="E475" t="s">
        <v>1719</v>
      </c>
      <c r="F475" s="12">
        <v>1</v>
      </c>
      <c r="G475" s="11">
        <v>30.94</v>
      </c>
      <c r="H475">
        <v>0.21</v>
      </c>
      <c r="I475" t="s">
        <v>1755</v>
      </c>
      <c r="J475" s="11">
        <v>24.442600000000002</v>
      </c>
    </row>
    <row r="476" spans="1:10" x14ac:dyDescent="0.25">
      <c r="A476" t="s">
        <v>2226</v>
      </c>
      <c r="B476" s="19">
        <v>45875</v>
      </c>
      <c r="C476" t="s">
        <v>648</v>
      </c>
      <c r="D476" t="s">
        <v>1613</v>
      </c>
      <c r="E476" t="s">
        <v>1730</v>
      </c>
      <c r="F476" s="12">
        <v>3</v>
      </c>
      <c r="G476" s="11">
        <v>666.39</v>
      </c>
      <c r="H476">
        <v>0.21</v>
      </c>
      <c r="I476" t="s">
        <v>1755</v>
      </c>
      <c r="J476" s="11">
        <v>1579.3443000000002</v>
      </c>
    </row>
    <row r="477" spans="1:10" x14ac:dyDescent="0.25">
      <c r="A477" t="s">
        <v>2227</v>
      </c>
      <c r="B477" s="19">
        <v>45797</v>
      </c>
      <c r="C477" t="s">
        <v>548</v>
      </c>
      <c r="D477" t="s">
        <v>1650</v>
      </c>
      <c r="E477" t="s">
        <v>1719</v>
      </c>
      <c r="F477" s="12">
        <v>2</v>
      </c>
      <c r="G477" s="11">
        <v>145.26</v>
      </c>
      <c r="H477">
        <v>0.19</v>
      </c>
      <c r="I477" t="s">
        <v>1752</v>
      </c>
      <c r="J477" s="11">
        <v>235.3212</v>
      </c>
    </row>
    <row r="478" spans="1:10" x14ac:dyDescent="0.25">
      <c r="A478" t="s">
        <v>2228</v>
      </c>
      <c r="B478" s="19">
        <v>45364</v>
      </c>
      <c r="C478" t="s">
        <v>406</v>
      </c>
      <c r="D478" t="s">
        <v>1667</v>
      </c>
      <c r="E478" t="s">
        <v>1705</v>
      </c>
      <c r="F478" s="12">
        <v>4</v>
      </c>
      <c r="G478" s="11">
        <v>940.77</v>
      </c>
      <c r="H478">
        <v>0.24</v>
      </c>
      <c r="I478" t="s">
        <v>1755</v>
      </c>
      <c r="J478" s="11">
        <v>2859.9407999999999</v>
      </c>
    </row>
    <row r="479" spans="1:10" x14ac:dyDescent="0.25">
      <c r="A479" t="s">
        <v>2229</v>
      </c>
      <c r="B479" s="19">
        <v>45700</v>
      </c>
      <c r="C479" t="s">
        <v>1430</v>
      </c>
      <c r="D479" t="s">
        <v>1597</v>
      </c>
      <c r="E479" t="s">
        <v>1733</v>
      </c>
      <c r="F479" s="12">
        <v>1</v>
      </c>
      <c r="G479" s="11">
        <v>708.88</v>
      </c>
      <c r="H479">
        <v>0.09</v>
      </c>
      <c r="I479" t="s">
        <v>1750</v>
      </c>
      <c r="J479" s="11">
        <v>645.08080000000007</v>
      </c>
    </row>
    <row r="480" spans="1:10" x14ac:dyDescent="0.25">
      <c r="A480" t="s">
        <v>2230</v>
      </c>
      <c r="B480" s="19">
        <v>45924</v>
      </c>
      <c r="C480" t="s">
        <v>959</v>
      </c>
      <c r="D480" t="s">
        <v>1572</v>
      </c>
      <c r="E480" t="s">
        <v>1693</v>
      </c>
      <c r="F480" s="12">
        <v>1</v>
      </c>
      <c r="G480" s="11">
        <v>790.73</v>
      </c>
      <c r="H480">
        <v>0.24</v>
      </c>
      <c r="I480" t="s">
        <v>1752</v>
      </c>
      <c r="J480" s="11">
        <v>600.95479999999998</v>
      </c>
    </row>
    <row r="481" spans="1:10" x14ac:dyDescent="0.25">
      <c r="A481" t="s">
        <v>2231</v>
      </c>
      <c r="B481" s="19">
        <v>45574</v>
      </c>
      <c r="C481" t="s">
        <v>1373</v>
      </c>
      <c r="D481" t="s">
        <v>1548</v>
      </c>
      <c r="E481" t="s">
        <v>1717</v>
      </c>
      <c r="F481" s="12">
        <v>3</v>
      </c>
      <c r="G481" s="11">
        <v>635.13</v>
      </c>
      <c r="H481">
        <v>0.09</v>
      </c>
      <c r="I481" t="s">
        <v>1752</v>
      </c>
      <c r="J481" s="11">
        <v>1733.9049</v>
      </c>
    </row>
    <row r="482" spans="1:10" x14ac:dyDescent="0.25">
      <c r="A482" t="s">
        <v>2232</v>
      </c>
      <c r="B482" s="19">
        <v>45233</v>
      </c>
      <c r="C482" t="s">
        <v>842</v>
      </c>
      <c r="D482" t="s">
        <v>1670</v>
      </c>
      <c r="E482" t="s">
        <v>1726</v>
      </c>
      <c r="F482" s="12">
        <v>1</v>
      </c>
      <c r="G482" s="11">
        <v>744.88</v>
      </c>
      <c r="H482">
        <v>0.15</v>
      </c>
      <c r="I482" t="s">
        <v>1755</v>
      </c>
      <c r="J482" s="11">
        <v>633.14800000000002</v>
      </c>
    </row>
    <row r="483" spans="1:10" x14ac:dyDescent="0.25">
      <c r="A483" t="s">
        <v>2233</v>
      </c>
      <c r="B483" s="19">
        <v>45745</v>
      </c>
      <c r="C483" t="s">
        <v>598</v>
      </c>
      <c r="D483" t="s">
        <v>1568</v>
      </c>
      <c r="E483" t="s">
        <v>1690</v>
      </c>
      <c r="F483" s="12">
        <v>3</v>
      </c>
      <c r="G483" s="11">
        <v>205.34</v>
      </c>
      <c r="H483">
        <v>0.25</v>
      </c>
      <c r="I483" t="s">
        <v>1750</v>
      </c>
      <c r="J483" s="11">
        <v>462.01499999999999</v>
      </c>
    </row>
    <row r="484" spans="1:10" x14ac:dyDescent="0.25">
      <c r="A484" t="s">
        <v>2234</v>
      </c>
      <c r="B484" s="19">
        <v>45851</v>
      </c>
      <c r="C484" t="s">
        <v>1287</v>
      </c>
      <c r="D484" t="s">
        <v>1570</v>
      </c>
      <c r="E484" t="s">
        <v>1714</v>
      </c>
      <c r="F484" s="12">
        <v>2</v>
      </c>
      <c r="G484" s="11">
        <v>756.8</v>
      </c>
      <c r="H484">
        <v>0.15</v>
      </c>
      <c r="I484" t="s">
        <v>1750</v>
      </c>
      <c r="J484" s="11">
        <v>1286.56</v>
      </c>
    </row>
    <row r="485" spans="1:10" x14ac:dyDescent="0.25">
      <c r="A485" t="s">
        <v>2235</v>
      </c>
      <c r="B485" s="19">
        <v>45308</v>
      </c>
      <c r="C485" t="s">
        <v>171</v>
      </c>
      <c r="D485" t="s">
        <v>1558</v>
      </c>
      <c r="E485" t="s">
        <v>1719</v>
      </c>
      <c r="F485" s="12">
        <v>1</v>
      </c>
      <c r="G485" s="11">
        <v>771.73</v>
      </c>
      <c r="H485">
        <v>0.2</v>
      </c>
      <c r="I485" t="s">
        <v>1750</v>
      </c>
      <c r="J485" s="11">
        <v>617.38400000000001</v>
      </c>
    </row>
    <row r="486" spans="1:10" x14ac:dyDescent="0.25">
      <c r="A486" t="s">
        <v>2236</v>
      </c>
      <c r="B486" s="19">
        <v>45639</v>
      </c>
      <c r="C486" t="s">
        <v>1458</v>
      </c>
      <c r="D486" t="s">
        <v>1625</v>
      </c>
      <c r="E486" t="s">
        <v>1733</v>
      </c>
      <c r="F486" s="12">
        <v>1</v>
      </c>
      <c r="G486" s="11">
        <v>440.19</v>
      </c>
      <c r="H486">
        <v>0.03</v>
      </c>
      <c r="I486" t="s">
        <v>1752</v>
      </c>
      <c r="J486" s="11">
        <v>426.98429999999996</v>
      </c>
    </row>
    <row r="487" spans="1:10" x14ac:dyDescent="0.25">
      <c r="A487" t="s">
        <v>2237</v>
      </c>
      <c r="B487" s="19">
        <v>45919</v>
      </c>
      <c r="C487" t="s">
        <v>178</v>
      </c>
      <c r="D487" t="s">
        <v>1533</v>
      </c>
      <c r="E487" t="s">
        <v>1693</v>
      </c>
      <c r="F487" s="12">
        <v>2</v>
      </c>
      <c r="G487" s="11">
        <v>409</v>
      </c>
      <c r="H487">
        <v>0.17</v>
      </c>
      <c r="I487" t="s">
        <v>1750</v>
      </c>
      <c r="J487" s="11">
        <v>678.93999999999994</v>
      </c>
    </row>
    <row r="488" spans="1:10" x14ac:dyDescent="0.25">
      <c r="A488" t="s">
        <v>2238</v>
      </c>
      <c r="B488" s="19">
        <v>45333</v>
      </c>
      <c r="C488" t="s">
        <v>1066</v>
      </c>
      <c r="D488" t="s">
        <v>1585</v>
      </c>
      <c r="E488" t="s">
        <v>1739</v>
      </c>
      <c r="F488" s="12">
        <v>3</v>
      </c>
      <c r="G488" s="11">
        <v>134.58000000000001</v>
      </c>
      <c r="H488">
        <v>0.04</v>
      </c>
      <c r="I488" t="s">
        <v>1755</v>
      </c>
      <c r="J488" s="11">
        <v>387.59039999999999</v>
      </c>
    </row>
    <row r="489" spans="1:10" x14ac:dyDescent="0.25">
      <c r="A489" t="s">
        <v>2239</v>
      </c>
      <c r="B489" s="19">
        <v>45811</v>
      </c>
      <c r="C489" t="s">
        <v>1080</v>
      </c>
      <c r="D489" t="s">
        <v>1587</v>
      </c>
      <c r="E489" t="s">
        <v>1711</v>
      </c>
      <c r="F489" s="12">
        <v>4</v>
      </c>
      <c r="G489" s="11">
        <v>284.44</v>
      </c>
      <c r="H489">
        <v>0.02</v>
      </c>
      <c r="I489" t="s">
        <v>1750</v>
      </c>
      <c r="J489" s="11">
        <v>1115.0047999999999</v>
      </c>
    </row>
    <row r="490" spans="1:10" x14ac:dyDescent="0.25">
      <c r="A490" t="s">
        <v>2240</v>
      </c>
      <c r="B490" s="19">
        <v>45726</v>
      </c>
      <c r="C490" t="s">
        <v>1246</v>
      </c>
      <c r="D490" t="s">
        <v>1636</v>
      </c>
      <c r="E490" t="s">
        <v>1725</v>
      </c>
      <c r="F490" s="12">
        <v>4</v>
      </c>
      <c r="G490" s="11">
        <v>922.69</v>
      </c>
      <c r="H490">
        <v>0.16</v>
      </c>
      <c r="I490" t="s">
        <v>1750</v>
      </c>
      <c r="J490" s="11">
        <v>3100.2384000000002</v>
      </c>
    </row>
    <row r="491" spans="1:10" x14ac:dyDescent="0.25">
      <c r="A491" t="s">
        <v>2241</v>
      </c>
      <c r="B491" s="19">
        <v>45644</v>
      </c>
      <c r="C491" t="s">
        <v>867</v>
      </c>
      <c r="D491" t="s">
        <v>1581</v>
      </c>
      <c r="E491" t="s">
        <v>1708</v>
      </c>
      <c r="F491" s="12">
        <v>2</v>
      </c>
      <c r="G491" s="11">
        <v>992.55</v>
      </c>
      <c r="H491">
        <v>0.28000000000000003</v>
      </c>
      <c r="I491" t="s">
        <v>1750</v>
      </c>
      <c r="J491" s="11">
        <v>1429.2719999999999</v>
      </c>
    </row>
    <row r="492" spans="1:10" x14ac:dyDescent="0.25">
      <c r="A492" t="s">
        <v>2242</v>
      </c>
      <c r="B492" s="19">
        <v>45371</v>
      </c>
      <c r="C492" t="s">
        <v>1284</v>
      </c>
      <c r="D492" t="s">
        <v>1664</v>
      </c>
      <c r="E492" t="s">
        <v>1736</v>
      </c>
      <c r="F492" s="12">
        <v>1</v>
      </c>
      <c r="G492" s="11">
        <v>170.43</v>
      </c>
      <c r="H492">
        <v>0.03</v>
      </c>
      <c r="I492" t="s">
        <v>1750</v>
      </c>
      <c r="J492" s="11">
        <v>165.31710000000001</v>
      </c>
    </row>
    <row r="493" spans="1:10" x14ac:dyDescent="0.25">
      <c r="A493" t="s">
        <v>2243</v>
      </c>
      <c r="B493" s="19">
        <v>45462</v>
      </c>
      <c r="C493" t="s">
        <v>716</v>
      </c>
      <c r="D493" t="s">
        <v>1635</v>
      </c>
      <c r="E493" t="s">
        <v>1693</v>
      </c>
      <c r="F493" s="12">
        <v>3</v>
      </c>
      <c r="G493" s="11">
        <v>480.51</v>
      </c>
      <c r="H493">
        <v>0.03</v>
      </c>
      <c r="I493" t="s">
        <v>1750</v>
      </c>
      <c r="J493" s="11">
        <v>1398.2840999999999</v>
      </c>
    </row>
    <row r="494" spans="1:10" x14ac:dyDescent="0.25">
      <c r="A494" t="s">
        <v>2244</v>
      </c>
      <c r="B494" s="19">
        <v>45632</v>
      </c>
      <c r="C494" t="s">
        <v>518</v>
      </c>
      <c r="D494" t="s">
        <v>1601</v>
      </c>
      <c r="E494" t="s">
        <v>1711</v>
      </c>
      <c r="F494" s="12">
        <v>2</v>
      </c>
      <c r="G494" s="11">
        <v>955.66</v>
      </c>
      <c r="H494">
        <v>0.28999999999999998</v>
      </c>
      <c r="I494" t="s">
        <v>1755</v>
      </c>
      <c r="J494" s="11">
        <v>1357.0372</v>
      </c>
    </row>
    <row r="495" spans="1:10" x14ac:dyDescent="0.25">
      <c r="A495" t="s">
        <v>2245</v>
      </c>
      <c r="B495" s="19">
        <v>45863</v>
      </c>
      <c r="C495" t="s">
        <v>1379</v>
      </c>
      <c r="D495" t="s">
        <v>1635</v>
      </c>
      <c r="E495" t="s">
        <v>1685</v>
      </c>
      <c r="F495" s="12">
        <v>2</v>
      </c>
      <c r="G495" s="11">
        <v>488.02</v>
      </c>
      <c r="H495">
        <v>0.27</v>
      </c>
      <c r="I495" t="s">
        <v>1752</v>
      </c>
      <c r="J495" s="11">
        <v>712.50919999999996</v>
      </c>
    </row>
    <row r="496" spans="1:10" x14ac:dyDescent="0.25">
      <c r="A496" t="s">
        <v>2246</v>
      </c>
      <c r="B496" s="19">
        <v>45501</v>
      </c>
      <c r="C496" t="s">
        <v>764</v>
      </c>
      <c r="D496" t="s">
        <v>1552</v>
      </c>
      <c r="E496" t="s">
        <v>1685</v>
      </c>
      <c r="F496" s="12">
        <v>1</v>
      </c>
      <c r="G496" s="11">
        <v>917.17</v>
      </c>
      <c r="H496">
        <v>0.13</v>
      </c>
      <c r="I496" t="s">
        <v>1755</v>
      </c>
      <c r="J496" s="11">
        <v>797.93790000000001</v>
      </c>
    </row>
    <row r="497" spans="1:10" x14ac:dyDescent="0.25">
      <c r="A497" t="s">
        <v>2247</v>
      </c>
      <c r="B497" s="19">
        <v>45568</v>
      </c>
      <c r="C497" t="s">
        <v>1010</v>
      </c>
      <c r="D497" t="s">
        <v>1538</v>
      </c>
      <c r="E497" t="s">
        <v>1705</v>
      </c>
      <c r="F497" s="12">
        <v>2</v>
      </c>
      <c r="G497" s="11">
        <v>406.46</v>
      </c>
      <c r="H497">
        <v>0.3</v>
      </c>
      <c r="I497" t="s">
        <v>1752</v>
      </c>
      <c r="J497" s="11">
        <v>569.04399999999998</v>
      </c>
    </row>
    <row r="498" spans="1:10" x14ac:dyDescent="0.25">
      <c r="A498" t="s">
        <v>2248</v>
      </c>
      <c r="B498" s="19">
        <v>45238</v>
      </c>
      <c r="C498" t="s">
        <v>740</v>
      </c>
      <c r="D498" t="s">
        <v>1673</v>
      </c>
      <c r="E498" t="s">
        <v>1685</v>
      </c>
      <c r="F498" s="12">
        <v>2</v>
      </c>
      <c r="G498" s="11">
        <v>264.39</v>
      </c>
      <c r="H498">
        <v>0.11</v>
      </c>
      <c r="I498" t="s">
        <v>1755</v>
      </c>
      <c r="J498" s="11">
        <v>470.61419999999998</v>
      </c>
    </row>
    <row r="499" spans="1:10" x14ac:dyDescent="0.25">
      <c r="A499" t="s">
        <v>2249</v>
      </c>
      <c r="B499" s="19">
        <v>45754</v>
      </c>
      <c r="C499" t="s">
        <v>622</v>
      </c>
      <c r="D499" t="s">
        <v>1628</v>
      </c>
      <c r="E499" t="s">
        <v>1730</v>
      </c>
      <c r="F499" s="12">
        <v>1</v>
      </c>
      <c r="G499" s="11">
        <v>414.97</v>
      </c>
      <c r="H499">
        <v>0.22</v>
      </c>
      <c r="I499" t="s">
        <v>1752</v>
      </c>
      <c r="J499" s="11">
        <v>323.67660000000001</v>
      </c>
    </row>
    <row r="500" spans="1:10" x14ac:dyDescent="0.25">
      <c r="A500" t="s">
        <v>2250</v>
      </c>
      <c r="B500" s="19">
        <v>45280</v>
      </c>
      <c r="C500" t="s">
        <v>488</v>
      </c>
      <c r="D500" t="s">
        <v>1564</v>
      </c>
      <c r="E500" t="s">
        <v>1723</v>
      </c>
      <c r="F500" s="12">
        <v>2</v>
      </c>
      <c r="G500" s="11">
        <v>583.51</v>
      </c>
      <c r="H500">
        <v>0.2</v>
      </c>
      <c r="I500" t="s">
        <v>1755</v>
      </c>
      <c r="J500" s="11">
        <v>933.61599999999999</v>
      </c>
    </row>
    <row r="501" spans="1:10" x14ac:dyDescent="0.25">
      <c r="A501" t="s">
        <v>2251</v>
      </c>
      <c r="B501" s="19">
        <v>45911</v>
      </c>
      <c r="C501" t="s">
        <v>55</v>
      </c>
      <c r="D501" t="s">
        <v>1573</v>
      </c>
      <c r="E501" t="s">
        <v>1733</v>
      </c>
      <c r="F501" s="12">
        <v>1</v>
      </c>
      <c r="G501" s="11">
        <v>659.27</v>
      </c>
      <c r="H501">
        <v>0.15</v>
      </c>
      <c r="I501" t="s">
        <v>1752</v>
      </c>
      <c r="J501" s="11">
        <v>560.37950000000001</v>
      </c>
    </row>
    <row r="502" spans="1:10" x14ac:dyDescent="0.25">
      <c r="A502" t="s">
        <v>2252</v>
      </c>
      <c r="B502" s="19">
        <v>45627</v>
      </c>
      <c r="C502" t="s">
        <v>1361</v>
      </c>
      <c r="D502" t="s">
        <v>1529</v>
      </c>
      <c r="E502" t="s">
        <v>1701</v>
      </c>
      <c r="F502" s="12">
        <v>4</v>
      </c>
      <c r="G502" s="11">
        <v>106.66</v>
      </c>
      <c r="H502">
        <v>0.2</v>
      </c>
      <c r="I502" t="s">
        <v>1755</v>
      </c>
      <c r="J502" s="11">
        <v>341.31200000000001</v>
      </c>
    </row>
    <row r="503" spans="1:10" x14ac:dyDescent="0.25">
      <c r="A503" t="s">
        <v>2253</v>
      </c>
      <c r="B503" s="19">
        <v>45617</v>
      </c>
      <c r="C503" t="s">
        <v>539</v>
      </c>
      <c r="D503" t="s">
        <v>1541</v>
      </c>
      <c r="E503" t="s">
        <v>1705</v>
      </c>
      <c r="F503" s="12">
        <v>4</v>
      </c>
      <c r="G503" s="11">
        <v>168.55</v>
      </c>
      <c r="H503">
        <v>0.15</v>
      </c>
      <c r="I503" t="s">
        <v>1752</v>
      </c>
      <c r="J503" s="11">
        <v>573.07000000000005</v>
      </c>
    </row>
    <row r="504" spans="1:10" x14ac:dyDescent="0.25">
      <c r="A504" t="s">
        <v>2254</v>
      </c>
      <c r="B504" s="19">
        <v>45899</v>
      </c>
      <c r="C504" t="s">
        <v>1484</v>
      </c>
      <c r="D504" t="s">
        <v>1594</v>
      </c>
      <c r="E504" t="s">
        <v>1693</v>
      </c>
      <c r="F504" s="12">
        <v>1</v>
      </c>
      <c r="G504" s="11">
        <v>230.53</v>
      </c>
      <c r="H504">
        <v>0.06</v>
      </c>
      <c r="I504" t="s">
        <v>1755</v>
      </c>
      <c r="J504" s="11">
        <v>216.69819999999999</v>
      </c>
    </row>
    <row r="505" spans="1:10" x14ac:dyDescent="0.25">
      <c r="A505" t="s">
        <v>2255</v>
      </c>
      <c r="B505" s="19">
        <v>45889</v>
      </c>
      <c r="C505" t="s">
        <v>40</v>
      </c>
      <c r="D505" t="s">
        <v>1608</v>
      </c>
      <c r="E505" t="s">
        <v>1690</v>
      </c>
      <c r="F505" s="12">
        <v>2</v>
      </c>
      <c r="G505" s="11">
        <v>355.41</v>
      </c>
      <c r="H505">
        <v>0.13</v>
      </c>
      <c r="I505" t="s">
        <v>1755</v>
      </c>
      <c r="J505" s="11">
        <v>618.41340000000002</v>
      </c>
    </row>
    <row r="506" spans="1:10" x14ac:dyDescent="0.25">
      <c r="A506" t="s">
        <v>2256</v>
      </c>
      <c r="B506" s="19">
        <v>45943</v>
      </c>
      <c r="C506" t="s">
        <v>551</v>
      </c>
      <c r="D506" t="s">
        <v>1598</v>
      </c>
      <c r="E506" t="s">
        <v>1693</v>
      </c>
      <c r="F506" s="12">
        <v>3</v>
      </c>
      <c r="G506" s="11">
        <v>843.44</v>
      </c>
      <c r="H506">
        <v>0.22</v>
      </c>
      <c r="I506" t="s">
        <v>1750</v>
      </c>
      <c r="J506" s="11">
        <v>1973.6496000000002</v>
      </c>
    </row>
    <row r="507" spans="1:10" x14ac:dyDescent="0.25">
      <c r="A507" t="s">
        <v>2257</v>
      </c>
      <c r="B507" s="19">
        <v>45306</v>
      </c>
      <c r="C507" t="s">
        <v>539</v>
      </c>
      <c r="D507" t="s">
        <v>1673</v>
      </c>
      <c r="E507" t="s">
        <v>1690</v>
      </c>
      <c r="F507" s="12">
        <v>1</v>
      </c>
      <c r="G507" s="11">
        <v>301.60000000000002</v>
      </c>
      <c r="H507">
        <v>0.27</v>
      </c>
      <c r="I507" t="s">
        <v>1750</v>
      </c>
      <c r="J507" s="11">
        <v>220.16800000000001</v>
      </c>
    </row>
    <row r="508" spans="1:10" x14ac:dyDescent="0.25">
      <c r="A508" t="s">
        <v>2258</v>
      </c>
      <c r="B508" s="19">
        <v>45772</v>
      </c>
      <c r="C508" t="s">
        <v>163</v>
      </c>
      <c r="D508" t="s">
        <v>1664</v>
      </c>
      <c r="E508" t="s">
        <v>1693</v>
      </c>
      <c r="F508" s="12">
        <v>3</v>
      </c>
      <c r="G508" s="11">
        <v>21.59</v>
      </c>
      <c r="H508">
        <v>0.16</v>
      </c>
      <c r="I508" t="s">
        <v>1755</v>
      </c>
      <c r="J508" s="11">
        <v>54.406799999999997</v>
      </c>
    </row>
    <row r="509" spans="1:10" x14ac:dyDescent="0.25">
      <c r="A509" t="s">
        <v>2259</v>
      </c>
      <c r="B509" s="19">
        <v>45346</v>
      </c>
      <c r="C509" t="s">
        <v>684</v>
      </c>
      <c r="D509" t="s">
        <v>1545</v>
      </c>
      <c r="E509" t="s">
        <v>1693</v>
      </c>
      <c r="F509" s="12">
        <v>4</v>
      </c>
      <c r="G509" s="11">
        <v>284.24</v>
      </c>
      <c r="H509">
        <v>0.09</v>
      </c>
      <c r="I509" t="s">
        <v>1750</v>
      </c>
      <c r="J509" s="11">
        <v>1034.6336000000001</v>
      </c>
    </row>
    <row r="510" spans="1:10" x14ac:dyDescent="0.25">
      <c r="A510" t="s">
        <v>2260</v>
      </c>
      <c r="B510" s="19">
        <v>45656</v>
      </c>
      <c r="C510" t="s">
        <v>1138</v>
      </c>
      <c r="D510" t="s">
        <v>1535</v>
      </c>
      <c r="E510" t="s">
        <v>1717</v>
      </c>
      <c r="F510" s="12">
        <v>1</v>
      </c>
      <c r="G510" s="11">
        <v>191.6</v>
      </c>
      <c r="H510">
        <v>0.27</v>
      </c>
      <c r="I510" t="s">
        <v>1752</v>
      </c>
      <c r="J510" s="11">
        <v>139.86799999999999</v>
      </c>
    </row>
    <row r="511" spans="1:10" x14ac:dyDescent="0.25">
      <c r="A511" t="s">
        <v>2261</v>
      </c>
      <c r="B511" s="19">
        <v>45762</v>
      </c>
      <c r="C511" t="s">
        <v>971</v>
      </c>
      <c r="D511" t="s">
        <v>1644</v>
      </c>
      <c r="E511" t="s">
        <v>1723</v>
      </c>
      <c r="F511" s="12">
        <v>2</v>
      </c>
      <c r="G511" s="11">
        <v>616.97</v>
      </c>
      <c r="H511">
        <v>0.22</v>
      </c>
      <c r="I511" t="s">
        <v>1750</v>
      </c>
      <c r="J511" s="11">
        <v>962.47320000000002</v>
      </c>
    </row>
    <row r="512" spans="1:10" x14ac:dyDescent="0.25">
      <c r="A512" t="s">
        <v>2262</v>
      </c>
      <c r="B512" s="19">
        <v>45580</v>
      </c>
      <c r="C512" t="s">
        <v>554</v>
      </c>
      <c r="D512" t="s">
        <v>1568</v>
      </c>
      <c r="E512" t="s">
        <v>1719</v>
      </c>
      <c r="F512" s="12">
        <v>3</v>
      </c>
      <c r="G512" s="11">
        <v>125.68</v>
      </c>
      <c r="H512">
        <v>0.26</v>
      </c>
      <c r="I512" t="s">
        <v>1755</v>
      </c>
      <c r="J512" s="11">
        <v>279.00960000000003</v>
      </c>
    </row>
    <row r="513" spans="1:10" x14ac:dyDescent="0.25">
      <c r="A513" t="s">
        <v>2263</v>
      </c>
      <c r="B513" s="19">
        <v>45676</v>
      </c>
      <c r="C513" t="s">
        <v>1092</v>
      </c>
      <c r="D513" t="s">
        <v>1592</v>
      </c>
      <c r="E513" t="s">
        <v>1701</v>
      </c>
      <c r="F513" s="12">
        <v>3</v>
      </c>
      <c r="G513" s="11">
        <v>307.48</v>
      </c>
      <c r="H513">
        <v>0.24</v>
      </c>
      <c r="I513" t="s">
        <v>1750</v>
      </c>
      <c r="J513" s="11">
        <v>701.0544000000001</v>
      </c>
    </row>
    <row r="514" spans="1:10" x14ac:dyDescent="0.25">
      <c r="A514" t="s">
        <v>2264</v>
      </c>
      <c r="B514" s="19">
        <v>45495</v>
      </c>
      <c r="C514" t="s">
        <v>933</v>
      </c>
      <c r="D514" t="s">
        <v>1529</v>
      </c>
      <c r="E514" t="s">
        <v>1739</v>
      </c>
      <c r="F514" s="12">
        <v>1</v>
      </c>
      <c r="G514" s="11">
        <v>505.23</v>
      </c>
      <c r="H514">
        <v>0.11</v>
      </c>
      <c r="I514" t="s">
        <v>1750</v>
      </c>
      <c r="J514" s="11">
        <v>449.65470000000005</v>
      </c>
    </row>
    <row r="515" spans="1:10" x14ac:dyDescent="0.25">
      <c r="A515" t="s">
        <v>2265</v>
      </c>
      <c r="B515" s="19">
        <v>45735</v>
      </c>
      <c r="C515" t="s">
        <v>1129</v>
      </c>
      <c r="D515" t="s">
        <v>1596</v>
      </c>
      <c r="E515" t="s">
        <v>1730</v>
      </c>
      <c r="F515" s="12">
        <v>1</v>
      </c>
      <c r="G515" s="11">
        <v>853.12</v>
      </c>
      <c r="H515">
        <v>0.19</v>
      </c>
      <c r="I515" t="s">
        <v>1755</v>
      </c>
      <c r="J515" s="11">
        <v>691.02719999999999</v>
      </c>
    </row>
    <row r="516" spans="1:10" x14ac:dyDescent="0.25">
      <c r="A516" t="s">
        <v>2266</v>
      </c>
      <c r="B516" s="19">
        <v>45312</v>
      </c>
      <c r="C516" t="s">
        <v>439</v>
      </c>
      <c r="D516" t="s">
        <v>1525</v>
      </c>
      <c r="E516" t="s">
        <v>1711</v>
      </c>
      <c r="F516" s="12">
        <v>4</v>
      </c>
      <c r="G516" s="11">
        <v>191.65</v>
      </c>
      <c r="H516">
        <v>0.19</v>
      </c>
      <c r="I516" t="s">
        <v>1752</v>
      </c>
      <c r="J516" s="11">
        <v>620.94600000000003</v>
      </c>
    </row>
    <row r="517" spans="1:10" x14ac:dyDescent="0.25">
      <c r="A517" t="s">
        <v>2267</v>
      </c>
      <c r="B517" s="19">
        <v>45286</v>
      </c>
      <c r="C517" t="s">
        <v>530</v>
      </c>
      <c r="D517" t="s">
        <v>1598</v>
      </c>
      <c r="E517" t="s">
        <v>1698</v>
      </c>
      <c r="F517" s="12">
        <v>1</v>
      </c>
      <c r="G517" s="11">
        <v>169.69</v>
      </c>
      <c r="H517">
        <v>0.22</v>
      </c>
      <c r="I517" t="s">
        <v>1750</v>
      </c>
      <c r="J517" s="11">
        <v>132.35820000000001</v>
      </c>
    </row>
    <row r="518" spans="1:10" x14ac:dyDescent="0.25">
      <c r="A518" t="s">
        <v>2268</v>
      </c>
      <c r="B518" s="19">
        <v>45372</v>
      </c>
      <c r="C518" t="s">
        <v>573</v>
      </c>
      <c r="D518" t="s">
        <v>1619</v>
      </c>
      <c r="E518" t="s">
        <v>1726</v>
      </c>
      <c r="F518" s="12">
        <v>1</v>
      </c>
      <c r="G518" s="11">
        <v>145.43</v>
      </c>
      <c r="H518">
        <v>0.08</v>
      </c>
      <c r="I518" t="s">
        <v>1750</v>
      </c>
      <c r="J518" s="11">
        <v>133.79560000000001</v>
      </c>
    </row>
    <row r="519" spans="1:10" x14ac:dyDescent="0.25">
      <c r="A519" t="s">
        <v>2269</v>
      </c>
      <c r="B519" s="19">
        <v>45633</v>
      </c>
      <c r="C519" t="s">
        <v>301</v>
      </c>
      <c r="D519" t="s">
        <v>1670</v>
      </c>
      <c r="E519" t="s">
        <v>1723</v>
      </c>
      <c r="F519" s="12">
        <v>4</v>
      </c>
      <c r="G519" s="11">
        <v>828.35</v>
      </c>
      <c r="H519">
        <v>0.17</v>
      </c>
      <c r="I519" t="s">
        <v>1750</v>
      </c>
      <c r="J519" s="11">
        <v>2750.1219999999998</v>
      </c>
    </row>
    <row r="520" spans="1:10" x14ac:dyDescent="0.25">
      <c r="A520" t="s">
        <v>2270</v>
      </c>
      <c r="B520" s="19">
        <v>45598</v>
      </c>
      <c r="C520" t="s">
        <v>1121</v>
      </c>
      <c r="D520" t="s">
        <v>1673</v>
      </c>
      <c r="E520" t="s">
        <v>1711</v>
      </c>
      <c r="F520" s="12">
        <v>3</v>
      </c>
      <c r="G520" s="11">
        <v>268.76</v>
      </c>
      <c r="H520">
        <v>0.01</v>
      </c>
      <c r="I520" t="s">
        <v>1752</v>
      </c>
      <c r="J520" s="11">
        <v>798.21719999999993</v>
      </c>
    </row>
    <row r="521" spans="1:10" x14ac:dyDescent="0.25">
      <c r="A521" t="s">
        <v>2271</v>
      </c>
      <c r="B521" s="19">
        <v>45495</v>
      </c>
      <c r="C521" t="s">
        <v>743</v>
      </c>
      <c r="D521" t="s">
        <v>1662</v>
      </c>
      <c r="E521" t="s">
        <v>1685</v>
      </c>
      <c r="F521" s="12">
        <v>4</v>
      </c>
      <c r="G521" s="11">
        <v>370.09</v>
      </c>
      <c r="H521">
        <v>0.22</v>
      </c>
      <c r="I521" t="s">
        <v>1755</v>
      </c>
      <c r="J521" s="11">
        <v>1154.6807999999999</v>
      </c>
    </row>
    <row r="522" spans="1:10" x14ac:dyDescent="0.25">
      <c r="A522" t="s">
        <v>2272</v>
      </c>
      <c r="B522" s="19">
        <v>45229</v>
      </c>
      <c r="C522" t="s">
        <v>803</v>
      </c>
      <c r="D522" t="s">
        <v>1644</v>
      </c>
      <c r="E522" t="s">
        <v>1708</v>
      </c>
      <c r="F522" s="12">
        <v>3</v>
      </c>
      <c r="G522" s="11">
        <v>679.22</v>
      </c>
      <c r="H522">
        <v>0.11</v>
      </c>
      <c r="I522" t="s">
        <v>1752</v>
      </c>
      <c r="J522" s="11">
        <v>1813.5174000000002</v>
      </c>
    </row>
    <row r="523" spans="1:10" x14ac:dyDescent="0.25">
      <c r="A523" t="s">
        <v>2273</v>
      </c>
      <c r="B523" s="19">
        <v>45433</v>
      </c>
      <c r="C523" t="s">
        <v>1153</v>
      </c>
      <c r="D523" t="s">
        <v>1636</v>
      </c>
      <c r="E523" t="s">
        <v>1685</v>
      </c>
      <c r="F523" s="12">
        <v>3</v>
      </c>
      <c r="G523" s="11">
        <v>780.69</v>
      </c>
      <c r="H523">
        <v>0.1</v>
      </c>
      <c r="I523" t="s">
        <v>1755</v>
      </c>
      <c r="J523" s="11">
        <v>2107.8630000000003</v>
      </c>
    </row>
    <row r="524" spans="1:10" x14ac:dyDescent="0.25">
      <c r="A524" t="s">
        <v>2274</v>
      </c>
      <c r="B524" s="19">
        <v>45766</v>
      </c>
      <c r="C524" t="s">
        <v>826</v>
      </c>
      <c r="D524" t="s">
        <v>1591</v>
      </c>
      <c r="E524" t="s">
        <v>1693</v>
      </c>
      <c r="F524" s="12">
        <v>2</v>
      </c>
      <c r="G524" s="11">
        <v>42.97</v>
      </c>
      <c r="H524">
        <v>0.18</v>
      </c>
      <c r="I524" t="s">
        <v>1752</v>
      </c>
      <c r="J524" s="11">
        <v>70.470799999999997</v>
      </c>
    </row>
    <row r="525" spans="1:10" x14ac:dyDescent="0.25">
      <c r="A525" t="s">
        <v>2275</v>
      </c>
      <c r="B525" s="19">
        <v>45639</v>
      </c>
      <c r="C525" t="s">
        <v>900</v>
      </c>
      <c r="D525" t="s">
        <v>1652</v>
      </c>
      <c r="E525" t="s">
        <v>1685</v>
      </c>
      <c r="F525" s="12">
        <v>4</v>
      </c>
      <c r="G525" s="11">
        <v>854.37</v>
      </c>
      <c r="H525">
        <v>7.0000000000000007E-2</v>
      </c>
      <c r="I525" t="s">
        <v>1752</v>
      </c>
      <c r="J525" s="11">
        <v>3178.2563999999998</v>
      </c>
    </row>
    <row r="526" spans="1:10" x14ac:dyDescent="0.25">
      <c r="A526" t="s">
        <v>2276</v>
      </c>
      <c r="B526" s="19">
        <v>45774</v>
      </c>
      <c r="C526" t="s">
        <v>351</v>
      </c>
      <c r="D526" t="s">
        <v>1562</v>
      </c>
      <c r="E526" t="s">
        <v>1730</v>
      </c>
      <c r="F526" s="12">
        <v>2</v>
      </c>
      <c r="G526" s="11">
        <v>409.52</v>
      </c>
      <c r="H526">
        <v>0.06</v>
      </c>
      <c r="I526" t="s">
        <v>1755</v>
      </c>
      <c r="J526" s="11">
        <v>769.8975999999999</v>
      </c>
    </row>
    <row r="527" spans="1:10" x14ac:dyDescent="0.25">
      <c r="A527" t="s">
        <v>2277</v>
      </c>
      <c r="B527" s="19">
        <v>45569</v>
      </c>
      <c r="C527" t="s">
        <v>542</v>
      </c>
      <c r="D527" t="s">
        <v>1638</v>
      </c>
      <c r="E527" t="s">
        <v>1719</v>
      </c>
      <c r="F527" s="12">
        <v>2</v>
      </c>
      <c r="G527" s="11">
        <v>407.46</v>
      </c>
      <c r="H527">
        <v>0.21</v>
      </c>
      <c r="I527" t="s">
        <v>1750</v>
      </c>
      <c r="J527" s="11">
        <v>643.78679999999997</v>
      </c>
    </row>
    <row r="528" spans="1:10" x14ac:dyDescent="0.25">
      <c r="A528" t="s">
        <v>2278</v>
      </c>
      <c r="B528" s="19">
        <v>45856</v>
      </c>
      <c r="C528" t="s">
        <v>729</v>
      </c>
      <c r="D528" t="s">
        <v>1533</v>
      </c>
      <c r="E528" t="s">
        <v>1714</v>
      </c>
      <c r="F528" s="12">
        <v>1</v>
      </c>
      <c r="G528" s="11">
        <v>728.84</v>
      </c>
      <c r="H528">
        <v>0.28000000000000003</v>
      </c>
      <c r="I528" t="s">
        <v>1752</v>
      </c>
      <c r="J528" s="11">
        <v>524.76480000000004</v>
      </c>
    </row>
    <row r="529" spans="1:10" x14ac:dyDescent="0.25">
      <c r="A529" t="s">
        <v>2279</v>
      </c>
      <c r="B529" s="19">
        <v>45362</v>
      </c>
      <c r="C529" t="s">
        <v>1384</v>
      </c>
      <c r="D529" t="s">
        <v>1644</v>
      </c>
      <c r="E529" t="s">
        <v>1708</v>
      </c>
      <c r="F529" s="12">
        <v>4</v>
      </c>
      <c r="G529" s="11">
        <v>467.24</v>
      </c>
      <c r="H529">
        <v>0.08</v>
      </c>
      <c r="I529" t="s">
        <v>1752</v>
      </c>
      <c r="J529" s="11">
        <v>1719.4432000000002</v>
      </c>
    </row>
    <row r="530" spans="1:10" x14ac:dyDescent="0.25">
      <c r="A530" t="s">
        <v>2280</v>
      </c>
      <c r="B530" s="19">
        <v>45457</v>
      </c>
      <c r="C530" t="s">
        <v>327</v>
      </c>
      <c r="D530" t="s">
        <v>1541</v>
      </c>
      <c r="E530" t="s">
        <v>1721</v>
      </c>
      <c r="F530" s="12">
        <v>1</v>
      </c>
      <c r="G530" s="11">
        <v>57.94</v>
      </c>
      <c r="H530">
        <v>0.13</v>
      </c>
      <c r="I530" t="s">
        <v>1752</v>
      </c>
      <c r="J530" s="11">
        <v>50.407799999999995</v>
      </c>
    </row>
    <row r="531" spans="1:10" x14ac:dyDescent="0.25">
      <c r="A531" t="s">
        <v>2281</v>
      </c>
      <c r="B531" s="19">
        <v>45338</v>
      </c>
      <c r="C531" t="s">
        <v>1069</v>
      </c>
      <c r="D531" t="s">
        <v>1601</v>
      </c>
      <c r="E531" t="s">
        <v>1733</v>
      </c>
      <c r="F531" s="12">
        <v>1</v>
      </c>
      <c r="G531" s="11">
        <v>540.1</v>
      </c>
      <c r="H531">
        <v>0.22</v>
      </c>
      <c r="I531" t="s">
        <v>1750</v>
      </c>
      <c r="J531" s="11">
        <v>421.27800000000002</v>
      </c>
    </row>
    <row r="532" spans="1:10" x14ac:dyDescent="0.25">
      <c r="A532" t="s">
        <v>2282</v>
      </c>
      <c r="B532" s="19">
        <v>45552</v>
      </c>
      <c r="C532" t="s">
        <v>278</v>
      </c>
      <c r="D532" t="s">
        <v>1538</v>
      </c>
      <c r="E532" t="s">
        <v>1739</v>
      </c>
      <c r="F532" s="12">
        <v>4</v>
      </c>
      <c r="G532" s="11">
        <v>816.28</v>
      </c>
      <c r="H532">
        <v>0.15</v>
      </c>
      <c r="I532" t="s">
        <v>1755</v>
      </c>
      <c r="J532" s="11">
        <v>2775.3519999999999</v>
      </c>
    </row>
    <row r="533" spans="1:10" x14ac:dyDescent="0.25">
      <c r="A533" t="s">
        <v>2283</v>
      </c>
      <c r="B533" s="19">
        <v>45895</v>
      </c>
      <c r="C533" t="s">
        <v>583</v>
      </c>
      <c r="D533" t="s">
        <v>1591</v>
      </c>
      <c r="E533" t="s">
        <v>1714</v>
      </c>
      <c r="F533" s="12">
        <v>4</v>
      </c>
      <c r="G533" s="11">
        <v>727.49</v>
      </c>
      <c r="H533">
        <v>0.11</v>
      </c>
      <c r="I533" t="s">
        <v>1750</v>
      </c>
      <c r="J533" s="11">
        <v>2589.8643999999999</v>
      </c>
    </row>
    <row r="534" spans="1:10" x14ac:dyDescent="0.25">
      <c r="A534" t="s">
        <v>2284</v>
      </c>
      <c r="B534" s="19">
        <v>45447</v>
      </c>
      <c r="C534" t="s">
        <v>562</v>
      </c>
      <c r="D534" t="s">
        <v>1660</v>
      </c>
      <c r="E534" t="s">
        <v>1725</v>
      </c>
      <c r="F534" s="12">
        <v>4</v>
      </c>
      <c r="G534" s="11">
        <v>817.92</v>
      </c>
      <c r="H534">
        <v>0.21</v>
      </c>
      <c r="I534" t="s">
        <v>1750</v>
      </c>
      <c r="J534" s="11">
        <v>2584.6271999999999</v>
      </c>
    </row>
    <row r="535" spans="1:10" x14ac:dyDescent="0.25">
      <c r="A535" t="s">
        <v>2285</v>
      </c>
      <c r="B535" s="19">
        <v>45578</v>
      </c>
      <c r="C535" t="s">
        <v>1012</v>
      </c>
      <c r="D535" t="s">
        <v>1585</v>
      </c>
      <c r="E535" t="s">
        <v>1711</v>
      </c>
      <c r="F535" s="12">
        <v>2</v>
      </c>
      <c r="G535" s="11">
        <v>358.45</v>
      </c>
      <c r="H535">
        <v>7.0000000000000007E-2</v>
      </c>
      <c r="I535" t="s">
        <v>1755</v>
      </c>
      <c r="J535" s="11">
        <v>666.71699999999998</v>
      </c>
    </row>
    <row r="536" spans="1:10" x14ac:dyDescent="0.25">
      <c r="A536" t="s">
        <v>2286</v>
      </c>
      <c r="B536" s="19">
        <v>45697</v>
      </c>
      <c r="C536" t="s">
        <v>651</v>
      </c>
      <c r="D536" t="s">
        <v>1661</v>
      </c>
      <c r="E536" t="s">
        <v>1717</v>
      </c>
      <c r="F536" s="12">
        <v>1</v>
      </c>
      <c r="G536" s="11">
        <v>972.06</v>
      </c>
      <c r="H536">
        <v>0.3</v>
      </c>
      <c r="I536" t="s">
        <v>1755</v>
      </c>
      <c r="J536" s="11">
        <v>680.44199999999989</v>
      </c>
    </row>
    <row r="537" spans="1:10" x14ac:dyDescent="0.25">
      <c r="A537" t="s">
        <v>2287</v>
      </c>
      <c r="B537" s="19">
        <v>45281</v>
      </c>
      <c r="C537" t="s">
        <v>130</v>
      </c>
      <c r="D537" t="s">
        <v>1549</v>
      </c>
      <c r="E537" t="s">
        <v>1685</v>
      </c>
      <c r="F537" s="12">
        <v>1</v>
      </c>
      <c r="G537" s="11">
        <v>791.36</v>
      </c>
      <c r="H537">
        <v>0.06</v>
      </c>
      <c r="I537" t="s">
        <v>1752</v>
      </c>
      <c r="J537" s="11">
        <v>743.87839999999994</v>
      </c>
    </row>
    <row r="538" spans="1:10" x14ac:dyDescent="0.25">
      <c r="A538" t="s">
        <v>2288</v>
      </c>
      <c r="B538" s="19">
        <v>45855</v>
      </c>
      <c r="C538" t="s">
        <v>980</v>
      </c>
      <c r="D538" t="s">
        <v>1622</v>
      </c>
      <c r="E538" t="s">
        <v>1705</v>
      </c>
      <c r="F538" s="12">
        <v>4</v>
      </c>
      <c r="G538" s="11">
        <v>839.65</v>
      </c>
      <c r="H538">
        <v>0.26</v>
      </c>
      <c r="I538" t="s">
        <v>1755</v>
      </c>
      <c r="J538" s="11">
        <v>2485.364</v>
      </c>
    </row>
    <row r="539" spans="1:10" x14ac:dyDescent="0.25">
      <c r="A539" t="s">
        <v>2289</v>
      </c>
      <c r="B539" s="19">
        <v>45793</v>
      </c>
      <c r="C539" t="s">
        <v>808</v>
      </c>
      <c r="D539" t="s">
        <v>1635</v>
      </c>
      <c r="E539" t="s">
        <v>1693</v>
      </c>
      <c r="F539" s="12">
        <v>2</v>
      </c>
      <c r="G539" s="11">
        <v>245.52</v>
      </c>
      <c r="H539">
        <v>0.11</v>
      </c>
      <c r="I539" t="s">
        <v>1755</v>
      </c>
      <c r="J539" s="11">
        <v>437.0256</v>
      </c>
    </row>
    <row r="540" spans="1:10" x14ac:dyDescent="0.25">
      <c r="A540" t="s">
        <v>2290</v>
      </c>
      <c r="B540" s="19">
        <v>45881</v>
      </c>
      <c r="C540" t="s">
        <v>1198</v>
      </c>
      <c r="D540" t="s">
        <v>1652</v>
      </c>
      <c r="E540" t="s">
        <v>1714</v>
      </c>
      <c r="F540" s="12">
        <v>3</v>
      </c>
      <c r="G540" s="11">
        <v>787.91</v>
      </c>
      <c r="H540">
        <v>0.06</v>
      </c>
      <c r="I540" t="s">
        <v>1752</v>
      </c>
      <c r="J540" s="11">
        <v>2221.9061999999999</v>
      </c>
    </row>
    <row r="541" spans="1:10" x14ac:dyDescent="0.25">
      <c r="A541" t="s">
        <v>2291</v>
      </c>
      <c r="B541" s="19">
        <v>45890</v>
      </c>
      <c r="C541" t="s">
        <v>199</v>
      </c>
      <c r="D541" t="s">
        <v>1640</v>
      </c>
      <c r="E541" t="s">
        <v>1701</v>
      </c>
      <c r="F541" s="12">
        <v>2</v>
      </c>
      <c r="G541" s="11">
        <v>709.17</v>
      </c>
      <c r="H541">
        <v>0.22</v>
      </c>
      <c r="I541" t="s">
        <v>1750</v>
      </c>
      <c r="J541" s="11">
        <v>1106.3052</v>
      </c>
    </row>
    <row r="542" spans="1:10" x14ac:dyDescent="0.25">
      <c r="A542" t="s">
        <v>2292</v>
      </c>
      <c r="B542" s="19">
        <v>45251</v>
      </c>
      <c r="C542" t="s">
        <v>749</v>
      </c>
      <c r="D542" t="s">
        <v>1667</v>
      </c>
      <c r="E542" t="s">
        <v>1711</v>
      </c>
      <c r="F542" s="12">
        <v>2</v>
      </c>
      <c r="G542" s="11">
        <v>533.91999999999996</v>
      </c>
      <c r="H542">
        <v>0.13</v>
      </c>
      <c r="I542" t="s">
        <v>1750</v>
      </c>
      <c r="J542" s="11">
        <v>929.02079999999989</v>
      </c>
    </row>
    <row r="543" spans="1:10" x14ac:dyDescent="0.25">
      <c r="A543" t="s">
        <v>2293</v>
      </c>
      <c r="B543" s="19">
        <v>45695</v>
      </c>
      <c r="C543" t="s">
        <v>1496</v>
      </c>
      <c r="D543" t="s">
        <v>1591</v>
      </c>
      <c r="E543" t="s">
        <v>1685</v>
      </c>
      <c r="F543" s="12">
        <v>1</v>
      </c>
      <c r="G543" s="11">
        <v>878.84</v>
      </c>
      <c r="H543">
        <v>0.28000000000000003</v>
      </c>
      <c r="I543" t="s">
        <v>1755</v>
      </c>
      <c r="J543" s="11">
        <v>632.76480000000004</v>
      </c>
    </row>
    <row r="544" spans="1:10" x14ac:dyDescent="0.25">
      <c r="A544" t="s">
        <v>2294</v>
      </c>
      <c r="B544" s="19">
        <v>45287</v>
      </c>
      <c r="C544" t="s">
        <v>660</v>
      </c>
      <c r="D544" t="s">
        <v>1594</v>
      </c>
      <c r="E544" t="s">
        <v>1730</v>
      </c>
      <c r="F544" s="12">
        <v>1</v>
      </c>
      <c r="G544" s="11">
        <v>442.36</v>
      </c>
      <c r="H544">
        <v>0.14000000000000001</v>
      </c>
      <c r="I544" t="s">
        <v>1750</v>
      </c>
      <c r="J544" s="11">
        <v>380.42959999999999</v>
      </c>
    </row>
    <row r="545" spans="1:10" x14ac:dyDescent="0.25">
      <c r="A545" t="s">
        <v>2295</v>
      </c>
      <c r="B545" s="19">
        <v>45711</v>
      </c>
      <c r="C545" t="s">
        <v>1036</v>
      </c>
      <c r="D545" t="s">
        <v>1580</v>
      </c>
      <c r="E545" t="s">
        <v>1708</v>
      </c>
      <c r="F545" s="12">
        <v>1</v>
      </c>
      <c r="G545" s="11">
        <v>763.34</v>
      </c>
      <c r="H545">
        <v>0.11</v>
      </c>
      <c r="I545" t="s">
        <v>1755</v>
      </c>
      <c r="J545" s="11">
        <v>679.37260000000003</v>
      </c>
    </row>
    <row r="546" spans="1:10" x14ac:dyDescent="0.25">
      <c r="A546" t="s">
        <v>2296</v>
      </c>
      <c r="B546" s="19">
        <v>45842</v>
      </c>
      <c r="C546" t="s">
        <v>548</v>
      </c>
      <c r="D546" t="s">
        <v>1615</v>
      </c>
      <c r="E546" t="s">
        <v>1736</v>
      </c>
      <c r="F546" s="12">
        <v>3</v>
      </c>
      <c r="G546" s="11">
        <v>178.22</v>
      </c>
      <c r="H546">
        <v>0.15</v>
      </c>
      <c r="I546" t="s">
        <v>1755</v>
      </c>
      <c r="J546" s="11">
        <v>454.46099999999996</v>
      </c>
    </row>
    <row r="547" spans="1:10" x14ac:dyDescent="0.25">
      <c r="A547" t="s">
        <v>2297</v>
      </c>
      <c r="B547" s="19">
        <v>45255</v>
      </c>
      <c r="C547" t="s">
        <v>361</v>
      </c>
      <c r="D547" t="s">
        <v>1565</v>
      </c>
      <c r="E547" t="s">
        <v>1690</v>
      </c>
      <c r="F547" s="12">
        <v>4</v>
      </c>
      <c r="G547" s="11">
        <v>90.32</v>
      </c>
      <c r="H547">
        <v>0.08</v>
      </c>
      <c r="I547" t="s">
        <v>1752</v>
      </c>
      <c r="J547" s="11">
        <v>332.37759999999997</v>
      </c>
    </row>
    <row r="548" spans="1:10" x14ac:dyDescent="0.25">
      <c r="A548" t="s">
        <v>2298</v>
      </c>
      <c r="B548" s="19">
        <v>45695</v>
      </c>
      <c r="C548" t="s">
        <v>1168</v>
      </c>
      <c r="D548" t="s">
        <v>1541</v>
      </c>
      <c r="E548" t="s">
        <v>1708</v>
      </c>
      <c r="F548" s="12">
        <v>3</v>
      </c>
      <c r="G548" s="11">
        <v>370.93</v>
      </c>
      <c r="H548" s="14">
        <v>0</v>
      </c>
      <c r="I548" t="s">
        <v>1750</v>
      </c>
      <c r="J548" s="11">
        <v>1112.79</v>
      </c>
    </row>
    <row r="549" spans="1:10" x14ac:dyDescent="0.25">
      <c r="A549" t="s">
        <v>2299</v>
      </c>
      <c r="B549" s="19">
        <v>45281</v>
      </c>
      <c r="C549" t="s">
        <v>176</v>
      </c>
      <c r="D549" t="s">
        <v>1561</v>
      </c>
      <c r="E549" t="s">
        <v>1728</v>
      </c>
      <c r="F549" s="12">
        <v>1</v>
      </c>
      <c r="G549" s="11">
        <v>352.43</v>
      </c>
      <c r="H549">
        <v>0.14000000000000001</v>
      </c>
      <c r="I549" t="s">
        <v>1752</v>
      </c>
      <c r="J549" s="11">
        <v>303.08980000000003</v>
      </c>
    </row>
    <row r="550" spans="1:10" x14ac:dyDescent="0.25">
      <c r="A550" t="s">
        <v>2300</v>
      </c>
      <c r="B550" s="19">
        <v>45295</v>
      </c>
      <c r="C550" t="s">
        <v>420</v>
      </c>
      <c r="D550" t="s">
        <v>1544</v>
      </c>
      <c r="E550" t="s">
        <v>1728</v>
      </c>
      <c r="F550" s="12">
        <v>2</v>
      </c>
      <c r="G550" s="11">
        <v>562.97</v>
      </c>
      <c r="H550">
        <v>0.2</v>
      </c>
      <c r="I550" t="s">
        <v>1750</v>
      </c>
      <c r="J550" s="11">
        <v>900.75200000000007</v>
      </c>
    </row>
    <row r="551" spans="1:10" x14ac:dyDescent="0.25">
      <c r="A551" t="s">
        <v>2301</v>
      </c>
      <c r="B551" s="19">
        <v>45260</v>
      </c>
      <c r="C551" t="s">
        <v>521</v>
      </c>
      <c r="D551" t="s">
        <v>1610</v>
      </c>
      <c r="E551" t="s">
        <v>1711</v>
      </c>
      <c r="F551" s="12">
        <v>1</v>
      </c>
      <c r="G551" s="11">
        <v>522.85</v>
      </c>
      <c r="H551">
        <v>0.12</v>
      </c>
      <c r="I551" t="s">
        <v>1752</v>
      </c>
      <c r="J551" s="11">
        <v>460.108</v>
      </c>
    </row>
    <row r="552" spans="1:10" x14ac:dyDescent="0.25">
      <c r="A552" t="s">
        <v>2302</v>
      </c>
      <c r="B552" s="19">
        <v>45851</v>
      </c>
      <c r="C552" t="s">
        <v>1083</v>
      </c>
      <c r="D552" t="s">
        <v>1558</v>
      </c>
      <c r="E552" t="s">
        <v>1730</v>
      </c>
      <c r="F552" s="12">
        <v>4</v>
      </c>
      <c r="G552" s="11">
        <v>714.89</v>
      </c>
      <c r="H552">
        <v>0.15</v>
      </c>
      <c r="I552" t="s">
        <v>1750</v>
      </c>
      <c r="J552" s="11">
        <v>2430.6259999999997</v>
      </c>
    </row>
    <row r="553" spans="1:10" x14ac:dyDescent="0.25">
      <c r="A553" t="s">
        <v>2303</v>
      </c>
      <c r="B553" s="19">
        <v>45222</v>
      </c>
      <c r="C553" t="s">
        <v>610</v>
      </c>
      <c r="D553" t="s">
        <v>1592</v>
      </c>
      <c r="E553" t="s">
        <v>1693</v>
      </c>
      <c r="F553" s="12">
        <v>3</v>
      </c>
      <c r="G553" s="11">
        <v>137.77000000000001</v>
      </c>
      <c r="H553">
        <v>0.26</v>
      </c>
      <c r="I553" t="s">
        <v>1752</v>
      </c>
      <c r="J553" s="11">
        <v>305.84940000000006</v>
      </c>
    </row>
    <row r="554" spans="1:10" x14ac:dyDescent="0.25">
      <c r="A554" t="s">
        <v>2304</v>
      </c>
      <c r="B554" s="19">
        <v>45940</v>
      </c>
      <c r="C554" t="s">
        <v>114</v>
      </c>
      <c r="D554" t="s">
        <v>1669</v>
      </c>
      <c r="E554" t="s">
        <v>1721</v>
      </c>
      <c r="F554" s="12">
        <v>3</v>
      </c>
      <c r="G554" s="11">
        <v>862.18</v>
      </c>
      <c r="H554">
        <v>0.22</v>
      </c>
      <c r="I554" t="s">
        <v>1752</v>
      </c>
      <c r="J554" s="11">
        <v>2017.5012000000002</v>
      </c>
    </row>
    <row r="555" spans="1:10" x14ac:dyDescent="0.25">
      <c r="A555" t="s">
        <v>2305</v>
      </c>
      <c r="B555" s="19">
        <v>45822</v>
      </c>
      <c r="C555" t="s">
        <v>211</v>
      </c>
      <c r="D555" t="s">
        <v>1585</v>
      </c>
      <c r="E555" t="s">
        <v>1726</v>
      </c>
      <c r="F555" s="12">
        <v>2</v>
      </c>
      <c r="G555" s="11">
        <v>833.64</v>
      </c>
      <c r="H555">
        <v>0.24</v>
      </c>
      <c r="I555" t="s">
        <v>1752</v>
      </c>
      <c r="J555" s="11">
        <v>1267.1328000000001</v>
      </c>
    </row>
    <row r="556" spans="1:10" x14ac:dyDescent="0.25">
      <c r="A556" t="s">
        <v>2306</v>
      </c>
      <c r="B556" s="19">
        <v>45752</v>
      </c>
      <c r="C556" t="s">
        <v>853</v>
      </c>
      <c r="D556" t="s">
        <v>1554</v>
      </c>
      <c r="E556" t="s">
        <v>1728</v>
      </c>
      <c r="F556" s="12">
        <v>3</v>
      </c>
      <c r="G556" s="11">
        <v>543.22</v>
      </c>
      <c r="H556">
        <v>0.05</v>
      </c>
      <c r="I556" t="s">
        <v>1755</v>
      </c>
      <c r="J556" s="11">
        <v>1548.1769999999999</v>
      </c>
    </row>
    <row r="557" spans="1:10" x14ac:dyDescent="0.25">
      <c r="A557" t="s">
        <v>2307</v>
      </c>
      <c r="B557" s="19">
        <v>45677</v>
      </c>
      <c r="C557" t="s">
        <v>876</v>
      </c>
      <c r="D557" t="s">
        <v>1662</v>
      </c>
      <c r="E557" t="s">
        <v>1693</v>
      </c>
      <c r="F557" s="12">
        <v>3</v>
      </c>
      <c r="G557" s="11">
        <v>691.02</v>
      </c>
      <c r="H557">
        <v>0.12</v>
      </c>
      <c r="I557" t="s">
        <v>1755</v>
      </c>
      <c r="J557" s="11">
        <v>1824.2927999999999</v>
      </c>
    </row>
    <row r="558" spans="1:10" x14ac:dyDescent="0.25">
      <c r="A558" t="s">
        <v>2308</v>
      </c>
      <c r="B558" s="19">
        <v>45253</v>
      </c>
      <c r="C558" t="s">
        <v>310</v>
      </c>
      <c r="D558" t="s">
        <v>1660</v>
      </c>
      <c r="E558" t="s">
        <v>1733</v>
      </c>
      <c r="F558" s="12">
        <v>4</v>
      </c>
      <c r="G558" s="11">
        <v>338.73</v>
      </c>
      <c r="H558">
        <v>0.18</v>
      </c>
      <c r="I558" t="s">
        <v>1750</v>
      </c>
      <c r="J558" s="11">
        <v>1111.0344000000002</v>
      </c>
    </row>
    <row r="559" spans="1:10" x14ac:dyDescent="0.25">
      <c r="A559" t="s">
        <v>2309</v>
      </c>
      <c r="B559" s="19">
        <v>45389</v>
      </c>
      <c r="C559" t="s">
        <v>227</v>
      </c>
      <c r="D559" t="s">
        <v>1656</v>
      </c>
      <c r="E559" t="s">
        <v>1730</v>
      </c>
      <c r="F559" s="12">
        <v>3</v>
      </c>
      <c r="G559" s="11">
        <v>366.08</v>
      </c>
      <c r="H559">
        <v>0.05</v>
      </c>
      <c r="I559" t="s">
        <v>1750</v>
      </c>
      <c r="J559" s="11">
        <v>1043.328</v>
      </c>
    </row>
    <row r="560" spans="1:10" x14ac:dyDescent="0.25">
      <c r="A560" t="s">
        <v>2310</v>
      </c>
      <c r="B560" s="19">
        <v>45840</v>
      </c>
      <c r="C560" t="s">
        <v>367</v>
      </c>
      <c r="D560" t="s">
        <v>1545</v>
      </c>
      <c r="E560" t="s">
        <v>1725</v>
      </c>
      <c r="F560" s="12">
        <v>4</v>
      </c>
      <c r="G560" s="11">
        <v>539.48</v>
      </c>
      <c r="H560">
        <v>0.28000000000000003</v>
      </c>
      <c r="I560" t="s">
        <v>1755</v>
      </c>
      <c r="J560" s="11">
        <v>1553.7023999999999</v>
      </c>
    </row>
    <row r="561" spans="1:10" x14ac:dyDescent="0.25">
      <c r="A561" t="s">
        <v>2311</v>
      </c>
      <c r="B561" s="19">
        <v>45256</v>
      </c>
      <c r="C561" t="s">
        <v>1201</v>
      </c>
      <c r="D561" t="s">
        <v>1667</v>
      </c>
      <c r="E561" t="s">
        <v>1730</v>
      </c>
      <c r="F561" s="12">
        <v>1</v>
      </c>
      <c r="G561" s="11">
        <v>499.59</v>
      </c>
      <c r="H561">
        <v>0.03</v>
      </c>
      <c r="I561" t="s">
        <v>1755</v>
      </c>
      <c r="J561" s="11">
        <v>484.60229999999996</v>
      </c>
    </row>
    <row r="562" spans="1:10" x14ac:dyDescent="0.25">
      <c r="A562" t="s">
        <v>2312</v>
      </c>
      <c r="B562" s="19">
        <v>45326</v>
      </c>
      <c r="C562" t="s">
        <v>613</v>
      </c>
      <c r="D562" t="s">
        <v>1572</v>
      </c>
      <c r="E562" t="s">
        <v>1714</v>
      </c>
      <c r="F562" s="12">
        <v>3</v>
      </c>
      <c r="G562" s="11">
        <v>330.04</v>
      </c>
      <c r="H562">
        <v>0.2</v>
      </c>
      <c r="I562" t="s">
        <v>1750</v>
      </c>
      <c r="J562" s="11">
        <v>792.09600000000012</v>
      </c>
    </row>
    <row r="563" spans="1:10" x14ac:dyDescent="0.25">
      <c r="A563" t="s">
        <v>2313</v>
      </c>
      <c r="B563" s="19">
        <v>45459</v>
      </c>
      <c r="C563" t="s">
        <v>595</v>
      </c>
      <c r="D563" t="s">
        <v>1543</v>
      </c>
      <c r="E563" t="s">
        <v>1733</v>
      </c>
      <c r="F563" s="12">
        <v>2</v>
      </c>
      <c r="G563" s="11">
        <v>813.01</v>
      </c>
      <c r="H563">
        <v>0.06</v>
      </c>
      <c r="I563" t="s">
        <v>1752</v>
      </c>
      <c r="J563" s="11">
        <v>1528.4587999999999</v>
      </c>
    </row>
    <row r="564" spans="1:10" x14ac:dyDescent="0.25">
      <c r="A564" t="s">
        <v>2314</v>
      </c>
      <c r="B564" s="19">
        <v>45715</v>
      </c>
      <c r="C564" t="s">
        <v>110</v>
      </c>
      <c r="D564" t="s">
        <v>1527</v>
      </c>
      <c r="E564" t="s">
        <v>1693</v>
      </c>
      <c r="F564" s="12">
        <v>4</v>
      </c>
      <c r="G564" s="11">
        <v>204.8</v>
      </c>
      <c r="H564">
        <v>0.03</v>
      </c>
      <c r="I564" t="s">
        <v>1752</v>
      </c>
      <c r="J564" s="11">
        <v>794.62400000000002</v>
      </c>
    </row>
    <row r="565" spans="1:10" x14ac:dyDescent="0.25">
      <c r="A565" t="s">
        <v>2315</v>
      </c>
      <c r="B565" s="19">
        <v>45223</v>
      </c>
      <c r="C565" t="s">
        <v>55</v>
      </c>
      <c r="D565" t="s">
        <v>1531</v>
      </c>
      <c r="E565" t="s">
        <v>1698</v>
      </c>
      <c r="F565" s="12">
        <v>3</v>
      </c>
      <c r="G565" s="11">
        <v>728.32</v>
      </c>
      <c r="H565">
        <v>0.01</v>
      </c>
      <c r="I565" t="s">
        <v>1750</v>
      </c>
      <c r="J565" s="11">
        <v>2163.1104</v>
      </c>
    </row>
    <row r="566" spans="1:10" x14ac:dyDescent="0.25">
      <c r="A566" t="s">
        <v>2316</v>
      </c>
      <c r="B566" s="19">
        <v>45507</v>
      </c>
      <c r="C566" t="s">
        <v>1381</v>
      </c>
      <c r="D566" t="s">
        <v>1615</v>
      </c>
      <c r="E566" t="s">
        <v>1711</v>
      </c>
      <c r="F566" s="12">
        <v>3</v>
      </c>
      <c r="G566" s="11">
        <v>836.4</v>
      </c>
      <c r="H566" s="14">
        <v>0</v>
      </c>
      <c r="I566" t="s">
        <v>1750</v>
      </c>
      <c r="J566" s="11">
        <v>2509.1999999999998</v>
      </c>
    </row>
    <row r="567" spans="1:10" x14ac:dyDescent="0.25">
      <c r="A567" t="s">
        <v>2317</v>
      </c>
      <c r="B567" s="19">
        <v>45843</v>
      </c>
      <c r="C567" t="s">
        <v>497</v>
      </c>
      <c r="D567" t="s">
        <v>1666</v>
      </c>
      <c r="E567" t="s">
        <v>1723</v>
      </c>
      <c r="F567" s="12">
        <v>1</v>
      </c>
      <c r="G567" s="11">
        <v>780.16</v>
      </c>
      <c r="H567">
        <v>0.02</v>
      </c>
      <c r="I567" t="s">
        <v>1755</v>
      </c>
      <c r="J567" s="11">
        <v>764.55679999999995</v>
      </c>
    </row>
    <row r="568" spans="1:10" x14ac:dyDescent="0.25">
      <c r="A568" t="s">
        <v>2318</v>
      </c>
      <c r="B568" s="19">
        <v>45804</v>
      </c>
      <c r="C568" t="s">
        <v>1433</v>
      </c>
      <c r="D568" t="s">
        <v>1597</v>
      </c>
      <c r="E568" t="s">
        <v>1725</v>
      </c>
      <c r="F568" s="12">
        <v>4</v>
      </c>
      <c r="G568" s="11">
        <v>354.12</v>
      </c>
      <c r="H568">
        <v>0.06</v>
      </c>
      <c r="I568" t="s">
        <v>1752</v>
      </c>
      <c r="J568" s="11">
        <v>1331.4911999999999</v>
      </c>
    </row>
    <row r="569" spans="1:10" x14ac:dyDescent="0.25">
      <c r="A569" t="s">
        <v>2319</v>
      </c>
      <c r="B569" s="19">
        <v>45602</v>
      </c>
      <c r="C569" t="s">
        <v>1381</v>
      </c>
      <c r="D569" t="s">
        <v>1620</v>
      </c>
      <c r="E569" t="s">
        <v>1693</v>
      </c>
      <c r="F569" s="12">
        <v>4</v>
      </c>
      <c r="G569" s="11">
        <v>282.48</v>
      </c>
      <c r="H569">
        <v>0.11</v>
      </c>
      <c r="I569" t="s">
        <v>1752</v>
      </c>
      <c r="J569" s="11">
        <v>1005.6288000000001</v>
      </c>
    </row>
    <row r="570" spans="1:10" x14ac:dyDescent="0.25">
      <c r="A570" t="s">
        <v>2320</v>
      </c>
      <c r="B570" s="19">
        <v>45446</v>
      </c>
      <c r="C570" t="s">
        <v>1021</v>
      </c>
      <c r="D570" t="s">
        <v>1556</v>
      </c>
      <c r="E570" t="s">
        <v>1708</v>
      </c>
      <c r="F570" s="12">
        <v>2</v>
      </c>
      <c r="G570" s="11">
        <v>740.68</v>
      </c>
      <c r="H570">
        <v>0.02</v>
      </c>
      <c r="I570" t="s">
        <v>1752</v>
      </c>
      <c r="J570" s="11">
        <v>1451.7327999999998</v>
      </c>
    </row>
    <row r="571" spans="1:10" x14ac:dyDescent="0.25">
      <c r="A571" t="s">
        <v>2321</v>
      </c>
      <c r="B571" s="19">
        <v>45384</v>
      </c>
      <c r="C571" t="s">
        <v>367</v>
      </c>
      <c r="D571" t="s">
        <v>1611</v>
      </c>
      <c r="E571" t="s">
        <v>1717</v>
      </c>
      <c r="F571" s="12">
        <v>3</v>
      </c>
      <c r="G571" s="11">
        <v>600.58000000000004</v>
      </c>
      <c r="H571">
        <v>0.28999999999999998</v>
      </c>
      <c r="I571" t="s">
        <v>1755</v>
      </c>
      <c r="J571" s="11">
        <v>1279.2354</v>
      </c>
    </row>
    <row r="572" spans="1:10" x14ac:dyDescent="0.25">
      <c r="A572" t="s">
        <v>2322</v>
      </c>
      <c r="B572" s="19">
        <v>45348</v>
      </c>
      <c r="C572" t="s">
        <v>1406</v>
      </c>
      <c r="D572" t="s">
        <v>1624</v>
      </c>
      <c r="E572" t="s">
        <v>1698</v>
      </c>
      <c r="F572" s="12">
        <v>3</v>
      </c>
      <c r="G572" s="11">
        <v>345.58</v>
      </c>
      <c r="H572">
        <v>0.22</v>
      </c>
      <c r="I572" t="s">
        <v>1750</v>
      </c>
      <c r="J572" s="11">
        <v>808.65719999999999</v>
      </c>
    </row>
    <row r="573" spans="1:10" x14ac:dyDescent="0.25">
      <c r="A573" t="s">
        <v>2323</v>
      </c>
      <c r="B573" s="19">
        <v>45688</v>
      </c>
      <c r="C573" t="s">
        <v>894</v>
      </c>
      <c r="D573" t="s">
        <v>1552</v>
      </c>
      <c r="E573" t="s">
        <v>1721</v>
      </c>
      <c r="F573" s="12">
        <v>1</v>
      </c>
      <c r="G573" s="11">
        <v>974.52</v>
      </c>
      <c r="H573">
        <v>0.01</v>
      </c>
      <c r="I573" t="s">
        <v>1752</v>
      </c>
      <c r="J573" s="11">
        <v>964.77480000000003</v>
      </c>
    </row>
    <row r="574" spans="1:10" x14ac:dyDescent="0.25">
      <c r="A574" t="s">
        <v>2324</v>
      </c>
      <c r="B574" s="19">
        <v>45249</v>
      </c>
      <c r="C574" t="s">
        <v>156</v>
      </c>
      <c r="D574" t="s">
        <v>1551</v>
      </c>
      <c r="E574" t="s">
        <v>1690</v>
      </c>
      <c r="F574" s="12">
        <v>3</v>
      </c>
      <c r="G574" s="11">
        <v>282.33</v>
      </c>
      <c r="H574">
        <v>7.0000000000000007E-2</v>
      </c>
      <c r="I574" t="s">
        <v>1750</v>
      </c>
      <c r="J574" s="11">
        <v>787.70069999999998</v>
      </c>
    </row>
    <row r="575" spans="1:10" x14ac:dyDescent="0.25">
      <c r="A575" t="s">
        <v>2325</v>
      </c>
      <c r="B575" s="19">
        <v>45726</v>
      </c>
      <c r="C575" t="s">
        <v>1180</v>
      </c>
      <c r="D575" t="s">
        <v>1641</v>
      </c>
      <c r="E575" t="s">
        <v>1739</v>
      </c>
      <c r="F575" s="12">
        <v>4</v>
      </c>
      <c r="G575" s="11">
        <v>158.46</v>
      </c>
      <c r="H575">
        <v>0.09</v>
      </c>
      <c r="I575" t="s">
        <v>1752</v>
      </c>
      <c r="J575" s="11">
        <v>576.7944</v>
      </c>
    </row>
    <row r="576" spans="1:10" x14ac:dyDescent="0.25">
      <c r="A576" t="s">
        <v>2326</v>
      </c>
      <c r="B576" s="19">
        <v>45283</v>
      </c>
      <c r="C576" t="s">
        <v>1066</v>
      </c>
      <c r="D576" t="s">
        <v>1610</v>
      </c>
      <c r="E576" t="s">
        <v>1711</v>
      </c>
      <c r="F576" s="12">
        <v>2</v>
      </c>
      <c r="G576" s="11">
        <v>778.56</v>
      </c>
      <c r="H576">
        <v>0.11</v>
      </c>
      <c r="I576" t="s">
        <v>1755</v>
      </c>
      <c r="J576" s="11">
        <v>1385.8367999999998</v>
      </c>
    </row>
    <row r="577" spans="1:10" x14ac:dyDescent="0.25">
      <c r="A577" t="s">
        <v>2327</v>
      </c>
      <c r="B577" s="19">
        <v>45353</v>
      </c>
      <c r="C577" t="s">
        <v>755</v>
      </c>
      <c r="D577" t="s">
        <v>1602</v>
      </c>
      <c r="E577" t="s">
        <v>1739</v>
      </c>
      <c r="F577" s="12">
        <v>4</v>
      </c>
      <c r="G577" s="11">
        <v>280.16000000000003</v>
      </c>
      <c r="H577">
        <v>0.18</v>
      </c>
      <c r="I577" t="s">
        <v>1755</v>
      </c>
      <c r="J577" s="11">
        <v>918.92480000000012</v>
      </c>
    </row>
    <row r="578" spans="1:10" x14ac:dyDescent="0.25">
      <c r="A578" t="s">
        <v>2328</v>
      </c>
      <c r="B578" s="19">
        <v>45592</v>
      </c>
      <c r="C578" t="s">
        <v>903</v>
      </c>
      <c r="D578" t="s">
        <v>1633</v>
      </c>
      <c r="E578" t="s">
        <v>1725</v>
      </c>
      <c r="F578" s="12">
        <v>2</v>
      </c>
      <c r="G578" s="11">
        <v>649.54999999999995</v>
      </c>
      <c r="H578">
        <v>0.28999999999999998</v>
      </c>
      <c r="I578" t="s">
        <v>1752</v>
      </c>
      <c r="J578" s="11">
        <v>922.36099999999988</v>
      </c>
    </row>
    <row r="579" spans="1:10" x14ac:dyDescent="0.25">
      <c r="A579" t="s">
        <v>2329</v>
      </c>
      <c r="B579" s="19">
        <v>45360</v>
      </c>
      <c r="C579" t="s">
        <v>40</v>
      </c>
      <c r="D579" t="s">
        <v>1662</v>
      </c>
      <c r="E579" t="s">
        <v>1693</v>
      </c>
      <c r="F579" s="12">
        <v>2</v>
      </c>
      <c r="G579" s="11">
        <v>994.32</v>
      </c>
      <c r="H579">
        <v>0.27</v>
      </c>
      <c r="I579" t="s">
        <v>1752</v>
      </c>
      <c r="J579" s="11">
        <v>1451.7072000000001</v>
      </c>
    </row>
    <row r="580" spans="1:10" x14ac:dyDescent="0.25">
      <c r="A580" t="s">
        <v>2330</v>
      </c>
      <c r="B580" s="19">
        <v>45649</v>
      </c>
      <c r="C580" t="s">
        <v>716</v>
      </c>
      <c r="D580" t="s">
        <v>1650</v>
      </c>
      <c r="E580" t="s">
        <v>1723</v>
      </c>
      <c r="F580" s="12">
        <v>1</v>
      </c>
      <c r="G580" s="11">
        <v>64.94</v>
      </c>
      <c r="H580">
        <v>0.21</v>
      </c>
      <c r="I580" t="s">
        <v>1752</v>
      </c>
      <c r="J580" s="11">
        <v>51.302599999999998</v>
      </c>
    </row>
    <row r="581" spans="1:10" x14ac:dyDescent="0.25">
      <c r="A581" t="s">
        <v>2331</v>
      </c>
      <c r="B581" s="19">
        <v>45709</v>
      </c>
      <c r="C581" t="s">
        <v>459</v>
      </c>
      <c r="D581" t="s">
        <v>1587</v>
      </c>
      <c r="E581" t="s">
        <v>1711</v>
      </c>
      <c r="F581" s="12">
        <v>2</v>
      </c>
      <c r="G581" s="11">
        <v>507.66</v>
      </c>
      <c r="H581" s="14">
        <v>0</v>
      </c>
      <c r="I581" t="s">
        <v>1755</v>
      </c>
      <c r="J581" s="11">
        <v>1015.32</v>
      </c>
    </row>
    <row r="582" spans="1:10" x14ac:dyDescent="0.25">
      <c r="A582" t="s">
        <v>2332</v>
      </c>
      <c r="B582" s="19">
        <v>45273</v>
      </c>
      <c r="C582" t="s">
        <v>770</v>
      </c>
      <c r="D582" t="s">
        <v>1650</v>
      </c>
      <c r="E582" t="s">
        <v>1701</v>
      </c>
      <c r="F582" s="12">
        <v>4</v>
      </c>
      <c r="G582" s="11">
        <v>968.27</v>
      </c>
      <c r="H582">
        <v>0.03</v>
      </c>
      <c r="I582" t="s">
        <v>1752</v>
      </c>
      <c r="J582" s="11">
        <v>3756.8876</v>
      </c>
    </row>
    <row r="583" spans="1:10" x14ac:dyDescent="0.25">
      <c r="A583" t="s">
        <v>2333</v>
      </c>
      <c r="B583" s="19">
        <v>45250</v>
      </c>
      <c r="C583" t="s">
        <v>78</v>
      </c>
      <c r="D583" t="s">
        <v>1662</v>
      </c>
      <c r="E583" t="s">
        <v>1705</v>
      </c>
      <c r="F583" s="12">
        <v>4</v>
      </c>
      <c r="G583" s="11">
        <v>510.33</v>
      </c>
      <c r="H583">
        <v>0.2</v>
      </c>
      <c r="I583" t="s">
        <v>1752</v>
      </c>
      <c r="J583" s="11">
        <v>1633.056</v>
      </c>
    </row>
    <row r="584" spans="1:10" x14ac:dyDescent="0.25">
      <c r="A584" t="s">
        <v>2334</v>
      </c>
      <c r="B584" s="19">
        <v>45539</v>
      </c>
      <c r="C584" t="s">
        <v>55</v>
      </c>
      <c r="D584" t="s">
        <v>1594</v>
      </c>
      <c r="E584" t="s">
        <v>1739</v>
      </c>
      <c r="F584" s="12">
        <v>2</v>
      </c>
      <c r="G584" s="11">
        <v>156.72999999999999</v>
      </c>
      <c r="H584">
        <v>0.18</v>
      </c>
      <c r="I584" t="s">
        <v>1755</v>
      </c>
      <c r="J584" s="11">
        <v>257.03719999999998</v>
      </c>
    </row>
    <row r="585" spans="1:10" x14ac:dyDescent="0.25">
      <c r="A585" t="s">
        <v>2335</v>
      </c>
      <c r="B585" s="19">
        <v>45810</v>
      </c>
      <c r="C585" t="s">
        <v>476</v>
      </c>
      <c r="D585" t="s">
        <v>1679</v>
      </c>
      <c r="E585" t="s">
        <v>1719</v>
      </c>
      <c r="F585" s="12">
        <v>3</v>
      </c>
      <c r="G585" s="11">
        <v>53.83</v>
      </c>
      <c r="H585">
        <v>0.24</v>
      </c>
      <c r="I585" t="s">
        <v>1750</v>
      </c>
      <c r="J585" s="11">
        <v>122.73240000000001</v>
      </c>
    </row>
    <row r="586" spans="1:10" x14ac:dyDescent="0.25">
      <c r="A586" t="s">
        <v>2336</v>
      </c>
      <c r="B586" s="19">
        <v>45350</v>
      </c>
      <c r="C586" t="s">
        <v>1165</v>
      </c>
      <c r="D586" t="s">
        <v>1644</v>
      </c>
      <c r="E586" t="s">
        <v>1701</v>
      </c>
      <c r="F586" s="12">
        <v>1</v>
      </c>
      <c r="G586" s="11">
        <v>34.71</v>
      </c>
      <c r="H586">
        <v>0.1</v>
      </c>
      <c r="I586" t="s">
        <v>1755</v>
      </c>
      <c r="J586" s="11">
        <v>31.239000000000001</v>
      </c>
    </row>
    <row r="587" spans="1:10" x14ac:dyDescent="0.25">
      <c r="A587" t="s">
        <v>2337</v>
      </c>
      <c r="B587" s="19">
        <v>45633</v>
      </c>
      <c r="C587" t="s">
        <v>731</v>
      </c>
      <c r="D587" t="s">
        <v>1643</v>
      </c>
      <c r="E587" t="s">
        <v>1690</v>
      </c>
      <c r="F587" s="12">
        <v>2</v>
      </c>
      <c r="G587" s="11">
        <v>829.15</v>
      </c>
      <c r="H587">
        <v>0.11</v>
      </c>
      <c r="I587" t="s">
        <v>1752</v>
      </c>
      <c r="J587" s="11">
        <v>1475.8869999999999</v>
      </c>
    </row>
    <row r="588" spans="1:10" x14ac:dyDescent="0.25">
      <c r="A588" t="s">
        <v>2338</v>
      </c>
      <c r="B588" s="19">
        <v>45798</v>
      </c>
      <c r="C588" t="s">
        <v>835</v>
      </c>
      <c r="D588" t="s">
        <v>1677</v>
      </c>
      <c r="E588" t="s">
        <v>1698</v>
      </c>
      <c r="F588" s="12">
        <v>2</v>
      </c>
      <c r="G588" s="11">
        <v>481.86</v>
      </c>
      <c r="H588">
        <v>0.1</v>
      </c>
      <c r="I588" t="s">
        <v>1755</v>
      </c>
      <c r="J588" s="11">
        <v>867.34800000000007</v>
      </c>
    </row>
    <row r="589" spans="1:10" x14ac:dyDescent="0.25">
      <c r="A589" t="s">
        <v>2339</v>
      </c>
      <c r="B589" s="19">
        <v>45354</v>
      </c>
      <c r="C589" t="s">
        <v>491</v>
      </c>
      <c r="D589" t="s">
        <v>1605</v>
      </c>
      <c r="E589" t="s">
        <v>1711</v>
      </c>
      <c r="F589" s="12">
        <v>4</v>
      </c>
      <c r="G589" s="11">
        <v>915.17</v>
      </c>
      <c r="H589">
        <v>0.19</v>
      </c>
      <c r="I589" t="s">
        <v>1755</v>
      </c>
      <c r="J589" s="11">
        <v>2965.1507999999999</v>
      </c>
    </row>
    <row r="590" spans="1:10" x14ac:dyDescent="0.25">
      <c r="A590" t="s">
        <v>2340</v>
      </c>
      <c r="B590" s="19">
        <v>45357</v>
      </c>
      <c r="C590" t="s">
        <v>690</v>
      </c>
      <c r="D590" t="s">
        <v>1633</v>
      </c>
      <c r="E590" t="s">
        <v>1736</v>
      </c>
      <c r="F590" s="12">
        <v>1</v>
      </c>
      <c r="G590" s="11">
        <v>250.95</v>
      </c>
      <c r="H590">
        <v>0.03</v>
      </c>
      <c r="I590" t="s">
        <v>1752</v>
      </c>
      <c r="J590" s="11">
        <v>243.42149999999998</v>
      </c>
    </row>
    <row r="591" spans="1:10" x14ac:dyDescent="0.25">
      <c r="A591" t="s">
        <v>2341</v>
      </c>
      <c r="B591" s="19">
        <v>45257</v>
      </c>
      <c r="C591" t="s">
        <v>1012</v>
      </c>
      <c r="D591" t="s">
        <v>1675</v>
      </c>
      <c r="E591" t="s">
        <v>1705</v>
      </c>
      <c r="F591" s="12">
        <v>3</v>
      </c>
      <c r="G591" s="11">
        <v>882.84</v>
      </c>
      <c r="H591">
        <v>0.1</v>
      </c>
      <c r="I591" t="s">
        <v>1750</v>
      </c>
      <c r="J591" s="11">
        <v>2383.6680000000001</v>
      </c>
    </row>
    <row r="592" spans="1:10" x14ac:dyDescent="0.25">
      <c r="A592" t="s">
        <v>2342</v>
      </c>
      <c r="B592" s="19">
        <v>45702</v>
      </c>
      <c r="C592" t="s">
        <v>465</v>
      </c>
      <c r="D592" t="s">
        <v>1554</v>
      </c>
      <c r="E592" t="s">
        <v>1736</v>
      </c>
      <c r="F592" s="12">
        <v>4</v>
      </c>
      <c r="G592" s="11">
        <v>573.37</v>
      </c>
      <c r="H592">
        <v>0.04</v>
      </c>
      <c r="I592" t="s">
        <v>1755</v>
      </c>
      <c r="J592" s="11">
        <v>2201.7408</v>
      </c>
    </row>
    <row r="593" spans="1:10" x14ac:dyDescent="0.25">
      <c r="A593" t="s">
        <v>2343</v>
      </c>
      <c r="B593" s="19">
        <v>45318</v>
      </c>
      <c r="C593" t="s">
        <v>215</v>
      </c>
      <c r="D593" t="s">
        <v>1575</v>
      </c>
      <c r="E593" t="s">
        <v>1723</v>
      </c>
      <c r="F593" s="12">
        <v>3</v>
      </c>
      <c r="G593" s="11">
        <v>622.72</v>
      </c>
      <c r="H593">
        <v>0.04</v>
      </c>
      <c r="I593" t="s">
        <v>1750</v>
      </c>
      <c r="J593" s="11">
        <v>1793.4336000000001</v>
      </c>
    </row>
    <row r="594" spans="1:10" x14ac:dyDescent="0.25">
      <c r="A594" t="s">
        <v>2344</v>
      </c>
      <c r="B594" s="19">
        <v>45943</v>
      </c>
      <c r="C594" t="s">
        <v>1198</v>
      </c>
      <c r="D594" t="s">
        <v>1669</v>
      </c>
      <c r="E594" t="s">
        <v>1733</v>
      </c>
      <c r="F594" s="12">
        <v>3</v>
      </c>
      <c r="G594" s="11">
        <v>259.74</v>
      </c>
      <c r="H594">
        <v>0.24</v>
      </c>
      <c r="I594" t="s">
        <v>1750</v>
      </c>
      <c r="J594" s="11">
        <v>592.20720000000006</v>
      </c>
    </row>
    <row r="595" spans="1:10" x14ac:dyDescent="0.25">
      <c r="A595" t="s">
        <v>2345</v>
      </c>
      <c r="B595" s="19">
        <v>45769</v>
      </c>
      <c r="C595" t="s">
        <v>202</v>
      </c>
      <c r="D595" t="s">
        <v>1568</v>
      </c>
      <c r="E595" t="s">
        <v>1725</v>
      </c>
      <c r="F595" s="12">
        <v>4</v>
      </c>
      <c r="G595" s="11">
        <v>951.09</v>
      </c>
      <c r="H595">
        <v>0.14000000000000001</v>
      </c>
      <c r="I595" t="s">
        <v>1755</v>
      </c>
      <c r="J595" s="11">
        <v>3271.7496000000001</v>
      </c>
    </row>
    <row r="596" spans="1:10" x14ac:dyDescent="0.25">
      <c r="A596" t="s">
        <v>2346</v>
      </c>
      <c r="B596" s="19">
        <v>45765</v>
      </c>
      <c r="C596" t="s">
        <v>645</v>
      </c>
      <c r="D596" t="s">
        <v>1679</v>
      </c>
      <c r="E596" t="s">
        <v>1693</v>
      </c>
      <c r="F596" s="12">
        <v>1</v>
      </c>
      <c r="G596" s="11">
        <v>71.709999999999994</v>
      </c>
      <c r="H596">
        <v>0.23</v>
      </c>
      <c r="I596" t="s">
        <v>1755</v>
      </c>
      <c r="J596" s="11">
        <v>55.216699999999996</v>
      </c>
    </row>
    <row r="597" spans="1:10" x14ac:dyDescent="0.25">
      <c r="A597" t="s">
        <v>2347</v>
      </c>
      <c r="B597" s="19">
        <v>45891</v>
      </c>
      <c r="C597" t="s">
        <v>568</v>
      </c>
      <c r="D597" t="s">
        <v>1556</v>
      </c>
      <c r="E597" t="s">
        <v>1711</v>
      </c>
      <c r="F597" s="12">
        <v>4</v>
      </c>
      <c r="G597" s="11">
        <v>894.93</v>
      </c>
      <c r="H597">
        <v>0.05</v>
      </c>
      <c r="I597" t="s">
        <v>1755</v>
      </c>
      <c r="J597" s="11">
        <v>3400.7339999999995</v>
      </c>
    </row>
    <row r="598" spans="1:10" x14ac:dyDescent="0.25">
      <c r="A598" t="s">
        <v>2348</v>
      </c>
      <c r="B598" s="19">
        <v>45842</v>
      </c>
      <c r="C598" t="s">
        <v>654</v>
      </c>
      <c r="D598" t="s">
        <v>1644</v>
      </c>
      <c r="E598" t="s">
        <v>1714</v>
      </c>
      <c r="F598" s="12">
        <v>4</v>
      </c>
      <c r="G598" s="11">
        <v>870.18</v>
      </c>
      <c r="H598">
        <v>0.13</v>
      </c>
      <c r="I598" t="s">
        <v>1755</v>
      </c>
      <c r="J598" s="11">
        <v>3028.2264</v>
      </c>
    </row>
    <row r="599" spans="1:10" x14ac:dyDescent="0.25">
      <c r="A599" t="s">
        <v>2349</v>
      </c>
      <c r="B599" s="19">
        <v>45382</v>
      </c>
      <c r="C599" t="s">
        <v>876</v>
      </c>
      <c r="D599" t="s">
        <v>1622</v>
      </c>
      <c r="E599" t="s">
        <v>1693</v>
      </c>
      <c r="F599" s="12">
        <v>2</v>
      </c>
      <c r="G599" s="11">
        <v>552.72</v>
      </c>
      <c r="H599">
        <v>0.06</v>
      </c>
      <c r="I599" t="s">
        <v>1752</v>
      </c>
      <c r="J599" s="11">
        <v>1039.1135999999999</v>
      </c>
    </row>
    <row r="600" spans="1:10" x14ac:dyDescent="0.25">
      <c r="A600" t="s">
        <v>2350</v>
      </c>
      <c r="B600" s="19">
        <v>45236</v>
      </c>
      <c r="C600" t="s">
        <v>782</v>
      </c>
      <c r="D600" t="s">
        <v>1587</v>
      </c>
      <c r="E600" t="s">
        <v>1714</v>
      </c>
      <c r="F600" s="12">
        <v>3</v>
      </c>
      <c r="G600" s="11">
        <v>700.43</v>
      </c>
      <c r="H600">
        <v>0.01</v>
      </c>
      <c r="I600" t="s">
        <v>1755</v>
      </c>
      <c r="J600" s="11">
        <v>2080.2770999999998</v>
      </c>
    </row>
    <row r="601" spans="1:10" x14ac:dyDescent="0.25">
      <c r="A601" t="s">
        <v>2351</v>
      </c>
      <c r="B601" s="19">
        <v>45806</v>
      </c>
      <c r="C601" t="s">
        <v>1054</v>
      </c>
      <c r="D601" t="s">
        <v>1540</v>
      </c>
      <c r="E601" t="s">
        <v>1693</v>
      </c>
      <c r="F601" s="12">
        <v>2</v>
      </c>
      <c r="G601" s="11">
        <v>823.03</v>
      </c>
      <c r="H601">
        <v>0.18</v>
      </c>
      <c r="I601" t="s">
        <v>1752</v>
      </c>
      <c r="J601" s="11">
        <v>1349.7692</v>
      </c>
    </row>
    <row r="602" spans="1:10" x14ac:dyDescent="0.25">
      <c r="A602" t="s">
        <v>2352</v>
      </c>
      <c r="B602" s="19">
        <v>45401</v>
      </c>
      <c r="C602" t="s">
        <v>808</v>
      </c>
      <c r="D602" t="s">
        <v>1669</v>
      </c>
      <c r="E602" t="s">
        <v>1708</v>
      </c>
      <c r="F602" s="12">
        <v>1</v>
      </c>
      <c r="G602" s="11">
        <v>117.37</v>
      </c>
      <c r="H602">
        <v>0.21</v>
      </c>
      <c r="I602" t="s">
        <v>1750</v>
      </c>
      <c r="J602" s="11">
        <v>92.722300000000004</v>
      </c>
    </row>
    <row r="603" spans="1:10" x14ac:dyDescent="0.25">
      <c r="A603" t="s">
        <v>2353</v>
      </c>
      <c r="B603" s="19">
        <v>45716</v>
      </c>
      <c r="C603" t="s">
        <v>364</v>
      </c>
      <c r="D603" t="s">
        <v>1611</v>
      </c>
      <c r="E603" t="s">
        <v>1690</v>
      </c>
      <c r="F603" s="12">
        <v>4</v>
      </c>
      <c r="G603" s="11">
        <v>165.37</v>
      </c>
      <c r="H603">
        <v>0.28999999999999998</v>
      </c>
      <c r="I603" t="s">
        <v>1750</v>
      </c>
      <c r="J603" s="11">
        <v>469.6508</v>
      </c>
    </row>
    <row r="604" spans="1:10" x14ac:dyDescent="0.25">
      <c r="A604" t="s">
        <v>2354</v>
      </c>
      <c r="B604" s="19">
        <v>45718</v>
      </c>
      <c r="C604" t="s">
        <v>1168</v>
      </c>
      <c r="D604" t="s">
        <v>1536</v>
      </c>
      <c r="E604" t="s">
        <v>1719</v>
      </c>
      <c r="F604" s="12">
        <v>3</v>
      </c>
      <c r="G604" s="11">
        <v>483.06</v>
      </c>
      <c r="H604">
        <v>0.05</v>
      </c>
      <c r="I604" t="s">
        <v>1750</v>
      </c>
      <c r="J604" s="11">
        <v>1376.721</v>
      </c>
    </row>
    <row r="605" spans="1:10" x14ac:dyDescent="0.25">
      <c r="A605" t="s">
        <v>2355</v>
      </c>
      <c r="B605" s="19">
        <v>45379</v>
      </c>
      <c r="C605" t="s">
        <v>920</v>
      </c>
      <c r="D605" t="s">
        <v>1650</v>
      </c>
      <c r="E605" t="s">
        <v>1711</v>
      </c>
      <c r="F605" s="12">
        <v>4</v>
      </c>
      <c r="G605" s="11">
        <v>262.05</v>
      </c>
      <c r="H605">
        <v>0.24</v>
      </c>
      <c r="I605" t="s">
        <v>1752</v>
      </c>
      <c r="J605" s="11">
        <v>796.63200000000006</v>
      </c>
    </row>
    <row r="606" spans="1:10" x14ac:dyDescent="0.25">
      <c r="A606" t="s">
        <v>2356</v>
      </c>
      <c r="B606" s="19">
        <v>45635</v>
      </c>
      <c r="C606" t="s">
        <v>1412</v>
      </c>
      <c r="D606" t="s">
        <v>1547</v>
      </c>
      <c r="E606" t="s">
        <v>1726</v>
      </c>
      <c r="F606" s="12">
        <v>3</v>
      </c>
      <c r="G606" s="11">
        <v>970.89</v>
      </c>
      <c r="H606">
        <v>0.11</v>
      </c>
      <c r="I606" t="s">
        <v>1755</v>
      </c>
      <c r="J606" s="11">
        <v>2592.2763</v>
      </c>
    </row>
    <row r="607" spans="1:10" x14ac:dyDescent="0.25">
      <c r="A607" t="s">
        <v>2357</v>
      </c>
      <c r="B607" s="19">
        <v>45222</v>
      </c>
      <c r="C607" t="s">
        <v>696</v>
      </c>
      <c r="D607" t="s">
        <v>1635</v>
      </c>
      <c r="E607" t="s">
        <v>1685</v>
      </c>
      <c r="F607" s="12">
        <v>1</v>
      </c>
      <c r="G607" s="11">
        <v>61.11</v>
      </c>
      <c r="H607">
        <v>0.1</v>
      </c>
      <c r="I607" t="s">
        <v>1752</v>
      </c>
      <c r="J607" s="11">
        <v>54.999000000000002</v>
      </c>
    </row>
    <row r="608" spans="1:10" x14ac:dyDescent="0.25">
      <c r="A608" t="s">
        <v>2358</v>
      </c>
      <c r="B608" s="19">
        <v>45555</v>
      </c>
      <c r="C608" t="s">
        <v>121</v>
      </c>
      <c r="D608" t="s">
        <v>1567</v>
      </c>
      <c r="E608" t="s">
        <v>1714</v>
      </c>
      <c r="F608" s="12">
        <v>3</v>
      </c>
      <c r="G608" s="11">
        <v>827.88</v>
      </c>
      <c r="H608">
        <v>0.19</v>
      </c>
      <c r="I608" t="s">
        <v>1752</v>
      </c>
      <c r="J608" s="11">
        <v>2011.7483999999999</v>
      </c>
    </row>
    <row r="609" spans="1:10" x14ac:dyDescent="0.25">
      <c r="A609" t="s">
        <v>2359</v>
      </c>
      <c r="B609" s="19">
        <v>45583</v>
      </c>
      <c r="C609" t="s">
        <v>1318</v>
      </c>
      <c r="D609" t="s">
        <v>1661</v>
      </c>
      <c r="E609" t="s">
        <v>1725</v>
      </c>
      <c r="F609" s="12">
        <v>3</v>
      </c>
      <c r="G609" s="11">
        <v>926.85</v>
      </c>
      <c r="H609">
        <v>0.18</v>
      </c>
      <c r="I609" t="s">
        <v>1755</v>
      </c>
      <c r="J609" s="11">
        <v>2280.0510000000004</v>
      </c>
    </row>
    <row r="610" spans="1:10" x14ac:dyDescent="0.25">
      <c r="A610" t="s">
        <v>2360</v>
      </c>
      <c r="B610" s="19">
        <v>45662</v>
      </c>
      <c r="C610" t="s">
        <v>989</v>
      </c>
      <c r="D610" t="s">
        <v>1541</v>
      </c>
      <c r="E610" t="s">
        <v>1726</v>
      </c>
      <c r="F610" s="12">
        <v>1</v>
      </c>
      <c r="G610" s="11">
        <v>874.59</v>
      </c>
      <c r="H610">
        <v>0.28999999999999998</v>
      </c>
      <c r="I610" t="s">
        <v>1752</v>
      </c>
      <c r="J610" s="11">
        <v>620.95889999999997</v>
      </c>
    </row>
    <row r="611" spans="1:10" x14ac:dyDescent="0.25">
      <c r="A611" t="s">
        <v>2361</v>
      </c>
      <c r="B611" s="19">
        <v>45921</v>
      </c>
      <c r="C611" t="s">
        <v>1433</v>
      </c>
      <c r="D611" t="s">
        <v>1548</v>
      </c>
      <c r="E611" t="s">
        <v>1690</v>
      </c>
      <c r="F611" s="12">
        <v>4</v>
      </c>
      <c r="G611" s="11">
        <v>479.11</v>
      </c>
      <c r="H611">
        <v>0.24</v>
      </c>
      <c r="I611" t="s">
        <v>1752</v>
      </c>
      <c r="J611" s="11">
        <v>1456.4944</v>
      </c>
    </row>
    <row r="612" spans="1:10" x14ac:dyDescent="0.25">
      <c r="A612" t="s">
        <v>2362</v>
      </c>
      <c r="B612" s="19">
        <v>45490</v>
      </c>
      <c r="C612" t="s">
        <v>687</v>
      </c>
      <c r="D612" t="s">
        <v>1575</v>
      </c>
      <c r="E612" t="s">
        <v>1733</v>
      </c>
      <c r="F612" s="12">
        <v>3</v>
      </c>
      <c r="G612" s="11">
        <v>182.91</v>
      </c>
      <c r="H612">
        <v>0.28999999999999998</v>
      </c>
      <c r="I612" t="s">
        <v>1750</v>
      </c>
      <c r="J612" s="11">
        <v>389.59829999999999</v>
      </c>
    </row>
    <row r="613" spans="1:10" x14ac:dyDescent="0.25">
      <c r="A613" t="s">
        <v>2363</v>
      </c>
      <c r="B613" s="19">
        <v>45652</v>
      </c>
      <c r="C613" t="s">
        <v>858</v>
      </c>
      <c r="D613" t="s">
        <v>1579</v>
      </c>
      <c r="E613" t="s">
        <v>1705</v>
      </c>
      <c r="F613" s="12">
        <v>4</v>
      </c>
      <c r="G613" s="11">
        <v>745.51</v>
      </c>
      <c r="H613">
        <v>0.05</v>
      </c>
      <c r="I613" t="s">
        <v>1750</v>
      </c>
      <c r="J613" s="11">
        <v>2832.9379999999996</v>
      </c>
    </row>
    <row r="614" spans="1:10" x14ac:dyDescent="0.25">
      <c r="A614" t="s">
        <v>2364</v>
      </c>
      <c r="B614" s="19">
        <v>45598</v>
      </c>
      <c r="C614" t="s">
        <v>1464</v>
      </c>
      <c r="D614" t="s">
        <v>1662</v>
      </c>
      <c r="E614" t="s">
        <v>1728</v>
      </c>
      <c r="F614" s="12">
        <v>3</v>
      </c>
      <c r="G614" s="11">
        <v>920.61</v>
      </c>
      <c r="H614">
        <v>0.04</v>
      </c>
      <c r="I614" t="s">
        <v>1750</v>
      </c>
      <c r="J614" s="11">
        <v>2651.3568</v>
      </c>
    </row>
    <row r="615" spans="1:10" x14ac:dyDescent="0.25">
      <c r="A615" t="s">
        <v>2365</v>
      </c>
      <c r="B615" s="19">
        <v>45772</v>
      </c>
      <c r="C615" t="s">
        <v>1303</v>
      </c>
      <c r="D615" t="s">
        <v>1640</v>
      </c>
      <c r="E615" t="s">
        <v>1719</v>
      </c>
      <c r="F615" s="12">
        <v>4</v>
      </c>
      <c r="G615" s="11">
        <v>659.03</v>
      </c>
      <c r="H615">
        <v>0.15</v>
      </c>
      <c r="I615" t="s">
        <v>1750</v>
      </c>
      <c r="J615" s="11">
        <v>2240.7019999999998</v>
      </c>
    </row>
    <row r="616" spans="1:10" x14ac:dyDescent="0.25">
      <c r="A616" t="s">
        <v>2366</v>
      </c>
      <c r="B616" s="19">
        <v>45338</v>
      </c>
      <c r="C616" t="s">
        <v>1493</v>
      </c>
      <c r="D616" t="s">
        <v>1540</v>
      </c>
      <c r="E616" t="s">
        <v>1693</v>
      </c>
      <c r="F616" s="12">
        <v>1</v>
      </c>
      <c r="G616" s="11">
        <v>312.91000000000003</v>
      </c>
      <c r="H616">
        <v>0.12</v>
      </c>
      <c r="I616" t="s">
        <v>1752</v>
      </c>
      <c r="J616" s="11">
        <v>275.36080000000004</v>
      </c>
    </row>
    <row r="617" spans="1:10" x14ac:dyDescent="0.25">
      <c r="A617" t="s">
        <v>2367</v>
      </c>
      <c r="B617" s="19">
        <v>45524</v>
      </c>
      <c r="C617" t="s">
        <v>729</v>
      </c>
      <c r="D617" t="s">
        <v>1544</v>
      </c>
      <c r="E617" t="s">
        <v>1736</v>
      </c>
      <c r="F617" s="12">
        <v>4</v>
      </c>
      <c r="G617" s="11">
        <v>705.64</v>
      </c>
      <c r="H617">
        <v>0.11</v>
      </c>
      <c r="I617" t="s">
        <v>1752</v>
      </c>
      <c r="J617" s="11">
        <v>2512.0783999999999</v>
      </c>
    </row>
    <row r="618" spans="1:10" x14ac:dyDescent="0.25">
      <c r="A618" t="s">
        <v>2368</v>
      </c>
      <c r="B618" s="19">
        <v>45497</v>
      </c>
      <c r="C618" t="s">
        <v>482</v>
      </c>
      <c r="D618" t="s">
        <v>1540</v>
      </c>
      <c r="E618" t="s">
        <v>1719</v>
      </c>
      <c r="F618" s="12">
        <v>4</v>
      </c>
      <c r="G618" s="11">
        <v>386.41</v>
      </c>
      <c r="H618">
        <v>0.13</v>
      </c>
      <c r="I618" t="s">
        <v>1755</v>
      </c>
      <c r="J618" s="11">
        <v>1344.7068000000002</v>
      </c>
    </row>
    <row r="619" spans="1:10" x14ac:dyDescent="0.25">
      <c r="A619" t="s">
        <v>2369</v>
      </c>
      <c r="B619" s="19">
        <v>45534</v>
      </c>
      <c r="C619" t="s">
        <v>121</v>
      </c>
      <c r="D619" t="s">
        <v>1671</v>
      </c>
      <c r="E619" t="s">
        <v>1721</v>
      </c>
      <c r="F619" s="12">
        <v>3</v>
      </c>
      <c r="G619" s="11">
        <v>265.89</v>
      </c>
      <c r="H619">
        <v>0.08</v>
      </c>
      <c r="I619" t="s">
        <v>1755</v>
      </c>
      <c r="J619" s="11">
        <v>733.85640000000001</v>
      </c>
    </row>
    <row r="620" spans="1:10" x14ac:dyDescent="0.25">
      <c r="A620" t="s">
        <v>2370</v>
      </c>
      <c r="B620" s="19">
        <v>45925</v>
      </c>
      <c r="C620" t="s">
        <v>272</v>
      </c>
      <c r="D620" t="s">
        <v>1572</v>
      </c>
      <c r="E620" t="s">
        <v>1730</v>
      </c>
      <c r="F620" s="12">
        <v>1</v>
      </c>
      <c r="G620" s="11">
        <v>703.16</v>
      </c>
      <c r="H620">
        <v>0.28999999999999998</v>
      </c>
      <c r="I620" t="s">
        <v>1750</v>
      </c>
      <c r="J620" s="11">
        <v>499.24359999999996</v>
      </c>
    </row>
    <row r="621" spans="1:10" x14ac:dyDescent="0.25">
      <c r="A621" t="s">
        <v>2371</v>
      </c>
      <c r="B621" s="19">
        <v>45765</v>
      </c>
      <c r="C621" t="s">
        <v>1436</v>
      </c>
      <c r="D621" t="s">
        <v>1676</v>
      </c>
      <c r="E621" t="s">
        <v>1725</v>
      </c>
      <c r="F621" s="12">
        <v>2</v>
      </c>
      <c r="G621" s="11">
        <v>394.5</v>
      </c>
      <c r="H621">
        <v>0.28999999999999998</v>
      </c>
      <c r="I621" t="s">
        <v>1755</v>
      </c>
      <c r="J621" s="11">
        <v>560.18999999999994</v>
      </c>
    </row>
    <row r="622" spans="1:10" x14ac:dyDescent="0.25">
      <c r="A622" t="s">
        <v>2372</v>
      </c>
      <c r="B622" s="19">
        <v>45882</v>
      </c>
      <c r="C622" t="s">
        <v>403</v>
      </c>
      <c r="D622" t="s">
        <v>1676</v>
      </c>
      <c r="E622" t="s">
        <v>1711</v>
      </c>
      <c r="F622" s="12">
        <v>3</v>
      </c>
      <c r="G622" s="11">
        <v>411.25</v>
      </c>
      <c r="H622">
        <v>0.05</v>
      </c>
      <c r="I622" t="s">
        <v>1750</v>
      </c>
      <c r="J622" s="11">
        <v>1172.0625</v>
      </c>
    </row>
    <row r="623" spans="1:10" x14ac:dyDescent="0.25">
      <c r="A623" t="s">
        <v>2373</v>
      </c>
      <c r="B623" s="19">
        <v>45923</v>
      </c>
      <c r="C623" t="s">
        <v>1095</v>
      </c>
      <c r="D623" t="s">
        <v>1600</v>
      </c>
      <c r="E623" t="s">
        <v>1693</v>
      </c>
      <c r="F623" s="12">
        <v>4</v>
      </c>
      <c r="G623" s="11">
        <v>395.45</v>
      </c>
      <c r="H623">
        <v>0.01</v>
      </c>
      <c r="I623" t="s">
        <v>1750</v>
      </c>
      <c r="J623" s="11">
        <v>1565.982</v>
      </c>
    </row>
    <row r="624" spans="1:10" x14ac:dyDescent="0.25">
      <c r="A624" t="s">
        <v>2374</v>
      </c>
      <c r="B624" s="19">
        <v>45421</v>
      </c>
      <c r="C624" t="s">
        <v>143</v>
      </c>
      <c r="D624" t="s">
        <v>1666</v>
      </c>
      <c r="E624" t="s">
        <v>1705</v>
      </c>
      <c r="F624" s="12">
        <v>2</v>
      </c>
      <c r="G624" s="11">
        <v>678.98</v>
      </c>
      <c r="H624">
        <v>0.23</v>
      </c>
      <c r="I624" t="s">
        <v>1750</v>
      </c>
      <c r="J624" s="11">
        <v>1045.6292000000001</v>
      </c>
    </row>
    <row r="625" spans="1:10" x14ac:dyDescent="0.25">
      <c r="A625" t="s">
        <v>2375</v>
      </c>
      <c r="B625" s="19">
        <v>45608</v>
      </c>
      <c r="C625" t="s">
        <v>261</v>
      </c>
      <c r="D625" t="s">
        <v>1567</v>
      </c>
      <c r="E625" t="s">
        <v>1726</v>
      </c>
      <c r="F625" s="12">
        <v>4</v>
      </c>
      <c r="G625" s="11">
        <v>757.71</v>
      </c>
      <c r="H625">
        <v>0.26</v>
      </c>
      <c r="I625" t="s">
        <v>1755</v>
      </c>
      <c r="J625" s="11">
        <v>2242.8216000000002</v>
      </c>
    </row>
    <row r="626" spans="1:10" x14ac:dyDescent="0.25">
      <c r="A626" t="s">
        <v>2376</v>
      </c>
      <c r="B626" s="19">
        <v>45644</v>
      </c>
      <c r="C626" t="s">
        <v>218</v>
      </c>
      <c r="D626" t="s">
        <v>1671</v>
      </c>
      <c r="E626" t="s">
        <v>1701</v>
      </c>
      <c r="F626" s="12">
        <v>1</v>
      </c>
      <c r="G626" s="11">
        <v>647.86</v>
      </c>
      <c r="H626">
        <v>0.05</v>
      </c>
      <c r="I626" t="s">
        <v>1755</v>
      </c>
      <c r="J626" s="11">
        <v>615.46699999999998</v>
      </c>
    </row>
    <row r="627" spans="1:10" x14ac:dyDescent="0.25">
      <c r="A627" t="s">
        <v>2377</v>
      </c>
      <c r="B627" s="19">
        <v>45517</v>
      </c>
      <c r="C627" t="s">
        <v>456</v>
      </c>
      <c r="D627" t="s">
        <v>1544</v>
      </c>
      <c r="E627" t="s">
        <v>1708</v>
      </c>
      <c r="F627" s="12">
        <v>2</v>
      </c>
      <c r="G627" s="11">
        <v>179.64</v>
      </c>
      <c r="H627">
        <v>0.1</v>
      </c>
      <c r="I627" t="s">
        <v>1752</v>
      </c>
      <c r="J627" s="11">
        <v>323.35199999999998</v>
      </c>
    </row>
    <row r="628" spans="1:10" x14ac:dyDescent="0.25">
      <c r="A628" t="s">
        <v>2378</v>
      </c>
      <c r="B628" s="19">
        <v>45545</v>
      </c>
      <c r="C628" t="s">
        <v>1222</v>
      </c>
      <c r="D628" t="s">
        <v>1619</v>
      </c>
      <c r="E628" t="s">
        <v>1701</v>
      </c>
      <c r="F628" s="12">
        <v>3</v>
      </c>
      <c r="G628" s="11">
        <v>392.65</v>
      </c>
      <c r="H628">
        <v>0.17</v>
      </c>
      <c r="I628" t="s">
        <v>1752</v>
      </c>
      <c r="J628" s="11">
        <v>977.69849999999985</v>
      </c>
    </row>
    <row r="629" spans="1:10" x14ac:dyDescent="0.25">
      <c r="A629" t="s">
        <v>2379</v>
      </c>
      <c r="B629" s="19">
        <v>45547</v>
      </c>
      <c r="C629" t="s">
        <v>576</v>
      </c>
      <c r="D629" t="s">
        <v>1667</v>
      </c>
      <c r="E629" t="s">
        <v>1730</v>
      </c>
      <c r="F629" s="12">
        <v>4</v>
      </c>
      <c r="G629" s="11">
        <v>969.55</v>
      </c>
      <c r="H629">
        <v>0.09</v>
      </c>
      <c r="I629" t="s">
        <v>1755</v>
      </c>
      <c r="J629" s="11">
        <v>3529.1619999999998</v>
      </c>
    </row>
    <row r="630" spans="1:10" x14ac:dyDescent="0.25">
      <c r="A630" t="s">
        <v>2380</v>
      </c>
      <c r="B630" s="19">
        <v>45433</v>
      </c>
      <c r="C630" t="s">
        <v>1409</v>
      </c>
      <c r="D630" t="s">
        <v>1638</v>
      </c>
      <c r="E630" t="s">
        <v>1723</v>
      </c>
      <c r="F630" s="12">
        <v>3</v>
      </c>
      <c r="G630" s="11">
        <v>322.94</v>
      </c>
      <c r="H630">
        <v>0.01</v>
      </c>
      <c r="I630" t="s">
        <v>1750</v>
      </c>
      <c r="J630" s="11">
        <v>959.13179999999988</v>
      </c>
    </row>
    <row r="631" spans="1:10" x14ac:dyDescent="0.25">
      <c r="A631" t="s">
        <v>2381</v>
      </c>
      <c r="B631" s="19">
        <v>45792</v>
      </c>
      <c r="C631" t="s">
        <v>1121</v>
      </c>
      <c r="D631" t="s">
        <v>1654</v>
      </c>
      <c r="E631" t="s">
        <v>1685</v>
      </c>
      <c r="F631" s="12">
        <v>1</v>
      </c>
      <c r="G631" s="11">
        <v>92.83</v>
      </c>
      <c r="H631">
        <v>0.26</v>
      </c>
      <c r="I631" t="s">
        <v>1752</v>
      </c>
      <c r="J631" s="11">
        <v>68.694199999999995</v>
      </c>
    </row>
    <row r="632" spans="1:10" x14ac:dyDescent="0.25">
      <c r="A632" t="s">
        <v>2382</v>
      </c>
      <c r="B632" s="19">
        <v>45804</v>
      </c>
      <c r="C632" t="s">
        <v>1290</v>
      </c>
      <c r="D632" t="s">
        <v>1538</v>
      </c>
      <c r="E632" t="s">
        <v>1698</v>
      </c>
      <c r="F632" s="12">
        <v>4</v>
      </c>
      <c r="G632" s="11">
        <v>432.29</v>
      </c>
      <c r="H632">
        <v>0.16</v>
      </c>
      <c r="I632" t="s">
        <v>1755</v>
      </c>
      <c r="J632" s="11">
        <v>1452.4944</v>
      </c>
    </row>
    <row r="633" spans="1:10" x14ac:dyDescent="0.25">
      <c r="A633" t="s">
        <v>2383</v>
      </c>
      <c r="B633" s="19">
        <v>45311</v>
      </c>
      <c r="C633" t="s">
        <v>289</v>
      </c>
      <c r="D633" t="s">
        <v>1587</v>
      </c>
      <c r="E633" t="s">
        <v>1725</v>
      </c>
      <c r="F633" s="12">
        <v>2</v>
      </c>
      <c r="G633" s="11">
        <v>925.78</v>
      </c>
      <c r="H633">
        <v>0.14000000000000001</v>
      </c>
      <c r="I633" t="s">
        <v>1755</v>
      </c>
      <c r="J633" s="11">
        <v>1592.3416</v>
      </c>
    </row>
    <row r="634" spans="1:10" x14ac:dyDescent="0.25">
      <c r="A634" t="s">
        <v>2384</v>
      </c>
      <c r="B634" s="19">
        <v>45605</v>
      </c>
      <c r="C634" t="s">
        <v>1453</v>
      </c>
      <c r="D634" t="s">
        <v>1564</v>
      </c>
      <c r="E634" t="s">
        <v>1721</v>
      </c>
      <c r="F634" s="12">
        <v>2</v>
      </c>
      <c r="G634" s="11">
        <v>151.47</v>
      </c>
      <c r="H634">
        <v>0.21</v>
      </c>
      <c r="I634" t="s">
        <v>1752</v>
      </c>
      <c r="J634" s="11">
        <v>239.32260000000002</v>
      </c>
    </row>
    <row r="635" spans="1:10" x14ac:dyDescent="0.25">
      <c r="A635" t="s">
        <v>2385</v>
      </c>
      <c r="B635" s="19">
        <v>45338</v>
      </c>
      <c r="C635" t="s">
        <v>1373</v>
      </c>
      <c r="D635" t="s">
        <v>1654</v>
      </c>
      <c r="E635" t="s">
        <v>1719</v>
      </c>
      <c r="F635" s="12">
        <v>1</v>
      </c>
      <c r="G635" s="11">
        <v>343.05</v>
      </c>
      <c r="H635">
        <v>0.28000000000000003</v>
      </c>
      <c r="I635" t="s">
        <v>1752</v>
      </c>
      <c r="J635" s="11">
        <v>246.99600000000001</v>
      </c>
    </row>
    <row r="636" spans="1:10" x14ac:dyDescent="0.25">
      <c r="A636" t="s">
        <v>2386</v>
      </c>
      <c r="B636" s="19">
        <v>45642</v>
      </c>
      <c r="C636" t="s">
        <v>241</v>
      </c>
      <c r="D636" t="s">
        <v>1551</v>
      </c>
      <c r="E636" t="s">
        <v>1701</v>
      </c>
      <c r="F636" s="12">
        <v>1</v>
      </c>
      <c r="G636" s="11">
        <v>373.06</v>
      </c>
      <c r="H636">
        <v>0.11</v>
      </c>
      <c r="I636" t="s">
        <v>1752</v>
      </c>
      <c r="J636" s="11">
        <v>332.02339999999998</v>
      </c>
    </row>
    <row r="637" spans="1:10" x14ac:dyDescent="0.25">
      <c r="A637" t="s">
        <v>2387</v>
      </c>
      <c r="B637" s="19">
        <v>45693</v>
      </c>
      <c r="C637" t="s">
        <v>1264</v>
      </c>
      <c r="D637" t="s">
        <v>1552</v>
      </c>
      <c r="E637" t="s">
        <v>1728</v>
      </c>
      <c r="F637" s="12">
        <v>1</v>
      </c>
      <c r="G637" s="11">
        <v>124.98</v>
      </c>
      <c r="H637">
        <v>7.0000000000000007E-2</v>
      </c>
      <c r="I637" t="s">
        <v>1755</v>
      </c>
      <c r="J637" s="11">
        <v>116.23139999999999</v>
      </c>
    </row>
    <row r="638" spans="1:10" x14ac:dyDescent="0.25">
      <c r="A638" t="s">
        <v>2388</v>
      </c>
      <c r="B638" s="19">
        <v>45763</v>
      </c>
      <c r="C638" t="s">
        <v>858</v>
      </c>
      <c r="D638" t="s">
        <v>1636</v>
      </c>
      <c r="E638" t="s">
        <v>1739</v>
      </c>
      <c r="F638" s="12">
        <v>4</v>
      </c>
      <c r="G638" s="11">
        <v>221.49</v>
      </c>
      <c r="H638">
        <v>0.26</v>
      </c>
      <c r="I638" t="s">
        <v>1752</v>
      </c>
      <c r="J638" s="11">
        <v>655.61040000000003</v>
      </c>
    </row>
    <row r="639" spans="1:10" x14ac:dyDescent="0.25">
      <c r="A639" t="s">
        <v>2389</v>
      </c>
      <c r="B639" s="19">
        <v>45572</v>
      </c>
      <c r="C639" t="s">
        <v>560</v>
      </c>
      <c r="D639" t="s">
        <v>1561</v>
      </c>
      <c r="E639" t="s">
        <v>1728</v>
      </c>
      <c r="F639" s="12">
        <v>1</v>
      </c>
      <c r="G639" s="11">
        <v>563.32000000000005</v>
      </c>
      <c r="H639">
        <v>0.01</v>
      </c>
      <c r="I639" t="s">
        <v>1752</v>
      </c>
      <c r="J639" s="11">
        <v>557.68680000000006</v>
      </c>
    </row>
    <row r="640" spans="1:10" x14ac:dyDescent="0.25">
      <c r="A640" t="s">
        <v>2390</v>
      </c>
      <c r="B640" s="19">
        <v>45338</v>
      </c>
      <c r="C640" t="s">
        <v>1204</v>
      </c>
      <c r="D640" t="s">
        <v>1543</v>
      </c>
      <c r="E640" t="s">
        <v>1685</v>
      </c>
      <c r="F640" s="12">
        <v>1</v>
      </c>
      <c r="G640" s="11">
        <v>362.93</v>
      </c>
      <c r="H640">
        <v>0.27</v>
      </c>
      <c r="I640" t="s">
        <v>1750</v>
      </c>
      <c r="J640" s="11">
        <v>264.93889999999999</v>
      </c>
    </row>
    <row r="641" spans="1:10" x14ac:dyDescent="0.25">
      <c r="A641" t="s">
        <v>2391</v>
      </c>
      <c r="B641" s="19">
        <v>45373</v>
      </c>
      <c r="C641" t="s">
        <v>1045</v>
      </c>
      <c r="D641" t="s">
        <v>1543</v>
      </c>
      <c r="E641" t="s">
        <v>1728</v>
      </c>
      <c r="F641" s="12">
        <v>4</v>
      </c>
      <c r="G641" s="11">
        <v>369.22</v>
      </c>
      <c r="H641">
        <v>0.18</v>
      </c>
      <c r="I641" t="s">
        <v>1755</v>
      </c>
      <c r="J641" s="11">
        <v>1211.0416000000002</v>
      </c>
    </row>
    <row r="642" spans="1:10" x14ac:dyDescent="0.25">
      <c r="A642" t="s">
        <v>2392</v>
      </c>
      <c r="B642" s="19">
        <v>45590</v>
      </c>
      <c r="C642" t="s">
        <v>1261</v>
      </c>
      <c r="D642" t="s">
        <v>1675</v>
      </c>
      <c r="E642" t="s">
        <v>1726</v>
      </c>
      <c r="F642" s="12">
        <v>3</v>
      </c>
      <c r="G642" s="11">
        <v>950.83</v>
      </c>
      <c r="H642">
        <v>0.06</v>
      </c>
      <c r="I642" t="s">
        <v>1752</v>
      </c>
      <c r="J642" s="11">
        <v>2681.3406</v>
      </c>
    </row>
    <row r="643" spans="1:10" x14ac:dyDescent="0.25">
      <c r="A643" t="s">
        <v>2393</v>
      </c>
      <c r="B643" s="19">
        <v>45365</v>
      </c>
      <c r="C643" t="s">
        <v>479</v>
      </c>
      <c r="D643" t="s">
        <v>1583</v>
      </c>
      <c r="E643" t="s">
        <v>1725</v>
      </c>
      <c r="F643" s="12">
        <v>3</v>
      </c>
      <c r="G643" s="11">
        <v>338.79</v>
      </c>
      <c r="H643">
        <v>0.01</v>
      </c>
      <c r="I643" t="s">
        <v>1750</v>
      </c>
      <c r="J643" s="11">
        <v>1006.2063000000001</v>
      </c>
    </row>
    <row r="644" spans="1:10" x14ac:dyDescent="0.25">
      <c r="A644" t="s">
        <v>2394</v>
      </c>
      <c r="B644" s="19">
        <v>45711</v>
      </c>
      <c r="C644" t="s">
        <v>488</v>
      </c>
      <c r="D644" t="s">
        <v>1666</v>
      </c>
      <c r="E644" t="s">
        <v>1690</v>
      </c>
      <c r="F644" s="12">
        <v>3</v>
      </c>
      <c r="G644" s="11">
        <v>853.32</v>
      </c>
      <c r="H644">
        <v>7.0000000000000007E-2</v>
      </c>
      <c r="I644" t="s">
        <v>1755</v>
      </c>
      <c r="J644" s="11">
        <v>2380.7628</v>
      </c>
    </row>
    <row r="645" spans="1:10" x14ac:dyDescent="0.25">
      <c r="A645" t="s">
        <v>2395</v>
      </c>
      <c r="B645" s="19">
        <v>45586</v>
      </c>
      <c r="C645" t="s">
        <v>497</v>
      </c>
      <c r="D645" t="s">
        <v>1641</v>
      </c>
      <c r="E645" t="s">
        <v>1708</v>
      </c>
      <c r="F645" s="12">
        <v>3</v>
      </c>
      <c r="G645" s="11">
        <v>89.78</v>
      </c>
      <c r="H645">
        <v>0.2</v>
      </c>
      <c r="I645" t="s">
        <v>1755</v>
      </c>
      <c r="J645" s="11">
        <v>215.47200000000004</v>
      </c>
    </row>
    <row r="646" spans="1:10" x14ac:dyDescent="0.25">
      <c r="A646" t="s">
        <v>2396</v>
      </c>
      <c r="B646" s="19">
        <v>45334</v>
      </c>
      <c r="C646" t="s">
        <v>622</v>
      </c>
      <c r="D646" t="s">
        <v>1610</v>
      </c>
      <c r="E646" t="s">
        <v>1690</v>
      </c>
      <c r="F646" s="12">
        <v>1</v>
      </c>
      <c r="G646" s="11">
        <v>172.04</v>
      </c>
      <c r="H646">
        <v>0.04</v>
      </c>
      <c r="I646" t="s">
        <v>1752</v>
      </c>
      <c r="J646" s="11">
        <v>165.1584</v>
      </c>
    </row>
    <row r="647" spans="1:10" x14ac:dyDescent="0.25">
      <c r="A647" t="s">
        <v>2397</v>
      </c>
      <c r="B647" s="19">
        <v>45333</v>
      </c>
      <c r="C647" t="s">
        <v>1424</v>
      </c>
      <c r="D647" t="s">
        <v>1608</v>
      </c>
      <c r="E647" t="s">
        <v>1690</v>
      </c>
      <c r="F647" s="12">
        <v>1</v>
      </c>
      <c r="G647" s="11">
        <v>389.2</v>
      </c>
      <c r="H647">
        <v>0.05</v>
      </c>
      <c r="I647" t="s">
        <v>1750</v>
      </c>
      <c r="J647" s="11">
        <v>369.73999999999995</v>
      </c>
    </row>
    <row r="648" spans="1:10" x14ac:dyDescent="0.25">
      <c r="A648" t="s">
        <v>2398</v>
      </c>
      <c r="B648" s="19">
        <v>45778</v>
      </c>
      <c r="C648" t="s">
        <v>1406</v>
      </c>
      <c r="D648" t="s">
        <v>1643</v>
      </c>
      <c r="E648" t="s">
        <v>1725</v>
      </c>
      <c r="F648" s="12">
        <v>3</v>
      </c>
      <c r="G648" s="11">
        <v>865.96</v>
      </c>
      <c r="H648">
        <v>0.12</v>
      </c>
      <c r="I648" t="s">
        <v>1752</v>
      </c>
      <c r="J648" s="11">
        <v>2286.1343999999999</v>
      </c>
    </row>
    <row r="649" spans="1:10" x14ac:dyDescent="0.25">
      <c r="A649" t="s">
        <v>2399</v>
      </c>
      <c r="B649" s="19">
        <v>45592</v>
      </c>
      <c r="C649" t="s">
        <v>557</v>
      </c>
      <c r="D649" t="s">
        <v>1554</v>
      </c>
      <c r="E649" t="s">
        <v>1690</v>
      </c>
      <c r="F649" s="12">
        <v>3</v>
      </c>
      <c r="G649" s="11">
        <v>79.95</v>
      </c>
      <c r="H649">
        <v>0.2</v>
      </c>
      <c r="I649" t="s">
        <v>1755</v>
      </c>
      <c r="J649" s="11">
        <v>191.88000000000002</v>
      </c>
    </row>
    <row r="650" spans="1:10" x14ac:dyDescent="0.25">
      <c r="A650" t="s">
        <v>2400</v>
      </c>
      <c r="B650" s="19">
        <v>45259</v>
      </c>
      <c r="C650" t="s">
        <v>1177</v>
      </c>
      <c r="D650" t="s">
        <v>1565</v>
      </c>
      <c r="E650" t="s">
        <v>1711</v>
      </c>
      <c r="F650" s="12">
        <v>1</v>
      </c>
      <c r="G650" s="11">
        <v>566.5</v>
      </c>
      <c r="H650">
        <v>0.25</v>
      </c>
      <c r="I650" t="s">
        <v>1755</v>
      </c>
      <c r="J650" s="11">
        <v>424.875</v>
      </c>
    </row>
    <row r="651" spans="1:10" x14ac:dyDescent="0.25">
      <c r="A651" t="s">
        <v>2401</v>
      </c>
      <c r="B651" s="19">
        <v>45801</v>
      </c>
      <c r="C651" t="s">
        <v>1238</v>
      </c>
      <c r="D651" t="s">
        <v>1558</v>
      </c>
      <c r="E651" t="s">
        <v>1685</v>
      </c>
      <c r="F651" s="12">
        <v>2</v>
      </c>
      <c r="G651" s="11">
        <v>347.95</v>
      </c>
      <c r="H651">
        <v>0.13</v>
      </c>
      <c r="I651" t="s">
        <v>1755</v>
      </c>
      <c r="J651" s="11">
        <v>605.43299999999999</v>
      </c>
    </row>
    <row r="652" spans="1:10" x14ac:dyDescent="0.25">
      <c r="A652" t="s">
        <v>2402</v>
      </c>
      <c r="B652" s="19">
        <v>45347</v>
      </c>
      <c r="C652" t="s">
        <v>675</v>
      </c>
      <c r="D652" t="s">
        <v>1613</v>
      </c>
      <c r="E652" t="s">
        <v>1698</v>
      </c>
      <c r="F652" s="12">
        <v>2</v>
      </c>
      <c r="G652" s="11">
        <v>250.83</v>
      </c>
      <c r="H652">
        <v>0.15</v>
      </c>
      <c r="I652" t="s">
        <v>1752</v>
      </c>
      <c r="J652" s="11">
        <v>426.411</v>
      </c>
    </row>
    <row r="653" spans="1:10" x14ac:dyDescent="0.25">
      <c r="A653" t="s">
        <v>2403</v>
      </c>
      <c r="B653" s="19">
        <v>45721</v>
      </c>
      <c r="C653" t="s">
        <v>497</v>
      </c>
      <c r="D653" t="s">
        <v>1633</v>
      </c>
      <c r="E653" t="s">
        <v>1690</v>
      </c>
      <c r="F653" s="12">
        <v>1</v>
      </c>
      <c r="G653" s="11">
        <v>888.05</v>
      </c>
      <c r="H653">
        <v>0.2</v>
      </c>
      <c r="I653" t="s">
        <v>1752</v>
      </c>
      <c r="J653" s="11">
        <v>710.44</v>
      </c>
    </row>
    <row r="654" spans="1:10" x14ac:dyDescent="0.25">
      <c r="A654" t="s">
        <v>2404</v>
      </c>
      <c r="B654" s="19">
        <v>45531</v>
      </c>
      <c r="C654" t="s">
        <v>36</v>
      </c>
      <c r="D654" t="s">
        <v>1587</v>
      </c>
      <c r="E654" t="s">
        <v>1736</v>
      </c>
      <c r="F654" s="12">
        <v>2</v>
      </c>
      <c r="G654" s="11">
        <v>673.02</v>
      </c>
      <c r="H654">
        <v>0.11</v>
      </c>
      <c r="I654" t="s">
        <v>1752</v>
      </c>
      <c r="J654" s="11">
        <v>1197.9756</v>
      </c>
    </row>
    <row r="655" spans="1:10" x14ac:dyDescent="0.25">
      <c r="A655" t="s">
        <v>2405</v>
      </c>
      <c r="B655" s="19">
        <v>45332</v>
      </c>
      <c r="C655" t="s">
        <v>1346</v>
      </c>
      <c r="D655" t="s">
        <v>1622</v>
      </c>
      <c r="E655" t="s">
        <v>1698</v>
      </c>
      <c r="F655" s="12">
        <v>2</v>
      </c>
      <c r="G655" s="11">
        <v>492.62</v>
      </c>
      <c r="H655">
        <v>0.26</v>
      </c>
      <c r="I655" t="s">
        <v>1755</v>
      </c>
      <c r="J655" s="11">
        <v>729.07759999999996</v>
      </c>
    </row>
    <row r="656" spans="1:10" x14ac:dyDescent="0.25">
      <c r="A656" t="s">
        <v>2406</v>
      </c>
      <c r="B656" s="19">
        <v>45344</v>
      </c>
      <c r="C656" t="s">
        <v>1162</v>
      </c>
      <c r="D656" t="s">
        <v>1658</v>
      </c>
      <c r="E656" t="s">
        <v>1698</v>
      </c>
      <c r="F656" s="12">
        <v>4</v>
      </c>
      <c r="G656" s="11">
        <v>986.93</v>
      </c>
      <c r="H656">
        <v>0.01</v>
      </c>
      <c r="I656" t="s">
        <v>1750</v>
      </c>
      <c r="J656" s="11">
        <v>3908.2428</v>
      </c>
    </row>
    <row r="657" spans="1:10" x14ac:dyDescent="0.25">
      <c r="A657" t="s">
        <v>2407</v>
      </c>
      <c r="B657" s="19">
        <v>45388</v>
      </c>
      <c r="C657" t="s">
        <v>1458</v>
      </c>
      <c r="D657" t="s">
        <v>1560</v>
      </c>
      <c r="E657" t="s">
        <v>1723</v>
      </c>
      <c r="F657" s="12">
        <v>4</v>
      </c>
      <c r="G657" s="11">
        <v>411.68</v>
      </c>
      <c r="H657">
        <v>0.06</v>
      </c>
      <c r="I657" t="s">
        <v>1752</v>
      </c>
      <c r="J657" s="11">
        <v>1547.9168</v>
      </c>
    </row>
    <row r="658" spans="1:10" x14ac:dyDescent="0.25">
      <c r="A658" t="s">
        <v>2408</v>
      </c>
      <c r="B658" s="19">
        <v>45397</v>
      </c>
      <c r="C658" t="s">
        <v>705</v>
      </c>
      <c r="D658" t="s">
        <v>1581</v>
      </c>
      <c r="E658" t="s">
        <v>1733</v>
      </c>
      <c r="F658" s="12">
        <v>2</v>
      </c>
      <c r="G658" s="11">
        <v>637.55999999999995</v>
      </c>
      <c r="H658">
        <v>0.05</v>
      </c>
      <c r="I658" t="s">
        <v>1755</v>
      </c>
      <c r="J658" s="11">
        <v>1211.3639999999998</v>
      </c>
    </row>
    <row r="659" spans="1:10" x14ac:dyDescent="0.25">
      <c r="A659" t="s">
        <v>2409</v>
      </c>
      <c r="B659" s="19">
        <v>45633</v>
      </c>
      <c r="C659" t="s">
        <v>67</v>
      </c>
      <c r="D659" t="s">
        <v>1545</v>
      </c>
      <c r="E659" t="s">
        <v>1698</v>
      </c>
      <c r="F659" s="12">
        <v>3</v>
      </c>
      <c r="G659" s="11">
        <v>706.87</v>
      </c>
      <c r="H659">
        <v>0.27</v>
      </c>
      <c r="I659" t="s">
        <v>1750</v>
      </c>
      <c r="J659" s="11">
        <v>1548.0453</v>
      </c>
    </row>
    <row r="660" spans="1:10" x14ac:dyDescent="0.25">
      <c r="A660" t="s">
        <v>2410</v>
      </c>
      <c r="B660" s="19">
        <v>45629</v>
      </c>
      <c r="C660" t="s">
        <v>205</v>
      </c>
      <c r="D660" t="s">
        <v>1548</v>
      </c>
      <c r="E660" t="s">
        <v>1708</v>
      </c>
      <c r="F660" s="12">
        <v>2</v>
      </c>
      <c r="G660" s="11">
        <v>884.48</v>
      </c>
      <c r="H660" s="14">
        <v>0</v>
      </c>
      <c r="I660" t="s">
        <v>1755</v>
      </c>
      <c r="J660" s="11">
        <v>1768.96</v>
      </c>
    </row>
    <row r="661" spans="1:10" x14ac:dyDescent="0.25">
      <c r="A661" t="s">
        <v>2411</v>
      </c>
      <c r="B661" s="19">
        <v>45291</v>
      </c>
      <c r="C661" t="s">
        <v>178</v>
      </c>
      <c r="D661" t="s">
        <v>1669</v>
      </c>
      <c r="E661" t="s">
        <v>1701</v>
      </c>
      <c r="F661" s="12">
        <v>3</v>
      </c>
      <c r="G661" s="11">
        <v>718.23</v>
      </c>
      <c r="H661">
        <v>0.19</v>
      </c>
      <c r="I661" t="s">
        <v>1752</v>
      </c>
      <c r="J661" s="11">
        <v>1745.2989000000002</v>
      </c>
    </row>
    <row r="662" spans="1:10" x14ac:dyDescent="0.25">
      <c r="A662" t="s">
        <v>2412</v>
      </c>
      <c r="B662" s="19">
        <v>45914</v>
      </c>
      <c r="C662" t="s">
        <v>589</v>
      </c>
      <c r="D662" t="s">
        <v>1666</v>
      </c>
      <c r="E662" t="s">
        <v>1736</v>
      </c>
      <c r="F662" s="12">
        <v>3</v>
      </c>
      <c r="G662" s="11">
        <v>107.44</v>
      </c>
      <c r="H662">
        <v>0.27</v>
      </c>
      <c r="I662" t="s">
        <v>1752</v>
      </c>
      <c r="J662" s="11">
        <v>235.2936</v>
      </c>
    </row>
    <row r="663" spans="1:10" x14ac:dyDescent="0.25">
      <c r="A663" t="s">
        <v>2413</v>
      </c>
      <c r="B663" s="19">
        <v>45673</v>
      </c>
      <c r="C663" t="s">
        <v>208</v>
      </c>
      <c r="D663" t="s">
        <v>1597</v>
      </c>
      <c r="E663" t="s">
        <v>1698</v>
      </c>
      <c r="F663" s="12">
        <v>4</v>
      </c>
      <c r="G663" s="11">
        <v>608.97</v>
      </c>
      <c r="H663">
        <v>0.14000000000000001</v>
      </c>
      <c r="I663" t="s">
        <v>1755</v>
      </c>
      <c r="J663" s="11">
        <v>2094.8568</v>
      </c>
    </row>
    <row r="664" spans="1:10" x14ac:dyDescent="0.25">
      <c r="A664" t="s">
        <v>2414</v>
      </c>
      <c r="B664" s="19">
        <v>45689</v>
      </c>
      <c r="C664" t="s">
        <v>1097</v>
      </c>
      <c r="D664" t="s">
        <v>1618</v>
      </c>
      <c r="E664" t="s">
        <v>1708</v>
      </c>
      <c r="F664" s="12">
        <v>3</v>
      </c>
      <c r="G664" s="11">
        <v>260.45999999999998</v>
      </c>
      <c r="H664">
        <v>0.09</v>
      </c>
      <c r="I664" t="s">
        <v>1750</v>
      </c>
      <c r="J664" s="11">
        <v>711.05579999999986</v>
      </c>
    </row>
    <row r="665" spans="1:10" x14ac:dyDescent="0.25">
      <c r="A665" t="s">
        <v>2415</v>
      </c>
      <c r="B665" s="19">
        <v>45646</v>
      </c>
      <c r="C665" t="s">
        <v>420</v>
      </c>
      <c r="D665" t="s">
        <v>1560</v>
      </c>
      <c r="E665" t="s">
        <v>1708</v>
      </c>
      <c r="F665" s="12">
        <v>1</v>
      </c>
      <c r="G665" s="11">
        <v>747.03</v>
      </c>
      <c r="H665">
        <v>0.01</v>
      </c>
      <c r="I665" t="s">
        <v>1750</v>
      </c>
      <c r="J665" s="11">
        <v>739.55970000000002</v>
      </c>
    </row>
    <row r="666" spans="1:10" x14ac:dyDescent="0.25">
      <c r="A666" t="s">
        <v>2416</v>
      </c>
      <c r="B666" s="19">
        <v>45475</v>
      </c>
      <c r="C666" t="s">
        <v>1243</v>
      </c>
      <c r="D666" t="s">
        <v>1549</v>
      </c>
      <c r="E666" t="s">
        <v>1714</v>
      </c>
      <c r="F666" s="12">
        <v>4</v>
      </c>
      <c r="G666" s="11">
        <v>700.88</v>
      </c>
      <c r="H666">
        <v>0.23</v>
      </c>
      <c r="I666" t="s">
        <v>1752</v>
      </c>
      <c r="J666" s="11">
        <v>2158.7103999999999</v>
      </c>
    </row>
    <row r="667" spans="1:10" x14ac:dyDescent="0.25">
      <c r="A667" t="s">
        <v>2417</v>
      </c>
      <c r="B667" s="19">
        <v>45781</v>
      </c>
      <c r="C667" t="s">
        <v>182</v>
      </c>
      <c r="D667" t="s">
        <v>1673</v>
      </c>
      <c r="E667" t="s">
        <v>1726</v>
      </c>
      <c r="F667" s="12">
        <v>4</v>
      </c>
      <c r="G667" s="11">
        <v>20.09</v>
      </c>
      <c r="H667">
        <v>0.16</v>
      </c>
      <c r="I667" t="s">
        <v>1752</v>
      </c>
      <c r="J667" s="11">
        <v>67.502399999999994</v>
      </c>
    </row>
    <row r="668" spans="1:10" x14ac:dyDescent="0.25">
      <c r="A668" t="s">
        <v>2418</v>
      </c>
      <c r="B668" s="19">
        <v>45654</v>
      </c>
      <c r="C668" t="s">
        <v>227</v>
      </c>
      <c r="D668" t="s">
        <v>1583</v>
      </c>
      <c r="E668" t="s">
        <v>1721</v>
      </c>
      <c r="F668" s="12">
        <v>3</v>
      </c>
      <c r="G668" s="11">
        <v>917.64</v>
      </c>
      <c r="H668">
        <v>0.24</v>
      </c>
      <c r="I668" t="s">
        <v>1752</v>
      </c>
      <c r="J668" s="11">
        <v>2092.2192</v>
      </c>
    </row>
    <row r="669" spans="1:10" x14ac:dyDescent="0.25">
      <c r="A669" t="s">
        <v>2419</v>
      </c>
      <c r="B669" s="19">
        <v>45594</v>
      </c>
      <c r="C669" t="s">
        <v>192</v>
      </c>
      <c r="D669" t="s">
        <v>1558</v>
      </c>
      <c r="E669" t="s">
        <v>1685</v>
      </c>
      <c r="F669" s="12">
        <v>1</v>
      </c>
      <c r="G669" s="11">
        <v>242.08</v>
      </c>
      <c r="H669">
        <v>0.18</v>
      </c>
      <c r="I669" t="s">
        <v>1752</v>
      </c>
      <c r="J669" s="11">
        <v>198.50560000000002</v>
      </c>
    </row>
    <row r="670" spans="1:10" x14ac:dyDescent="0.25">
      <c r="A670" t="s">
        <v>2420</v>
      </c>
      <c r="B670" s="19">
        <v>45581</v>
      </c>
      <c r="C670" t="s">
        <v>211</v>
      </c>
      <c r="D670" t="s">
        <v>1620</v>
      </c>
      <c r="E670" t="s">
        <v>1711</v>
      </c>
      <c r="F670" s="12">
        <v>1</v>
      </c>
      <c r="G670" s="11">
        <v>536.67999999999995</v>
      </c>
      <c r="H670">
        <v>0.27</v>
      </c>
      <c r="I670" t="s">
        <v>1750</v>
      </c>
      <c r="J670" s="11">
        <v>391.77639999999997</v>
      </c>
    </row>
    <row r="671" spans="1:10" x14ac:dyDescent="0.25">
      <c r="A671" t="s">
        <v>2421</v>
      </c>
      <c r="B671" s="19">
        <v>45748</v>
      </c>
      <c r="C671" t="s">
        <v>333</v>
      </c>
      <c r="D671" t="s">
        <v>1570</v>
      </c>
      <c r="E671" t="s">
        <v>1701</v>
      </c>
      <c r="F671" s="12">
        <v>2</v>
      </c>
      <c r="G671" s="11">
        <v>145.18</v>
      </c>
      <c r="H671">
        <v>0.26</v>
      </c>
      <c r="I671" t="s">
        <v>1752</v>
      </c>
      <c r="J671" s="11">
        <v>214.8664</v>
      </c>
    </row>
    <row r="672" spans="1:10" x14ac:dyDescent="0.25">
      <c r="A672" t="s">
        <v>2422</v>
      </c>
      <c r="B672" s="19">
        <v>45369</v>
      </c>
      <c r="C672" t="s">
        <v>710</v>
      </c>
      <c r="D672" t="s">
        <v>1626</v>
      </c>
      <c r="E672" t="s">
        <v>1701</v>
      </c>
      <c r="F672" s="12">
        <v>2</v>
      </c>
      <c r="G672" s="11">
        <v>132.77000000000001</v>
      </c>
      <c r="H672">
        <v>0.13</v>
      </c>
      <c r="I672" t="s">
        <v>1755</v>
      </c>
      <c r="J672" s="11">
        <v>231.0198</v>
      </c>
    </row>
    <row r="673" spans="1:10" x14ac:dyDescent="0.25">
      <c r="A673" t="s">
        <v>2423</v>
      </c>
      <c r="B673" s="19">
        <v>45701</v>
      </c>
      <c r="C673" t="s">
        <v>63</v>
      </c>
      <c r="D673" t="s">
        <v>1590</v>
      </c>
      <c r="E673" t="s">
        <v>1717</v>
      </c>
      <c r="F673" s="12">
        <v>4</v>
      </c>
      <c r="G673" s="11">
        <v>682.11</v>
      </c>
      <c r="H673">
        <v>0.14000000000000001</v>
      </c>
      <c r="I673" t="s">
        <v>1750</v>
      </c>
      <c r="J673" s="11">
        <v>2346.4584</v>
      </c>
    </row>
    <row r="674" spans="1:10" x14ac:dyDescent="0.25">
      <c r="A674" t="s">
        <v>2424</v>
      </c>
      <c r="B674" s="19">
        <v>45510</v>
      </c>
      <c r="C674" t="s">
        <v>1478</v>
      </c>
      <c r="D674" t="s">
        <v>1588</v>
      </c>
      <c r="E674" t="s">
        <v>1733</v>
      </c>
      <c r="F674" s="12">
        <v>4</v>
      </c>
      <c r="G674" s="11">
        <v>502.95</v>
      </c>
      <c r="H674">
        <v>0.14000000000000001</v>
      </c>
      <c r="I674" t="s">
        <v>1755</v>
      </c>
      <c r="J674" s="11">
        <v>1730.1479999999999</v>
      </c>
    </row>
    <row r="675" spans="1:10" x14ac:dyDescent="0.25">
      <c r="A675" t="s">
        <v>2425</v>
      </c>
      <c r="B675" s="19">
        <v>45538</v>
      </c>
      <c r="C675" t="s">
        <v>746</v>
      </c>
      <c r="D675" t="s">
        <v>1583</v>
      </c>
      <c r="E675" t="s">
        <v>1730</v>
      </c>
      <c r="F675" s="12">
        <v>2</v>
      </c>
      <c r="G675" s="11">
        <v>472.08</v>
      </c>
      <c r="H675">
        <v>7.0000000000000007E-2</v>
      </c>
      <c r="I675" t="s">
        <v>1750</v>
      </c>
      <c r="J675" s="11">
        <v>878.0687999999999</v>
      </c>
    </row>
    <row r="676" spans="1:10" x14ac:dyDescent="0.25">
      <c r="A676" t="s">
        <v>2426</v>
      </c>
      <c r="B676" s="19">
        <v>45665</v>
      </c>
      <c r="C676" t="s">
        <v>1442</v>
      </c>
      <c r="D676" t="s">
        <v>1612</v>
      </c>
      <c r="E676" t="s">
        <v>1733</v>
      </c>
      <c r="F676" s="12">
        <v>2</v>
      </c>
      <c r="G676" s="11">
        <v>218.11</v>
      </c>
      <c r="H676">
        <v>0.02</v>
      </c>
      <c r="I676" t="s">
        <v>1755</v>
      </c>
      <c r="J676" s="11">
        <v>427.49560000000002</v>
      </c>
    </row>
    <row r="677" spans="1:10" x14ac:dyDescent="0.25">
      <c r="A677" t="s">
        <v>2427</v>
      </c>
      <c r="B677" s="19">
        <v>45859</v>
      </c>
      <c r="C677" t="s">
        <v>211</v>
      </c>
      <c r="D677" t="s">
        <v>1527</v>
      </c>
      <c r="E677" t="s">
        <v>1708</v>
      </c>
      <c r="F677" s="12">
        <v>4</v>
      </c>
      <c r="G677" s="11">
        <v>845.58</v>
      </c>
      <c r="H677">
        <v>0.06</v>
      </c>
      <c r="I677" t="s">
        <v>1752</v>
      </c>
      <c r="J677" s="11">
        <v>3179.3807999999999</v>
      </c>
    </row>
    <row r="678" spans="1:10" x14ac:dyDescent="0.25">
      <c r="A678" t="s">
        <v>2428</v>
      </c>
      <c r="B678" s="19">
        <v>45255</v>
      </c>
      <c r="C678" t="s">
        <v>436</v>
      </c>
      <c r="D678" t="s">
        <v>1648</v>
      </c>
      <c r="E678" t="s">
        <v>1693</v>
      </c>
      <c r="F678" s="12">
        <v>2</v>
      </c>
      <c r="G678" s="11">
        <v>111.28</v>
      </c>
      <c r="H678">
        <v>0.14000000000000001</v>
      </c>
      <c r="I678" t="s">
        <v>1750</v>
      </c>
      <c r="J678" s="11">
        <v>191.4016</v>
      </c>
    </row>
    <row r="679" spans="1:10" x14ac:dyDescent="0.25">
      <c r="A679" t="s">
        <v>2429</v>
      </c>
      <c r="B679" s="19">
        <v>45842</v>
      </c>
      <c r="C679" t="s">
        <v>579</v>
      </c>
      <c r="D679" t="s">
        <v>1615</v>
      </c>
      <c r="E679" t="s">
        <v>1726</v>
      </c>
      <c r="F679" s="12">
        <v>2</v>
      </c>
      <c r="G679" s="11">
        <v>37.21</v>
      </c>
      <c r="H679">
        <v>0.19</v>
      </c>
      <c r="I679" t="s">
        <v>1750</v>
      </c>
      <c r="J679" s="11">
        <v>60.280200000000008</v>
      </c>
    </row>
    <row r="680" spans="1:10" x14ac:dyDescent="0.25">
      <c r="A680" t="s">
        <v>2430</v>
      </c>
      <c r="B680" s="19">
        <v>45220</v>
      </c>
      <c r="C680" t="s">
        <v>1281</v>
      </c>
      <c r="D680" t="s">
        <v>1619</v>
      </c>
      <c r="E680" t="s">
        <v>1725</v>
      </c>
      <c r="F680" s="12">
        <v>1</v>
      </c>
      <c r="G680" s="11">
        <v>331.73</v>
      </c>
      <c r="H680">
        <v>0.04</v>
      </c>
      <c r="I680" t="s">
        <v>1750</v>
      </c>
      <c r="J680" s="11">
        <v>318.46080000000001</v>
      </c>
    </row>
    <row r="681" spans="1:10" x14ac:dyDescent="0.25">
      <c r="A681" t="s">
        <v>2431</v>
      </c>
      <c r="B681" s="19">
        <v>45273</v>
      </c>
      <c r="C681" t="s">
        <v>1126</v>
      </c>
      <c r="D681" t="s">
        <v>1631</v>
      </c>
      <c r="E681" t="s">
        <v>1723</v>
      </c>
      <c r="F681" s="12">
        <v>3</v>
      </c>
      <c r="G681" s="11">
        <v>306.70999999999998</v>
      </c>
      <c r="H681">
        <v>0.09</v>
      </c>
      <c r="I681" t="s">
        <v>1752</v>
      </c>
      <c r="J681" s="11">
        <v>837.31829999999991</v>
      </c>
    </row>
    <row r="682" spans="1:10" x14ac:dyDescent="0.25">
      <c r="A682" t="s">
        <v>2432</v>
      </c>
      <c r="B682" s="19">
        <v>45456</v>
      </c>
      <c r="C682" t="s">
        <v>853</v>
      </c>
      <c r="D682" t="s">
        <v>1564</v>
      </c>
      <c r="E682" t="s">
        <v>1708</v>
      </c>
      <c r="F682" s="12">
        <v>4</v>
      </c>
      <c r="G682" s="11">
        <v>484.92</v>
      </c>
      <c r="H682">
        <v>0.28000000000000003</v>
      </c>
      <c r="I682" t="s">
        <v>1752</v>
      </c>
      <c r="J682" s="11">
        <v>1396.5696</v>
      </c>
    </row>
    <row r="683" spans="1:10" x14ac:dyDescent="0.25">
      <c r="A683" t="s">
        <v>2433</v>
      </c>
      <c r="B683" s="19">
        <v>45292</v>
      </c>
      <c r="C683" t="s">
        <v>167</v>
      </c>
      <c r="D683" t="s">
        <v>1602</v>
      </c>
      <c r="E683" t="s">
        <v>1705</v>
      </c>
      <c r="F683" s="12">
        <v>2</v>
      </c>
      <c r="G683" s="11">
        <v>42.04</v>
      </c>
      <c r="H683">
        <v>7.0000000000000007E-2</v>
      </c>
      <c r="I683" t="s">
        <v>1750</v>
      </c>
      <c r="J683" s="11">
        <v>78.194399999999987</v>
      </c>
    </row>
    <row r="684" spans="1:10" x14ac:dyDescent="0.25">
      <c r="A684" t="s">
        <v>2434</v>
      </c>
      <c r="B684" s="19">
        <v>45278</v>
      </c>
      <c r="C684" t="s">
        <v>885</v>
      </c>
      <c r="D684" t="s">
        <v>1610</v>
      </c>
      <c r="E684" t="s">
        <v>1708</v>
      </c>
      <c r="F684" s="12">
        <v>3</v>
      </c>
      <c r="G684" s="11">
        <v>599.48</v>
      </c>
      <c r="H684">
        <v>0.22</v>
      </c>
      <c r="I684" t="s">
        <v>1752</v>
      </c>
      <c r="J684" s="11">
        <v>1402.7832000000001</v>
      </c>
    </row>
    <row r="685" spans="1:10" x14ac:dyDescent="0.25">
      <c r="A685" t="s">
        <v>2435</v>
      </c>
      <c r="B685" s="19">
        <v>45232</v>
      </c>
      <c r="C685" t="s">
        <v>1106</v>
      </c>
      <c r="D685" t="s">
        <v>1551</v>
      </c>
      <c r="E685" t="s">
        <v>1690</v>
      </c>
      <c r="F685" s="12">
        <v>3</v>
      </c>
      <c r="G685" s="11">
        <v>401.42</v>
      </c>
      <c r="H685">
        <v>0.01</v>
      </c>
      <c r="I685" t="s">
        <v>1755</v>
      </c>
      <c r="J685" s="11">
        <v>1192.2174</v>
      </c>
    </row>
    <row r="686" spans="1:10" x14ac:dyDescent="0.25">
      <c r="A686" t="s">
        <v>2436</v>
      </c>
      <c r="B686" s="19">
        <v>45907</v>
      </c>
      <c r="C686" t="s">
        <v>625</v>
      </c>
      <c r="D686" t="s">
        <v>1597</v>
      </c>
      <c r="E686" t="s">
        <v>1714</v>
      </c>
      <c r="F686" s="12">
        <v>4</v>
      </c>
      <c r="G686" s="11">
        <v>442.54</v>
      </c>
      <c r="H686">
        <v>0.06</v>
      </c>
      <c r="I686" t="s">
        <v>1750</v>
      </c>
      <c r="J686" s="11">
        <v>1663.9503999999999</v>
      </c>
    </row>
    <row r="687" spans="1:10" x14ac:dyDescent="0.25">
      <c r="A687" t="s">
        <v>2437</v>
      </c>
      <c r="B687" s="19">
        <v>45270</v>
      </c>
      <c r="C687" t="s">
        <v>1392</v>
      </c>
      <c r="D687" t="s">
        <v>1662</v>
      </c>
      <c r="E687" t="s">
        <v>1725</v>
      </c>
      <c r="F687" s="12">
        <v>4</v>
      </c>
      <c r="G687" s="11">
        <v>451.41</v>
      </c>
      <c r="H687">
        <v>0.06</v>
      </c>
      <c r="I687" t="s">
        <v>1752</v>
      </c>
      <c r="J687" s="11">
        <v>1697.3016</v>
      </c>
    </row>
    <row r="688" spans="1:10" x14ac:dyDescent="0.25">
      <c r="A688" t="s">
        <v>2438</v>
      </c>
      <c r="B688" s="19">
        <v>45942</v>
      </c>
      <c r="C688" t="s">
        <v>839</v>
      </c>
      <c r="D688" t="s">
        <v>1667</v>
      </c>
      <c r="E688" t="s">
        <v>1717</v>
      </c>
      <c r="F688" s="12">
        <v>4</v>
      </c>
      <c r="G688" s="11">
        <v>547.21</v>
      </c>
      <c r="H688">
        <v>0.25</v>
      </c>
      <c r="I688" t="s">
        <v>1750</v>
      </c>
      <c r="J688" s="11">
        <v>1641.63</v>
      </c>
    </row>
    <row r="689" spans="1:10" x14ac:dyDescent="0.25">
      <c r="A689" t="s">
        <v>2439</v>
      </c>
      <c r="B689" s="19">
        <v>45750</v>
      </c>
      <c r="C689" t="s">
        <v>657</v>
      </c>
      <c r="D689" t="s">
        <v>1661</v>
      </c>
      <c r="E689" t="s">
        <v>1701</v>
      </c>
      <c r="F689" s="12">
        <v>1</v>
      </c>
      <c r="G689" s="11">
        <v>979.28</v>
      </c>
      <c r="H689">
        <v>0.2</v>
      </c>
      <c r="I689" t="s">
        <v>1752</v>
      </c>
      <c r="J689" s="11">
        <v>783.42399999999998</v>
      </c>
    </row>
    <row r="690" spans="1:10" x14ac:dyDescent="0.25">
      <c r="A690" t="s">
        <v>2440</v>
      </c>
      <c r="B690" s="19">
        <v>45300</v>
      </c>
      <c r="C690" t="s">
        <v>1415</v>
      </c>
      <c r="D690" t="s">
        <v>1611</v>
      </c>
      <c r="E690" t="s">
        <v>1711</v>
      </c>
      <c r="F690" s="12">
        <v>4</v>
      </c>
      <c r="G690" s="11">
        <v>263.58999999999997</v>
      </c>
      <c r="H690">
        <v>0.04</v>
      </c>
      <c r="I690" t="s">
        <v>1750</v>
      </c>
      <c r="J690" s="11">
        <v>1012.1855999999999</v>
      </c>
    </row>
    <row r="691" spans="1:10" x14ac:dyDescent="0.25">
      <c r="A691" t="s">
        <v>2441</v>
      </c>
      <c r="B691" s="19">
        <v>45876</v>
      </c>
      <c r="C691" t="s">
        <v>20</v>
      </c>
      <c r="D691" t="s">
        <v>1608</v>
      </c>
      <c r="E691" t="s">
        <v>1705</v>
      </c>
      <c r="F691" s="12">
        <v>1</v>
      </c>
      <c r="G691" s="11">
        <v>692.75</v>
      </c>
      <c r="H691">
        <v>0.11</v>
      </c>
      <c r="I691" t="s">
        <v>1755</v>
      </c>
      <c r="J691" s="11">
        <v>616.54750000000001</v>
      </c>
    </row>
    <row r="692" spans="1:10" x14ac:dyDescent="0.25">
      <c r="A692" t="s">
        <v>2442</v>
      </c>
      <c r="B692" s="19">
        <v>45301</v>
      </c>
      <c r="C692" t="s">
        <v>539</v>
      </c>
      <c r="D692" t="s">
        <v>1620</v>
      </c>
      <c r="E692" t="s">
        <v>1698</v>
      </c>
      <c r="F692" s="12">
        <v>3</v>
      </c>
      <c r="G692" s="11">
        <v>142.83000000000001</v>
      </c>
      <c r="H692">
        <v>0.01</v>
      </c>
      <c r="I692" t="s">
        <v>1750</v>
      </c>
      <c r="J692" s="11">
        <v>424.20510000000002</v>
      </c>
    </row>
    <row r="693" spans="1:10" x14ac:dyDescent="0.25">
      <c r="A693" t="s">
        <v>2443</v>
      </c>
      <c r="B693" s="19">
        <v>45857</v>
      </c>
      <c r="C693" t="s">
        <v>423</v>
      </c>
      <c r="D693" t="s">
        <v>1560</v>
      </c>
      <c r="E693" t="s">
        <v>1693</v>
      </c>
      <c r="F693" s="12">
        <v>2</v>
      </c>
      <c r="G693" s="11">
        <v>419.25</v>
      </c>
      <c r="H693">
        <v>0.17</v>
      </c>
      <c r="I693" t="s">
        <v>1752</v>
      </c>
      <c r="J693" s="11">
        <v>695.95499999999993</v>
      </c>
    </row>
    <row r="694" spans="1:10" x14ac:dyDescent="0.25">
      <c r="A694" t="s">
        <v>2444</v>
      </c>
      <c r="B694" s="19">
        <v>45650</v>
      </c>
      <c r="C694" t="s">
        <v>764</v>
      </c>
      <c r="D694" t="s">
        <v>1565</v>
      </c>
      <c r="E694" t="s">
        <v>1739</v>
      </c>
      <c r="F694" s="12">
        <v>2</v>
      </c>
      <c r="G694" s="11">
        <v>800.84</v>
      </c>
      <c r="H694">
        <v>0.27</v>
      </c>
      <c r="I694" t="s">
        <v>1755</v>
      </c>
      <c r="J694" s="11">
        <v>1169.2264</v>
      </c>
    </row>
    <row r="695" spans="1:10" x14ac:dyDescent="0.25">
      <c r="A695" t="s">
        <v>2445</v>
      </c>
      <c r="B695" s="19">
        <v>45520</v>
      </c>
      <c r="C695" t="s">
        <v>14</v>
      </c>
      <c r="D695" t="s">
        <v>1600</v>
      </c>
      <c r="E695" t="s">
        <v>1693</v>
      </c>
      <c r="F695" s="12">
        <v>1</v>
      </c>
      <c r="G695" s="11">
        <v>301.24</v>
      </c>
      <c r="H695">
        <v>0.11</v>
      </c>
      <c r="I695" t="s">
        <v>1752</v>
      </c>
      <c r="J695" s="11">
        <v>268.10360000000003</v>
      </c>
    </row>
    <row r="696" spans="1:10" x14ac:dyDescent="0.25">
      <c r="A696" t="s">
        <v>2446</v>
      </c>
      <c r="B696" s="19">
        <v>45497</v>
      </c>
      <c r="C696" t="s">
        <v>906</v>
      </c>
      <c r="D696" t="s">
        <v>1658</v>
      </c>
      <c r="E696" t="s">
        <v>1705</v>
      </c>
      <c r="F696" s="12">
        <v>2</v>
      </c>
      <c r="G696" s="11">
        <v>701.49</v>
      </c>
      <c r="H696">
        <v>0.09</v>
      </c>
      <c r="I696" t="s">
        <v>1752</v>
      </c>
      <c r="J696" s="11">
        <v>1276.7118</v>
      </c>
    </row>
    <row r="697" spans="1:10" x14ac:dyDescent="0.25">
      <c r="A697" t="s">
        <v>2447</v>
      </c>
      <c r="B697" s="19">
        <v>45615</v>
      </c>
      <c r="C697" t="s">
        <v>1089</v>
      </c>
      <c r="D697" t="s">
        <v>1565</v>
      </c>
      <c r="E697" t="s">
        <v>1719</v>
      </c>
      <c r="F697" s="12">
        <v>4</v>
      </c>
      <c r="G697" s="11">
        <v>413.48</v>
      </c>
      <c r="H697">
        <v>0.02</v>
      </c>
      <c r="I697" t="s">
        <v>1752</v>
      </c>
      <c r="J697" s="11">
        <v>1620.8416</v>
      </c>
    </row>
    <row r="698" spans="1:10" x14ac:dyDescent="0.25">
      <c r="A698" t="s">
        <v>2448</v>
      </c>
      <c r="B698" s="19">
        <v>45365</v>
      </c>
      <c r="C698" t="s">
        <v>640</v>
      </c>
      <c r="D698" t="s">
        <v>1538</v>
      </c>
      <c r="E698" t="s">
        <v>1690</v>
      </c>
      <c r="F698" s="12">
        <v>4</v>
      </c>
      <c r="G698" s="11">
        <v>167.83</v>
      </c>
      <c r="H698">
        <v>0.15</v>
      </c>
      <c r="I698" t="s">
        <v>1750</v>
      </c>
      <c r="J698" s="11">
        <v>570.62200000000007</v>
      </c>
    </row>
    <row r="699" spans="1:10" x14ac:dyDescent="0.25">
      <c r="A699" t="s">
        <v>2449</v>
      </c>
      <c r="B699" s="19">
        <v>45832</v>
      </c>
      <c r="C699" t="s">
        <v>467</v>
      </c>
      <c r="D699" t="s">
        <v>1548</v>
      </c>
      <c r="E699" t="s">
        <v>1736</v>
      </c>
      <c r="F699" s="12">
        <v>2</v>
      </c>
      <c r="G699" s="11">
        <v>669.12</v>
      </c>
      <c r="H699">
        <v>0.22</v>
      </c>
      <c r="I699" t="s">
        <v>1750</v>
      </c>
      <c r="J699" s="11">
        <v>1043.8271999999999</v>
      </c>
    </row>
    <row r="700" spans="1:10" x14ac:dyDescent="0.25">
      <c r="A700" t="s">
        <v>2450</v>
      </c>
      <c r="B700" s="19">
        <v>45530</v>
      </c>
      <c r="C700" t="s">
        <v>152</v>
      </c>
      <c r="D700" t="s">
        <v>1583</v>
      </c>
      <c r="E700" t="s">
        <v>1711</v>
      </c>
      <c r="F700" s="12">
        <v>3</v>
      </c>
      <c r="G700" s="11">
        <v>346.77</v>
      </c>
      <c r="H700">
        <v>0.18</v>
      </c>
      <c r="I700" t="s">
        <v>1752</v>
      </c>
      <c r="J700" s="11">
        <v>853.05420000000004</v>
      </c>
    </row>
    <row r="701" spans="1:10" x14ac:dyDescent="0.25">
      <c r="A701" t="s">
        <v>2451</v>
      </c>
      <c r="B701" s="19">
        <v>45939</v>
      </c>
      <c r="C701" t="s">
        <v>218</v>
      </c>
      <c r="D701" t="s">
        <v>1561</v>
      </c>
      <c r="E701" t="s">
        <v>1739</v>
      </c>
      <c r="F701" s="12">
        <v>3</v>
      </c>
      <c r="G701" s="11">
        <v>648.33000000000004</v>
      </c>
      <c r="H701">
        <v>0.2</v>
      </c>
      <c r="I701" t="s">
        <v>1755</v>
      </c>
      <c r="J701" s="11">
        <v>1555.9920000000002</v>
      </c>
    </row>
    <row r="702" spans="1:10" x14ac:dyDescent="0.25">
      <c r="A702" t="s">
        <v>2452</v>
      </c>
      <c r="B702" s="19">
        <v>45401</v>
      </c>
      <c r="C702" t="s">
        <v>897</v>
      </c>
      <c r="D702" t="s">
        <v>1536</v>
      </c>
      <c r="E702" t="s">
        <v>1693</v>
      </c>
      <c r="F702" s="12">
        <v>4</v>
      </c>
      <c r="G702" s="11">
        <v>254.94</v>
      </c>
      <c r="H702">
        <v>0.06</v>
      </c>
      <c r="I702" t="s">
        <v>1752</v>
      </c>
      <c r="J702" s="11">
        <v>958.57439999999997</v>
      </c>
    </row>
    <row r="703" spans="1:10" x14ac:dyDescent="0.25">
      <c r="A703" t="s">
        <v>2453</v>
      </c>
      <c r="B703" s="19">
        <v>45420</v>
      </c>
      <c r="C703" t="s">
        <v>1051</v>
      </c>
      <c r="D703" t="s">
        <v>1650</v>
      </c>
      <c r="E703" t="s">
        <v>1701</v>
      </c>
      <c r="F703" s="12">
        <v>1</v>
      </c>
      <c r="G703" s="11">
        <v>445.5</v>
      </c>
      <c r="H703">
        <v>0.28000000000000003</v>
      </c>
      <c r="I703" t="s">
        <v>1750</v>
      </c>
      <c r="J703" s="11">
        <v>320.76</v>
      </c>
    </row>
    <row r="704" spans="1:10" x14ac:dyDescent="0.25">
      <c r="A704" t="s">
        <v>2454</v>
      </c>
      <c r="B704" s="19">
        <v>45459</v>
      </c>
      <c r="C704" t="s">
        <v>710</v>
      </c>
      <c r="D704" t="s">
        <v>1666</v>
      </c>
      <c r="E704" t="s">
        <v>1701</v>
      </c>
      <c r="F704" s="12">
        <v>1</v>
      </c>
      <c r="G704" s="11">
        <v>900.94</v>
      </c>
      <c r="H704">
        <v>0.1</v>
      </c>
      <c r="I704" t="s">
        <v>1750</v>
      </c>
      <c r="J704" s="11">
        <v>810.84600000000012</v>
      </c>
    </row>
    <row r="705" spans="1:10" x14ac:dyDescent="0.25">
      <c r="A705" t="s">
        <v>2455</v>
      </c>
      <c r="B705" s="19">
        <v>45429</v>
      </c>
      <c r="C705" t="s">
        <v>637</v>
      </c>
      <c r="D705" t="s">
        <v>1548</v>
      </c>
      <c r="E705" t="s">
        <v>1730</v>
      </c>
      <c r="F705" s="12">
        <v>3</v>
      </c>
      <c r="G705" s="11">
        <v>262.69</v>
      </c>
      <c r="H705">
        <v>0.04</v>
      </c>
      <c r="I705" t="s">
        <v>1752</v>
      </c>
      <c r="J705" s="11">
        <v>756.54719999999986</v>
      </c>
    </row>
    <row r="706" spans="1:10" x14ac:dyDescent="0.25">
      <c r="A706" t="s">
        <v>2456</v>
      </c>
      <c r="B706" s="19">
        <v>45386</v>
      </c>
      <c r="C706" t="s">
        <v>1467</v>
      </c>
      <c r="D706" t="s">
        <v>1628</v>
      </c>
      <c r="E706" t="s">
        <v>1693</v>
      </c>
      <c r="F706" s="12">
        <v>3</v>
      </c>
      <c r="G706" s="11">
        <v>212.72</v>
      </c>
      <c r="H706">
        <v>0.22</v>
      </c>
      <c r="I706" t="s">
        <v>1752</v>
      </c>
      <c r="J706" s="11">
        <v>497.76479999999998</v>
      </c>
    </row>
    <row r="707" spans="1:10" x14ac:dyDescent="0.25">
      <c r="A707" t="s">
        <v>2457</v>
      </c>
      <c r="B707" s="19">
        <v>45803</v>
      </c>
      <c r="C707" t="s">
        <v>503</v>
      </c>
      <c r="D707" t="s">
        <v>1562</v>
      </c>
      <c r="E707" t="s">
        <v>1736</v>
      </c>
      <c r="F707" s="12">
        <v>4</v>
      </c>
      <c r="G707" s="11">
        <v>757.9</v>
      </c>
      <c r="H707">
        <v>0.22</v>
      </c>
      <c r="I707" t="s">
        <v>1752</v>
      </c>
      <c r="J707" s="11">
        <v>2364.6480000000001</v>
      </c>
    </row>
    <row r="708" spans="1:10" x14ac:dyDescent="0.25">
      <c r="A708" t="s">
        <v>2458</v>
      </c>
      <c r="B708" s="19">
        <v>45346</v>
      </c>
      <c r="C708" t="s">
        <v>78</v>
      </c>
      <c r="D708" t="s">
        <v>1648</v>
      </c>
      <c r="E708" t="s">
        <v>1733</v>
      </c>
      <c r="F708" s="12">
        <v>1</v>
      </c>
      <c r="G708" s="11">
        <v>846.04</v>
      </c>
      <c r="H708">
        <v>0.08</v>
      </c>
      <c r="I708" t="s">
        <v>1752</v>
      </c>
      <c r="J708" s="11">
        <v>778.35680000000002</v>
      </c>
    </row>
    <row r="709" spans="1:10" x14ac:dyDescent="0.25">
      <c r="A709" t="s">
        <v>2459</v>
      </c>
      <c r="B709" s="19">
        <v>45267</v>
      </c>
      <c r="C709" t="s">
        <v>527</v>
      </c>
      <c r="D709" t="s">
        <v>1585</v>
      </c>
      <c r="E709" t="s">
        <v>1711</v>
      </c>
      <c r="F709" s="12">
        <v>3</v>
      </c>
      <c r="G709" s="11">
        <v>179.7</v>
      </c>
      <c r="H709">
        <v>0.17</v>
      </c>
      <c r="I709" t="s">
        <v>1755</v>
      </c>
      <c r="J709" s="11">
        <v>447.45299999999992</v>
      </c>
    </row>
    <row r="710" spans="1:10" x14ac:dyDescent="0.25">
      <c r="A710" t="s">
        <v>2460</v>
      </c>
      <c r="B710" s="19">
        <v>45572</v>
      </c>
      <c r="C710" t="s">
        <v>1364</v>
      </c>
      <c r="D710" t="s">
        <v>1573</v>
      </c>
      <c r="E710" t="s">
        <v>1701</v>
      </c>
      <c r="F710" s="12">
        <v>4</v>
      </c>
      <c r="G710" s="11">
        <v>681.08</v>
      </c>
      <c r="H710" s="14">
        <v>0</v>
      </c>
      <c r="I710" t="s">
        <v>1752</v>
      </c>
      <c r="J710" s="11">
        <v>2724.32</v>
      </c>
    </row>
    <row r="711" spans="1:10" x14ac:dyDescent="0.25">
      <c r="A711" t="s">
        <v>2461</v>
      </c>
      <c r="B711" s="19">
        <v>45252</v>
      </c>
      <c r="C711" t="s">
        <v>1240</v>
      </c>
      <c r="D711" t="s">
        <v>1533</v>
      </c>
      <c r="E711" t="s">
        <v>1711</v>
      </c>
      <c r="F711" s="12">
        <v>4</v>
      </c>
      <c r="G711" s="11">
        <v>723.44</v>
      </c>
      <c r="H711">
        <v>0.14000000000000001</v>
      </c>
      <c r="I711" t="s">
        <v>1752</v>
      </c>
      <c r="J711" s="11">
        <v>2488.6336000000001</v>
      </c>
    </row>
    <row r="712" spans="1:10" x14ac:dyDescent="0.25">
      <c r="A712" t="s">
        <v>2462</v>
      </c>
      <c r="B712" s="19">
        <v>45939</v>
      </c>
      <c r="C712" t="s">
        <v>430</v>
      </c>
      <c r="D712" t="s">
        <v>1573</v>
      </c>
      <c r="E712" t="s">
        <v>1726</v>
      </c>
      <c r="F712" s="12">
        <v>4</v>
      </c>
      <c r="G712" s="11">
        <v>471.89</v>
      </c>
      <c r="H712">
        <v>0.12</v>
      </c>
      <c r="I712" t="s">
        <v>1755</v>
      </c>
      <c r="J712" s="11">
        <v>1661.0527999999999</v>
      </c>
    </row>
    <row r="713" spans="1:10" x14ac:dyDescent="0.25">
      <c r="A713" t="s">
        <v>2463</v>
      </c>
      <c r="B713" s="19">
        <v>45559</v>
      </c>
      <c r="C713" t="s">
        <v>1132</v>
      </c>
      <c r="D713" t="s">
        <v>1633</v>
      </c>
      <c r="E713" t="s">
        <v>1733</v>
      </c>
      <c r="F713" s="12">
        <v>1</v>
      </c>
      <c r="G713" s="11">
        <v>613.17999999999995</v>
      </c>
      <c r="H713">
        <v>0.14000000000000001</v>
      </c>
      <c r="I713" t="s">
        <v>1755</v>
      </c>
      <c r="J713" s="11">
        <v>527.33479999999997</v>
      </c>
    </row>
    <row r="714" spans="1:10" x14ac:dyDescent="0.25">
      <c r="A714" t="s">
        <v>2464</v>
      </c>
      <c r="B714" s="19">
        <v>45229</v>
      </c>
      <c r="C714" t="s">
        <v>192</v>
      </c>
      <c r="D714" t="s">
        <v>1592</v>
      </c>
      <c r="E714" t="s">
        <v>1701</v>
      </c>
      <c r="F714" s="12">
        <v>1</v>
      </c>
      <c r="G714" s="11">
        <v>651.30999999999995</v>
      </c>
      <c r="H714">
        <v>0.24</v>
      </c>
      <c r="I714" t="s">
        <v>1752</v>
      </c>
      <c r="J714" s="11">
        <v>494.99559999999997</v>
      </c>
    </row>
    <row r="715" spans="1:10" x14ac:dyDescent="0.25">
      <c r="A715" t="s">
        <v>2465</v>
      </c>
      <c r="B715" s="19">
        <v>45333</v>
      </c>
      <c r="C715" t="s">
        <v>103</v>
      </c>
      <c r="D715" t="s">
        <v>1531</v>
      </c>
      <c r="E715" t="s">
        <v>1708</v>
      </c>
      <c r="F715" s="12">
        <v>2</v>
      </c>
      <c r="G715" s="11">
        <v>635.14</v>
      </c>
      <c r="H715">
        <v>0.1</v>
      </c>
      <c r="I715" t="s">
        <v>1755</v>
      </c>
      <c r="J715" s="11">
        <v>1143.252</v>
      </c>
    </row>
    <row r="716" spans="1:10" x14ac:dyDescent="0.25">
      <c r="A716" t="s">
        <v>2466</v>
      </c>
      <c r="B716" s="19">
        <v>45752</v>
      </c>
      <c r="C716" t="s">
        <v>1174</v>
      </c>
      <c r="D716" t="s">
        <v>1677</v>
      </c>
      <c r="E716" t="s">
        <v>1726</v>
      </c>
      <c r="F716" s="12">
        <v>4</v>
      </c>
      <c r="G716" s="11">
        <v>912.61</v>
      </c>
      <c r="H716">
        <v>0.14000000000000001</v>
      </c>
      <c r="I716" t="s">
        <v>1750</v>
      </c>
      <c r="J716" s="11">
        <v>3139.3784000000001</v>
      </c>
    </row>
    <row r="717" spans="1:10" x14ac:dyDescent="0.25">
      <c r="A717" t="s">
        <v>2467</v>
      </c>
      <c r="B717" s="19">
        <v>45795</v>
      </c>
      <c r="C717" t="s">
        <v>864</v>
      </c>
      <c r="D717" t="s">
        <v>1598</v>
      </c>
      <c r="E717" t="s">
        <v>1711</v>
      </c>
      <c r="F717" s="12">
        <v>3</v>
      </c>
      <c r="G717" s="11">
        <v>79.77</v>
      </c>
      <c r="H717">
        <v>0.09</v>
      </c>
      <c r="I717" t="s">
        <v>1750</v>
      </c>
      <c r="J717" s="11">
        <v>217.77210000000002</v>
      </c>
    </row>
    <row r="718" spans="1:10" x14ac:dyDescent="0.25">
      <c r="A718" t="s">
        <v>2468</v>
      </c>
      <c r="B718" s="19">
        <v>45755</v>
      </c>
      <c r="C718" t="s">
        <v>873</v>
      </c>
      <c r="D718" t="s">
        <v>1671</v>
      </c>
      <c r="E718" t="s">
        <v>1728</v>
      </c>
      <c r="F718" s="12">
        <v>4</v>
      </c>
      <c r="G718" s="11">
        <v>603.52</v>
      </c>
      <c r="H718">
        <v>0.25</v>
      </c>
      <c r="I718" t="s">
        <v>1750</v>
      </c>
      <c r="J718" s="11">
        <v>1810.56</v>
      </c>
    </row>
    <row r="719" spans="1:10" x14ac:dyDescent="0.25">
      <c r="A719" t="s">
        <v>2469</v>
      </c>
      <c r="B719" s="19">
        <v>45625</v>
      </c>
      <c r="C719" t="s">
        <v>278</v>
      </c>
      <c r="D719" t="s">
        <v>1643</v>
      </c>
      <c r="E719" t="s">
        <v>1723</v>
      </c>
      <c r="F719" s="12">
        <v>4</v>
      </c>
      <c r="G719" s="11">
        <v>453.12</v>
      </c>
      <c r="H719">
        <v>0.23</v>
      </c>
      <c r="I719" t="s">
        <v>1755</v>
      </c>
      <c r="J719" s="11">
        <v>1395.6096</v>
      </c>
    </row>
    <row r="720" spans="1:10" x14ac:dyDescent="0.25">
      <c r="A720" t="s">
        <v>2470</v>
      </c>
      <c r="B720" s="19">
        <v>45656</v>
      </c>
      <c r="C720" t="s">
        <v>1510</v>
      </c>
      <c r="D720" t="s">
        <v>1577</v>
      </c>
      <c r="E720" t="s">
        <v>1717</v>
      </c>
      <c r="F720" s="12">
        <v>2</v>
      </c>
      <c r="G720" s="11">
        <v>974.35</v>
      </c>
      <c r="H720">
        <v>0.15</v>
      </c>
      <c r="I720" t="s">
        <v>1750</v>
      </c>
      <c r="J720" s="11">
        <v>1656.395</v>
      </c>
    </row>
    <row r="721" spans="1:10" x14ac:dyDescent="0.25">
      <c r="A721" t="s">
        <v>2471</v>
      </c>
      <c r="B721" s="19">
        <v>45824</v>
      </c>
      <c r="C721" t="s">
        <v>1450</v>
      </c>
      <c r="D721" t="s">
        <v>1673</v>
      </c>
      <c r="E721" t="s">
        <v>1733</v>
      </c>
      <c r="F721" s="12">
        <v>4</v>
      </c>
      <c r="G721" s="11">
        <v>52.35</v>
      </c>
      <c r="H721">
        <v>0.23</v>
      </c>
      <c r="I721" t="s">
        <v>1755</v>
      </c>
      <c r="J721" s="11">
        <v>161.238</v>
      </c>
    </row>
    <row r="722" spans="1:10" x14ac:dyDescent="0.25">
      <c r="A722" t="s">
        <v>2472</v>
      </c>
      <c r="B722" s="19">
        <v>45824</v>
      </c>
      <c r="C722" t="s">
        <v>1144</v>
      </c>
      <c r="D722" t="s">
        <v>1624</v>
      </c>
      <c r="E722" t="s">
        <v>1733</v>
      </c>
      <c r="F722" s="12">
        <v>3</v>
      </c>
      <c r="G722" s="11">
        <v>681.58</v>
      </c>
      <c r="H722">
        <v>0.23</v>
      </c>
      <c r="I722" t="s">
        <v>1750</v>
      </c>
      <c r="J722" s="11">
        <v>1574.4498000000003</v>
      </c>
    </row>
    <row r="723" spans="1:10" x14ac:dyDescent="0.25">
      <c r="A723" t="s">
        <v>2473</v>
      </c>
      <c r="B723" s="19">
        <v>45384</v>
      </c>
      <c r="C723" t="s">
        <v>579</v>
      </c>
      <c r="D723" t="s">
        <v>1654</v>
      </c>
      <c r="E723" t="s">
        <v>1728</v>
      </c>
      <c r="F723" s="12">
        <v>3</v>
      </c>
      <c r="G723" s="11">
        <v>71.23</v>
      </c>
      <c r="H723">
        <v>0.03</v>
      </c>
      <c r="I723" t="s">
        <v>1750</v>
      </c>
      <c r="J723" s="11">
        <v>207.27929999999998</v>
      </c>
    </row>
    <row r="724" spans="1:10" x14ac:dyDescent="0.25">
      <c r="A724" t="s">
        <v>2474</v>
      </c>
      <c r="B724" s="19">
        <v>45379</v>
      </c>
      <c r="C724" t="s">
        <v>767</v>
      </c>
      <c r="D724" t="s">
        <v>1548</v>
      </c>
      <c r="E724" t="s">
        <v>1726</v>
      </c>
      <c r="F724" s="12">
        <v>1</v>
      </c>
      <c r="G724" s="11">
        <v>31.36</v>
      </c>
      <c r="H724">
        <v>0.21</v>
      </c>
      <c r="I724" t="s">
        <v>1755</v>
      </c>
      <c r="J724" s="11">
        <v>24.7744</v>
      </c>
    </row>
    <row r="725" spans="1:10" x14ac:dyDescent="0.25">
      <c r="A725" t="s">
        <v>2475</v>
      </c>
      <c r="B725" s="19">
        <v>45674</v>
      </c>
      <c r="C725" t="s">
        <v>1060</v>
      </c>
      <c r="D725" t="s">
        <v>1590</v>
      </c>
      <c r="E725" t="s">
        <v>1725</v>
      </c>
      <c r="F725" s="12">
        <v>2</v>
      </c>
      <c r="G725" s="11">
        <v>555.54999999999995</v>
      </c>
      <c r="H725">
        <v>0.14000000000000001</v>
      </c>
      <c r="I725" t="s">
        <v>1750</v>
      </c>
      <c r="J725" s="11">
        <v>955.54599999999994</v>
      </c>
    </row>
    <row r="726" spans="1:10" x14ac:dyDescent="0.25">
      <c r="A726" t="s">
        <v>2476</v>
      </c>
      <c r="B726" s="19">
        <v>45760</v>
      </c>
      <c r="C726" t="s">
        <v>797</v>
      </c>
      <c r="D726" t="s">
        <v>1625</v>
      </c>
      <c r="E726" t="s">
        <v>1730</v>
      </c>
      <c r="F726" s="12">
        <v>4</v>
      </c>
      <c r="G726" s="11">
        <v>805.99</v>
      </c>
      <c r="H726">
        <v>0.06</v>
      </c>
      <c r="I726" t="s">
        <v>1750</v>
      </c>
      <c r="J726" s="11">
        <v>3030.5223999999998</v>
      </c>
    </row>
    <row r="727" spans="1:10" x14ac:dyDescent="0.25">
      <c r="A727" t="s">
        <v>2477</v>
      </c>
      <c r="B727" s="19">
        <v>45474</v>
      </c>
      <c r="C727" t="s">
        <v>1198</v>
      </c>
      <c r="D727" t="s">
        <v>1633</v>
      </c>
      <c r="E727" t="s">
        <v>1690</v>
      </c>
      <c r="F727" s="12">
        <v>1</v>
      </c>
      <c r="G727" s="11">
        <v>506.55</v>
      </c>
      <c r="H727">
        <v>0.28000000000000003</v>
      </c>
      <c r="I727" t="s">
        <v>1750</v>
      </c>
      <c r="J727" s="11">
        <v>364.71600000000001</v>
      </c>
    </row>
    <row r="728" spans="1:10" x14ac:dyDescent="0.25">
      <c r="A728" t="s">
        <v>2478</v>
      </c>
      <c r="B728" s="19">
        <v>45640</v>
      </c>
      <c r="C728" t="s">
        <v>442</v>
      </c>
      <c r="D728" t="s">
        <v>1590</v>
      </c>
      <c r="E728" t="s">
        <v>1721</v>
      </c>
      <c r="F728" s="12">
        <v>3</v>
      </c>
      <c r="G728" s="11">
        <v>28.69</v>
      </c>
      <c r="H728">
        <v>0.02</v>
      </c>
      <c r="I728" t="s">
        <v>1750</v>
      </c>
      <c r="J728" s="11">
        <v>84.348600000000005</v>
      </c>
    </row>
    <row r="729" spans="1:10" x14ac:dyDescent="0.25">
      <c r="A729" t="s">
        <v>2479</v>
      </c>
      <c r="B729" s="19">
        <v>45253</v>
      </c>
      <c r="C729" t="s">
        <v>1195</v>
      </c>
      <c r="D729" t="s">
        <v>1641</v>
      </c>
      <c r="E729" t="s">
        <v>1701</v>
      </c>
      <c r="F729" s="12">
        <v>1</v>
      </c>
      <c r="G729" s="11">
        <v>106.07</v>
      </c>
      <c r="H729">
        <v>0.23</v>
      </c>
      <c r="I729" t="s">
        <v>1755</v>
      </c>
      <c r="J729" s="11">
        <v>81.673900000000003</v>
      </c>
    </row>
    <row r="730" spans="1:10" x14ac:dyDescent="0.25">
      <c r="A730" t="s">
        <v>2480</v>
      </c>
      <c r="B730" s="19">
        <v>45225</v>
      </c>
      <c r="C730" t="s">
        <v>823</v>
      </c>
      <c r="D730" t="s">
        <v>1667</v>
      </c>
      <c r="E730" t="s">
        <v>1685</v>
      </c>
      <c r="F730" s="12">
        <v>4</v>
      </c>
      <c r="G730" s="11">
        <v>289.77</v>
      </c>
      <c r="H730">
        <v>0.06</v>
      </c>
      <c r="I730" t="s">
        <v>1752</v>
      </c>
      <c r="J730" s="11">
        <v>1089.5351999999998</v>
      </c>
    </row>
    <row r="731" spans="1:10" x14ac:dyDescent="0.25">
      <c r="A731" t="s">
        <v>2481</v>
      </c>
      <c r="B731" s="19">
        <v>45263</v>
      </c>
      <c r="C731" t="s">
        <v>518</v>
      </c>
      <c r="D731" t="s">
        <v>1654</v>
      </c>
      <c r="E731" t="s">
        <v>1736</v>
      </c>
      <c r="F731" s="12">
        <v>2</v>
      </c>
      <c r="G731" s="11">
        <v>354.26</v>
      </c>
      <c r="H731">
        <v>0.01</v>
      </c>
      <c r="I731" t="s">
        <v>1755</v>
      </c>
      <c r="J731" s="11">
        <v>701.4348</v>
      </c>
    </row>
    <row r="732" spans="1:10" x14ac:dyDescent="0.25">
      <c r="A732" t="s">
        <v>2482</v>
      </c>
      <c r="B732" s="19">
        <v>45554</v>
      </c>
      <c r="C732" t="s">
        <v>1189</v>
      </c>
      <c r="D732" t="s">
        <v>1628</v>
      </c>
      <c r="E732" t="s">
        <v>1726</v>
      </c>
      <c r="F732" s="12">
        <v>1</v>
      </c>
      <c r="G732" s="11">
        <v>522.72</v>
      </c>
      <c r="H732">
        <v>0.25</v>
      </c>
      <c r="I732" t="s">
        <v>1752</v>
      </c>
      <c r="J732" s="11">
        <v>392.04</v>
      </c>
    </row>
    <row r="733" spans="1:10" x14ac:dyDescent="0.25">
      <c r="A733" t="s">
        <v>2483</v>
      </c>
      <c r="B733" s="19">
        <v>45569</v>
      </c>
      <c r="C733" t="s">
        <v>211</v>
      </c>
      <c r="D733" t="s">
        <v>1535</v>
      </c>
      <c r="E733" t="s">
        <v>1717</v>
      </c>
      <c r="F733" s="12">
        <v>3</v>
      </c>
      <c r="G733" s="11">
        <v>966.02</v>
      </c>
      <c r="H733">
        <v>0.03</v>
      </c>
      <c r="I733" t="s">
        <v>1755</v>
      </c>
      <c r="J733" s="11">
        <v>2811.1181999999999</v>
      </c>
    </row>
    <row r="734" spans="1:10" x14ac:dyDescent="0.25">
      <c r="A734" t="s">
        <v>2484</v>
      </c>
      <c r="B734" s="19">
        <v>45217</v>
      </c>
      <c r="C734" t="s">
        <v>718</v>
      </c>
      <c r="D734" t="s">
        <v>1602</v>
      </c>
      <c r="E734" t="s">
        <v>1733</v>
      </c>
      <c r="F734" s="12">
        <v>1</v>
      </c>
      <c r="G734" s="11">
        <v>498.61</v>
      </c>
      <c r="H734">
        <v>0.04</v>
      </c>
      <c r="I734" t="s">
        <v>1752</v>
      </c>
      <c r="J734" s="11">
        <v>478.66559999999998</v>
      </c>
    </row>
    <row r="735" spans="1:10" x14ac:dyDescent="0.25">
      <c r="A735" t="s">
        <v>2485</v>
      </c>
      <c r="B735" s="19">
        <v>45783</v>
      </c>
      <c r="C735" t="s">
        <v>1027</v>
      </c>
      <c r="D735" t="s">
        <v>1591</v>
      </c>
      <c r="E735" t="s">
        <v>1708</v>
      </c>
      <c r="F735" s="12">
        <v>4</v>
      </c>
      <c r="G735" s="11">
        <v>758.27</v>
      </c>
      <c r="H735">
        <v>0.05</v>
      </c>
      <c r="I735" t="s">
        <v>1752</v>
      </c>
      <c r="J735" s="11">
        <v>2881.4259999999999</v>
      </c>
    </row>
    <row r="736" spans="1:10" x14ac:dyDescent="0.25">
      <c r="A736" t="s">
        <v>2486</v>
      </c>
      <c r="B736" s="19">
        <v>45371</v>
      </c>
      <c r="C736" t="s">
        <v>642</v>
      </c>
      <c r="D736" t="s">
        <v>1531</v>
      </c>
      <c r="E736" t="s">
        <v>1693</v>
      </c>
      <c r="F736" s="12">
        <v>2</v>
      </c>
      <c r="G736" s="11">
        <v>371.03</v>
      </c>
      <c r="H736">
        <v>0.23</v>
      </c>
      <c r="I736" t="s">
        <v>1752</v>
      </c>
      <c r="J736" s="11">
        <v>571.38619999999992</v>
      </c>
    </row>
    <row r="737" spans="1:10" x14ac:dyDescent="0.25">
      <c r="A737" t="s">
        <v>2487</v>
      </c>
      <c r="B737" s="19">
        <v>45453</v>
      </c>
      <c r="C737" t="s">
        <v>1100</v>
      </c>
      <c r="D737" t="s">
        <v>1667</v>
      </c>
      <c r="E737" t="s">
        <v>1733</v>
      </c>
      <c r="F737" s="12">
        <v>1</v>
      </c>
      <c r="G737" s="11">
        <v>230.32</v>
      </c>
      <c r="H737">
        <v>0.05</v>
      </c>
      <c r="I737" t="s">
        <v>1755</v>
      </c>
      <c r="J737" s="11">
        <v>218.80399999999997</v>
      </c>
    </row>
    <row r="738" spans="1:10" x14ac:dyDescent="0.25">
      <c r="A738" t="s">
        <v>2488</v>
      </c>
      <c r="B738" s="19">
        <v>45526</v>
      </c>
      <c r="C738" t="s">
        <v>1063</v>
      </c>
      <c r="D738" t="s">
        <v>1618</v>
      </c>
      <c r="E738" t="s">
        <v>1708</v>
      </c>
      <c r="F738" s="12">
        <v>2</v>
      </c>
      <c r="G738" s="11">
        <v>985.43</v>
      </c>
      <c r="H738">
        <v>0.28000000000000003</v>
      </c>
      <c r="I738" t="s">
        <v>1755</v>
      </c>
      <c r="J738" s="11">
        <v>1419.0192</v>
      </c>
    </row>
    <row r="739" spans="1:10" x14ac:dyDescent="0.25">
      <c r="A739" t="s">
        <v>2489</v>
      </c>
      <c r="B739" s="19">
        <v>45756</v>
      </c>
      <c r="C739" t="s">
        <v>1295</v>
      </c>
      <c r="D739" t="s">
        <v>1540</v>
      </c>
      <c r="E739" t="s">
        <v>1701</v>
      </c>
      <c r="F739" s="12">
        <v>2</v>
      </c>
      <c r="G739" s="11">
        <v>492.5</v>
      </c>
      <c r="H739">
        <v>0.3</v>
      </c>
      <c r="I739" t="s">
        <v>1752</v>
      </c>
      <c r="J739" s="11">
        <v>689.5</v>
      </c>
    </row>
    <row r="740" spans="1:10" x14ac:dyDescent="0.25">
      <c r="A740" t="s">
        <v>2490</v>
      </c>
      <c r="B740" s="19">
        <v>45657</v>
      </c>
      <c r="C740" t="s">
        <v>1126</v>
      </c>
      <c r="D740" t="s">
        <v>1597</v>
      </c>
      <c r="E740" t="s">
        <v>1721</v>
      </c>
      <c r="F740" s="12">
        <v>2</v>
      </c>
      <c r="G740" s="11">
        <v>213.69</v>
      </c>
      <c r="H740">
        <v>0.28000000000000003</v>
      </c>
      <c r="I740" t="s">
        <v>1752</v>
      </c>
      <c r="J740" s="11">
        <v>307.71359999999999</v>
      </c>
    </row>
    <row r="741" spans="1:10" x14ac:dyDescent="0.25">
      <c r="A741" t="s">
        <v>2491</v>
      </c>
      <c r="B741" s="19">
        <v>45716</v>
      </c>
      <c r="C741" t="s">
        <v>238</v>
      </c>
      <c r="D741" t="s">
        <v>1556</v>
      </c>
      <c r="E741" t="s">
        <v>1714</v>
      </c>
      <c r="F741" s="12">
        <v>4</v>
      </c>
      <c r="G741" s="11">
        <v>618.83000000000004</v>
      </c>
      <c r="H741">
        <v>0.08</v>
      </c>
      <c r="I741" t="s">
        <v>1752</v>
      </c>
      <c r="J741" s="11">
        <v>2277.2944000000002</v>
      </c>
    </row>
    <row r="742" spans="1:10" x14ac:dyDescent="0.25">
      <c r="A742" t="s">
        <v>2492</v>
      </c>
      <c r="B742" s="19">
        <v>45313</v>
      </c>
      <c r="C742" t="s">
        <v>330</v>
      </c>
      <c r="D742" t="s">
        <v>1615</v>
      </c>
      <c r="E742" t="s">
        <v>1721</v>
      </c>
      <c r="F742" s="12">
        <v>2</v>
      </c>
      <c r="G742" s="11">
        <v>81.16</v>
      </c>
      <c r="H742">
        <v>0.16</v>
      </c>
      <c r="I742" t="s">
        <v>1752</v>
      </c>
      <c r="J742" s="11">
        <v>136.34879999999998</v>
      </c>
    </row>
    <row r="743" spans="1:10" x14ac:dyDescent="0.25">
      <c r="A743" t="s">
        <v>2493</v>
      </c>
      <c r="B743" s="19">
        <v>45372</v>
      </c>
      <c r="C743" t="s">
        <v>20</v>
      </c>
      <c r="D743" t="s">
        <v>1660</v>
      </c>
      <c r="E743" t="s">
        <v>1717</v>
      </c>
      <c r="F743" s="12">
        <v>1</v>
      </c>
      <c r="G743" s="11">
        <v>431.69</v>
      </c>
      <c r="H743">
        <v>0.09</v>
      </c>
      <c r="I743" t="s">
        <v>1750</v>
      </c>
      <c r="J743" s="11">
        <v>392.83789999999999</v>
      </c>
    </row>
    <row r="744" spans="1:10" x14ac:dyDescent="0.25">
      <c r="A744" t="s">
        <v>2494</v>
      </c>
      <c r="B744" s="19">
        <v>45648</v>
      </c>
      <c r="C744" t="s">
        <v>1246</v>
      </c>
      <c r="D744" t="s">
        <v>1552</v>
      </c>
      <c r="E744" t="s">
        <v>1705</v>
      </c>
      <c r="F744" s="12">
        <v>3</v>
      </c>
      <c r="G744" s="11">
        <v>438.65</v>
      </c>
      <c r="H744">
        <v>0.28999999999999998</v>
      </c>
      <c r="I744" t="s">
        <v>1752</v>
      </c>
      <c r="J744" s="11">
        <v>934.32449999999983</v>
      </c>
    </row>
    <row r="745" spans="1:10" x14ac:dyDescent="0.25">
      <c r="A745" t="s">
        <v>2495</v>
      </c>
      <c r="B745" s="19">
        <v>45384</v>
      </c>
      <c r="C745" t="s">
        <v>565</v>
      </c>
      <c r="D745" t="s">
        <v>1646</v>
      </c>
      <c r="E745" t="s">
        <v>1698</v>
      </c>
      <c r="F745" s="12">
        <v>3</v>
      </c>
      <c r="G745" s="11">
        <v>339.41</v>
      </c>
      <c r="H745">
        <v>0.26</v>
      </c>
      <c r="I745" t="s">
        <v>1750</v>
      </c>
      <c r="J745" s="11">
        <v>753.49019999999996</v>
      </c>
    </row>
    <row r="746" spans="1:10" x14ac:dyDescent="0.25">
      <c r="A746" t="s">
        <v>2496</v>
      </c>
      <c r="B746" s="19">
        <v>45687</v>
      </c>
      <c r="C746" t="s">
        <v>1433</v>
      </c>
      <c r="D746" t="s">
        <v>1646</v>
      </c>
      <c r="E746" t="s">
        <v>1717</v>
      </c>
      <c r="F746" s="12">
        <v>4</v>
      </c>
      <c r="G746" s="11">
        <v>848.47</v>
      </c>
      <c r="H746">
        <v>0.21</v>
      </c>
      <c r="I746" t="s">
        <v>1755</v>
      </c>
      <c r="J746" s="11">
        <v>2681.1652000000004</v>
      </c>
    </row>
    <row r="747" spans="1:10" x14ac:dyDescent="0.25">
      <c r="A747" t="s">
        <v>2497</v>
      </c>
      <c r="B747" s="19">
        <v>45747</v>
      </c>
      <c r="C747" t="s">
        <v>625</v>
      </c>
      <c r="D747" t="s">
        <v>1626</v>
      </c>
      <c r="E747" t="s">
        <v>1714</v>
      </c>
      <c r="F747" s="12">
        <v>1</v>
      </c>
      <c r="G747" s="11">
        <v>664.87</v>
      </c>
      <c r="H747">
        <v>0.08</v>
      </c>
      <c r="I747" t="s">
        <v>1752</v>
      </c>
      <c r="J747" s="11">
        <v>611.68040000000008</v>
      </c>
    </row>
    <row r="748" spans="1:10" x14ac:dyDescent="0.25">
      <c r="A748" t="s">
        <v>2498</v>
      </c>
      <c r="B748" s="19">
        <v>45687</v>
      </c>
      <c r="C748" t="s">
        <v>348</v>
      </c>
      <c r="D748" t="s">
        <v>1562</v>
      </c>
      <c r="E748" t="s">
        <v>1711</v>
      </c>
      <c r="F748" s="12">
        <v>1</v>
      </c>
      <c r="G748" s="11">
        <v>412.11</v>
      </c>
      <c r="H748">
        <v>0.23</v>
      </c>
      <c r="I748" t="s">
        <v>1752</v>
      </c>
      <c r="J748" s="11">
        <v>317.32470000000001</v>
      </c>
    </row>
    <row r="749" spans="1:10" x14ac:dyDescent="0.25">
      <c r="A749" t="s">
        <v>2499</v>
      </c>
      <c r="B749" s="19">
        <v>45916</v>
      </c>
      <c r="C749" t="s">
        <v>417</v>
      </c>
      <c r="D749" t="s">
        <v>1671</v>
      </c>
      <c r="E749" t="s">
        <v>1690</v>
      </c>
      <c r="F749" s="12">
        <v>1</v>
      </c>
      <c r="G749" s="11">
        <v>126.09</v>
      </c>
      <c r="H749">
        <v>0.05</v>
      </c>
      <c r="I749" t="s">
        <v>1755</v>
      </c>
      <c r="J749" s="11">
        <v>119.7855</v>
      </c>
    </row>
    <row r="750" spans="1:10" x14ac:dyDescent="0.25">
      <c r="A750" t="s">
        <v>2500</v>
      </c>
      <c r="B750" s="19">
        <v>45917</v>
      </c>
      <c r="C750" t="s">
        <v>642</v>
      </c>
      <c r="D750" t="s">
        <v>1626</v>
      </c>
      <c r="E750" t="s">
        <v>1719</v>
      </c>
      <c r="F750" s="12">
        <v>4</v>
      </c>
      <c r="G750" s="11">
        <v>602.39</v>
      </c>
      <c r="H750">
        <v>0.19</v>
      </c>
      <c r="I750" t="s">
        <v>1755</v>
      </c>
      <c r="J750" s="11">
        <v>1951.7436</v>
      </c>
    </row>
    <row r="751" spans="1:10" x14ac:dyDescent="0.25">
      <c r="A751" t="s">
        <v>2501</v>
      </c>
      <c r="B751" s="19">
        <v>45941</v>
      </c>
      <c r="C751" t="s">
        <v>1012</v>
      </c>
      <c r="D751" t="s">
        <v>1652</v>
      </c>
      <c r="E751" t="s">
        <v>1698</v>
      </c>
      <c r="F751" s="12">
        <v>3</v>
      </c>
      <c r="G751" s="11">
        <v>447.69</v>
      </c>
      <c r="H751">
        <v>0.02</v>
      </c>
      <c r="I751" t="s">
        <v>1755</v>
      </c>
      <c r="J751" s="11">
        <v>1316.2085999999999</v>
      </c>
    </row>
    <row r="752" spans="1:10" x14ac:dyDescent="0.25">
      <c r="A752" t="s">
        <v>2502</v>
      </c>
      <c r="B752" s="19">
        <v>45778</v>
      </c>
      <c r="C752" t="s">
        <v>788</v>
      </c>
      <c r="D752" t="s">
        <v>1579</v>
      </c>
      <c r="E752" t="s">
        <v>1698</v>
      </c>
      <c r="F752" s="12">
        <v>3</v>
      </c>
      <c r="G752" s="11">
        <v>35.159999999999997</v>
      </c>
      <c r="H752">
        <v>0.04</v>
      </c>
      <c r="I752" t="s">
        <v>1755</v>
      </c>
      <c r="J752" s="11">
        <v>101.26079999999999</v>
      </c>
    </row>
    <row r="753" spans="1:10" x14ac:dyDescent="0.25">
      <c r="A753" t="s">
        <v>2503</v>
      </c>
      <c r="B753" s="19">
        <v>45740</v>
      </c>
      <c r="C753" t="s">
        <v>1027</v>
      </c>
      <c r="D753" t="s">
        <v>1635</v>
      </c>
      <c r="E753" t="s">
        <v>1721</v>
      </c>
      <c r="F753" s="12">
        <v>2</v>
      </c>
      <c r="G753" s="11">
        <v>838.59</v>
      </c>
      <c r="H753">
        <v>0.18</v>
      </c>
      <c r="I753" t="s">
        <v>1755</v>
      </c>
      <c r="J753" s="11">
        <v>1375.2876000000001</v>
      </c>
    </row>
    <row r="754" spans="1:10" x14ac:dyDescent="0.25">
      <c r="A754" t="s">
        <v>2504</v>
      </c>
      <c r="B754" s="19">
        <v>45598</v>
      </c>
      <c r="C754" t="s">
        <v>316</v>
      </c>
      <c r="D754" t="s">
        <v>1615</v>
      </c>
      <c r="E754" t="s">
        <v>1708</v>
      </c>
      <c r="F754" s="12">
        <v>4</v>
      </c>
      <c r="G754" s="11">
        <v>867.94</v>
      </c>
      <c r="H754">
        <v>0.26</v>
      </c>
      <c r="I754" t="s">
        <v>1752</v>
      </c>
      <c r="J754" s="11">
        <v>2569.1024000000002</v>
      </c>
    </row>
    <row r="755" spans="1:10" x14ac:dyDescent="0.25">
      <c r="A755" t="s">
        <v>2505</v>
      </c>
      <c r="B755" s="19">
        <v>45591</v>
      </c>
      <c r="C755" t="s">
        <v>637</v>
      </c>
      <c r="D755" t="s">
        <v>1587</v>
      </c>
      <c r="E755" t="s">
        <v>1733</v>
      </c>
      <c r="F755" s="12">
        <v>1</v>
      </c>
      <c r="G755" s="11">
        <v>623.88</v>
      </c>
      <c r="H755">
        <v>0.25</v>
      </c>
      <c r="I755" t="s">
        <v>1750</v>
      </c>
      <c r="J755" s="11">
        <v>467.90999999999997</v>
      </c>
    </row>
    <row r="756" spans="1:10" x14ac:dyDescent="0.25">
      <c r="A756" t="s">
        <v>2506</v>
      </c>
      <c r="B756" s="19">
        <v>45546</v>
      </c>
      <c r="C756" t="s">
        <v>579</v>
      </c>
      <c r="D756" t="s">
        <v>1591</v>
      </c>
      <c r="E756" t="s">
        <v>1726</v>
      </c>
      <c r="F756" s="12">
        <v>2</v>
      </c>
      <c r="G756" s="11">
        <v>567.95000000000005</v>
      </c>
      <c r="H756">
        <v>0.12</v>
      </c>
      <c r="I756" t="s">
        <v>1752</v>
      </c>
      <c r="J756" s="11">
        <v>999.5920000000001</v>
      </c>
    </row>
    <row r="757" spans="1:10" x14ac:dyDescent="0.25">
      <c r="A757" t="s">
        <v>2507</v>
      </c>
      <c r="B757" s="19">
        <v>45483</v>
      </c>
      <c r="C757" t="s">
        <v>1007</v>
      </c>
      <c r="D757" t="s">
        <v>1573</v>
      </c>
      <c r="E757" t="s">
        <v>1736</v>
      </c>
      <c r="F757" s="12">
        <v>2</v>
      </c>
      <c r="G757" s="11">
        <v>671.69</v>
      </c>
      <c r="H757">
        <v>0.19</v>
      </c>
      <c r="I757" t="s">
        <v>1750</v>
      </c>
      <c r="J757" s="11">
        <v>1088.1378000000002</v>
      </c>
    </row>
    <row r="758" spans="1:10" x14ac:dyDescent="0.25">
      <c r="A758" t="s">
        <v>2508</v>
      </c>
      <c r="B758" s="19">
        <v>45786</v>
      </c>
      <c r="C758" t="s">
        <v>666</v>
      </c>
      <c r="D758" t="s">
        <v>1536</v>
      </c>
      <c r="E758" t="s">
        <v>1711</v>
      </c>
      <c r="F758" s="12">
        <v>2</v>
      </c>
      <c r="G758" s="11">
        <v>257.95999999999998</v>
      </c>
      <c r="H758">
        <v>0.21</v>
      </c>
      <c r="I758" t="s">
        <v>1752</v>
      </c>
      <c r="J758" s="11">
        <v>407.57679999999999</v>
      </c>
    </row>
    <row r="759" spans="1:10" x14ac:dyDescent="0.25">
      <c r="A759" t="s">
        <v>2509</v>
      </c>
      <c r="B759" s="19">
        <v>45475</v>
      </c>
      <c r="C759" t="s">
        <v>660</v>
      </c>
      <c r="D759" t="s">
        <v>1677</v>
      </c>
      <c r="E759" t="s">
        <v>1739</v>
      </c>
      <c r="F759" s="12">
        <v>4</v>
      </c>
      <c r="G759" s="11">
        <v>281.48</v>
      </c>
      <c r="H759">
        <v>0.27</v>
      </c>
      <c r="I759" t="s">
        <v>1752</v>
      </c>
      <c r="J759" s="11">
        <v>821.92160000000001</v>
      </c>
    </row>
    <row r="760" spans="1:10" x14ac:dyDescent="0.25">
      <c r="A760" t="s">
        <v>2510</v>
      </c>
      <c r="B760" s="19">
        <v>45470</v>
      </c>
      <c r="C760" t="s">
        <v>986</v>
      </c>
      <c r="D760" t="s">
        <v>1556</v>
      </c>
      <c r="E760" t="s">
        <v>1721</v>
      </c>
      <c r="F760" s="12">
        <v>1</v>
      </c>
      <c r="G760" s="11">
        <v>202.13</v>
      </c>
      <c r="H760">
        <v>0.13</v>
      </c>
      <c r="I760" t="s">
        <v>1755</v>
      </c>
      <c r="J760" s="11">
        <v>175.85309999999998</v>
      </c>
    </row>
    <row r="761" spans="1:10" x14ac:dyDescent="0.25">
      <c r="A761" t="s">
        <v>2511</v>
      </c>
      <c r="B761" s="19">
        <v>45243</v>
      </c>
      <c r="C761" t="s">
        <v>856</v>
      </c>
      <c r="D761" t="s">
        <v>1638</v>
      </c>
      <c r="E761" t="s">
        <v>1705</v>
      </c>
      <c r="F761" s="12">
        <v>1</v>
      </c>
      <c r="G761" s="11">
        <v>370.66</v>
      </c>
      <c r="H761">
        <v>0.01</v>
      </c>
      <c r="I761" t="s">
        <v>1752</v>
      </c>
      <c r="J761" s="11">
        <v>366.95340000000004</v>
      </c>
    </row>
    <row r="762" spans="1:10" x14ac:dyDescent="0.25">
      <c r="A762" t="s">
        <v>2512</v>
      </c>
      <c r="B762" s="19">
        <v>45341</v>
      </c>
      <c r="C762" t="s">
        <v>32</v>
      </c>
      <c r="D762" t="s">
        <v>1618</v>
      </c>
      <c r="E762" t="s">
        <v>1723</v>
      </c>
      <c r="F762" s="12">
        <v>4</v>
      </c>
      <c r="G762" s="11">
        <v>731.53</v>
      </c>
      <c r="H762">
        <v>0.12</v>
      </c>
      <c r="I762" t="s">
        <v>1750</v>
      </c>
      <c r="J762" s="11">
        <v>2574.9856</v>
      </c>
    </row>
    <row r="763" spans="1:10" x14ac:dyDescent="0.25">
      <c r="A763" t="s">
        <v>2513</v>
      </c>
      <c r="B763" s="19">
        <v>45371</v>
      </c>
      <c r="C763" t="s">
        <v>545</v>
      </c>
      <c r="D763" t="s">
        <v>1644</v>
      </c>
      <c r="E763" t="s">
        <v>1690</v>
      </c>
      <c r="F763" s="12">
        <v>3</v>
      </c>
      <c r="G763" s="11">
        <v>468.25</v>
      </c>
      <c r="H763">
        <v>7.0000000000000007E-2</v>
      </c>
      <c r="I763" t="s">
        <v>1752</v>
      </c>
      <c r="J763" s="11">
        <v>1306.4175</v>
      </c>
    </row>
    <row r="764" spans="1:10" x14ac:dyDescent="0.25">
      <c r="A764" t="s">
        <v>2514</v>
      </c>
      <c r="B764" s="19">
        <v>45360</v>
      </c>
      <c r="C764" t="s">
        <v>14</v>
      </c>
      <c r="D764" t="s">
        <v>1626</v>
      </c>
      <c r="E764" t="s">
        <v>1685</v>
      </c>
      <c r="F764" s="12">
        <v>1</v>
      </c>
      <c r="G764" s="11">
        <v>928.72</v>
      </c>
      <c r="H764">
        <v>0.1</v>
      </c>
      <c r="I764" t="s">
        <v>1755</v>
      </c>
      <c r="J764" s="11">
        <v>835.84800000000007</v>
      </c>
    </row>
    <row r="765" spans="1:10" x14ac:dyDescent="0.25">
      <c r="A765" t="s">
        <v>2515</v>
      </c>
      <c r="B765" s="19">
        <v>45499</v>
      </c>
      <c r="C765" t="s">
        <v>355</v>
      </c>
      <c r="D765" t="s">
        <v>1533</v>
      </c>
      <c r="E765" t="s">
        <v>1736</v>
      </c>
      <c r="F765" s="12">
        <v>3</v>
      </c>
      <c r="G765" s="11">
        <v>217.22</v>
      </c>
      <c r="H765">
        <v>0.06</v>
      </c>
      <c r="I765" t="s">
        <v>1752</v>
      </c>
      <c r="J765" s="11">
        <v>612.56039999999996</v>
      </c>
    </row>
    <row r="766" spans="1:10" x14ac:dyDescent="0.25">
      <c r="A766" t="s">
        <v>2516</v>
      </c>
      <c r="B766" s="19">
        <v>45745</v>
      </c>
      <c r="C766" t="s">
        <v>1246</v>
      </c>
      <c r="D766" t="s">
        <v>1562</v>
      </c>
      <c r="E766" t="s">
        <v>1698</v>
      </c>
      <c r="F766" s="12">
        <v>1</v>
      </c>
      <c r="G766" s="11">
        <v>387.99</v>
      </c>
      <c r="H766">
        <v>0.3</v>
      </c>
      <c r="I766" t="s">
        <v>1750</v>
      </c>
      <c r="J766" s="11">
        <v>271.59299999999996</v>
      </c>
    </row>
    <row r="767" spans="1:10" x14ac:dyDescent="0.25">
      <c r="A767" t="s">
        <v>2517</v>
      </c>
      <c r="B767" s="19">
        <v>45718</v>
      </c>
      <c r="C767" t="s">
        <v>1450</v>
      </c>
      <c r="D767" t="s">
        <v>1552</v>
      </c>
      <c r="E767" t="s">
        <v>1708</v>
      </c>
      <c r="F767" s="12">
        <v>4</v>
      </c>
      <c r="G767" s="11">
        <v>186.24</v>
      </c>
      <c r="H767">
        <v>0.23</v>
      </c>
      <c r="I767" t="s">
        <v>1750</v>
      </c>
      <c r="J767" s="11">
        <v>573.61920000000009</v>
      </c>
    </row>
    <row r="768" spans="1:10" x14ac:dyDescent="0.25">
      <c r="A768" t="s">
        <v>2518</v>
      </c>
      <c r="B768" s="19">
        <v>45454</v>
      </c>
      <c r="C768" t="s">
        <v>928</v>
      </c>
      <c r="D768" t="s">
        <v>1588</v>
      </c>
      <c r="E768" t="s">
        <v>1714</v>
      </c>
      <c r="F768" s="12">
        <v>4</v>
      </c>
      <c r="G768" s="11">
        <v>609.05999999999995</v>
      </c>
      <c r="H768">
        <v>0.22</v>
      </c>
      <c r="I768" t="s">
        <v>1755</v>
      </c>
      <c r="J768" s="11">
        <v>1900.2672</v>
      </c>
    </row>
    <row r="769" spans="1:10" x14ac:dyDescent="0.25">
      <c r="A769" t="s">
        <v>2519</v>
      </c>
      <c r="B769" s="19">
        <v>45434</v>
      </c>
      <c r="C769" t="s">
        <v>1339</v>
      </c>
      <c r="D769" t="s">
        <v>1577</v>
      </c>
      <c r="E769" t="s">
        <v>1721</v>
      </c>
      <c r="F769" s="12">
        <v>1</v>
      </c>
      <c r="G769" s="11">
        <v>827.91</v>
      </c>
      <c r="H769">
        <v>0.21</v>
      </c>
      <c r="I769" t="s">
        <v>1752</v>
      </c>
      <c r="J769" s="11">
        <v>654.0489</v>
      </c>
    </row>
    <row r="770" spans="1:10" x14ac:dyDescent="0.25">
      <c r="A770" t="s">
        <v>2520</v>
      </c>
      <c r="B770" s="19">
        <v>45486</v>
      </c>
      <c r="C770" t="s">
        <v>576</v>
      </c>
      <c r="D770" t="s">
        <v>1654</v>
      </c>
      <c r="E770" t="s">
        <v>1685</v>
      </c>
      <c r="F770" s="12">
        <v>1</v>
      </c>
      <c r="G770" s="11">
        <v>303.79000000000002</v>
      </c>
      <c r="H770">
        <v>0.24</v>
      </c>
      <c r="I770" t="s">
        <v>1752</v>
      </c>
      <c r="J770" s="11">
        <v>230.88040000000001</v>
      </c>
    </row>
    <row r="771" spans="1:10" x14ac:dyDescent="0.25">
      <c r="A771" t="s">
        <v>2521</v>
      </c>
      <c r="B771" s="19">
        <v>45902</v>
      </c>
      <c r="C771" t="s">
        <v>364</v>
      </c>
      <c r="D771" t="s">
        <v>1583</v>
      </c>
      <c r="E771" t="s">
        <v>1708</v>
      </c>
      <c r="F771" s="12">
        <v>2</v>
      </c>
      <c r="G771" s="11">
        <v>365.91</v>
      </c>
      <c r="H771">
        <v>0.14000000000000001</v>
      </c>
      <c r="I771" t="s">
        <v>1755</v>
      </c>
      <c r="J771" s="11">
        <v>629.36520000000007</v>
      </c>
    </row>
    <row r="772" spans="1:10" x14ac:dyDescent="0.25">
      <c r="A772" t="s">
        <v>2522</v>
      </c>
      <c r="B772" s="19">
        <v>45762</v>
      </c>
      <c r="C772" t="s">
        <v>252</v>
      </c>
      <c r="D772" t="s">
        <v>1564</v>
      </c>
      <c r="E772" t="s">
        <v>1733</v>
      </c>
      <c r="F772" s="12">
        <v>3</v>
      </c>
      <c r="G772" s="11">
        <v>852.72</v>
      </c>
      <c r="H772">
        <v>0.16</v>
      </c>
      <c r="I772" t="s">
        <v>1750</v>
      </c>
      <c r="J772" s="11">
        <v>2148.8543999999997</v>
      </c>
    </row>
    <row r="773" spans="1:10" x14ac:dyDescent="0.25">
      <c r="A773" t="s">
        <v>2523</v>
      </c>
      <c r="B773" s="19">
        <v>45752</v>
      </c>
      <c r="C773" t="s">
        <v>785</v>
      </c>
      <c r="D773" t="s">
        <v>1541</v>
      </c>
      <c r="E773" t="s">
        <v>1701</v>
      </c>
      <c r="F773" s="12">
        <v>1</v>
      </c>
      <c r="G773" s="11">
        <v>768.25</v>
      </c>
      <c r="H773">
        <v>0.18</v>
      </c>
      <c r="I773" t="s">
        <v>1750</v>
      </c>
      <c r="J773" s="11">
        <v>629.96500000000003</v>
      </c>
    </row>
    <row r="774" spans="1:10" x14ac:dyDescent="0.25">
      <c r="A774" t="s">
        <v>2524</v>
      </c>
      <c r="B774" s="19">
        <v>45254</v>
      </c>
      <c r="C774" t="s">
        <v>1086</v>
      </c>
      <c r="D774" t="s">
        <v>1669</v>
      </c>
      <c r="E774" t="s">
        <v>1739</v>
      </c>
      <c r="F774" s="12">
        <v>2</v>
      </c>
      <c r="G774" s="11">
        <v>318.62</v>
      </c>
      <c r="H774">
        <v>0.02</v>
      </c>
      <c r="I774" t="s">
        <v>1755</v>
      </c>
      <c r="J774" s="11">
        <v>624.49519999999995</v>
      </c>
    </row>
    <row r="775" spans="1:10" x14ac:dyDescent="0.25">
      <c r="A775" t="s">
        <v>2525</v>
      </c>
      <c r="B775" s="19">
        <v>45683</v>
      </c>
      <c r="C775" t="s">
        <v>185</v>
      </c>
      <c r="D775" t="s">
        <v>1641</v>
      </c>
      <c r="E775" t="s">
        <v>1693</v>
      </c>
      <c r="F775" s="12">
        <v>4</v>
      </c>
      <c r="G775" s="11">
        <v>402.11</v>
      </c>
      <c r="H775">
        <v>0.14000000000000001</v>
      </c>
      <c r="I775" t="s">
        <v>1752</v>
      </c>
      <c r="J775" s="11">
        <v>1383.2583999999999</v>
      </c>
    </row>
    <row r="776" spans="1:10" x14ac:dyDescent="0.25">
      <c r="A776" t="s">
        <v>2526</v>
      </c>
      <c r="B776" s="19">
        <v>45804</v>
      </c>
      <c r="C776" t="s">
        <v>1255</v>
      </c>
      <c r="D776" t="s">
        <v>1656</v>
      </c>
      <c r="E776" t="s">
        <v>1733</v>
      </c>
      <c r="F776" s="12">
        <v>3</v>
      </c>
      <c r="G776" s="11">
        <v>846.31</v>
      </c>
      <c r="H776">
        <v>0.18</v>
      </c>
      <c r="I776" t="s">
        <v>1755</v>
      </c>
      <c r="J776" s="11">
        <v>2081.9225999999999</v>
      </c>
    </row>
    <row r="777" spans="1:10" x14ac:dyDescent="0.25">
      <c r="A777" t="s">
        <v>2527</v>
      </c>
      <c r="B777" s="19">
        <v>45821</v>
      </c>
      <c r="C777" t="s">
        <v>554</v>
      </c>
      <c r="D777" t="s">
        <v>1671</v>
      </c>
      <c r="E777" t="s">
        <v>1726</v>
      </c>
      <c r="F777" s="12">
        <v>1</v>
      </c>
      <c r="G777" s="11">
        <v>269.94</v>
      </c>
      <c r="H777">
        <v>7.0000000000000007E-2</v>
      </c>
      <c r="I777" t="s">
        <v>1755</v>
      </c>
      <c r="J777" s="11">
        <v>251.04419999999999</v>
      </c>
    </row>
    <row r="778" spans="1:10" x14ac:dyDescent="0.25">
      <c r="A778" t="s">
        <v>2528</v>
      </c>
      <c r="B778" s="19">
        <v>45472</v>
      </c>
      <c r="C778" t="s">
        <v>767</v>
      </c>
      <c r="D778" t="s">
        <v>1556</v>
      </c>
      <c r="E778" t="s">
        <v>1701</v>
      </c>
      <c r="F778" s="12">
        <v>3</v>
      </c>
      <c r="G778" s="11">
        <v>909.25</v>
      </c>
      <c r="H778">
        <v>0.28999999999999998</v>
      </c>
      <c r="I778" t="s">
        <v>1755</v>
      </c>
      <c r="J778" s="11">
        <v>1936.7024999999999</v>
      </c>
    </row>
    <row r="779" spans="1:10" x14ac:dyDescent="0.25">
      <c r="A779" t="s">
        <v>2529</v>
      </c>
      <c r="B779" s="19">
        <v>45331</v>
      </c>
      <c r="C779" t="s">
        <v>1123</v>
      </c>
      <c r="D779" t="s">
        <v>1667</v>
      </c>
      <c r="E779" t="s">
        <v>1723</v>
      </c>
      <c r="F779" s="12">
        <v>2</v>
      </c>
      <c r="G779" s="11">
        <v>229.81</v>
      </c>
      <c r="H779">
        <v>0.21</v>
      </c>
      <c r="I779" t="s">
        <v>1755</v>
      </c>
      <c r="J779" s="11">
        <v>363.09980000000002</v>
      </c>
    </row>
    <row r="780" spans="1:10" x14ac:dyDescent="0.25">
      <c r="A780" t="s">
        <v>2530</v>
      </c>
      <c r="B780" s="19">
        <v>45451</v>
      </c>
      <c r="C780" t="s">
        <v>146</v>
      </c>
      <c r="D780" t="s">
        <v>1644</v>
      </c>
      <c r="E780" t="s">
        <v>1728</v>
      </c>
      <c r="F780" s="12">
        <v>3</v>
      </c>
      <c r="G780" s="11">
        <v>442.36</v>
      </c>
      <c r="H780">
        <v>0.06</v>
      </c>
      <c r="I780" t="s">
        <v>1752</v>
      </c>
      <c r="J780" s="11">
        <v>1247.4551999999999</v>
      </c>
    </row>
    <row r="781" spans="1:10" x14ac:dyDescent="0.25">
      <c r="A781" t="s">
        <v>2531</v>
      </c>
      <c r="B781" s="19">
        <v>45386</v>
      </c>
      <c r="C781" t="s">
        <v>761</v>
      </c>
      <c r="D781" t="s">
        <v>1660</v>
      </c>
      <c r="E781" t="s">
        <v>1698</v>
      </c>
      <c r="F781" s="12">
        <v>3</v>
      </c>
      <c r="G781" s="11">
        <v>413.74</v>
      </c>
      <c r="H781">
        <v>0.01</v>
      </c>
      <c r="I781" t="s">
        <v>1750</v>
      </c>
      <c r="J781" s="11">
        <v>1228.8078</v>
      </c>
    </row>
    <row r="782" spans="1:10" x14ac:dyDescent="0.25">
      <c r="A782" t="s">
        <v>2532</v>
      </c>
      <c r="B782" s="19">
        <v>45477</v>
      </c>
      <c r="C782" t="s">
        <v>1507</v>
      </c>
      <c r="D782" t="s">
        <v>1664</v>
      </c>
      <c r="E782" t="s">
        <v>1726</v>
      </c>
      <c r="F782" s="12">
        <v>4</v>
      </c>
      <c r="G782" s="11">
        <v>79.75</v>
      </c>
      <c r="H782">
        <v>0.18</v>
      </c>
      <c r="I782" t="s">
        <v>1752</v>
      </c>
      <c r="J782" s="11">
        <v>261.58000000000004</v>
      </c>
    </row>
    <row r="783" spans="1:10" x14ac:dyDescent="0.25">
      <c r="A783" t="s">
        <v>2533</v>
      </c>
      <c r="B783" s="19">
        <v>45433</v>
      </c>
      <c r="C783" t="s">
        <v>1504</v>
      </c>
      <c r="D783" t="s">
        <v>1588</v>
      </c>
      <c r="E783" t="s">
        <v>1723</v>
      </c>
      <c r="F783" s="12">
        <v>4</v>
      </c>
      <c r="G783" s="11">
        <v>95.06</v>
      </c>
      <c r="H783">
        <v>0.03</v>
      </c>
      <c r="I783" t="s">
        <v>1750</v>
      </c>
      <c r="J783" s="11">
        <v>368.83280000000002</v>
      </c>
    </row>
    <row r="784" spans="1:10" x14ac:dyDescent="0.25">
      <c r="A784" t="s">
        <v>2534</v>
      </c>
      <c r="B784" s="19">
        <v>45759</v>
      </c>
      <c r="C784" t="s">
        <v>1278</v>
      </c>
      <c r="D784" t="s">
        <v>1677</v>
      </c>
      <c r="E784" t="s">
        <v>1711</v>
      </c>
      <c r="F784" s="12">
        <v>4</v>
      </c>
      <c r="G784" s="11">
        <v>107.08</v>
      </c>
      <c r="H784">
        <v>0.27</v>
      </c>
      <c r="I784" t="s">
        <v>1755</v>
      </c>
      <c r="J784" s="11">
        <v>312.67359999999996</v>
      </c>
    </row>
    <row r="785" spans="1:10" x14ac:dyDescent="0.25">
      <c r="A785" t="s">
        <v>2535</v>
      </c>
      <c r="B785" s="19">
        <v>45794</v>
      </c>
      <c r="C785" t="s">
        <v>1445</v>
      </c>
      <c r="D785" t="s">
        <v>1679</v>
      </c>
      <c r="E785" t="s">
        <v>1736</v>
      </c>
      <c r="F785" s="12">
        <v>1</v>
      </c>
      <c r="G785" s="11">
        <v>873.18</v>
      </c>
      <c r="H785">
        <v>0.03</v>
      </c>
      <c r="I785" t="s">
        <v>1755</v>
      </c>
      <c r="J785" s="11">
        <v>846.98459999999989</v>
      </c>
    </row>
    <row r="786" spans="1:10" x14ac:dyDescent="0.25">
      <c r="A786" t="s">
        <v>2536</v>
      </c>
      <c r="B786" s="19">
        <v>45764</v>
      </c>
      <c r="C786" t="s">
        <v>1165</v>
      </c>
      <c r="D786" t="s">
        <v>1631</v>
      </c>
      <c r="E786" t="s">
        <v>1736</v>
      </c>
      <c r="F786" s="12">
        <v>1</v>
      </c>
      <c r="G786" s="11">
        <v>914.75</v>
      </c>
      <c r="H786">
        <v>0.1</v>
      </c>
      <c r="I786" t="s">
        <v>1755</v>
      </c>
      <c r="J786" s="11">
        <v>823.27499999999998</v>
      </c>
    </row>
    <row r="787" spans="1:10" x14ac:dyDescent="0.25">
      <c r="A787" t="s">
        <v>2537</v>
      </c>
      <c r="B787" s="19">
        <v>45279</v>
      </c>
      <c r="C787" t="s">
        <v>185</v>
      </c>
      <c r="D787" t="s">
        <v>1636</v>
      </c>
      <c r="E787" t="s">
        <v>1725</v>
      </c>
      <c r="F787" s="12">
        <v>4</v>
      </c>
      <c r="G787" s="11">
        <v>457.33</v>
      </c>
      <c r="H787">
        <v>0.1</v>
      </c>
      <c r="I787" t="s">
        <v>1750</v>
      </c>
      <c r="J787" s="11">
        <v>1646.3879999999999</v>
      </c>
    </row>
    <row r="788" spans="1:10" x14ac:dyDescent="0.25">
      <c r="A788" t="s">
        <v>2538</v>
      </c>
      <c r="B788" s="19">
        <v>45602</v>
      </c>
      <c r="C788" t="s">
        <v>917</v>
      </c>
      <c r="D788" t="s">
        <v>1679</v>
      </c>
      <c r="E788" t="s">
        <v>1698</v>
      </c>
      <c r="F788" s="12">
        <v>3</v>
      </c>
      <c r="G788" s="11">
        <v>761.88</v>
      </c>
      <c r="H788">
        <v>0.23</v>
      </c>
      <c r="I788" t="s">
        <v>1752</v>
      </c>
      <c r="J788" s="11">
        <v>1759.9428</v>
      </c>
    </row>
    <row r="789" spans="1:10" x14ac:dyDescent="0.25">
      <c r="A789" t="s">
        <v>2539</v>
      </c>
      <c r="B789" s="19">
        <v>45793</v>
      </c>
      <c r="C789" t="s">
        <v>579</v>
      </c>
      <c r="D789" t="s">
        <v>1583</v>
      </c>
      <c r="E789" t="s">
        <v>1739</v>
      </c>
      <c r="F789" s="12">
        <v>4</v>
      </c>
      <c r="G789" s="11">
        <v>122.87</v>
      </c>
      <c r="H789">
        <v>0.13</v>
      </c>
      <c r="I789" t="s">
        <v>1750</v>
      </c>
      <c r="J789" s="11">
        <v>427.58760000000001</v>
      </c>
    </row>
    <row r="790" spans="1:10" x14ac:dyDescent="0.25">
      <c r="A790" t="s">
        <v>2540</v>
      </c>
      <c r="B790" s="19">
        <v>45778</v>
      </c>
      <c r="C790" t="s">
        <v>1448</v>
      </c>
      <c r="D790" t="s">
        <v>1636</v>
      </c>
      <c r="E790" t="s">
        <v>1701</v>
      </c>
      <c r="F790" s="12">
        <v>4</v>
      </c>
      <c r="G790" s="11">
        <v>753</v>
      </c>
      <c r="H790">
        <v>0.28000000000000003</v>
      </c>
      <c r="I790" t="s">
        <v>1755</v>
      </c>
      <c r="J790" s="11">
        <v>2168.64</v>
      </c>
    </row>
    <row r="791" spans="1:10" x14ac:dyDescent="0.25">
      <c r="A791" t="s">
        <v>2541</v>
      </c>
      <c r="B791" s="19">
        <v>45325</v>
      </c>
      <c r="C791" t="s">
        <v>1144</v>
      </c>
      <c r="D791" t="s">
        <v>1535</v>
      </c>
      <c r="E791" t="s">
        <v>1705</v>
      </c>
      <c r="F791" s="12">
        <v>2</v>
      </c>
      <c r="G791" s="11">
        <v>788.05</v>
      </c>
      <c r="H791">
        <v>0.21</v>
      </c>
      <c r="I791" t="s">
        <v>1750</v>
      </c>
      <c r="J791" s="11">
        <v>1245.1189999999999</v>
      </c>
    </row>
    <row r="792" spans="1:10" x14ac:dyDescent="0.25">
      <c r="A792" t="s">
        <v>2542</v>
      </c>
      <c r="B792" s="19">
        <v>45875</v>
      </c>
      <c r="C792" t="s">
        <v>1409</v>
      </c>
      <c r="D792" t="s">
        <v>1652</v>
      </c>
      <c r="E792" t="s">
        <v>1719</v>
      </c>
      <c r="F792" s="12">
        <v>2</v>
      </c>
      <c r="G792" s="11">
        <v>807.1</v>
      </c>
      <c r="H792">
        <v>0.28999999999999998</v>
      </c>
      <c r="I792" t="s">
        <v>1750</v>
      </c>
      <c r="J792" s="11">
        <v>1146.0819999999999</v>
      </c>
    </row>
    <row r="793" spans="1:10" x14ac:dyDescent="0.25">
      <c r="A793" t="s">
        <v>2543</v>
      </c>
      <c r="B793" s="19">
        <v>45320</v>
      </c>
      <c r="C793" t="s">
        <v>453</v>
      </c>
      <c r="D793" t="s">
        <v>1538</v>
      </c>
      <c r="E793" t="s">
        <v>1690</v>
      </c>
      <c r="F793" s="12">
        <v>2</v>
      </c>
      <c r="G793" s="11">
        <v>443.09</v>
      </c>
      <c r="H793">
        <v>0.02</v>
      </c>
      <c r="I793" t="s">
        <v>1752</v>
      </c>
      <c r="J793" s="11">
        <v>868.45639999999992</v>
      </c>
    </row>
    <row r="794" spans="1:10" x14ac:dyDescent="0.25">
      <c r="A794" t="s">
        <v>2544</v>
      </c>
      <c r="B794" s="19">
        <v>45870</v>
      </c>
      <c r="C794" t="s">
        <v>1427</v>
      </c>
      <c r="D794" t="s">
        <v>1554</v>
      </c>
      <c r="E794" t="s">
        <v>1728</v>
      </c>
      <c r="F794" s="12">
        <v>1</v>
      </c>
      <c r="G794" s="11">
        <v>512.16</v>
      </c>
      <c r="H794">
        <v>0.02</v>
      </c>
      <c r="I794" t="s">
        <v>1755</v>
      </c>
      <c r="J794" s="11">
        <v>501.91679999999997</v>
      </c>
    </row>
    <row r="795" spans="1:10" x14ac:dyDescent="0.25">
      <c r="A795" t="s">
        <v>2545</v>
      </c>
      <c r="B795" s="19">
        <v>45577</v>
      </c>
      <c r="C795" t="s">
        <v>672</v>
      </c>
      <c r="D795" t="s">
        <v>1590</v>
      </c>
      <c r="E795" t="s">
        <v>1736</v>
      </c>
      <c r="F795" s="12">
        <v>2</v>
      </c>
      <c r="G795" s="11">
        <v>602.54999999999995</v>
      </c>
      <c r="H795">
        <v>0.23</v>
      </c>
      <c r="I795" t="s">
        <v>1755</v>
      </c>
      <c r="J795" s="11">
        <v>927.92699999999991</v>
      </c>
    </row>
    <row r="796" spans="1:10" x14ac:dyDescent="0.25">
      <c r="A796" t="s">
        <v>2546</v>
      </c>
      <c r="B796" s="19">
        <v>45745</v>
      </c>
      <c r="C796" t="s">
        <v>542</v>
      </c>
      <c r="D796" t="s">
        <v>1591</v>
      </c>
      <c r="E796" t="s">
        <v>1685</v>
      </c>
      <c r="F796" s="12">
        <v>3</v>
      </c>
      <c r="G796" s="11">
        <v>846.19</v>
      </c>
      <c r="H796">
        <v>0.09</v>
      </c>
      <c r="I796" t="s">
        <v>1755</v>
      </c>
      <c r="J796" s="11">
        <v>2310.0987</v>
      </c>
    </row>
    <row r="797" spans="1:10" x14ac:dyDescent="0.25">
      <c r="A797" t="s">
        <v>2547</v>
      </c>
      <c r="B797" s="19">
        <v>45772</v>
      </c>
      <c r="C797" t="s">
        <v>1015</v>
      </c>
      <c r="D797" t="s">
        <v>1629</v>
      </c>
      <c r="E797" t="s">
        <v>1714</v>
      </c>
      <c r="F797" s="12">
        <v>1</v>
      </c>
      <c r="G797" s="11">
        <v>506.73</v>
      </c>
      <c r="H797">
        <v>0.28999999999999998</v>
      </c>
      <c r="I797" t="s">
        <v>1750</v>
      </c>
      <c r="J797" s="11">
        <v>359.7783</v>
      </c>
    </row>
    <row r="798" spans="1:10" x14ac:dyDescent="0.25">
      <c r="A798" t="s">
        <v>2548</v>
      </c>
      <c r="B798" s="19">
        <v>45299</v>
      </c>
      <c r="C798" t="s">
        <v>195</v>
      </c>
      <c r="D798" t="s">
        <v>1604</v>
      </c>
      <c r="E798" t="s">
        <v>1730</v>
      </c>
      <c r="F798" s="12">
        <v>1</v>
      </c>
      <c r="G798" s="11">
        <v>408.66</v>
      </c>
      <c r="H798">
        <v>0.13</v>
      </c>
      <c r="I798" t="s">
        <v>1755</v>
      </c>
      <c r="J798" s="11">
        <v>355.5342</v>
      </c>
    </row>
    <row r="799" spans="1:10" x14ac:dyDescent="0.25">
      <c r="A799" t="s">
        <v>2549</v>
      </c>
      <c r="B799" s="19">
        <v>45447</v>
      </c>
      <c r="C799" t="s">
        <v>382</v>
      </c>
      <c r="D799" t="s">
        <v>1538</v>
      </c>
      <c r="E799" t="s">
        <v>1733</v>
      </c>
      <c r="F799" s="12">
        <v>3</v>
      </c>
      <c r="G799" s="11">
        <v>170.48</v>
      </c>
      <c r="H799">
        <v>0.06</v>
      </c>
      <c r="I799" t="s">
        <v>1755</v>
      </c>
      <c r="J799" s="11">
        <v>480.75359999999989</v>
      </c>
    </row>
    <row r="800" spans="1:10" x14ac:dyDescent="0.25">
      <c r="A800" t="s">
        <v>2550</v>
      </c>
      <c r="B800" s="19">
        <v>45717</v>
      </c>
      <c r="C800" t="s">
        <v>342</v>
      </c>
      <c r="D800" t="s">
        <v>1552</v>
      </c>
      <c r="E800" t="s">
        <v>1717</v>
      </c>
      <c r="F800" s="12">
        <v>1</v>
      </c>
      <c r="G800" s="11">
        <v>423.48</v>
      </c>
      <c r="H800">
        <v>0.18</v>
      </c>
      <c r="I800" t="s">
        <v>1752</v>
      </c>
      <c r="J800" s="11">
        <v>347.25360000000006</v>
      </c>
    </row>
    <row r="801" spans="1:10" x14ac:dyDescent="0.25">
      <c r="A801" t="s">
        <v>2551</v>
      </c>
      <c r="B801" s="19">
        <v>45213</v>
      </c>
      <c r="C801" t="s">
        <v>749</v>
      </c>
      <c r="D801" t="s">
        <v>1669</v>
      </c>
      <c r="E801" t="s">
        <v>1721</v>
      </c>
      <c r="F801" s="12">
        <v>4</v>
      </c>
      <c r="G801" s="11">
        <v>23.57</v>
      </c>
      <c r="H801">
        <v>0.1</v>
      </c>
      <c r="I801" t="s">
        <v>1750</v>
      </c>
      <c r="J801" s="11">
        <v>84.852000000000004</v>
      </c>
    </row>
    <row r="802" spans="1:10" x14ac:dyDescent="0.25">
      <c r="A802" t="s">
        <v>2552</v>
      </c>
      <c r="B802" s="19">
        <v>45837</v>
      </c>
      <c r="C802" t="s">
        <v>1177</v>
      </c>
      <c r="D802" t="s">
        <v>1591</v>
      </c>
      <c r="E802" t="s">
        <v>1736</v>
      </c>
      <c r="F802" s="12">
        <v>2</v>
      </c>
      <c r="G802" s="11">
        <v>953.26</v>
      </c>
      <c r="H802">
        <v>0.1</v>
      </c>
      <c r="I802" t="s">
        <v>1755</v>
      </c>
      <c r="J802" s="11">
        <v>1715.8679999999999</v>
      </c>
    </row>
    <row r="803" spans="1:10" x14ac:dyDescent="0.25">
      <c r="A803" t="s">
        <v>2553</v>
      </c>
      <c r="B803" s="19">
        <v>45277</v>
      </c>
      <c r="C803" t="s">
        <v>1078</v>
      </c>
      <c r="D803" t="s">
        <v>1636</v>
      </c>
      <c r="E803" t="s">
        <v>1711</v>
      </c>
      <c r="F803" s="12">
        <v>3</v>
      </c>
      <c r="G803" s="11">
        <v>405.13</v>
      </c>
      <c r="H803">
        <v>0.14000000000000001</v>
      </c>
      <c r="I803" t="s">
        <v>1755</v>
      </c>
      <c r="J803" s="11">
        <v>1045.2353999999998</v>
      </c>
    </row>
    <row r="804" spans="1:10" x14ac:dyDescent="0.25">
      <c r="A804" t="s">
        <v>2554</v>
      </c>
      <c r="B804" s="19">
        <v>45248</v>
      </c>
      <c r="C804" t="s">
        <v>1054</v>
      </c>
      <c r="D804" t="s">
        <v>1529</v>
      </c>
      <c r="E804" t="s">
        <v>1701</v>
      </c>
      <c r="F804" s="12">
        <v>2</v>
      </c>
      <c r="G804" s="11">
        <v>333.83</v>
      </c>
      <c r="H804">
        <v>0.26</v>
      </c>
      <c r="I804" t="s">
        <v>1752</v>
      </c>
      <c r="J804" s="11">
        <v>494.0684</v>
      </c>
    </row>
    <row r="805" spans="1:10" x14ac:dyDescent="0.25">
      <c r="A805" t="s">
        <v>2555</v>
      </c>
      <c r="B805" s="19">
        <v>45741</v>
      </c>
      <c r="C805" t="s">
        <v>1036</v>
      </c>
      <c r="D805" t="s">
        <v>1667</v>
      </c>
      <c r="E805" t="s">
        <v>1698</v>
      </c>
      <c r="F805" s="12">
        <v>2</v>
      </c>
      <c r="G805" s="11">
        <v>727.18</v>
      </c>
      <c r="H805">
        <v>0.22</v>
      </c>
      <c r="I805" t="s">
        <v>1752</v>
      </c>
      <c r="J805" s="11">
        <v>1134.4007999999999</v>
      </c>
    </row>
    <row r="806" spans="1:10" x14ac:dyDescent="0.25">
      <c r="A806" t="s">
        <v>2556</v>
      </c>
      <c r="B806" s="19">
        <v>45778</v>
      </c>
      <c r="C806" t="s">
        <v>956</v>
      </c>
      <c r="D806" t="s">
        <v>1535</v>
      </c>
      <c r="E806" t="s">
        <v>1719</v>
      </c>
      <c r="F806" s="12">
        <v>2</v>
      </c>
      <c r="G806" s="11">
        <v>516.02</v>
      </c>
      <c r="H806">
        <v>0.19</v>
      </c>
      <c r="I806" t="s">
        <v>1755</v>
      </c>
      <c r="J806" s="11">
        <v>835.95240000000001</v>
      </c>
    </row>
    <row r="807" spans="1:10" x14ac:dyDescent="0.25">
      <c r="A807" t="s">
        <v>2557</v>
      </c>
      <c r="B807" s="19">
        <v>45361</v>
      </c>
      <c r="C807" t="s">
        <v>923</v>
      </c>
      <c r="D807" t="s">
        <v>1591</v>
      </c>
      <c r="E807" t="s">
        <v>1721</v>
      </c>
      <c r="F807" s="12">
        <v>2</v>
      </c>
      <c r="G807" s="11">
        <v>705.61</v>
      </c>
      <c r="H807">
        <v>0.28000000000000003</v>
      </c>
      <c r="I807" t="s">
        <v>1750</v>
      </c>
      <c r="J807" s="11">
        <v>1016.0784</v>
      </c>
    </row>
    <row r="808" spans="1:10" x14ac:dyDescent="0.25">
      <c r="A808" t="s">
        <v>2558</v>
      </c>
      <c r="B808" s="19">
        <v>45414</v>
      </c>
      <c r="C808" t="s">
        <v>867</v>
      </c>
      <c r="D808" t="s">
        <v>1656</v>
      </c>
      <c r="E808" t="s">
        <v>1714</v>
      </c>
      <c r="F808" s="12">
        <v>3</v>
      </c>
      <c r="G808" s="11">
        <v>654.47</v>
      </c>
      <c r="H808">
        <v>0.18</v>
      </c>
      <c r="I808" t="s">
        <v>1755</v>
      </c>
      <c r="J808" s="11">
        <v>1609.9962000000003</v>
      </c>
    </row>
    <row r="809" spans="1:10" x14ac:dyDescent="0.25">
      <c r="A809" t="s">
        <v>2559</v>
      </c>
      <c r="B809" s="19">
        <v>45734</v>
      </c>
      <c r="C809" t="s">
        <v>562</v>
      </c>
      <c r="D809" t="s">
        <v>1662</v>
      </c>
      <c r="E809" t="s">
        <v>1728</v>
      </c>
      <c r="F809" s="12">
        <v>2</v>
      </c>
      <c r="G809" s="11">
        <v>315.27</v>
      </c>
      <c r="H809">
        <v>0.23</v>
      </c>
      <c r="I809" t="s">
        <v>1750</v>
      </c>
      <c r="J809" s="11">
        <v>485.51579999999996</v>
      </c>
    </row>
    <row r="810" spans="1:10" x14ac:dyDescent="0.25">
      <c r="A810" t="s">
        <v>2560</v>
      </c>
      <c r="B810" s="19">
        <v>45623</v>
      </c>
      <c r="C810" t="s">
        <v>713</v>
      </c>
      <c r="D810" t="s">
        <v>1568</v>
      </c>
      <c r="E810" t="s">
        <v>1693</v>
      </c>
      <c r="F810" s="12">
        <v>1</v>
      </c>
      <c r="G810" s="11">
        <v>974.47</v>
      </c>
      <c r="H810">
        <v>0.05</v>
      </c>
      <c r="I810" t="s">
        <v>1750</v>
      </c>
      <c r="J810" s="11">
        <v>925.74649999999997</v>
      </c>
    </row>
    <row r="811" spans="1:10" x14ac:dyDescent="0.25">
      <c r="A811" t="s">
        <v>2561</v>
      </c>
      <c r="B811" s="19">
        <v>45340</v>
      </c>
      <c r="C811" t="s">
        <v>244</v>
      </c>
      <c r="D811" t="s">
        <v>1529</v>
      </c>
      <c r="E811" t="s">
        <v>1701</v>
      </c>
      <c r="F811" s="12">
        <v>2</v>
      </c>
      <c r="G811" s="11">
        <v>803.3</v>
      </c>
      <c r="H811">
        <v>0.17</v>
      </c>
      <c r="I811" t="s">
        <v>1750</v>
      </c>
      <c r="J811" s="11">
        <v>1333.4779999999998</v>
      </c>
    </row>
    <row r="812" spans="1:10" x14ac:dyDescent="0.25">
      <c r="A812" t="s">
        <v>2562</v>
      </c>
      <c r="B812" s="19">
        <v>45447</v>
      </c>
      <c r="C812" t="s">
        <v>63</v>
      </c>
      <c r="D812" t="s">
        <v>1529</v>
      </c>
      <c r="E812" t="s">
        <v>1719</v>
      </c>
      <c r="F812" s="12">
        <v>4</v>
      </c>
      <c r="G812" s="11">
        <v>863.87</v>
      </c>
      <c r="H812">
        <v>0.21</v>
      </c>
      <c r="I812" t="s">
        <v>1755</v>
      </c>
      <c r="J812" s="11">
        <v>2729.8292000000001</v>
      </c>
    </row>
    <row r="813" spans="1:10" x14ac:dyDescent="0.25">
      <c r="A813" t="s">
        <v>2563</v>
      </c>
      <c r="B813" s="19">
        <v>45513</v>
      </c>
      <c r="C813" t="s">
        <v>1430</v>
      </c>
      <c r="D813" t="s">
        <v>1648</v>
      </c>
      <c r="E813" t="s">
        <v>1736</v>
      </c>
      <c r="F813" s="12">
        <v>1</v>
      </c>
      <c r="G813" s="11">
        <v>450.11</v>
      </c>
      <c r="H813">
        <v>0.17</v>
      </c>
      <c r="I813" t="s">
        <v>1750</v>
      </c>
      <c r="J813" s="11">
        <v>373.59129999999999</v>
      </c>
    </row>
    <row r="814" spans="1:10" x14ac:dyDescent="0.25">
      <c r="A814" t="s">
        <v>2564</v>
      </c>
      <c r="B814" s="19">
        <v>45486</v>
      </c>
      <c r="C814" t="s">
        <v>734</v>
      </c>
      <c r="D814" t="s">
        <v>1628</v>
      </c>
      <c r="E814" t="s">
        <v>1725</v>
      </c>
      <c r="F814" s="12">
        <v>1</v>
      </c>
      <c r="G814" s="11">
        <v>289.82</v>
      </c>
      <c r="H814">
        <v>0.18</v>
      </c>
      <c r="I814" t="s">
        <v>1755</v>
      </c>
      <c r="J814" s="11">
        <v>237.6524</v>
      </c>
    </row>
    <row r="815" spans="1:10" x14ac:dyDescent="0.25">
      <c r="A815" t="s">
        <v>2565</v>
      </c>
      <c r="B815" s="19">
        <v>45890</v>
      </c>
      <c r="C815" t="s">
        <v>1039</v>
      </c>
      <c r="D815" t="s">
        <v>1608</v>
      </c>
      <c r="E815" t="s">
        <v>1719</v>
      </c>
      <c r="F815" s="12">
        <v>4</v>
      </c>
      <c r="G815" s="11">
        <v>250.64</v>
      </c>
      <c r="H815">
        <v>0.1</v>
      </c>
      <c r="I815" t="s">
        <v>1752</v>
      </c>
      <c r="J815" s="11">
        <v>902.30399999999997</v>
      </c>
    </row>
    <row r="816" spans="1:10" x14ac:dyDescent="0.25">
      <c r="A816" t="s">
        <v>2566</v>
      </c>
      <c r="B816" s="19">
        <v>45876</v>
      </c>
      <c r="C816" t="s">
        <v>903</v>
      </c>
      <c r="D816" t="s">
        <v>1629</v>
      </c>
      <c r="E816" t="s">
        <v>1739</v>
      </c>
      <c r="F816" s="12">
        <v>4</v>
      </c>
      <c r="G816" s="11">
        <v>373.49</v>
      </c>
      <c r="H816">
        <v>0.16</v>
      </c>
      <c r="I816" t="s">
        <v>1755</v>
      </c>
      <c r="J816" s="11">
        <v>1254.9264000000001</v>
      </c>
    </row>
    <row r="817" spans="1:10" x14ac:dyDescent="0.25">
      <c r="A817" t="s">
        <v>2567</v>
      </c>
      <c r="B817" s="19">
        <v>45398</v>
      </c>
      <c r="C817" t="s">
        <v>241</v>
      </c>
      <c r="D817" t="s">
        <v>1531</v>
      </c>
      <c r="E817" t="s">
        <v>1717</v>
      </c>
      <c r="F817" s="12">
        <v>4</v>
      </c>
      <c r="G817" s="11">
        <v>348.91</v>
      </c>
      <c r="H817">
        <v>0.18</v>
      </c>
      <c r="I817" t="s">
        <v>1752</v>
      </c>
      <c r="J817" s="11">
        <v>1144.4248000000002</v>
      </c>
    </row>
    <row r="818" spans="1:10" x14ac:dyDescent="0.25">
      <c r="A818" t="s">
        <v>2568</v>
      </c>
      <c r="B818" s="19">
        <v>45390</v>
      </c>
      <c r="C818" t="s">
        <v>382</v>
      </c>
      <c r="D818" t="s">
        <v>1671</v>
      </c>
      <c r="E818" t="s">
        <v>1733</v>
      </c>
      <c r="F818" s="12">
        <v>4</v>
      </c>
      <c r="G818" s="11">
        <v>212.96</v>
      </c>
      <c r="H818">
        <v>0.17</v>
      </c>
      <c r="I818" t="s">
        <v>1750</v>
      </c>
      <c r="J818" s="11">
        <v>707.02719999999999</v>
      </c>
    </row>
    <row r="819" spans="1:10" x14ac:dyDescent="0.25">
      <c r="A819" t="s">
        <v>2569</v>
      </c>
      <c r="B819" s="19">
        <v>45406</v>
      </c>
      <c r="C819" t="s">
        <v>619</v>
      </c>
      <c r="D819" t="s">
        <v>1567</v>
      </c>
      <c r="E819" t="s">
        <v>1739</v>
      </c>
      <c r="F819" s="12">
        <v>3</v>
      </c>
      <c r="G819" s="11">
        <v>871.34</v>
      </c>
      <c r="H819">
        <v>0.11</v>
      </c>
      <c r="I819" t="s">
        <v>1755</v>
      </c>
      <c r="J819" s="11">
        <v>2326.4778000000001</v>
      </c>
    </row>
    <row r="820" spans="1:10" x14ac:dyDescent="0.25">
      <c r="A820" t="s">
        <v>2570</v>
      </c>
      <c r="B820" s="19">
        <v>45844</v>
      </c>
      <c r="C820" t="s">
        <v>351</v>
      </c>
      <c r="D820" t="s">
        <v>1671</v>
      </c>
      <c r="E820" t="s">
        <v>1685</v>
      </c>
      <c r="F820" s="12">
        <v>2</v>
      </c>
      <c r="G820" s="11">
        <v>698.94</v>
      </c>
      <c r="H820">
        <v>0.06</v>
      </c>
      <c r="I820" t="s">
        <v>1750</v>
      </c>
      <c r="J820" s="11">
        <v>1314.0072</v>
      </c>
    </row>
    <row r="821" spans="1:10" x14ac:dyDescent="0.25">
      <c r="A821" t="s">
        <v>2571</v>
      </c>
      <c r="B821" s="19">
        <v>45697</v>
      </c>
      <c r="C821" t="s">
        <v>986</v>
      </c>
      <c r="D821" t="s">
        <v>1638</v>
      </c>
      <c r="E821" t="s">
        <v>1685</v>
      </c>
      <c r="F821" s="12">
        <v>1</v>
      </c>
      <c r="G821" s="11">
        <v>719.94</v>
      </c>
      <c r="H821">
        <v>0.23</v>
      </c>
      <c r="I821" t="s">
        <v>1755</v>
      </c>
      <c r="J821" s="11">
        <v>554.35380000000009</v>
      </c>
    </row>
    <row r="822" spans="1:10" x14ac:dyDescent="0.25">
      <c r="A822" t="s">
        <v>2572</v>
      </c>
      <c r="B822" s="19">
        <v>45607</v>
      </c>
      <c r="C822" t="s">
        <v>36</v>
      </c>
      <c r="D822" t="s">
        <v>1568</v>
      </c>
      <c r="E822" t="s">
        <v>1701</v>
      </c>
      <c r="F822" s="12">
        <v>2</v>
      </c>
      <c r="G822" s="11">
        <v>278.16000000000003</v>
      </c>
      <c r="H822">
        <v>0.22</v>
      </c>
      <c r="I822" t="s">
        <v>1752</v>
      </c>
      <c r="J822" s="11">
        <v>433.92960000000005</v>
      </c>
    </row>
    <row r="823" spans="1:10" x14ac:dyDescent="0.25">
      <c r="A823" t="s">
        <v>2573</v>
      </c>
      <c r="B823" s="19">
        <v>45307</v>
      </c>
      <c r="C823" t="s">
        <v>199</v>
      </c>
      <c r="D823" t="s">
        <v>1601</v>
      </c>
      <c r="E823" t="s">
        <v>1705</v>
      </c>
      <c r="F823" s="12">
        <v>1</v>
      </c>
      <c r="G823" s="11">
        <v>678.9</v>
      </c>
      <c r="H823">
        <v>0.17</v>
      </c>
      <c r="I823" t="s">
        <v>1750</v>
      </c>
      <c r="J823" s="11">
        <v>563.48699999999997</v>
      </c>
    </row>
    <row r="824" spans="1:10" x14ac:dyDescent="0.25">
      <c r="A824" t="s">
        <v>2574</v>
      </c>
      <c r="B824" s="19">
        <v>45520</v>
      </c>
      <c r="C824" t="s">
        <v>71</v>
      </c>
      <c r="D824" t="s">
        <v>1564</v>
      </c>
      <c r="E824" t="s">
        <v>1728</v>
      </c>
      <c r="F824" s="12">
        <v>4</v>
      </c>
      <c r="G824" s="11">
        <v>94.13</v>
      </c>
      <c r="H824">
        <v>0.15</v>
      </c>
      <c r="I824" t="s">
        <v>1750</v>
      </c>
      <c r="J824" s="11">
        <v>320.04199999999997</v>
      </c>
    </row>
    <row r="825" spans="1:10" x14ac:dyDescent="0.25">
      <c r="A825" t="s">
        <v>2575</v>
      </c>
      <c r="B825" s="19">
        <v>45933</v>
      </c>
      <c r="C825" t="s">
        <v>1349</v>
      </c>
      <c r="D825" t="s">
        <v>1594</v>
      </c>
      <c r="E825" t="s">
        <v>1690</v>
      </c>
      <c r="F825" s="12">
        <v>4</v>
      </c>
      <c r="G825" s="11">
        <v>415.02</v>
      </c>
      <c r="H825">
        <v>0.01</v>
      </c>
      <c r="I825" t="s">
        <v>1752</v>
      </c>
      <c r="J825" s="11">
        <v>1643.4792</v>
      </c>
    </row>
    <row r="826" spans="1:10" x14ac:dyDescent="0.25">
      <c r="A826" t="s">
        <v>2576</v>
      </c>
      <c r="B826" s="19">
        <v>45841</v>
      </c>
      <c r="C826" t="s">
        <v>192</v>
      </c>
      <c r="D826" t="s">
        <v>1543</v>
      </c>
      <c r="E826" t="s">
        <v>1701</v>
      </c>
      <c r="F826" s="12">
        <v>4</v>
      </c>
      <c r="G826" s="11">
        <v>780.07</v>
      </c>
      <c r="H826">
        <v>0.03</v>
      </c>
      <c r="I826" t="s">
        <v>1750</v>
      </c>
      <c r="J826" s="11">
        <v>3026.6716000000001</v>
      </c>
    </row>
    <row r="827" spans="1:10" x14ac:dyDescent="0.25">
      <c r="A827" t="s">
        <v>2577</v>
      </c>
      <c r="B827" s="19">
        <v>45877</v>
      </c>
      <c r="C827" t="s">
        <v>1312</v>
      </c>
      <c r="D827" t="s">
        <v>1583</v>
      </c>
      <c r="E827" t="s">
        <v>1728</v>
      </c>
      <c r="F827" s="12">
        <v>4</v>
      </c>
      <c r="G827" s="11">
        <v>184.57</v>
      </c>
      <c r="H827">
        <v>0.28000000000000003</v>
      </c>
      <c r="I827" t="s">
        <v>1750</v>
      </c>
      <c r="J827" s="11">
        <v>531.5616</v>
      </c>
    </row>
    <row r="828" spans="1:10" x14ac:dyDescent="0.25">
      <c r="A828" t="s">
        <v>2578</v>
      </c>
      <c r="B828" s="19">
        <v>45532</v>
      </c>
      <c r="C828" t="s">
        <v>903</v>
      </c>
      <c r="D828" t="s">
        <v>1624</v>
      </c>
      <c r="E828" t="s">
        <v>1701</v>
      </c>
      <c r="F828" s="12">
        <v>4</v>
      </c>
      <c r="G828" s="11">
        <v>277.58</v>
      </c>
      <c r="H828">
        <v>0.22</v>
      </c>
      <c r="I828" t="s">
        <v>1752</v>
      </c>
      <c r="J828" s="11">
        <v>866.04959999999994</v>
      </c>
    </row>
    <row r="829" spans="1:10" x14ac:dyDescent="0.25">
      <c r="A829" t="s">
        <v>2579</v>
      </c>
      <c r="B829" s="19">
        <v>45734</v>
      </c>
      <c r="C829" t="s">
        <v>364</v>
      </c>
      <c r="D829" t="s">
        <v>1573</v>
      </c>
      <c r="E829" t="s">
        <v>1698</v>
      </c>
      <c r="F829" s="12">
        <v>1</v>
      </c>
      <c r="G829" s="11">
        <v>36.799999999999997</v>
      </c>
      <c r="H829">
        <v>0.18</v>
      </c>
      <c r="I829" t="s">
        <v>1750</v>
      </c>
      <c r="J829" s="11">
        <v>30.175999999999998</v>
      </c>
    </row>
    <row r="830" spans="1:10" x14ac:dyDescent="0.25">
      <c r="A830" t="s">
        <v>2580</v>
      </c>
      <c r="B830" s="19">
        <v>45809</v>
      </c>
      <c r="C830" t="s">
        <v>1103</v>
      </c>
      <c r="D830" t="s">
        <v>1662</v>
      </c>
      <c r="E830" t="s">
        <v>1708</v>
      </c>
      <c r="F830" s="12">
        <v>1</v>
      </c>
      <c r="G830" s="11">
        <v>539.37</v>
      </c>
      <c r="H830">
        <v>0.14000000000000001</v>
      </c>
      <c r="I830" t="s">
        <v>1750</v>
      </c>
      <c r="J830" s="11">
        <v>463.85820000000001</v>
      </c>
    </row>
    <row r="831" spans="1:10" x14ac:dyDescent="0.25">
      <c r="A831" t="s">
        <v>2581</v>
      </c>
      <c r="B831" s="19">
        <v>45760</v>
      </c>
      <c r="C831" t="s">
        <v>316</v>
      </c>
      <c r="D831" t="s">
        <v>1556</v>
      </c>
      <c r="E831" t="s">
        <v>1736</v>
      </c>
      <c r="F831" s="12">
        <v>1</v>
      </c>
      <c r="G831" s="11">
        <v>27.83</v>
      </c>
      <c r="H831">
        <v>0.3</v>
      </c>
      <c r="I831" t="s">
        <v>1752</v>
      </c>
      <c r="J831" s="11">
        <v>19.480999999999998</v>
      </c>
    </row>
    <row r="832" spans="1:10" x14ac:dyDescent="0.25">
      <c r="A832" t="s">
        <v>2582</v>
      </c>
      <c r="B832" s="19">
        <v>45456</v>
      </c>
      <c r="C832" t="s">
        <v>891</v>
      </c>
      <c r="D832" t="s">
        <v>1631</v>
      </c>
      <c r="E832" t="s">
        <v>1701</v>
      </c>
      <c r="F832" s="12">
        <v>3</v>
      </c>
      <c r="G832" s="11">
        <v>698.72</v>
      </c>
      <c r="H832">
        <v>0.28000000000000003</v>
      </c>
      <c r="I832" t="s">
        <v>1755</v>
      </c>
      <c r="J832" s="11">
        <v>1509.2351999999998</v>
      </c>
    </row>
    <row r="833" spans="1:10" x14ac:dyDescent="0.25">
      <c r="A833" t="s">
        <v>2583</v>
      </c>
      <c r="B833" s="19">
        <v>45698</v>
      </c>
      <c r="C833" t="s">
        <v>59</v>
      </c>
      <c r="D833" t="s">
        <v>1641</v>
      </c>
      <c r="E833" t="s">
        <v>1725</v>
      </c>
      <c r="F833" s="12">
        <v>4</v>
      </c>
      <c r="G833" s="11">
        <v>528.23</v>
      </c>
      <c r="H833">
        <v>0.15</v>
      </c>
      <c r="I833" t="s">
        <v>1755</v>
      </c>
      <c r="J833" s="11">
        <v>1795.982</v>
      </c>
    </row>
    <row r="834" spans="1:10" x14ac:dyDescent="0.25">
      <c r="A834" t="s">
        <v>2584</v>
      </c>
      <c r="B834" s="19">
        <v>45548</v>
      </c>
      <c r="C834" t="s">
        <v>1496</v>
      </c>
      <c r="D834" t="s">
        <v>1597</v>
      </c>
      <c r="E834" t="s">
        <v>1730</v>
      </c>
      <c r="F834" s="12">
        <v>2</v>
      </c>
      <c r="G834" s="11">
        <v>780.9</v>
      </c>
      <c r="H834">
        <v>0.24</v>
      </c>
      <c r="I834" t="s">
        <v>1752</v>
      </c>
      <c r="J834" s="11">
        <v>1186.9680000000001</v>
      </c>
    </row>
    <row r="835" spans="1:10" x14ac:dyDescent="0.25">
      <c r="A835" t="s">
        <v>2585</v>
      </c>
      <c r="B835" s="19">
        <v>45236</v>
      </c>
      <c r="C835" t="s">
        <v>589</v>
      </c>
      <c r="D835" t="s">
        <v>1558</v>
      </c>
      <c r="E835" t="s">
        <v>1726</v>
      </c>
      <c r="F835" s="12">
        <v>1</v>
      </c>
      <c r="G835" s="11">
        <v>977.97</v>
      </c>
      <c r="H835">
        <v>0.06</v>
      </c>
      <c r="I835" t="s">
        <v>1755</v>
      </c>
      <c r="J835" s="11">
        <v>919.29179999999997</v>
      </c>
    </row>
    <row r="836" spans="1:10" x14ac:dyDescent="0.25">
      <c r="A836" t="s">
        <v>2586</v>
      </c>
      <c r="B836" s="19">
        <v>45310</v>
      </c>
      <c r="C836" t="s">
        <v>1141</v>
      </c>
      <c r="D836" t="s">
        <v>1654</v>
      </c>
      <c r="E836" t="s">
        <v>1723</v>
      </c>
      <c r="F836" s="12">
        <v>4</v>
      </c>
      <c r="G836" s="11">
        <v>354.65</v>
      </c>
      <c r="H836">
        <v>0.19</v>
      </c>
      <c r="I836" t="s">
        <v>1750</v>
      </c>
      <c r="J836" s="11">
        <v>1149.066</v>
      </c>
    </row>
    <row r="837" spans="1:10" x14ac:dyDescent="0.25">
      <c r="A837" t="s">
        <v>2587</v>
      </c>
      <c r="B837" s="19">
        <v>45376</v>
      </c>
      <c r="C837" t="s">
        <v>891</v>
      </c>
      <c r="D837" t="s">
        <v>1628</v>
      </c>
      <c r="E837" t="s">
        <v>1739</v>
      </c>
      <c r="F837" s="12">
        <v>1</v>
      </c>
      <c r="G837" s="11">
        <v>671.62</v>
      </c>
      <c r="H837">
        <v>0.09</v>
      </c>
      <c r="I837" t="s">
        <v>1755</v>
      </c>
      <c r="J837" s="11">
        <v>611.17420000000004</v>
      </c>
    </row>
    <row r="838" spans="1:10" x14ac:dyDescent="0.25">
      <c r="A838" t="s">
        <v>2588</v>
      </c>
      <c r="B838" s="19">
        <v>45914</v>
      </c>
      <c r="C838" t="s">
        <v>989</v>
      </c>
      <c r="D838" t="s">
        <v>1652</v>
      </c>
      <c r="E838" t="s">
        <v>1698</v>
      </c>
      <c r="F838" s="12">
        <v>1</v>
      </c>
      <c r="G838" s="11">
        <v>867.32</v>
      </c>
      <c r="H838">
        <v>0.28999999999999998</v>
      </c>
      <c r="I838" t="s">
        <v>1752</v>
      </c>
      <c r="J838" s="11">
        <v>615.79719999999998</v>
      </c>
    </row>
    <row r="839" spans="1:10" x14ac:dyDescent="0.25">
      <c r="A839" t="s">
        <v>2589</v>
      </c>
      <c r="B839" s="19">
        <v>45336</v>
      </c>
      <c r="C839" t="s">
        <v>292</v>
      </c>
      <c r="D839" t="s">
        <v>1541</v>
      </c>
      <c r="E839" t="s">
        <v>1723</v>
      </c>
      <c r="F839" s="12">
        <v>3</v>
      </c>
      <c r="G839" s="11">
        <v>240.27</v>
      </c>
      <c r="H839">
        <v>0.15</v>
      </c>
      <c r="I839" t="s">
        <v>1752</v>
      </c>
      <c r="J839" s="11">
        <v>612.68850000000009</v>
      </c>
    </row>
    <row r="840" spans="1:10" x14ac:dyDescent="0.25">
      <c r="A840" t="s">
        <v>2590</v>
      </c>
      <c r="B840" s="19">
        <v>45728</v>
      </c>
      <c r="C840" t="s">
        <v>272</v>
      </c>
      <c r="D840" t="s">
        <v>1568</v>
      </c>
      <c r="E840" t="s">
        <v>1730</v>
      </c>
      <c r="F840" s="12">
        <v>2</v>
      </c>
      <c r="G840" s="11">
        <v>619.12</v>
      </c>
      <c r="H840">
        <v>0.28000000000000003</v>
      </c>
      <c r="I840" t="s">
        <v>1755</v>
      </c>
      <c r="J840" s="11">
        <v>891.53279999999995</v>
      </c>
    </row>
    <row r="841" spans="1:10" x14ac:dyDescent="0.25">
      <c r="A841" t="s">
        <v>2591</v>
      </c>
      <c r="B841" s="19">
        <v>45755</v>
      </c>
      <c r="C841" t="s">
        <v>687</v>
      </c>
      <c r="D841" t="s">
        <v>1661</v>
      </c>
      <c r="E841" t="s">
        <v>1685</v>
      </c>
      <c r="F841" s="12">
        <v>3</v>
      </c>
      <c r="G841" s="11">
        <v>693.42</v>
      </c>
      <c r="H841">
        <v>0.08</v>
      </c>
      <c r="I841" t="s">
        <v>1752</v>
      </c>
      <c r="J841" s="11">
        <v>1913.8391999999999</v>
      </c>
    </row>
    <row r="842" spans="1:10" x14ac:dyDescent="0.25">
      <c r="A842" t="s">
        <v>2592</v>
      </c>
      <c r="B842" s="19">
        <v>45695</v>
      </c>
      <c r="C842" t="s">
        <v>376</v>
      </c>
      <c r="D842" t="s">
        <v>1600</v>
      </c>
      <c r="E842" t="s">
        <v>1719</v>
      </c>
      <c r="F842" s="12">
        <v>4</v>
      </c>
      <c r="G842" s="11">
        <v>751.63</v>
      </c>
      <c r="H842">
        <v>0.28000000000000003</v>
      </c>
      <c r="I842" t="s">
        <v>1755</v>
      </c>
      <c r="J842" s="11">
        <v>2164.6943999999999</v>
      </c>
    </row>
    <row r="843" spans="1:10" x14ac:dyDescent="0.25">
      <c r="A843" t="s">
        <v>2593</v>
      </c>
      <c r="B843" s="19">
        <v>45380</v>
      </c>
      <c r="C843" t="s">
        <v>382</v>
      </c>
      <c r="D843" t="s">
        <v>1573</v>
      </c>
      <c r="E843" t="s">
        <v>1728</v>
      </c>
      <c r="F843" s="12">
        <v>3</v>
      </c>
      <c r="G843" s="11">
        <v>108.14</v>
      </c>
      <c r="H843">
        <v>0.19</v>
      </c>
      <c r="I843" t="s">
        <v>1755</v>
      </c>
      <c r="J843" s="11">
        <v>262.78020000000004</v>
      </c>
    </row>
    <row r="844" spans="1:10" x14ac:dyDescent="0.25">
      <c r="A844" t="s">
        <v>2594</v>
      </c>
      <c r="B844" s="19">
        <v>45446</v>
      </c>
      <c r="C844" t="s">
        <v>811</v>
      </c>
      <c r="D844" t="s">
        <v>1567</v>
      </c>
      <c r="E844" t="s">
        <v>1701</v>
      </c>
      <c r="F844" s="12">
        <v>1</v>
      </c>
      <c r="G844" s="11">
        <v>964.11</v>
      </c>
      <c r="H844">
        <v>0.17</v>
      </c>
      <c r="I844" t="s">
        <v>1755</v>
      </c>
      <c r="J844" s="11">
        <v>800.21129999999994</v>
      </c>
    </row>
    <row r="845" spans="1:10" x14ac:dyDescent="0.25">
      <c r="A845" t="s">
        <v>2595</v>
      </c>
      <c r="B845" s="19">
        <v>45525</v>
      </c>
      <c r="C845" t="s">
        <v>444</v>
      </c>
      <c r="D845" t="s">
        <v>1554</v>
      </c>
      <c r="E845" t="s">
        <v>1685</v>
      </c>
      <c r="F845" s="12">
        <v>1</v>
      </c>
      <c r="G845" s="11">
        <v>346.2</v>
      </c>
      <c r="H845">
        <v>0.28999999999999998</v>
      </c>
      <c r="I845" t="s">
        <v>1750</v>
      </c>
      <c r="J845" s="11">
        <v>245.80199999999999</v>
      </c>
    </row>
    <row r="846" spans="1:10" x14ac:dyDescent="0.25">
      <c r="A846" t="s">
        <v>2596</v>
      </c>
      <c r="B846" s="19">
        <v>45527</v>
      </c>
      <c r="C846" t="s">
        <v>1395</v>
      </c>
      <c r="D846" t="s">
        <v>1592</v>
      </c>
      <c r="E846" t="s">
        <v>1728</v>
      </c>
      <c r="F846" s="12">
        <v>3</v>
      </c>
      <c r="G846" s="11">
        <v>791.75</v>
      </c>
      <c r="H846">
        <v>0.28999999999999998</v>
      </c>
      <c r="I846" t="s">
        <v>1750</v>
      </c>
      <c r="J846" s="11">
        <v>1686.4275</v>
      </c>
    </row>
    <row r="847" spans="1:10" x14ac:dyDescent="0.25">
      <c r="A847" t="s">
        <v>2597</v>
      </c>
      <c r="B847" s="19">
        <v>45265</v>
      </c>
      <c r="C847" t="s">
        <v>995</v>
      </c>
      <c r="D847" t="s">
        <v>1587</v>
      </c>
      <c r="E847" t="s">
        <v>1725</v>
      </c>
      <c r="F847" s="12">
        <v>1</v>
      </c>
      <c r="G847" s="11">
        <v>529.84</v>
      </c>
      <c r="H847">
        <v>0.13</v>
      </c>
      <c r="I847" t="s">
        <v>1752</v>
      </c>
      <c r="J847" s="11">
        <v>460.96080000000001</v>
      </c>
    </row>
    <row r="848" spans="1:10" x14ac:dyDescent="0.25">
      <c r="A848" t="s">
        <v>2598</v>
      </c>
      <c r="B848" s="19">
        <v>45936</v>
      </c>
      <c r="C848" t="s">
        <v>1436</v>
      </c>
      <c r="D848" t="s">
        <v>1608</v>
      </c>
      <c r="E848" t="s">
        <v>1698</v>
      </c>
      <c r="F848" s="12">
        <v>3</v>
      </c>
      <c r="G848" s="11">
        <v>582.57000000000005</v>
      </c>
      <c r="H848">
        <v>0.11</v>
      </c>
      <c r="I848" t="s">
        <v>1752</v>
      </c>
      <c r="J848" s="11">
        <v>1555.4619</v>
      </c>
    </row>
    <row r="849" spans="1:10" x14ac:dyDescent="0.25">
      <c r="A849" t="s">
        <v>2599</v>
      </c>
      <c r="B849" s="19">
        <v>45242</v>
      </c>
      <c r="C849" t="s">
        <v>681</v>
      </c>
      <c r="D849" t="s">
        <v>1673</v>
      </c>
      <c r="E849" t="s">
        <v>1733</v>
      </c>
      <c r="F849" s="12">
        <v>1</v>
      </c>
      <c r="G849" s="11">
        <v>219.81</v>
      </c>
      <c r="H849">
        <v>0.22</v>
      </c>
      <c r="I849" t="s">
        <v>1755</v>
      </c>
      <c r="J849" s="11">
        <v>171.45180000000002</v>
      </c>
    </row>
    <row r="850" spans="1:10" x14ac:dyDescent="0.25">
      <c r="A850" t="s">
        <v>2600</v>
      </c>
      <c r="B850" s="19">
        <v>45437</v>
      </c>
      <c r="C850" t="s">
        <v>1510</v>
      </c>
      <c r="D850" t="s">
        <v>1631</v>
      </c>
      <c r="E850" t="s">
        <v>1736</v>
      </c>
      <c r="F850" s="12">
        <v>4</v>
      </c>
      <c r="G850" s="11">
        <v>883.31</v>
      </c>
      <c r="H850">
        <v>0.27</v>
      </c>
      <c r="I850" t="s">
        <v>1750</v>
      </c>
      <c r="J850" s="11">
        <v>2579.2651999999998</v>
      </c>
    </row>
    <row r="851" spans="1:10" x14ac:dyDescent="0.25">
      <c r="A851" t="s">
        <v>2601</v>
      </c>
      <c r="B851" s="19">
        <v>45627</v>
      </c>
      <c r="C851" t="s">
        <v>746</v>
      </c>
      <c r="D851" t="s">
        <v>1551</v>
      </c>
      <c r="E851" t="s">
        <v>1726</v>
      </c>
      <c r="F851" s="12">
        <v>4</v>
      </c>
      <c r="G851" s="11">
        <v>329.06</v>
      </c>
      <c r="H851">
        <v>0.04</v>
      </c>
      <c r="I851" t="s">
        <v>1755</v>
      </c>
      <c r="J851" s="11">
        <v>1263.5904</v>
      </c>
    </row>
    <row r="852" spans="1:10" x14ac:dyDescent="0.25">
      <c r="A852" t="s">
        <v>2602</v>
      </c>
      <c r="B852" s="19">
        <v>45678</v>
      </c>
      <c r="C852" t="s">
        <v>367</v>
      </c>
      <c r="D852" t="s">
        <v>1628</v>
      </c>
      <c r="E852" t="s">
        <v>1721</v>
      </c>
      <c r="F852" s="12">
        <v>1</v>
      </c>
      <c r="G852" s="11">
        <v>935.78</v>
      </c>
      <c r="H852">
        <v>0.03</v>
      </c>
      <c r="I852" t="s">
        <v>1752</v>
      </c>
      <c r="J852" s="11">
        <v>907.70659999999998</v>
      </c>
    </row>
    <row r="853" spans="1:10" x14ac:dyDescent="0.25">
      <c r="A853" t="s">
        <v>2603</v>
      </c>
      <c r="B853" s="19">
        <v>45484</v>
      </c>
      <c r="C853" t="s">
        <v>998</v>
      </c>
      <c r="D853" t="s">
        <v>1617</v>
      </c>
      <c r="E853" t="s">
        <v>1719</v>
      </c>
      <c r="F853" s="12">
        <v>4</v>
      </c>
      <c r="G853" s="11">
        <v>597.79999999999995</v>
      </c>
      <c r="H853">
        <v>0.2</v>
      </c>
      <c r="I853" t="s">
        <v>1750</v>
      </c>
      <c r="J853" s="11">
        <v>1912.96</v>
      </c>
    </row>
    <row r="854" spans="1:10" x14ac:dyDescent="0.25">
      <c r="A854" t="s">
        <v>2604</v>
      </c>
      <c r="B854" s="19">
        <v>45700</v>
      </c>
      <c r="C854" t="s">
        <v>820</v>
      </c>
      <c r="D854" t="s">
        <v>1545</v>
      </c>
      <c r="E854" t="s">
        <v>1736</v>
      </c>
      <c r="F854" s="12">
        <v>4</v>
      </c>
      <c r="G854" s="11">
        <v>266.98</v>
      </c>
      <c r="H854">
        <v>0.16</v>
      </c>
      <c r="I854" t="s">
        <v>1750</v>
      </c>
      <c r="J854" s="11">
        <v>897.05280000000005</v>
      </c>
    </row>
    <row r="855" spans="1:10" x14ac:dyDescent="0.25">
      <c r="A855" t="s">
        <v>2605</v>
      </c>
      <c r="B855" s="19">
        <v>45873</v>
      </c>
      <c r="C855" t="s">
        <v>1252</v>
      </c>
      <c r="D855" t="s">
        <v>1631</v>
      </c>
      <c r="E855" t="s">
        <v>1728</v>
      </c>
      <c r="F855" s="12">
        <v>3</v>
      </c>
      <c r="G855" s="11">
        <v>360.18</v>
      </c>
      <c r="H855">
        <v>0.03</v>
      </c>
      <c r="I855" t="s">
        <v>1750</v>
      </c>
      <c r="J855" s="11">
        <v>1048.1237999999998</v>
      </c>
    </row>
    <row r="856" spans="1:10" x14ac:dyDescent="0.25">
      <c r="A856" t="s">
        <v>2606</v>
      </c>
      <c r="B856" s="19">
        <v>45860</v>
      </c>
      <c r="C856" t="s">
        <v>1123</v>
      </c>
      <c r="D856" t="s">
        <v>1611</v>
      </c>
      <c r="E856" t="s">
        <v>1685</v>
      </c>
      <c r="F856" s="12">
        <v>3</v>
      </c>
      <c r="G856" s="11">
        <v>247.41</v>
      </c>
      <c r="H856">
        <v>0.05</v>
      </c>
      <c r="I856" t="s">
        <v>1755</v>
      </c>
      <c r="J856" s="11">
        <v>705.11850000000004</v>
      </c>
    </row>
    <row r="857" spans="1:10" x14ac:dyDescent="0.25">
      <c r="A857" t="s">
        <v>2607</v>
      </c>
      <c r="B857" s="19">
        <v>45235</v>
      </c>
      <c r="C857" t="s">
        <v>281</v>
      </c>
      <c r="D857" t="s">
        <v>1596</v>
      </c>
      <c r="E857" t="s">
        <v>1728</v>
      </c>
      <c r="F857" s="12">
        <v>3</v>
      </c>
      <c r="G857" s="11">
        <v>674.66</v>
      </c>
      <c r="H857">
        <v>0.23</v>
      </c>
      <c r="I857" t="s">
        <v>1750</v>
      </c>
      <c r="J857" s="11">
        <v>1558.4646</v>
      </c>
    </row>
    <row r="858" spans="1:10" x14ac:dyDescent="0.25">
      <c r="A858" t="s">
        <v>2608</v>
      </c>
      <c r="B858" s="19">
        <v>45874</v>
      </c>
      <c r="C858" t="s">
        <v>1275</v>
      </c>
      <c r="D858" t="s">
        <v>1591</v>
      </c>
      <c r="E858" t="s">
        <v>1701</v>
      </c>
      <c r="F858" s="12">
        <v>1</v>
      </c>
      <c r="G858" s="11">
        <v>913.98</v>
      </c>
      <c r="H858">
        <v>0.27</v>
      </c>
      <c r="I858" t="s">
        <v>1752</v>
      </c>
      <c r="J858" s="11">
        <v>667.20539999999994</v>
      </c>
    </row>
    <row r="859" spans="1:10" x14ac:dyDescent="0.25">
      <c r="A859" t="s">
        <v>2609</v>
      </c>
      <c r="B859" s="19">
        <v>45769</v>
      </c>
      <c r="C859" t="s">
        <v>980</v>
      </c>
      <c r="D859" t="s">
        <v>1670</v>
      </c>
      <c r="E859" t="s">
        <v>1719</v>
      </c>
      <c r="F859" s="12">
        <v>4</v>
      </c>
      <c r="G859" s="11">
        <v>370.5</v>
      </c>
      <c r="H859">
        <v>0.13</v>
      </c>
      <c r="I859" t="s">
        <v>1752</v>
      </c>
      <c r="J859" s="11">
        <v>1289.3399999999999</v>
      </c>
    </row>
    <row r="860" spans="1:10" x14ac:dyDescent="0.25">
      <c r="A860" t="s">
        <v>2610</v>
      </c>
      <c r="B860" s="19">
        <v>45619</v>
      </c>
      <c r="C860" t="s">
        <v>1109</v>
      </c>
      <c r="D860" t="s">
        <v>1635</v>
      </c>
      <c r="E860" t="s">
        <v>1725</v>
      </c>
      <c r="F860" s="12">
        <v>1</v>
      </c>
      <c r="G860" s="11">
        <v>735.1</v>
      </c>
      <c r="H860">
        <v>0.1</v>
      </c>
      <c r="I860" t="s">
        <v>1752</v>
      </c>
      <c r="J860" s="11">
        <v>661.59</v>
      </c>
    </row>
    <row r="861" spans="1:10" x14ac:dyDescent="0.25">
      <c r="A861" t="s">
        <v>2611</v>
      </c>
      <c r="B861" s="19">
        <v>45614</v>
      </c>
      <c r="C861" t="s">
        <v>456</v>
      </c>
      <c r="D861" t="s">
        <v>1646</v>
      </c>
      <c r="E861" t="s">
        <v>1693</v>
      </c>
      <c r="F861" s="12">
        <v>3</v>
      </c>
      <c r="G861" s="11">
        <v>448.55</v>
      </c>
      <c r="H861">
        <v>0.05</v>
      </c>
      <c r="I861" t="s">
        <v>1750</v>
      </c>
      <c r="J861" s="11">
        <v>1278.3675000000001</v>
      </c>
    </row>
    <row r="862" spans="1:10" x14ac:dyDescent="0.25">
      <c r="A862" t="s">
        <v>2612</v>
      </c>
      <c r="B862" s="19">
        <v>45691</v>
      </c>
      <c r="C862" t="s">
        <v>218</v>
      </c>
      <c r="D862" t="s">
        <v>1656</v>
      </c>
      <c r="E862" t="s">
        <v>1725</v>
      </c>
      <c r="F862" s="12">
        <v>3</v>
      </c>
      <c r="G862" s="11">
        <v>904.96</v>
      </c>
      <c r="H862">
        <v>7.0000000000000007E-2</v>
      </c>
      <c r="I862" t="s">
        <v>1755</v>
      </c>
      <c r="J862" s="11">
        <v>2524.8384000000001</v>
      </c>
    </row>
    <row r="863" spans="1:10" x14ac:dyDescent="0.25">
      <c r="A863" t="s">
        <v>2613</v>
      </c>
      <c r="B863" s="19">
        <v>45608</v>
      </c>
      <c r="C863" t="s">
        <v>1174</v>
      </c>
      <c r="D863" t="s">
        <v>1628</v>
      </c>
      <c r="E863" t="s">
        <v>1725</v>
      </c>
      <c r="F863" s="12">
        <v>4</v>
      </c>
      <c r="G863" s="11">
        <v>408.72</v>
      </c>
      <c r="H863">
        <v>0.16</v>
      </c>
      <c r="I863" t="s">
        <v>1755</v>
      </c>
      <c r="J863" s="11">
        <v>1373.2991999999999</v>
      </c>
    </row>
    <row r="864" spans="1:10" x14ac:dyDescent="0.25">
      <c r="A864" t="s">
        <v>2614</v>
      </c>
      <c r="B864" s="19">
        <v>45412</v>
      </c>
      <c r="C864" t="s">
        <v>888</v>
      </c>
      <c r="D864" t="s">
        <v>1633</v>
      </c>
      <c r="E864" t="s">
        <v>1698</v>
      </c>
      <c r="F864" s="12">
        <v>4</v>
      </c>
      <c r="G864" s="11">
        <v>770.65</v>
      </c>
      <c r="H864">
        <v>0.27</v>
      </c>
      <c r="I864" t="s">
        <v>1750</v>
      </c>
      <c r="J864" s="11">
        <v>2250.2979999999998</v>
      </c>
    </row>
    <row r="865" spans="1:10" x14ac:dyDescent="0.25">
      <c r="A865" t="s">
        <v>2615</v>
      </c>
      <c r="B865" s="19">
        <v>45767</v>
      </c>
      <c r="C865" t="s">
        <v>657</v>
      </c>
      <c r="D865" t="s">
        <v>1572</v>
      </c>
      <c r="E865" t="s">
        <v>1708</v>
      </c>
      <c r="F865" s="12">
        <v>1</v>
      </c>
      <c r="G865" s="11">
        <v>649.22</v>
      </c>
      <c r="H865">
        <v>0.03</v>
      </c>
      <c r="I865" t="s">
        <v>1755</v>
      </c>
      <c r="J865" s="11">
        <v>629.74340000000007</v>
      </c>
    </row>
    <row r="866" spans="1:10" x14ac:dyDescent="0.25">
      <c r="A866" t="s">
        <v>2616</v>
      </c>
      <c r="B866" s="19">
        <v>45428</v>
      </c>
      <c r="C866" t="s">
        <v>1080</v>
      </c>
      <c r="D866" t="s">
        <v>1577</v>
      </c>
      <c r="E866" t="s">
        <v>1719</v>
      </c>
      <c r="F866" s="12">
        <v>2</v>
      </c>
      <c r="G866" s="11">
        <v>379.78</v>
      </c>
      <c r="H866">
        <v>0.2</v>
      </c>
      <c r="I866" t="s">
        <v>1750</v>
      </c>
      <c r="J866" s="11">
        <v>607.64800000000002</v>
      </c>
    </row>
    <row r="867" spans="1:10" x14ac:dyDescent="0.25">
      <c r="A867" t="s">
        <v>2617</v>
      </c>
      <c r="B867" s="19">
        <v>45770</v>
      </c>
      <c r="C867" t="s">
        <v>788</v>
      </c>
      <c r="D867" t="s">
        <v>1592</v>
      </c>
      <c r="E867" t="s">
        <v>1714</v>
      </c>
      <c r="F867" s="12">
        <v>3</v>
      </c>
      <c r="G867" s="11">
        <v>924.15</v>
      </c>
      <c r="H867">
        <v>0.1</v>
      </c>
      <c r="I867" t="s">
        <v>1752</v>
      </c>
      <c r="J867" s="11">
        <v>2495.2049999999999</v>
      </c>
    </row>
    <row r="868" spans="1:10" x14ac:dyDescent="0.25">
      <c r="A868" t="s">
        <v>2618</v>
      </c>
      <c r="B868" s="19">
        <v>45571</v>
      </c>
      <c r="C868" t="s">
        <v>1430</v>
      </c>
      <c r="D868" t="s">
        <v>1596</v>
      </c>
      <c r="E868" t="s">
        <v>1733</v>
      </c>
      <c r="F868" s="12">
        <v>3</v>
      </c>
      <c r="G868" s="11">
        <v>144.66999999999999</v>
      </c>
      <c r="H868">
        <v>0.28999999999999998</v>
      </c>
      <c r="I868" t="s">
        <v>1755</v>
      </c>
      <c r="J868" s="11">
        <v>308.14709999999997</v>
      </c>
    </row>
    <row r="869" spans="1:10" x14ac:dyDescent="0.25">
      <c r="A869" t="s">
        <v>2619</v>
      </c>
      <c r="B869" s="19">
        <v>45700</v>
      </c>
      <c r="C869" t="s">
        <v>414</v>
      </c>
      <c r="D869" t="s">
        <v>1577</v>
      </c>
      <c r="E869" t="s">
        <v>1728</v>
      </c>
      <c r="F869" s="12">
        <v>2</v>
      </c>
      <c r="G869" s="11">
        <v>667.17</v>
      </c>
      <c r="H869">
        <v>0.1</v>
      </c>
      <c r="I869" t="s">
        <v>1752</v>
      </c>
      <c r="J869" s="11">
        <v>1200.9059999999999</v>
      </c>
    </row>
    <row r="870" spans="1:10" x14ac:dyDescent="0.25">
      <c r="A870" t="s">
        <v>2620</v>
      </c>
      <c r="B870" s="19">
        <v>45382</v>
      </c>
      <c r="C870" t="s">
        <v>1238</v>
      </c>
      <c r="D870" t="s">
        <v>1625</v>
      </c>
      <c r="E870" t="s">
        <v>1698</v>
      </c>
      <c r="F870" s="12">
        <v>1</v>
      </c>
      <c r="G870" s="11">
        <v>984.6</v>
      </c>
      <c r="H870">
        <v>0.22</v>
      </c>
      <c r="I870" t="s">
        <v>1750</v>
      </c>
      <c r="J870" s="11">
        <v>767.98800000000006</v>
      </c>
    </row>
    <row r="871" spans="1:10" x14ac:dyDescent="0.25">
      <c r="A871" t="s">
        <v>2621</v>
      </c>
      <c r="B871" s="19">
        <v>45260</v>
      </c>
      <c r="C871" t="s">
        <v>879</v>
      </c>
      <c r="D871" t="s">
        <v>1545</v>
      </c>
      <c r="E871" t="s">
        <v>1714</v>
      </c>
      <c r="F871" s="12">
        <v>1</v>
      </c>
      <c r="G871" s="11">
        <v>139.29</v>
      </c>
      <c r="H871" s="14">
        <v>0</v>
      </c>
      <c r="I871" t="s">
        <v>1750</v>
      </c>
      <c r="J871" s="11">
        <v>139.29</v>
      </c>
    </row>
    <row r="872" spans="1:10" x14ac:dyDescent="0.25">
      <c r="A872" t="s">
        <v>2622</v>
      </c>
      <c r="B872" s="19">
        <v>45702</v>
      </c>
      <c r="C872" t="s">
        <v>134</v>
      </c>
      <c r="D872" t="s">
        <v>1549</v>
      </c>
      <c r="E872" t="s">
        <v>1714</v>
      </c>
      <c r="F872" s="12">
        <v>3</v>
      </c>
      <c r="G872" s="11">
        <v>459.57</v>
      </c>
      <c r="H872">
        <v>0.1</v>
      </c>
      <c r="I872" t="s">
        <v>1755</v>
      </c>
      <c r="J872" s="11">
        <v>1240.8390000000002</v>
      </c>
    </row>
    <row r="873" spans="1:10" x14ac:dyDescent="0.25">
      <c r="A873" t="s">
        <v>2623</v>
      </c>
      <c r="B873" s="19">
        <v>45302</v>
      </c>
      <c r="C873" t="s">
        <v>241</v>
      </c>
      <c r="D873" t="s">
        <v>1588</v>
      </c>
      <c r="E873" t="s">
        <v>1728</v>
      </c>
      <c r="F873" s="12">
        <v>1</v>
      </c>
      <c r="G873" s="11">
        <v>517.82000000000005</v>
      </c>
      <c r="H873">
        <v>0.28999999999999998</v>
      </c>
      <c r="I873" t="s">
        <v>1750</v>
      </c>
      <c r="J873" s="11">
        <v>367.65219999999999</v>
      </c>
    </row>
    <row r="874" spans="1:10" x14ac:dyDescent="0.25">
      <c r="A874" t="s">
        <v>2624</v>
      </c>
      <c r="B874" s="19">
        <v>45653</v>
      </c>
      <c r="C874" t="s">
        <v>1171</v>
      </c>
      <c r="D874" t="s">
        <v>1641</v>
      </c>
      <c r="E874" t="s">
        <v>1708</v>
      </c>
      <c r="F874" s="12">
        <v>4</v>
      </c>
      <c r="G874" s="11">
        <v>282.45</v>
      </c>
      <c r="H874">
        <v>0.28999999999999998</v>
      </c>
      <c r="I874" t="s">
        <v>1755</v>
      </c>
      <c r="J874" s="11">
        <v>802.1579999999999</v>
      </c>
    </row>
    <row r="875" spans="1:10" x14ac:dyDescent="0.25">
      <c r="A875" t="s">
        <v>2625</v>
      </c>
      <c r="B875" s="19">
        <v>45250</v>
      </c>
      <c r="C875" t="s">
        <v>1389</v>
      </c>
      <c r="D875" t="s">
        <v>1661</v>
      </c>
      <c r="E875" t="s">
        <v>1711</v>
      </c>
      <c r="F875" s="12">
        <v>2</v>
      </c>
      <c r="G875" s="11">
        <v>386.46</v>
      </c>
      <c r="H875">
        <v>0.23</v>
      </c>
      <c r="I875" t="s">
        <v>1755</v>
      </c>
      <c r="J875" s="11">
        <v>595.14840000000004</v>
      </c>
    </row>
    <row r="876" spans="1:10" x14ac:dyDescent="0.25">
      <c r="A876" t="s">
        <v>2626</v>
      </c>
      <c r="B876" s="19">
        <v>45661</v>
      </c>
      <c r="C876" t="s">
        <v>634</v>
      </c>
      <c r="D876" t="s">
        <v>1554</v>
      </c>
      <c r="E876" t="s">
        <v>1698</v>
      </c>
      <c r="F876" s="12">
        <v>1</v>
      </c>
      <c r="G876" s="11">
        <v>270.45</v>
      </c>
      <c r="H876">
        <v>0.15</v>
      </c>
      <c r="I876" t="s">
        <v>1755</v>
      </c>
      <c r="J876" s="11">
        <v>229.88249999999999</v>
      </c>
    </row>
    <row r="877" spans="1:10" x14ac:dyDescent="0.25">
      <c r="A877" t="s">
        <v>2627</v>
      </c>
      <c r="B877" s="19">
        <v>45493</v>
      </c>
      <c r="C877" t="s">
        <v>159</v>
      </c>
      <c r="D877" t="s">
        <v>1641</v>
      </c>
      <c r="E877" t="s">
        <v>1719</v>
      </c>
      <c r="F877" s="12">
        <v>4</v>
      </c>
      <c r="G877" s="11">
        <v>762.94</v>
      </c>
      <c r="H877">
        <v>0.09</v>
      </c>
      <c r="I877" t="s">
        <v>1755</v>
      </c>
      <c r="J877" s="11">
        <v>2777.1016000000004</v>
      </c>
    </row>
    <row r="878" spans="1:10" x14ac:dyDescent="0.25">
      <c r="A878" t="s">
        <v>2628</v>
      </c>
      <c r="B878" s="19">
        <v>45242</v>
      </c>
      <c r="C878" t="s">
        <v>1501</v>
      </c>
      <c r="D878" t="s">
        <v>1590</v>
      </c>
      <c r="E878" t="s">
        <v>1725</v>
      </c>
      <c r="F878" s="12">
        <v>1</v>
      </c>
      <c r="G878" s="11">
        <v>409.03</v>
      </c>
      <c r="H878">
        <v>0.25</v>
      </c>
      <c r="I878" t="s">
        <v>1755</v>
      </c>
      <c r="J878" s="11">
        <v>306.77249999999998</v>
      </c>
    </row>
    <row r="879" spans="1:10" x14ac:dyDescent="0.25">
      <c r="A879" t="s">
        <v>2629</v>
      </c>
      <c r="B879" s="19">
        <v>45411</v>
      </c>
      <c r="C879" t="s">
        <v>705</v>
      </c>
      <c r="D879" t="s">
        <v>1675</v>
      </c>
      <c r="E879" t="s">
        <v>1736</v>
      </c>
      <c r="F879" s="12">
        <v>2</v>
      </c>
      <c r="G879" s="11">
        <v>891.13</v>
      </c>
      <c r="H879">
        <v>0.13</v>
      </c>
      <c r="I879" t="s">
        <v>1750</v>
      </c>
      <c r="J879" s="11">
        <v>1550.5662</v>
      </c>
    </row>
    <row r="880" spans="1:10" x14ac:dyDescent="0.25">
      <c r="A880" t="s">
        <v>2630</v>
      </c>
      <c r="B880" s="19">
        <v>45593</v>
      </c>
      <c r="C880" t="s">
        <v>130</v>
      </c>
      <c r="D880" t="s">
        <v>1669</v>
      </c>
      <c r="E880" t="s">
        <v>1730</v>
      </c>
      <c r="F880" s="12">
        <v>1</v>
      </c>
      <c r="G880" s="11">
        <v>553.38</v>
      </c>
      <c r="H880">
        <v>0.21</v>
      </c>
      <c r="I880" t="s">
        <v>1752</v>
      </c>
      <c r="J880" s="11">
        <v>437.17020000000002</v>
      </c>
    </row>
    <row r="881" spans="1:10" x14ac:dyDescent="0.25">
      <c r="A881" t="s">
        <v>2631</v>
      </c>
      <c r="B881" s="19">
        <v>45281</v>
      </c>
      <c r="C881" t="s">
        <v>530</v>
      </c>
      <c r="D881" t="s">
        <v>1658</v>
      </c>
      <c r="E881" t="s">
        <v>1725</v>
      </c>
      <c r="F881" s="12">
        <v>2</v>
      </c>
      <c r="G881" s="11">
        <v>652.29999999999995</v>
      </c>
      <c r="H881">
        <v>0.16</v>
      </c>
      <c r="I881" t="s">
        <v>1755</v>
      </c>
      <c r="J881" s="11">
        <v>1095.8639999999998</v>
      </c>
    </row>
    <row r="882" spans="1:10" x14ac:dyDescent="0.25">
      <c r="A882" t="s">
        <v>2632</v>
      </c>
      <c r="B882" s="19">
        <v>45575</v>
      </c>
      <c r="C882" t="s">
        <v>417</v>
      </c>
      <c r="D882" t="s">
        <v>1591</v>
      </c>
      <c r="E882" t="s">
        <v>1717</v>
      </c>
      <c r="F882" s="12">
        <v>4</v>
      </c>
      <c r="G882" s="11">
        <v>194.36</v>
      </c>
      <c r="H882">
        <v>0.18</v>
      </c>
      <c r="I882" t="s">
        <v>1755</v>
      </c>
      <c r="J882" s="11">
        <v>637.50080000000014</v>
      </c>
    </row>
    <row r="883" spans="1:10" x14ac:dyDescent="0.25">
      <c r="A883" t="s">
        <v>2633</v>
      </c>
      <c r="B883" s="19">
        <v>45660</v>
      </c>
      <c r="C883" t="s">
        <v>509</v>
      </c>
      <c r="D883" t="s">
        <v>1669</v>
      </c>
      <c r="E883" t="s">
        <v>1690</v>
      </c>
      <c r="F883" s="12">
        <v>3</v>
      </c>
      <c r="G883" s="11">
        <v>476.37</v>
      </c>
      <c r="H883">
        <v>0.21</v>
      </c>
      <c r="I883" t="s">
        <v>1755</v>
      </c>
      <c r="J883" s="11">
        <v>1128.9969000000001</v>
      </c>
    </row>
    <row r="884" spans="1:10" x14ac:dyDescent="0.25">
      <c r="A884" t="s">
        <v>2634</v>
      </c>
      <c r="B884" s="19">
        <v>45360</v>
      </c>
      <c r="C884" t="s">
        <v>1129</v>
      </c>
      <c r="D884" t="s">
        <v>1588</v>
      </c>
      <c r="E884" t="s">
        <v>1705</v>
      </c>
      <c r="F884" s="12">
        <v>3</v>
      </c>
      <c r="G884" s="11">
        <v>174.57</v>
      </c>
      <c r="H884" s="14">
        <v>0</v>
      </c>
      <c r="I884" t="s">
        <v>1752</v>
      </c>
      <c r="J884" s="11">
        <v>523.71</v>
      </c>
    </row>
    <row r="885" spans="1:10" x14ac:dyDescent="0.25">
      <c r="A885" t="s">
        <v>2635</v>
      </c>
      <c r="B885" s="19">
        <v>45526</v>
      </c>
      <c r="C885" t="s">
        <v>409</v>
      </c>
      <c r="D885" t="s">
        <v>1658</v>
      </c>
      <c r="E885" t="s">
        <v>1685</v>
      </c>
      <c r="F885" s="12">
        <v>3</v>
      </c>
      <c r="G885" s="11">
        <v>762</v>
      </c>
      <c r="H885">
        <v>0.02</v>
      </c>
      <c r="I885" t="s">
        <v>1752</v>
      </c>
      <c r="J885" s="11">
        <v>2240.2799999999997</v>
      </c>
    </row>
    <row r="886" spans="1:10" x14ac:dyDescent="0.25">
      <c r="A886" t="s">
        <v>2636</v>
      </c>
      <c r="B886" s="19">
        <v>45395</v>
      </c>
      <c r="C886" t="s">
        <v>1303</v>
      </c>
      <c r="D886" t="s">
        <v>1635</v>
      </c>
      <c r="E886" t="s">
        <v>1739</v>
      </c>
      <c r="F886" s="12">
        <v>1</v>
      </c>
      <c r="G886" s="11">
        <v>44.08</v>
      </c>
      <c r="H886">
        <v>0.05</v>
      </c>
      <c r="I886" t="s">
        <v>1750</v>
      </c>
      <c r="J886" s="11">
        <v>41.875999999999998</v>
      </c>
    </row>
    <row r="887" spans="1:10" x14ac:dyDescent="0.25">
      <c r="A887" t="s">
        <v>2637</v>
      </c>
      <c r="B887" s="19">
        <v>45466</v>
      </c>
      <c r="C887" t="s">
        <v>1504</v>
      </c>
      <c r="D887" t="s">
        <v>1615</v>
      </c>
      <c r="E887" t="s">
        <v>1725</v>
      </c>
      <c r="F887" s="12">
        <v>1</v>
      </c>
      <c r="G887" s="11">
        <v>992.37</v>
      </c>
      <c r="H887">
        <v>0.24</v>
      </c>
      <c r="I887" t="s">
        <v>1755</v>
      </c>
      <c r="J887" s="11">
        <v>754.20119999999997</v>
      </c>
    </row>
    <row r="888" spans="1:10" x14ac:dyDescent="0.25">
      <c r="A888" t="s">
        <v>2638</v>
      </c>
      <c r="B888" s="19">
        <v>45876</v>
      </c>
      <c r="C888" t="s">
        <v>651</v>
      </c>
      <c r="D888" t="s">
        <v>1573</v>
      </c>
      <c r="E888" t="s">
        <v>1719</v>
      </c>
      <c r="F888" s="12">
        <v>3</v>
      </c>
      <c r="G888" s="11">
        <v>465.4</v>
      </c>
      <c r="H888">
        <v>0.28999999999999998</v>
      </c>
      <c r="I888" t="s">
        <v>1755</v>
      </c>
      <c r="J888" s="11">
        <v>991.30199999999979</v>
      </c>
    </row>
    <row r="889" spans="1:10" x14ac:dyDescent="0.25">
      <c r="A889" t="s">
        <v>2639</v>
      </c>
      <c r="B889" s="19">
        <v>45724</v>
      </c>
      <c r="C889" t="s">
        <v>1048</v>
      </c>
      <c r="D889" t="s">
        <v>1549</v>
      </c>
      <c r="E889" t="s">
        <v>1719</v>
      </c>
      <c r="F889" s="12">
        <v>2</v>
      </c>
      <c r="G889" s="11">
        <v>693.61</v>
      </c>
      <c r="H889">
        <v>0.15</v>
      </c>
      <c r="I889" t="s">
        <v>1752</v>
      </c>
      <c r="J889" s="11">
        <v>1179.1369999999999</v>
      </c>
    </row>
    <row r="890" spans="1:10" x14ac:dyDescent="0.25">
      <c r="A890" t="s">
        <v>2640</v>
      </c>
      <c r="B890" s="19">
        <v>45801</v>
      </c>
      <c r="C890" t="s">
        <v>1418</v>
      </c>
      <c r="D890" t="s">
        <v>1626</v>
      </c>
      <c r="E890" t="s">
        <v>1714</v>
      </c>
      <c r="F890" s="12">
        <v>2</v>
      </c>
      <c r="G890" s="11">
        <v>995.11</v>
      </c>
      <c r="H890">
        <v>0.13</v>
      </c>
      <c r="I890" t="s">
        <v>1752</v>
      </c>
      <c r="J890" s="11">
        <v>1731.4914000000001</v>
      </c>
    </row>
    <row r="891" spans="1:10" x14ac:dyDescent="0.25">
      <c r="A891" t="s">
        <v>2641</v>
      </c>
      <c r="B891" s="19">
        <v>45749</v>
      </c>
      <c r="C891" t="s">
        <v>1177</v>
      </c>
      <c r="D891" t="s">
        <v>1561</v>
      </c>
      <c r="E891" t="s">
        <v>1701</v>
      </c>
      <c r="F891" s="12">
        <v>3</v>
      </c>
      <c r="G891" s="11">
        <v>70.97</v>
      </c>
      <c r="H891">
        <v>0.06</v>
      </c>
      <c r="I891" t="s">
        <v>1755</v>
      </c>
      <c r="J891" s="11">
        <v>200.13539999999998</v>
      </c>
    </row>
    <row r="892" spans="1:10" x14ac:dyDescent="0.25">
      <c r="A892" t="s">
        <v>2642</v>
      </c>
      <c r="B892" s="19">
        <v>45325</v>
      </c>
      <c r="C892" t="s">
        <v>391</v>
      </c>
      <c r="D892" t="s">
        <v>1654</v>
      </c>
      <c r="E892" t="s">
        <v>1717</v>
      </c>
      <c r="F892" s="12">
        <v>3</v>
      </c>
      <c r="G892" s="11">
        <v>470.42</v>
      </c>
      <c r="H892">
        <v>0.16</v>
      </c>
      <c r="I892" t="s">
        <v>1750</v>
      </c>
      <c r="J892" s="11">
        <v>1185.4584</v>
      </c>
    </row>
    <row r="893" spans="1:10" x14ac:dyDescent="0.25">
      <c r="A893" t="s">
        <v>2643</v>
      </c>
      <c r="B893" s="19">
        <v>45932</v>
      </c>
      <c r="C893" t="s">
        <v>980</v>
      </c>
      <c r="D893" t="s">
        <v>1660</v>
      </c>
      <c r="E893" t="s">
        <v>1730</v>
      </c>
      <c r="F893" s="12">
        <v>2</v>
      </c>
      <c r="G893" s="11">
        <v>215.59</v>
      </c>
      <c r="H893">
        <v>0.18</v>
      </c>
      <c r="I893" t="s">
        <v>1750</v>
      </c>
      <c r="J893" s="11">
        <v>353.56760000000003</v>
      </c>
    </row>
    <row r="894" spans="1:10" x14ac:dyDescent="0.25">
      <c r="A894" t="s">
        <v>2644</v>
      </c>
      <c r="B894" s="19">
        <v>45895</v>
      </c>
      <c r="C894" t="s">
        <v>761</v>
      </c>
      <c r="D894" t="s">
        <v>1669</v>
      </c>
      <c r="E894" t="s">
        <v>1685</v>
      </c>
      <c r="F894" s="12">
        <v>1</v>
      </c>
      <c r="G894" s="11">
        <v>533.79999999999995</v>
      </c>
      <c r="H894">
        <v>0.27</v>
      </c>
      <c r="I894" t="s">
        <v>1755</v>
      </c>
      <c r="J894" s="11">
        <v>389.67399999999998</v>
      </c>
    </row>
    <row r="895" spans="1:10" x14ac:dyDescent="0.25">
      <c r="A895" t="s">
        <v>2645</v>
      </c>
      <c r="B895" s="19">
        <v>45614</v>
      </c>
      <c r="C895" t="s">
        <v>330</v>
      </c>
      <c r="D895" t="s">
        <v>1575</v>
      </c>
      <c r="E895" t="s">
        <v>1698</v>
      </c>
      <c r="F895" s="12">
        <v>2</v>
      </c>
      <c r="G895" s="11">
        <v>732.67</v>
      </c>
      <c r="H895">
        <v>0.24</v>
      </c>
      <c r="I895" t="s">
        <v>1752</v>
      </c>
      <c r="J895" s="11">
        <v>1113.6584</v>
      </c>
    </row>
    <row r="896" spans="1:10" x14ac:dyDescent="0.25">
      <c r="A896" t="s">
        <v>2646</v>
      </c>
      <c r="B896" s="19">
        <v>45247</v>
      </c>
      <c r="C896" t="s">
        <v>1487</v>
      </c>
      <c r="D896" t="s">
        <v>1617</v>
      </c>
      <c r="E896" t="s">
        <v>1725</v>
      </c>
      <c r="F896" s="12">
        <v>4</v>
      </c>
      <c r="G896" s="11">
        <v>106.48</v>
      </c>
      <c r="H896">
        <v>0.1</v>
      </c>
      <c r="I896" t="s">
        <v>1755</v>
      </c>
      <c r="J896" s="11">
        <v>383.32800000000003</v>
      </c>
    </row>
    <row r="897" spans="1:10" x14ac:dyDescent="0.25">
      <c r="A897" t="s">
        <v>2647</v>
      </c>
      <c r="B897" s="19">
        <v>45696</v>
      </c>
      <c r="C897" t="s">
        <v>367</v>
      </c>
      <c r="D897" t="s">
        <v>1612</v>
      </c>
      <c r="E897" t="s">
        <v>1698</v>
      </c>
      <c r="F897" s="12">
        <v>1</v>
      </c>
      <c r="G897" s="11">
        <v>38.950000000000003</v>
      </c>
      <c r="H897">
        <v>0.28000000000000003</v>
      </c>
      <c r="I897" t="s">
        <v>1750</v>
      </c>
      <c r="J897" s="11">
        <v>28.044</v>
      </c>
    </row>
    <row r="898" spans="1:10" x14ac:dyDescent="0.25">
      <c r="A898" t="s">
        <v>2648</v>
      </c>
      <c r="B898" s="19">
        <v>45294</v>
      </c>
      <c r="C898" t="s">
        <v>1321</v>
      </c>
      <c r="D898" t="s">
        <v>1675</v>
      </c>
      <c r="E898" t="s">
        <v>1730</v>
      </c>
      <c r="F898" s="12">
        <v>1</v>
      </c>
      <c r="G898" s="11">
        <v>835.17</v>
      </c>
      <c r="H898">
        <v>0.02</v>
      </c>
      <c r="I898" t="s">
        <v>1755</v>
      </c>
      <c r="J898" s="11">
        <v>818.46659999999997</v>
      </c>
    </row>
    <row r="899" spans="1:10" x14ac:dyDescent="0.25">
      <c r="A899" t="s">
        <v>2649</v>
      </c>
      <c r="B899" s="19">
        <v>45389</v>
      </c>
      <c r="C899" t="s">
        <v>453</v>
      </c>
      <c r="D899" t="s">
        <v>1654</v>
      </c>
      <c r="E899" t="s">
        <v>1698</v>
      </c>
      <c r="F899" s="12">
        <v>1</v>
      </c>
      <c r="G899" s="11">
        <v>113.07</v>
      </c>
      <c r="H899">
        <v>0.24</v>
      </c>
      <c r="I899" t="s">
        <v>1750</v>
      </c>
      <c r="J899" s="11">
        <v>85.933199999999999</v>
      </c>
    </row>
    <row r="900" spans="1:10" x14ac:dyDescent="0.25">
      <c r="A900" t="s">
        <v>2650</v>
      </c>
      <c r="B900" s="19">
        <v>45930</v>
      </c>
      <c r="C900" t="s">
        <v>1421</v>
      </c>
      <c r="D900" t="s">
        <v>1671</v>
      </c>
      <c r="E900" t="s">
        <v>1723</v>
      </c>
      <c r="F900" s="12">
        <v>2</v>
      </c>
      <c r="G900" s="11">
        <v>451.33</v>
      </c>
      <c r="H900">
        <v>0.23</v>
      </c>
      <c r="I900" t="s">
        <v>1755</v>
      </c>
      <c r="J900" s="11">
        <v>695.04819999999995</v>
      </c>
    </row>
    <row r="901" spans="1:10" x14ac:dyDescent="0.25">
      <c r="A901" t="s">
        <v>2651</v>
      </c>
      <c r="B901" s="19">
        <v>45456</v>
      </c>
      <c r="C901" t="s">
        <v>1150</v>
      </c>
      <c r="D901" t="s">
        <v>1660</v>
      </c>
      <c r="E901" t="s">
        <v>1708</v>
      </c>
      <c r="F901" s="12">
        <v>3</v>
      </c>
      <c r="G901" s="11">
        <v>619.80999999999995</v>
      </c>
      <c r="H901">
        <v>0.16</v>
      </c>
      <c r="I901" t="s">
        <v>1755</v>
      </c>
      <c r="J901" s="11">
        <v>1561.9211999999998</v>
      </c>
    </row>
    <row r="902" spans="1:10" x14ac:dyDescent="0.25">
      <c r="A902" t="s">
        <v>2652</v>
      </c>
      <c r="B902" s="19">
        <v>45713</v>
      </c>
      <c r="C902" t="s">
        <v>376</v>
      </c>
      <c r="D902" t="s">
        <v>1619</v>
      </c>
      <c r="E902" t="s">
        <v>1711</v>
      </c>
      <c r="F902" s="12">
        <v>4</v>
      </c>
      <c r="G902" s="11">
        <v>46.97</v>
      </c>
      <c r="H902">
        <v>0.26</v>
      </c>
      <c r="I902" t="s">
        <v>1752</v>
      </c>
      <c r="J902" s="11">
        <v>139.03119999999998</v>
      </c>
    </row>
    <row r="903" spans="1:10" x14ac:dyDescent="0.25">
      <c r="A903" t="s">
        <v>2653</v>
      </c>
      <c r="B903" s="19">
        <v>45784</v>
      </c>
      <c r="C903" t="s">
        <v>601</v>
      </c>
      <c r="D903" t="s">
        <v>1597</v>
      </c>
      <c r="E903" t="s">
        <v>1693</v>
      </c>
      <c r="F903" s="12">
        <v>2</v>
      </c>
      <c r="G903" s="11">
        <v>71.48</v>
      </c>
      <c r="H903">
        <v>0.14000000000000001</v>
      </c>
      <c r="I903" t="s">
        <v>1755</v>
      </c>
      <c r="J903" s="11">
        <v>122.9456</v>
      </c>
    </row>
    <row r="904" spans="1:10" x14ac:dyDescent="0.25">
      <c r="A904" t="s">
        <v>2654</v>
      </c>
      <c r="B904" s="19">
        <v>45812</v>
      </c>
      <c r="C904" t="s">
        <v>8</v>
      </c>
      <c r="D904" t="s">
        <v>1611</v>
      </c>
      <c r="E904" t="s">
        <v>1739</v>
      </c>
      <c r="F904" s="12">
        <v>2</v>
      </c>
      <c r="G904" s="11">
        <v>404.08</v>
      </c>
      <c r="H904">
        <v>7.0000000000000007E-2</v>
      </c>
      <c r="I904" t="s">
        <v>1750</v>
      </c>
      <c r="J904" s="11">
        <v>751.58879999999988</v>
      </c>
    </row>
    <row r="905" spans="1:10" x14ac:dyDescent="0.25">
      <c r="A905" t="s">
        <v>2655</v>
      </c>
      <c r="B905" s="19">
        <v>45653</v>
      </c>
      <c r="C905" t="s">
        <v>835</v>
      </c>
      <c r="D905" t="s">
        <v>1551</v>
      </c>
      <c r="E905" t="s">
        <v>1730</v>
      </c>
      <c r="F905" s="12">
        <v>1</v>
      </c>
      <c r="G905" s="11">
        <v>519.91</v>
      </c>
      <c r="H905">
        <v>0.05</v>
      </c>
      <c r="I905" t="s">
        <v>1755</v>
      </c>
      <c r="J905" s="11">
        <v>493.91449999999992</v>
      </c>
    </row>
    <row r="906" spans="1:10" x14ac:dyDescent="0.25">
      <c r="A906" t="s">
        <v>2656</v>
      </c>
      <c r="B906" s="19">
        <v>45672</v>
      </c>
      <c r="C906" t="s">
        <v>485</v>
      </c>
      <c r="D906" t="s">
        <v>1600</v>
      </c>
      <c r="E906" t="s">
        <v>1725</v>
      </c>
      <c r="F906" s="12">
        <v>3</v>
      </c>
      <c r="G906" s="11">
        <v>566.16</v>
      </c>
      <c r="H906">
        <v>0.05</v>
      </c>
      <c r="I906" t="s">
        <v>1752</v>
      </c>
      <c r="J906" s="11">
        <v>1613.556</v>
      </c>
    </row>
    <row r="907" spans="1:10" x14ac:dyDescent="0.25">
      <c r="A907" t="s">
        <v>2657</v>
      </c>
      <c r="B907" s="19">
        <v>45799</v>
      </c>
      <c r="C907" t="s">
        <v>1210</v>
      </c>
      <c r="D907" t="s">
        <v>1605</v>
      </c>
      <c r="E907" t="s">
        <v>1719</v>
      </c>
      <c r="F907" s="12">
        <v>2</v>
      </c>
      <c r="G907" s="11">
        <v>295.12</v>
      </c>
      <c r="H907">
        <v>0.09</v>
      </c>
      <c r="I907" t="s">
        <v>1755</v>
      </c>
      <c r="J907" s="11">
        <v>537.11840000000007</v>
      </c>
    </row>
    <row r="908" spans="1:10" x14ac:dyDescent="0.25">
      <c r="A908" t="s">
        <v>2658</v>
      </c>
      <c r="B908" s="19">
        <v>45848</v>
      </c>
      <c r="C908" t="s">
        <v>379</v>
      </c>
      <c r="D908" t="s">
        <v>1579</v>
      </c>
      <c r="E908" t="s">
        <v>1721</v>
      </c>
      <c r="F908" s="12">
        <v>2</v>
      </c>
      <c r="G908" s="11">
        <v>414.18</v>
      </c>
      <c r="H908">
        <v>0.25</v>
      </c>
      <c r="I908" t="s">
        <v>1752</v>
      </c>
      <c r="J908" s="11">
        <v>621.27</v>
      </c>
    </row>
    <row r="909" spans="1:10" x14ac:dyDescent="0.25">
      <c r="A909" t="s">
        <v>2659</v>
      </c>
      <c r="B909" s="19">
        <v>45918</v>
      </c>
      <c r="C909" t="s">
        <v>847</v>
      </c>
      <c r="D909" t="s">
        <v>1613</v>
      </c>
      <c r="E909" t="s">
        <v>1714</v>
      </c>
      <c r="F909" s="12">
        <v>2</v>
      </c>
      <c r="G909" s="11">
        <v>433.75</v>
      </c>
      <c r="H909" s="14">
        <v>0</v>
      </c>
      <c r="I909" t="s">
        <v>1750</v>
      </c>
      <c r="J909" s="11">
        <v>867.5</v>
      </c>
    </row>
    <row r="910" spans="1:10" x14ac:dyDescent="0.25">
      <c r="A910" t="s">
        <v>2660</v>
      </c>
      <c r="B910" s="19">
        <v>45288</v>
      </c>
      <c r="C910" t="s">
        <v>885</v>
      </c>
      <c r="D910" t="s">
        <v>1658</v>
      </c>
      <c r="E910" t="s">
        <v>1739</v>
      </c>
      <c r="F910" s="12">
        <v>3</v>
      </c>
      <c r="G910" s="11">
        <v>104.33</v>
      </c>
      <c r="H910">
        <v>0.13</v>
      </c>
      <c r="I910" t="s">
        <v>1755</v>
      </c>
      <c r="J910" s="11">
        <v>272.30130000000003</v>
      </c>
    </row>
    <row r="911" spans="1:10" x14ac:dyDescent="0.25">
      <c r="A911" t="s">
        <v>2661</v>
      </c>
      <c r="B911" s="19">
        <v>45477</v>
      </c>
      <c r="C911" t="s">
        <v>1415</v>
      </c>
      <c r="D911" t="s">
        <v>1533</v>
      </c>
      <c r="E911" t="s">
        <v>1723</v>
      </c>
      <c r="F911" s="12">
        <v>1</v>
      </c>
      <c r="G911" s="11">
        <v>221.7</v>
      </c>
      <c r="H911">
        <v>0.04</v>
      </c>
      <c r="I911" t="s">
        <v>1750</v>
      </c>
      <c r="J911" s="11">
        <v>212.83199999999999</v>
      </c>
    </row>
    <row r="912" spans="1:10" x14ac:dyDescent="0.25">
      <c r="A912" t="s">
        <v>2662</v>
      </c>
      <c r="B912" s="19">
        <v>45796</v>
      </c>
      <c r="C912" t="s">
        <v>681</v>
      </c>
      <c r="D912" t="s">
        <v>1626</v>
      </c>
      <c r="E912" t="s">
        <v>1705</v>
      </c>
      <c r="F912" s="12">
        <v>2</v>
      </c>
      <c r="G912" s="11">
        <v>491.26</v>
      </c>
      <c r="H912">
        <v>0.14000000000000001</v>
      </c>
      <c r="I912" t="s">
        <v>1755</v>
      </c>
      <c r="J912" s="11">
        <v>844.96719999999993</v>
      </c>
    </row>
    <row r="913" spans="1:10" x14ac:dyDescent="0.25">
      <c r="A913" t="s">
        <v>2663</v>
      </c>
      <c r="B913" s="19">
        <v>45630</v>
      </c>
      <c r="C913" t="s">
        <v>592</v>
      </c>
      <c r="D913" t="s">
        <v>1583</v>
      </c>
      <c r="E913" t="s">
        <v>1714</v>
      </c>
      <c r="F913" s="12">
        <v>4</v>
      </c>
      <c r="G913" s="11">
        <v>923.14</v>
      </c>
      <c r="H913">
        <v>0.15</v>
      </c>
      <c r="I913" t="s">
        <v>1750</v>
      </c>
      <c r="J913" s="11">
        <v>3138.6759999999999</v>
      </c>
    </row>
    <row r="914" spans="1:10" x14ac:dyDescent="0.25">
      <c r="A914" t="s">
        <v>2664</v>
      </c>
      <c r="B914" s="19">
        <v>45625</v>
      </c>
      <c r="C914" t="s">
        <v>628</v>
      </c>
      <c r="D914" t="s">
        <v>1622</v>
      </c>
      <c r="E914" t="s">
        <v>1711</v>
      </c>
      <c r="F914" s="12">
        <v>2</v>
      </c>
      <c r="G914" s="11">
        <v>747.65</v>
      </c>
      <c r="H914">
        <v>0.08</v>
      </c>
      <c r="I914" t="s">
        <v>1750</v>
      </c>
      <c r="J914" s="11">
        <v>1375.6759999999999</v>
      </c>
    </row>
    <row r="915" spans="1:10" x14ac:dyDescent="0.25">
      <c r="A915" t="s">
        <v>2665</v>
      </c>
      <c r="B915" s="19">
        <v>45773</v>
      </c>
      <c r="C915" t="s">
        <v>379</v>
      </c>
      <c r="D915" t="s">
        <v>1591</v>
      </c>
      <c r="E915" t="s">
        <v>1711</v>
      </c>
      <c r="F915" s="12">
        <v>3</v>
      </c>
      <c r="G915" s="11">
        <v>94.55</v>
      </c>
      <c r="H915">
        <v>0.13</v>
      </c>
      <c r="I915" t="s">
        <v>1755</v>
      </c>
      <c r="J915" s="11">
        <v>246.77549999999997</v>
      </c>
    </row>
    <row r="916" spans="1:10" x14ac:dyDescent="0.25">
      <c r="A916" t="s">
        <v>2666</v>
      </c>
      <c r="B916" s="19">
        <v>45308</v>
      </c>
      <c r="C916" t="s">
        <v>152</v>
      </c>
      <c r="D916" t="s">
        <v>1548</v>
      </c>
      <c r="E916" t="s">
        <v>1739</v>
      </c>
      <c r="F916" s="12">
        <v>3</v>
      </c>
      <c r="G916" s="11">
        <v>620.12</v>
      </c>
      <c r="H916">
        <v>0.06</v>
      </c>
      <c r="I916" t="s">
        <v>1750</v>
      </c>
      <c r="J916" s="11">
        <v>1748.7384</v>
      </c>
    </row>
    <row r="917" spans="1:10" x14ac:dyDescent="0.25">
      <c r="A917" t="s">
        <v>2667</v>
      </c>
      <c r="B917" s="19">
        <v>45869</v>
      </c>
      <c r="C917" t="s">
        <v>1478</v>
      </c>
      <c r="D917" t="s">
        <v>1629</v>
      </c>
      <c r="E917" t="s">
        <v>1708</v>
      </c>
      <c r="F917" s="12">
        <v>2</v>
      </c>
      <c r="G917" s="11">
        <v>354.09</v>
      </c>
      <c r="H917">
        <v>0.12</v>
      </c>
      <c r="I917" t="s">
        <v>1755</v>
      </c>
      <c r="J917" s="11">
        <v>623.19839999999999</v>
      </c>
    </row>
    <row r="918" spans="1:10" x14ac:dyDescent="0.25">
      <c r="A918" t="s">
        <v>2668</v>
      </c>
      <c r="B918" s="19">
        <v>45621</v>
      </c>
      <c r="C918" t="s">
        <v>442</v>
      </c>
      <c r="D918" t="s">
        <v>1607</v>
      </c>
      <c r="E918" t="s">
        <v>1705</v>
      </c>
      <c r="F918" s="12">
        <v>3</v>
      </c>
      <c r="G918" s="11">
        <v>214.94</v>
      </c>
      <c r="H918">
        <v>0.22</v>
      </c>
      <c r="I918" t="s">
        <v>1755</v>
      </c>
      <c r="J918" s="11">
        <v>502.95959999999997</v>
      </c>
    </row>
    <row r="919" spans="1:10" x14ac:dyDescent="0.25">
      <c r="A919" t="s">
        <v>2669</v>
      </c>
      <c r="B919" s="19">
        <v>45428</v>
      </c>
      <c r="C919" t="s">
        <v>645</v>
      </c>
      <c r="D919" t="s">
        <v>1540</v>
      </c>
      <c r="E919" t="s">
        <v>1723</v>
      </c>
      <c r="F919" s="12">
        <v>2</v>
      </c>
      <c r="G919" s="11">
        <v>309.77999999999997</v>
      </c>
      <c r="H919">
        <v>0.16</v>
      </c>
      <c r="I919" t="s">
        <v>1750</v>
      </c>
      <c r="J919" s="11">
        <v>520.43039999999996</v>
      </c>
    </row>
    <row r="920" spans="1:10" x14ac:dyDescent="0.25">
      <c r="A920" t="s">
        <v>2670</v>
      </c>
      <c r="B920" s="19">
        <v>45807</v>
      </c>
      <c r="C920" t="s">
        <v>252</v>
      </c>
      <c r="D920" t="s">
        <v>1545</v>
      </c>
      <c r="E920" t="s">
        <v>1698</v>
      </c>
      <c r="F920" s="12">
        <v>2</v>
      </c>
      <c r="G920" s="11">
        <v>183.85</v>
      </c>
      <c r="H920">
        <v>0.14000000000000001</v>
      </c>
      <c r="I920" t="s">
        <v>1752</v>
      </c>
      <c r="J920" s="11">
        <v>316.22199999999998</v>
      </c>
    </row>
    <row r="921" spans="1:10" x14ac:dyDescent="0.25">
      <c r="A921" t="s">
        <v>2671</v>
      </c>
      <c r="B921" s="19">
        <v>45238</v>
      </c>
      <c r="C921" t="s">
        <v>1258</v>
      </c>
      <c r="D921" t="s">
        <v>1631</v>
      </c>
      <c r="E921" t="s">
        <v>1685</v>
      </c>
      <c r="F921" s="12">
        <v>1</v>
      </c>
      <c r="G921" s="11">
        <v>550.05999999999995</v>
      </c>
      <c r="H921">
        <v>0.01</v>
      </c>
      <c r="I921" t="s">
        <v>1750</v>
      </c>
      <c r="J921" s="11">
        <v>544.55939999999998</v>
      </c>
    </row>
    <row r="922" spans="1:10" x14ac:dyDescent="0.25">
      <c r="A922" t="s">
        <v>2672</v>
      </c>
      <c r="B922" s="19">
        <v>45253</v>
      </c>
      <c r="C922" t="s">
        <v>121</v>
      </c>
      <c r="D922" t="s">
        <v>1646</v>
      </c>
      <c r="E922" t="s">
        <v>1701</v>
      </c>
      <c r="F922" s="12">
        <v>2</v>
      </c>
      <c r="G922" s="11">
        <v>32.19</v>
      </c>
      <c r="H922">
        <v>0.13</v>
      </c>
      <c r="I922" t="s">
        <v>1755</v>
      </c>
      <c r="J922" s="11">
        <v>56.010599999999997</v>
      </c>
    </row>
    <row r="923" spans="1:10" x14ac:dyDescent="0.25">
      <c r="A923" t="s">
        <v>2673</v>
      </c>
      <c r="B923" s="19">
        <v>45460</v>
      </c>
      <c r="C923" t="s">
        <v>465</v>
      </c>
      <c r="D923" t="s">
        <v>1577</v>
      </c>
      <c r="E923" t="s">
        <v>1739</v>
      </c>
      <c r="F923" s="12">
        <v>2</v>
      </c>
      <c r="G923" s="11">
        <v>892.06</v>
      </c>
      <c r="H923">
        <v>0.08</v>
      </c>
      <c r="I923" t="s">
        <v>1750</v>
      </c>
      <c r="J923" s="11">
        <v>1641.3904</v>
      </c>
    </row>
    <row r="924" spans="1:10" x14ac:dyDescent="0.25">
      <c r="A924" t="s">
        <v>2674</v>
      </c>
      <c r="B924" s="19">
        <v>45628</v>
      </c>
      <c r="C924" t="s">
        <v>1439</v>
      </c>
      <c r="D924" t="s">
        <v>1613</v>
      </c>
      <c r="E924" t="s">
        <v>1708</v>
      </c>
      <c r="F924" s="12">
        <v>1</v>
      </c>
      <c r="G924" s="11">
        <v>127.47</v>
      </c>
      <c r="H924">
        <v>0.16</v>
      </c>
      <c r="I924" t="s">
        <v>1755</v>
      </c>
      <c r="J924" s="11">
        <v>107.0748</v>
      </c>
    </row>
    <row r="925" spans="1:10" x14ac:dyDescent="0.25">
      <c r="A925" t="s">
        <v>2675</v>
      </c>
      <c r="B925" s="19">
        <v>45778</v>
      </c>
      <c r="C925" t="s">
        <v>1198</v>
      </c>
      <c r="D925" t="s">
        <v>1643</v>
      </c>
      <c r="E925" t="s">
        <v>1726</v>
      </c>
      <c r="F925" s="12">
        <v>3</v>
      </c>
      <c r="G925" s="11">
        <v>212.87</v>
      </c>
      <c r="H925">
        <v>0.18</v>
      </c>
      <c r="I925" t="s">
        <v>1750</v>
      </c>
      <c r="J925" s="11">
        <v>523.66020000000003</v>
      </c>
    </row>
    <row r="926" spans="1:10" x14ac:dyDescent="0.25">
      <c r="A926" t="s">
        <v>2676</v>
      </c>
      <c r="B926" s="19">
        <v>45471</v>
      </c>
      <c r="C926" t="s">
        <v>592</v>
      </c>
      <c r="D926" t="s">
        <v>1650</v>
      </c>
      <c r="E926" t="s">
        <v>1711</v>
      </c>
      <c r="F926" s="12">
        <v>1</v>
      </c>
      <c r="G926" s="11">
        <v>26.37</v>
      </c>
      <c r="H926">
        <v>0.3</v>
      </c>
      <c r="I926" t="s">
        <v>1755</v>
      </c>
      <c r="J926" s="11">
        <v>18.459</v>
      </c>
    </row>
    <row r="927" spans="1:10" x14ac:dyDescent="0.25">
      <c r="A927" t="s">
        <v>2677</v>
      </c>
      <c r="B927" s="19">
        <v>45770</v>
      </c>
      <c r="C927" t="s">
        <v>1421</v>
      </c>
      <c r="D927" t="s">
        <v>1579</v>
      </c>
      <c r="E927" t="s">
        <v>1736</v>
      </c>
      <c r="F927" s="12">
        <v>4</v>
      </c>
      <c r="G927" s="11">
        <v>953.98</v>
      </c>
      <c r="H927">
        <v>0.16</v>
      </c>
      <c r="I927" t="s">
        <v>1750</v>
      </c>
      <c r="J927" s="11">
        <v>3205.3728000000001</v>
      </c>
    </row>
    <row r="928" spans="1:10" x14ac:dyDescent="0.25">
      <c r="A928" t="s">
        <v>2678</v>
      </c>
      <c r="B928" s="19">
        <v>45369</v>
      </c>
      <c r="C928" t="s">
        <v>693</v>
      </c>
      <c r="D928" t="s">
        <v>1626</v>
      </c>
      <c r="E928" t="s">
        <v>1739</v>
      </c>
      <c r="F928" s="12">
        <v>3</v>
      </c>
      <c r="G928" s="11">
        <v>968.88</v>
      </c>
      <c r="H928">
        <v>0.15</v>
      </c>
      <c r="I928" t="s">
        <v>1750</v>
      </c>
      <c r="J928" s="11">
        <v>2470.6439999999998</v>
      </c>
    </row>
    <row r="929" spans="1:10" x14ac:dyDescent="0.25">
      <c r="A929" t="s">
        <v>2679</v>
      </c>
      <c r="B929" s="19">
        <v>45910</v>
      </c>
      <c r="C929" t="s">
        <v>610</v>
      </c>
      <c r="D929" t="s">
        <v>1641</v>
      </c>
      <c r="E929" t="s">
        <v>1736</v>
      </c>
      <c r="F929" s="12">
        <v>1</v>
      </c>
      <c r="G929" s="11">
        <v>533.04999999999995</v>
      </c>
      <c r="H929">
        <v>0.11</v>
      </c>
      <c r="I929" t="s">
        <v>1752</v>
      </c>
      <c r="J929" s="11">
        <v>474.41449999999998</v>
      </c>
    </row>
    <row r="930" spans="1:10" x14ac:dyDescent="0.25">
      <c r="A930" t="s">
        <v>2680</v>
      </c>
      <c r="B930" s="19">
        <v>45637</v>
      </c>
      <c r="C930" t="s">
        <v>1177</v>
      </c>
      <c r="D930" t="s">
        <v>1650</v>
      </c>
      <c r="E930" t="s">
        <v>1690</v>
      </c>
      <c r="F930" s="12">
        <v>3</v>
      </c>
      <c r="G930" s="11">
        <v>138.86000000000001</v>
      </c>
      <c r="H930">
        <v>0.11</v>
      </c>
      <c r="I930" t="s">
        <v>1752</v>
      </c>
      <c r="J930" s="11">
        <v>370.75620000000004</v>
      </c>
    </row>
    <row r="931" spans="1:10" x14ac:dyDescent="0.25">
      <c r="A931" t="s">
        <v>2681</v>
      </c>
      <c r="B931" s="19">
        <v>45706</v>
      </c>
      <c r="C931" t="s">
        <v>527</v>
      </c>
      <c r="D931" t="s">
        <v>1560</v>
      </c>
      <c r="E931" t="s">
        <v>1685</v>
      </c>
      <c r="F931" s="12">
        <v>1</v>
      </c>
      <c r="G931" s="11">
        <v>588.92999999999995</v>
      </c>
      <c r="H931">
        <v>0.03</v>
      </c>
      <c r="I931" t="s">
        <v>1755</v>
      </c>
      <c r="J931" s="11">
        <v>571.26209999999992</v>
      </c>
    </row>
    <row r="932" spans="1:10" x14ac:dyDescent="0.25">
      <c r="A932" t="s">
        <v>2682</v>
      </c>
      <c r="B932" s="19">
        <v>45557</v>
      </c>
      <c r="C932" t="s">
        <v>1240</v>
      </c>
      <c r="D932" t="s">
        <v>1605</v>
      </c>
      <c r="E932" t="s">
        <v>1705</v>
      </c>
      <c r="F932" s="12">
        <v>2</v>
      </c>
      <c r="G932" s="11">
        <v>576.83000000000004</v>
      </c>
      <c r="H932">
        <v>0.19</v>
      </c>
      <c r="I932" t="s">
        <v>1752</v>
      </c>
      <c r="J932" s="11">
        <v>934.46460000000013</v>
      </c>
    </row>
    <row r="933" spans="1:10" x14ac:dyDescent="0.25">
      <c r="A933" t="s">
        <v>2683</v>
      </c>
      <c r="B933" s="19">
        <v>45338</v>
      </c>
      <c r="C933" t="s">
        <v>1007</v>
      </c>
      <c r="D933" t="s">
        <v>1624</v>
      </c>
      <c r="E933" t="s">
        <v>1723</v>
      </c>
      <c r="F933" s="12">
        <v>1</v>
      </c>
      <c r="G933" s="11">
        <v>681.3</v>
      </c>
      <c r="H933">
        <v>0.05</v>
      </c>
      <c r="I933" t="s">
        <v>1750</v>
      </c>
      <c r="J933" s="11">
        <v>647.2349999999999</v>
      </c>
    </row>
    <row r="934" spans="1:10" x14ac:dyDescent="0.25">
      <c r="A934" t="s">
        <v>2684</v>
      </c>
      <c r="B934" s="19">
        <v>45441</v>
      </c>
      <c r="C934" t="s">
        <v>1395</v>
      </c>
      <c r="D934" t="s">
        <v>1564</v>
      </c>
      <c r="E934" t="s">
        <v>1728</v>
      </c>
      <c r="F934" s="12">
        <v>3</v>
      </c>
      <c r="G934" s="11">
        <v>504.97</v>
      </c>
      <c r="H934">
        <v>0.3</v>
      </c>
      <c r="I934" t="s">
        <v>1750</v>
      </c>
      <c r="J934" s="11">
        <v>1060.4369999999999</v>
      </c>
    </row>
    <row r="935" spans="1:10" x14ac:dyDescent="0.25">
      <c r="A935" t="s">
        <v>2685</v>
      </c>
      <c r="B935" s="19">
        <v>45396</v>
      </c>
      <c r="C935" t="s">
        <v>221</v>
      </c>
      <c r="D935" t="s">
        <v>1585</v>
      </c>
      <c r="E935" t="s">
        <v>1721</v>
      </c>
      <c r="F935" s="12">
        <v>3</v>
      </c>
      <c r="G935" s="11">
        <v>649.78</v>
      </c>
      <c r="H935">
        <v>0.1</v>
      </c>
      <c r="I935" t="s">
        <v>1752</v>
      </c>
      <c r="J935" s="11">
        <v>1754.4059999999999</v>
      </c>
    </row>
    <row r="936" spans="1:10" x14ac:dyDescent="0.25">
      <c r="A936" t="s">
        <v>2686</v>
      </c>
      <c r="B936" s="19">
        <v>45317</v>
      </c>
      <c r="C936" t="s">
        <v>779</v>
      </c>
      <c r="D936" t="s">
        <v>1587</v>
      </c>
      <c r="E936" t="s">
        <v>1717</v>
      </c>
      <c r="F936" s="12">
        <v>2</v>
      </c>
      <c r="G936" s="11">
        <v>986.73</v>
      </c>
      <c r="H936">
        <v>0.05</v>
      </c>
      <c r="I936" t="s">
        <v>1752</v>
      </c>
      <c r="J936" s="11">
        <v>1874.787</v>
      </c>
    </row>
    <row r="937" spans="1:10" x14ac:dyDescent="0.25">
      <c r="A937" t="s">
        <v>2687</v>
      </c>
      <c r="B937" s="19">
        <v>45235</v>
      </c>
      <c r="C937" t="s">
        <v>409</v>
      </c>
      <c r="D937" t="s">
        <v>1545</v>
      </c>
      <c r="E937" t="s">
        <v>1728</v>
      </c>
      <c r="F937" s="12">
        <v>2</v>
      </c>
      <c r="G937" s="11">
        <v>65.44</v>
      </c>
      <c r="H937">
        <v>0.05</v>
      </c>
      <c r="I937" t="s">
        <v>1752</v>
      </c>
      <c r="J937" s="11">
        <v>124.33599999999998</v>
      </c>
    </row>
    <row r="938" spans="1:10" x14ac:dyDescent="0.25">
      <c r="A938" t="s">
        <v>2688</v>
      </c>
      <c r="B938" s="19">
        <v>45824</v>
      </c>
      <c r="C938" t="s">
        <v>1183</v>
      </c>
      <c r="D938" t="s">
        <v>1620</v>
      </c>
      <c r="E938" t="s">
        <v>1725</v>
      </c>
      <c r="F938" s="12">
        <v>3</v>
      </c>
      <c r="G938" s="11">
        <v>953.74</v>
      </c>
      <c r="H938">
        <v>0.04</v>
      </c>
      <c r="I938" t="s">
        <v>1750</v>
      </c>
      <c r="J938" s="11">
        <v>2746.7712000000001</v>
      </c>
    </row>
    <row r="939" spans="1:10" x14ac:dyDescent="0.25">
      <c r="A939" t="s">
        <v>2689</v>
      </c>
      <c r="B939" s="19">
        <v>45543</v>
      </c>
      <c r="C939" t="s">
        <v>244</v>
      </c>
      <c r="D939" t="s">
        <v>1641</v>
      </c>
      <c r="E939" t="s">
        <v>1719</v>
      </c>
      <c r="F939" s="12">
        <v>3</v>
      </c>
      <c r="G939" s="11">
        <v>904.48</v>
      </c>
      <c r="H939">
        <v>0.21</v>
      </c>
      <c r="I939" t="s">
        <v>1752</v>
      </c>
      <c r="J939" s="11">
        <v>2143.6176</v>
      </c>
    </row>
    <row r="940" spans="1:10" x14ac:dyDescent="0.25">
      <c r="A940" t="s">
        <v>2690</v>
      </c>
      <c r="B940" s="19">
        <v>45595</v>
      </c>
      <c r="C940" t="s">
        <v>1496</v>
      </c>
      <c r="D940" t="s">
        <v>1619</v>
      </c>
      <c r="E940" t="s">
        <v>1728</v>
      </c>
      <c r="F940" s="12">
        <v>3</v>
      </c>
      <c r="G940" s="11">
        <v>920.82</v>
      </c>
      <c r="H940">
        <v>0.1</v>
      </c>
      <c r="I940" t="s">
        <v>1752</v>
      </c>
      <c r="J940" s="11">
        <v>2486.2139999999999</v>
      </c>
    </row>
    <row r="941" spans="1:10" x14ac:dyDescent="0.25">
      <c r="A941" t="s">
        <v>2691</v>
      </c>
      <c r="B941" s="19">
        <v>45803</v>
      </c>
      <c r="C941" t="s">
        <v>953</v>
      </c>
      <c r="D941" t="s">
        <v>1568</v>
      </c>
      <c r="E941" t="s">
        <v>1690</v>
      </c>
      <c r="F941" s="12">
        <v>1</v>
      </c>
      <c r="G941" s="11">
        <v>182.28</v>
      </c>
      <c r="H941">
        <v>0.15</v>
      </c>
      <c r="I941" t="s">
        <v>1755</v>
      </c>
      <c r="J941" s="11">
        <v>154.93799999999999</v>
      </c>
    </row>
    <row r="942" spans="1:10" x14ac:dyDescent="0.25">
      <c r="A942" t="s">
        <v>2692</v>
      </c>
      <c r="B942" s="19">
        <v>45880</v>
      </c>
      <c r="C942" t="s">
        <v>1361</v>
      </c>
      <c r="D942" t="s">
        <v>1573</v>
      </c>
      <c r="E942" t="s">
        <v>1730</v>
      </c>
      <c r="F942" s="12">
        <v>3</v>
      </c>
      <c r="G942" s="11">
        <v>938.68</v>
      </c>
      <c r="H942">
        <v>0.14000000000000001</v>
      </c>
      <c r="I942" t="s">
        <v>1750</v>
      </c>
      <c r="J942" s="11">
        <v>2421.7943999999998</v>
      </c>
    </row>
    <row r="943" spans="1:10" x14ac:dyDescent="0.25">
      <c r="A943" t="s">
        <v>2693</v>
      </c>
      <c r="B943" s="19">
        <v>45690</v>
      </c>
      <c r="C943" t="s">
        <v>292</v>
      </c>
      <c r="D943" t="s">
        <v>1667</v>
      </c>
      <c r="E943" t="s">
        <v>1705</v>
      </c>
      <c r="F943" s="12">
        <v>3</v>
      </c>
      <c r="G943" s="11">
        <v>219.96</v>
      </c>
      <c r="H943">
        <v>0.18</v>
      </c>
      <c r="I943" t="s">
        <v>1752</v>
      </c>
      <c r="J943" s="11">
        <v>541.10160000000008</v>
      </c>
    </row>
    <row r="944" spans="1:10" x14ac:dyDescent="0.25">
      <c r="A944" t="s">
        <v>2694</v>
      </c>
      <c r="B944" s="19">
        <v>45841</v>
      </c>
      <c r="C944" t="s">
        <v>1442</v>
      </c>
      <c r="D944" t="s">
        <v>1633</v>
      </c>
      <c r="E944" t="s">
        <v>1736</v>
      </c>
      <c r="F944" s="12">
        <v>3</v>
      </c>
      <c r="G944" s="11">
        <v>385.74</v>
      </c>
      <c r="H944">
        <v>0.27</v>
      </c>
      <c r="I944" t="s">
        <v>1750</v>
      </c>
      <c r="J944" s="11">
        <v>844.77059999999994</v>
      </c>
    </row>
    <row r="945" spans="1:10" x14ac:dyDescent="0.25">
      <c r="A945" t="s">
        <v>2695</v>
      </c>
      <c r="B945" s="19">
        <v>45380</v>
      </c>
      <c r="C945" t="s">
        <v>1384</v>
      </c>
      <c r="D945" t="s">
        <v>1650</v>
      </c>
      <c r="E945" t="s">
        <v>1736</v>
      </c>
      <c r="F945" s="12">
        <v>2</v>
      </c>
      <c r="G945" s="11">
        <v>830.94</v>
      </c>
      <c r="H945">
        <v>0.28000000000000003</v>
      </c>
      <c r="I945" t="s">
        <v>1752</v>
      </c>
      <c r="J945" s="11">
        <v>1196.5536</v>
      </c>
    </row>
    <row r="946" spans="1:10" x14ac:dyDescent="0.25">
      <c r="A946" t="s">
        <v>2696</v>
      </c>
      <c r="B946" s="19">
        <v>45503</v>
      </c>
      <c r="C946" t="s">
        <v>1183</v>
      </c>
      <c r="D946" t="s">
        <v>1531</v>
      </c>
      <c r="E946" t="s">
        <v>1717</v>
      </c>
      <c r="F946" s="12">
        <v>3</v>
      </c>
      <c r="G946" s="11">
        <v>462.75</v>
      </c>
      <c r="H946">
        <v>0.22</v>
      </c>
      <c r="I946" t="s">
        <v>1752</v>
      </c>
      <c r="J946" s="11">
        <v>1082.835</v>
      </c>
    </row>
    <row r="947" spans="1:10" x14ac:dyDescent="0.25">
      <c r="A947" t="s">
        <v>2697</v>
      </c>
      <c r="B947" s="19">
        <v>45567</v>
      </c>
      <c r="C947" t="s">
        <v>244</v>
      </c>
      <c r="D947" t="s">
        <v>1547</v>
      </c>
      <c r="E947" t="s">
        <v>1728</v>
      </c>
      <c r="F947" s="12">
        <v>4</v>
      </c>
      <c r="G947" s="11">
        <v>973.9</v>
      </c>
      <c r="H947">
        <v>0.02</v>
      </c>
      <c r="I947" t="s">
        <v>1755</v>
      </c>
      <c r="J947" s="11">
        <v>3817.6879999999996</v>
      </c>
    </row>
    <row r="948" spans="1:10" x14ac:dyDescent="0.25">
      <c r="A948" t="s">
        <v>2698</v>
      </c>
      <c r="B948" s="19">
        <v>45600</v>
      </c>
      <c r="C948" t="s">
        <v>470</v>
      </c>
      <c r="D948" t="s">
        <v>1580</v>
      </c>
      <c r="E948" t="s">
        <v>1690</v>
      </c>
      <c r="F948" s="12">
        <v>2</v>
      </c>
      <c r="G948" s="11">
        <v>157.18</v>
      </c>
      <c r="H948">
        <v>0.15</v>
      </c>
      <c r="I948" t="s">
        <v>1750</v>
      </c>
      <c r="J948" s="11">
        <v>267.20600000000002</v>
      </c>
    </row>
    <row r="949" spans="1:10" x14ac:dyDescent="0.25">
      <c r="A949" t="s">
        <v>2699</v>
      </c>
      <c r="B949" s="19">
        <v>45415</v>
      </c>
      <c r="C949" t="s">
        <v>63</v>
      </c>
      <c r="D949" t="s">
        <v>1636</v>
      </c>
      <c r="E949" t="s">
        <v>1725</v>
      </c>
      <c r="F949" s="12">
        <v>3</v>
      </c>
      <c r="G949" s="11">
        <v>239.57</v>
      </c>
      <c r="H949">
        <v>0.16</v>
      </c>
      <c r="I949" t="s">
        <v>1750</v>
      </c>
      <c r="J949" s="11">
        <v>603.71640000000002</v>
      </c>
    </row>
    <row r="950" spans="1:10" x14ac:dyDescent="0.25">
      <c r="A950" t="s">
        <v>2700</v>
      </c>
      <c r="B950" s="19">
        <v>45343</v>
      </c>
      <c r="C950" t="s">
        <v>1018</v>
      </c>
      <c r="D950" t="s">
        <v>1540</v>
      </c>
      <c r="E950" t="s">
        <v>1730</v>
      </c>
      <c r="F950" s="12">
        <v>4</v>
      </c>
      <c r="G950" s="11">
        <v>583.21</v>
      </c>
      <c r="H950">
        <v>0.2</v>
      </c>
      <c r="I950" t="s">
        <v>1750</v>
      </c>
      <c r="J950" s="11">
        <v>1866.2720000000002</v>
      </c>
    </row>
    <row r="951" spans="1:10" x14ac:dyDescent="0.25">
      <c r="A951" t="s">
        <v>2701</v>
      </c>
      <c r="B951" s="19">
        <v>45399</v>
      </c>
      <c r="C951" t="s">
        <v>1269</v>
      </c>
      <c r="D951" t="s">
        <v>1650</v>
      </c>
      <c r="E951" t="s">
        <v>1714</v>
      </c>
      <c r="F951" s="12">
        <v>3</v>
      </c>
      <c r="G951" s="11">
        <v>758.75</v>
      </c>
      <c r="H951">
        <v>0.27</v>
      </c>
      <c r="I951" t="s">
        <v>1752</v>
      </c>
      <c r="J951" s="11">
        <v>1661.6624999999999</v>
      </c>
    </row>
    <row r="952" spans="1:10" x14ac:dyDescent="0.25">
      <c r="A952" t="s">
        <v>2702</v>
      </c>
      <c r="B952" s="19">
        <v>45689</v>
      </c>
      <c r="C952" t="s">
        <v>965</v>
      </c>
      <c r="D952" t="s">
        <v>1618</v>
      </c>
      <c r="E952" t="s">
        <v>1705</v>
      </c>
      <c r="F952" s="12">
        <v>4</v>
      </c>
      <c r="G952" s="11">
        <v>372.42</v>
      </c>
      <c r="H952">
        <v>0.19</v>
      </c>
      <c r="I952" t="s">
        <v>1750</v>
      </c>
      <c r="J952" s="11">
        <v>1206.6408000000001</v>
      </c>
    </row>
    <row r="953" spans="1:10" x14ac:dyDescent="0.25">
      <c r="A953" t="s">
        <v>2703</v>
      </c>
      <c r="B953" s="19">
        <v>45699</v>
      </c>
      <c r="C953" t="s">
        <v>512</v>
      </c>
      <c r="D953" t="s">
        <v>1620</v>
      </c>
      <c r="E953" t="s">
        <v>1739</v>
      </c>
      <c r="F953" s="12">
        <v>4</v>
      </c>
      <c r="G953" s="11">
        <v>286.27999999999997</v>
      </c>
      <c r="H953">
        <v>0.28000000000000003</v>
      </c>
      <c r="I953" t="s">
        <v>1752</v>
      </c>
      <c r="J953" s="11">
        <v>824.48639999999989</v>
      </c>
    </row>
    <row r="954" spans="1:10" x14ac:dyDescent="0.25">
      <c r="A954" t="s">
        <v>2704</v>
      </c>
      <c r="B954" s="19">
        <v>45663</v>
      </c>
      <c r="C954" t="s">
        <v>879</v>
      </c>
      <c r="D954" t="s">
        <v>1636</v>
      </c>
      <c r="E954" t="s">
        <v>1721</v>
      </c>
      <c r="F954" s="12">
        <v>3</v>
      </c>
      <c r="G954" s="11">
        <v>488.37</v>
      </c>
      <c r="H954">
        <v>0.27</v>
      </c>
      <c r="I954" t="s">
        <v>1755</v>
      </c>
      <c r="J954" s="11">
        <v>1069.5303000000001</v>
      </c>
    </row>
    <row r="955" spans="1:10" x14ac:dyDescent="0.25">
      <c r="A955" t="s">
        <v>2705</v>
      </c>
      <c r="B955" s="19">
        <v>45377</v>
      </c>
      <c r="C955" t="s">
        <v>1430</v>
      </c>
      <c r="D955" t="s">
        <v>1661</v>
      </c>
      <c r="E955" t="s">
        <v>1714</v>
      </c>
      <c r="F955" s="12">
        <v>3</v>
      </c>
      <c r="G955" s="11">
        <v>662.82</v>
      </c>
      <c r="H955">
        <v>0.01</v>
      </c>
      <c r="I955" t="s">
        <v>1755</v>
      </c>
      <c r="J955" s="11">
        <v>1968.5753999999999</v>
      </c>
    </row>
    <row r="956" spans="1:10" x14ac:dyDescent="0.25">
      <c r="A956" t="s">
        <v>2706</v>
      </c>
      <c r="B956" s="19">
        <v>45412</v>
      </c>
      <c r="C956" t="s">
        <v>1510</v>
      </c>
      <c r="D956" t="s">
        <v>1536</v>
      </c>
      <c r="E956" t="s">
        <v>1730</v>
      </c>
      <c r="F956" s="12">
        <v>2</v>
      </c>
      <c r="G956" s="11">
        <v>824.34</v>
      </c>
      <c r="H956">
        <v>0.1</v>
      </c>
      <c r="I956" t="s">
        <v>1755</v>
      </c>
      <c r="J956" s="11">
        <v>1483.8120000000001</v>
      </c>
    </row>
    <row r="957" spans="1:10" x14ac:dyDescent="0.25">
      <c r="A957" t="s">
        <v>2707</v>
      </c>
      <c r="B957" s="19">
        <v>45349</v>
      </c>
      <c r="C957" t="s">
        <v>391</v>
      </c>
      <c r="D957" t="s">
        <v>1615</v>
      </c>
      <c r="E957" t="s">
        <v>1714</v>
      </c>
      <c r="F957" s="12">
        <v>1</v>
      </c>
      <c r="G957" s="11">
        <v>437.12</v>
      </c>
      <c r="H957">
        <v>0.21</v>
      </c>
      <c r="I957" t="s">
        <v>1750</v>
      </c>
      <c r="J957" s="11">
        <v>345.32480000000004</v>
      </c>
    </row>
    <row r="958" spans="1:10" x14ac:dyDescent="0.25">
      <c r="A958" t="s">
        <v>2708</v>
      </c>
      <c r="B958" s="19">
        <v>45486</v>
      </c>
      <c r="C958" t="s">
        <v>1106</v>
      </c>
      <c r="D958" t="s">
        <v>1662</v>
      </c>
      <c r="E958" t="s">
        <v>1708</v>
      </c>
      <c r="F958" s="12">
        <v>3</v>
      </c>
      <c r="G958" s="11">
        <v>23.37</v>
      </c>
      <c r="H958">
        <v>0.15</v>
      </c>
      <c r="I958" t="s">
        <v>1752</v>
      </c>
      <c r="J958" s="11">
        <v>59.593499999999999</v>
      </c>
    </row>
    <row r="959" spans="1:10" x14ac:dyDescent="0.25">
      <c r="A959" t="s">
        <v>2709</v>
      </c>
      <c r="B959" s="19">
        <v>45761</v>
      </c>
      <c r="C959" t="s">
        <v>610</v>
      </c>
      <c r="D959" t="s">
        <v>1581</v>
      </c>
      <c r="E959" t="s">
        <v>1714</v>
      </c>
      <c r="F959" s="12">
        <v>1</v>
      </c>
      <c r="G959" s="11">
        <v>579.69000000000005</v>
      </c>
      <c r="H959">
        <v>0.02</v>
      </c>
      <c r="I959" t="s">
        <v>1750</v>
      </c>
      <c r="J959" s="11">
        <v>568.09620000000007</v>
      </c>
    </row>
    <row r="960" spans="1:10" x14ac:dyDescent="0.25">
      <c r="A960" t="s">
        <v>2710</v>
      </c>
      <c r="B960" s="19">
        <v>45639</v>
      </c>
      <c r="C960" t="s">
        <v>1318</v>
      </c>
      <c r="D960" t="s">
        <v>1644</v>
      </c>
      <c r="E960" t="s">
        <v>1726</v>
      </c>
      <c r="F960" s="12">
        <v>3</v>
      </c>
      <c r="G960" s="11">
        <v>240.51</v>
      </c>
      <c r="H960">
        <v>7.0000000000000007E-2</v>
      </c>
      <c r="I960" t="s">
        <v>1750</v>
      </c>
      <c r="J960" s="11">
        <v>671.02289999999994</v>
      </c>
    </row>
    <row r="961" spans="1:10" x14ac:dyDescent="0.25">
      <c r="A961" t="s">
        <v>2711</v>
      </c>
      <c r="B961" s="19">
        <v>45893</v>
      </c>
      <c r="C961" t="s">
        <v>1180</v>
      </c>
      <c r="D961" t="s">
        <v>1564</v>
      </c>
      <c r="E961" t="s">
        <v>1726</v>
      </c>
      <c r="F961" s="12">
        <v>2</v>
      </c>
      <c r="G961" s="11">
        <v>855.4</v>
      </c>
      <c r="H961">
        <v>0.08</v>
      </c>
      <c r="I961" t="s">
        <v>1755</v>
      </c>
      <c r="J961" s="11">
        <v>1573.9359999999999</v>
      </c>
    </row>
    <row r="962" spans="1:10" x14ac:dyDescent="0.25">
      <c r="A962" t="s">
        <v>2712</v>
      </c>
      <c r="B962" s="19">
        <v>45227</v>
      </c>
      <c r="C962" t="s">
        <v>40</v>
      </c>
      <c r="D962" t="s">
        <v>1666</v>
      </c>
      <c r="E962" t="s">
        <v>1711</v>
      </c>
      <c r="F962" s="12">
        <v>1</v>
      </c>
      <c r="G962" s="11">
        <v>537.26</v>
      </c>
      <c r="H962">
        <v>0.09</v>
      </c>
      <c r="I962" t="s">
        <v>1750</v>
      </c>
      <c r="J962" s="11">
        <v>488.90660000000003</v>
      </c>
    </row>
    <row r="963" spans="1:10" x14ac:dyDescent="0.25">
      <c r="A963" t="s">
        <v>2713</v>
      </c>
      <c r="B963" s="19">
        <v>45637</v>
      </c>
      <c r="C963" t="s">
        <v>1186</v>
      </c>
      <c r="D963" t="s">
        <v>1604</v>
      </c>
      <c r="E963" t="s">
        <v>1719</v>
      </c>
      <c r="F963" s="12">
        <v>3</v>
      </c>
      <c r="G963" s="11">
        <v>918.26</v>
      </c>
      <c r="H963">
        <v>0.17</v>
      </c>
      <c r="I963" t="s">
        <v>1755</v>
      </c>
      <c r="J963" s="11">
        <v>2286.4673999999995</v>
      </c>
    </row>
    <row r="964" spans="1:10" x14ac:dyDescent="0.25">
      <c r="A964" t="s">
        <v>2714</v>
      </c>
      <c r="B964" s="19">
        <v>45472</v>
      </c>
      <c r="C964" t="s">
        <v>336</v>
      </c>
      <c r="D964" t="s">
        <v>1536</v>
      </c>
      <c r="E964" t="s">
        <v>1717</v>
      </c>
      <c r="F964" s="12">
        <v>4</v>
      </c>
      <c r="G964" s="11">
        <v>579.70000000000005</v>
      </c>
      <c r="H964">
        <v>0.18</v>
      </c>
      <c r="I964" t="s">
        <v>1752</v>
      </c>
      <c r="J964" s="11">
        <v>1901.4160000000004</v>
      </c>
    </row>
    <row r="965" spans="1:10" x14ac:dyDescent="0.25">
      <c r="A965" t="s">
        <v>2715</v>
      </c>
      <c r="B965" s="19">
        <v>45710</v>
      </c>
      <c r="C965" t="s">
        <v>485</v>
      </c>
      <c r="D965" t="s">
        <v>1592</v>
      </c>
      <c r="E965" t="s">
        <v>1708</v>
      </c>
      <c r="F965" s="12">
        <v>1</v>
      </c>
      <c r="G965" s="11">
        <v>824.32</v>
      </c>
      <c r="H965">
        <v>0.18</v>
      </c>
      <c r="I965" t="s">
        <v>1750</v>
      </c>
      <c r="J965" s="11">
        <v>675.94240000000013</v>
      </c>
    </row>
    <row r="966" spans="1:10" x14ac:dyDescent="0.25">
      <c r="A966" t="s">
        <v>2716</v>
      </c>
      <c r="B966" s="19">
        <v>45682</v>
      </c>
      <c r="C966" t="s">
        <v>379</v>
      </c>
      <c r="D966" t="s">
        <v>1597</v>
      </c>
      <c r="E966" t="s">
        <v>1728</v>
      </c>
      <c r="F966" s="12">
        <v>4</v>
      </c>
      <c r="G966" s="11">
        <v>614.99</v>
      </c>
      <c r="H966">
        <v>0.16</v>
      </c>
      <c r="I966" t="s">
        <v>1752</v>
      </c>
      <c r="J966" s="11">
        <v>2066.3663999999999</v>
      </c>
    </row>
    <row r="967" spans="1:10" x14ac:dyDescent="0.25">
      <c r="A967" t="s">
        <v>2717</v>
      </c>
      <c r="B967" s="19">
        <v>45730</v>
      </c>
      <c r="C967" t="s">
        <v>436</v>
      </c>
      <c r="D967" t="s">
        <v>1619</v>
      </c>
      <c r="E967" t="s">
        <v>1685</v>
      </c>
      <c r="F967" s="12">
        <v>4</v>
      </c>
      <c r="G967" s="11">
        <v>189.21</v>
      </c>
      <c r="H967">
        <v>0.06</v>
      </c>
      <c r="I967" t="s">
        <v>1755</v>
      </c>
      <c r="J967" s="11">
        <v>711.42959999999994</v>
      </c>
    </row>
    <row r="968" spans="1:10" x14ac:dyDescent="0.25">
      <c r="A968" t="s">
        <v>2718</v>
      </c>
      <c r="B968" s="19">
        <v>45629</v>
      </c>
      <c r="C968" t="s">
        <v>512</v>
      </c>
      <c r="D968" t="s">
        <v>1619</v>
      </c>
      <c r="E968" t="s">
        <v>1726</v>
      </c>
      <c r="F968" s="12">
        <v>2</v>
      </c>
      <c r="G968" s="11">
        <v>233.33</v>
      </c>
      <c r="H968">
        <v>0.05</v>
      </c>
      <c r="I968" t="s">
        <v>1750</v>
      </c>
      <c r="J968" s="11">
        <v>443.327</v>
      </c>
    </row>
    <row r="969" spans="1:10" x14ac:dyDescent="0.25">
      <c r="A969" t="s">
        <v>2719</v>
      </c>
      <c r="B969" s="19">
        <v>45783</v>
      </c>
      <c r="C969" t="s">
        <v>788</v>
      </c>
      <c r="D969" t="s">
        <v>1587</v>
      </c>
      <c r="E969" t="s">
        <v>1736</v>
      </c>
      <c r="F969" s="12">
        <v>3</v>
      </c>
      <c r="G969" s="11">
        <v>529.89</v>
      </c>
      <c r="H969">
        <v>0.21</v>
      </c>
      <c r="I969" t="s">
        <v>1750</v>
      </c>
      <c r="J969" s="11">
        <v>1255.8393000000001</v>
      </c>
    </row>
    <row r="970" spans="1:10" x14ac:dyDescent="0.25">
      <c r="A970" t="s">
        <v>2720</v>
      </c>
      <c r="B970" s="19">
        <v>45518</v>
      </c>
      <c r="C970" t="s">
        <v>1487</v>
      </c>
      <c r="D970" t="s">
        <v>1669</v>
      </c>
      <c r="E970" t="s">
        <v>1690</v>
      </c>
      <c r="F970" s="12">
        <v>2</v>
      </c>
      <c r="G970" s="11">
        <v>954.1</v>
      </c>
      <c r="H970">
        <v>0.17</v>
      </c>
      <c r="I970" t="s">
        <v>1752</v>
      </c>
      <c r="J970" s="11">
        <v>1583.806</v>
      </c>
    </row>
    <row r="971" spans="1:10" x14ac:dyDescent="0.25">
      <c r="A971" t="s">
        <v>2721</v>
      </c>
      <c r="B971" s="19">
        <v>45274</v>
      </c>
      <c r="C971" t="s">
        <v>1007</v>
      </c>
      <c r="D971" t="s">
        <v>1624</v>
      </c>
      <c r="E971" t="s">
        <v>1711</v>
      </c>
      <c r="F971" s="12">
        <v>1</v>
      </c>
      <c r="G971" s="11">
        <v>370.04</v>
      </c>
      <c r="H971">
        <v>0.04</v>
      </c>
      <c r="I971" t="s">
        <v>1755</v>
      </c>
      <c r="J971" s="11">
        <v>355.23840000000001</v>
      </c>
    </row>
    <row r="972" spans="1:10" x14ac:dyDescent="0.25">
      <c r="A972" t="s">
        <v>2722</v>
      </c>
      <c r="B972" s="19">
        <v>45297</v>
      </c>
      <c r="C972" t="s">
        <v>224</v>
      </c>
      <c r="D972" t="s">
        <v>1675</v>
      </c>
      <c r="E972" t="s">
        <v>1739</v>
      </c>
      <c r="F972" s="12">
        <v>4</v>
      </c>
      <c r="G972" s="11">
        <v>492.71</v>
      </c>
      <c r="H972">
        <v>0.08</v>
      </c>
      <c r="I972" t="s">
        <v>1750</v>
      </c>
      <c r="J972" s="11">
        <v>1813.1728000000001</v>
      </c>
    </row>
    <row r="973" spans="1:10" x14ac:dyDescent="0.25">
      <c r="A973" t="s">
        <v>2723</v>
      </c>
      <c r="B973" s="19">
        <v>45530</v>
      </c>
      <c r="C973" t="s">
        <v>882</v>
      </c>
      <c r="D973" t="s">
        <v>1667</v>
      </c>
      <c r="E973" t="s">
        <v>1725</v>
      </c>
      <c r="F973" s="12">
        <v>4</v>
      </c>
      <c r="G973" s="11">
        <v>853.26</v>
      </c>
      <c r="H973">
        <v>0.24</v>
      </c>
      <c r="I973" t="s">
        <v>1755</v>
      </c>
      <c r="J973" s="11">
        <v>2593.9104000000002</v>
      </c>
    </row>
    <row r="974" spans="1:10" x14ac:dyDescent="0.25">
      <c r="A974" t="s">
        <v>2724</v>
      </c>
      <c r="B974" s="19">
        <v>45740</v>
      </c>
      <c r="C974" t="s">
        <v>1249</v>
      </c>
      <c r="D974" t="s">
        <v>1531</v>
      </c>
      <c r="E974" t="s">
        <v>1730</v>
      </c>
      <c r="F974" s="12">
        <v>1</v>
      </c>
      <c r="G974" s="11">
        <v>402.47</v>
      </c>
      <c r="H974">
        <v>0.19</v>
      </c>
      <c r="I974" t="s">
        <v>1752</v>
      </c>
      <c r="J974" s="11">
        <v>326.00070000000005</v>
      </c>
    </row>
    <row r="975" spans="1:10" x14ac:dyDescent="0.25">
      <c r="A975" t="s">
        <v>2725</v>
      </c>
      <c r="B975" s="19">
        <v>45311</v>
      </c>
      <c r="C975" t="s">
        <v>1238</v>
      </c>
      <c r="D975" t="s">
        <v>1608</v>
      </c>
      <c r="E975" t="s">
        <v>1736</v>
      </c>
      <c r="F975" s="12">
        <v>2</v>
      </c>
      <c r="G975" s="11">
        <v>528.29999999999995</v>
      </c>
      <c r="H975">
        <v>0.24</v>
      </c>
      <c r="I975" t="s">
        <v>1750</v>
      </c>
      <c r="J975" s="11">
        <v>803.01599999999996</v>
      </c>
    </row>
    <row r="976" spans="1:10" x14ac:dyDescent="0.25">
      <c r="A976" t="s">
        <v>2726</v>
      </c>
      <c r="B976" s="19">
        <v>45667</v>
      </c>
      <c r="C976" t="s">
        <v>1358</v>
      </c>
      <c r="D976" t="s">
        <v>1541</v>
      </c>
      <c r="E976" t="s">
        <v>1708</v>
      </c>
      <c r="F976" s="12">
        <v>4</v>
      </c>
      <c r="G976" s="11">
        <v>599.85</v>
      </c>
      <c r="H976">
        <v>0.25</v>
      </c>
      <c r="I976" t="s">
        <v>1750</v>
      </c>
      <c r="J976" s="11">
        <v>1799.5500000000002</v>
      </c>
    </row>
    <row r="977" spans="1:10" x14ac:dyDescent="0.25">
      <c r="A977" t="s">
        <v>2727</v>
      </c>
      <c r="B977" s="19">
        <v>45281</v>
      </c>
      <c r="C977" t="s">
        <v>948</v>
      </c>
      <c r="D977" t="s">
        <v>1549</v>
      </c>
      <c r="E977" t="s">
        <v>1717</v>
      </c>
      <c r="F977" s="12">
        <v>2</v>
      </c>
      <c r="G977" s="11">
        <v>61.42</v>
      </c>
      <c r="H977">
        <v>0.08</v>
      </c>
      <c r="I977" t="s">
        <v>1752</v>
      </c>
      <c r="J977" s="11">
        <v>113.01280000000001</v>
      </c>
    </row>
    <row r="978" spans="1:10" x14ac:dyDescent="0.25">
      <c r="A978" t="s">
        <v>2728</v>
      </c>
      <c r="B978" s="19">
        <v>45693</v>
      </c>
      <c r="C978" t="s">
        <v>791</v>
      </c>
      <c r="D978" t="s">
        <v>1554</v>
      </c>
      <c r="E978" t="s">
        <v>1719</v>
      </c>
      <c r="F978" s="12">
        <v>2</v>
      </c>
      <c r="G978" s="11">
        <v>466.42</v>
      </c>
      <c r="H978">
        <v>0.12</v>
      </c>
      <c r="I978" t="s">
        <v>1752</v>
      </c>
      <c r="J978" s="11">
        <v>820.89920000000006</v>
      </c>
    </row>
    <row r="979" spans="1:10" x14ac:dyDescent="0.25">
      <c r="A979" t="s">
        <v>2729</v>
      </c>
      <c r="B979" s="19">
        <v>45857</v>
      </c>
      <c r="C979" t="s">
        <v>348</v>
      </c>
      <c r="D979" t="s">
        <v>1573</v>
      </c>
      <c r="E979" t="s">
        <v>1705</v>
      </c>
      <c r="F979" s="12">
        <v>4</v>
      </c>
      <c r="G979" s="11">
        <v>540.69000000000005</v>
      </c>
      <c r="H979">
        <v>0.09</v>
      </c>
      <c r="I979" t="s">
        <v>1755</v>
      </c>
      <c r="J979" s="11">
        <v>1968.1116000000002</v>
      </c>
    </row>
    <row r="980" spans="1:10" x14ac:dyDescent="0.25">
      <c r="A980" t="s">
        <v>2730</v>
      </c>
      <c r="B980" s="19">
        <v>45737</v>
      </c>
      <c r="C980" t="s">
        <v>933</v>
      </c>
      <c r="D980" t="s">
        <v>1554</v>
      </c>
      <c r="E980" t="s">
        <v>1725</v>
      </c>
      <c r="F980" s="12">
        <v>3</v>
      </c>
      <c r="G980" s="11">
        <v>677.46</v>
      </c>
      <c r="H980">
        <v>0.05</v>
      </c>
      <c r="I980" t="s">
        <v>1750</v>
      </c>
      <c r="J980" s="11">
        <v>1930.761</v>
      </c>
    </row>
    <row r="981" spans="1:10" x14ac:dyDescent="0.25">
      <c r="A981" t="s">
        <v>2731</v>
      </c>
      <c r="B981" s="19">
        <v>45771</v>
      </c>
      <c r="C981" t="s">
        <v>1021</v>
      </c>
      <c r="D981" t="s">
        <v>1558</v>
      </c>
      <c r="E981" t="s">
        <v>1690</v>
      </c>
      <c r="F981" s="12">
        <v>3</v>
      </c>
      <c r="G981" s="11">
        <v>614.63</v>
      </c>
      <c r="H981">
        <v>0.06</v>
      </c>
      <c r="I981" t="s">
        <v>1752</v>
      </c>
      <c r="J981" s="11">
        <v>1733.2565999999997</v>
      </c>
    </row>
    <row r="982" spans="1:10" x14ac:dyDescent="0.25">
      <c r="A982" t="s">
        <v>2732</v>
      </c>
      <c r="B982" s="19">
        <v>45272</v>
      </c>
      <c r="C982" t="s">
        <v>740</v>
      </c>
      <c r="D982" t="s">
        <v>1625</v>
      </c>
      <c r="E982" t="s">
        <v>1714</v>
      </c>
      <c r="F982" s="12">
        <v>4</v>
      </c>
      <c r="G982" s="11">
        <v>649.52</v>
      </c>
      <c r="H982">
        <v>0.11</v>
      </c>
      <c r="I982" t="s">
        <v>1750</v>
      </c>
      <c r="J982" s="11">
        <v>2312.2912000000001</v>
      </c>
    </row>
    <row r="983" spans="1:10" x14ac:dyDescent="0.25">
      <c r="A983" t="s">
        <v>2733</v>
      </c>
      <c r="B983" s="19">
        <v>45481</v>
      </c>
      <c r="C983" t="s">
        <v>1361</v>
      </c>
      <c r="D983" t="s">
        <v>1658</v>
      </c>
      <c r="E983" t="s">
        <v>1714</v>
      </c>
      <c r="F983" s="12">
        <v>2</v>
      </c>
      <c r="G983" s="11">
        <v>943.93</v>
      </c>
      <c r="H983">
        <v>0.22</v>
      </c>
      <c r="I983" t="s">
        <v>1752</v>
      </c>
      <c r="J983" s="11">
        <v>1472.5308</v>
      </c>
    </row>
    <row r="984" spans="1:10" x14ac:dyDescent="0.25">
      <c r="A984" t="s">
        <v>2734</v>
      </c>
      <c r="B984" s="19">
        <v>45228</v>
      </c>
      <c r="C984" t="s">
        <v>545</v>
      </c>
      <c r="D984" t="s">
        <v>1573</v>
      </c>
      <c r="E984" t="s">
        <v>1714</v>
      </c>
      <c r="F984" s="12">
        <v>4</v>
      </c>
      <c r="G984" s="11">
        <v>538.73</v>
      </c>
      <c r="H984">
        <v>0.03</v>
      </c>
      <c r="I984" t="s">
        <v>1750</v>
      </c>
      <c r="J984" s="11">
        <v>2090.2723999999998</v>
      </c>
    </row>
    <row r="985" spans="1:10" x14ac:dyDescent="0.25">
      <c r="A985" t="s">
        <v>2735</v>
      </c>
      <c r="B985" s="19">
        <v>45432</v>
      </c>
      <c r="C985" t="s">
        <v>313</v>
      </c>
      <c r="D985" t="s">
        <v>1625</v>
      </c>
      <c r="E985" t="s">
        <v>1714</v>
      </c>
      <c r="F985" s="12">
        <v>2</v>
      </c>
      <c r="G985" s="11">
        <v>853.93</v>
      </c>
      <c r="H985">
        <v>0.01</v>
      </c>
      <c r="I985" t="s">
        <v>1752</v>
      </c>
      <c r="J985" s="11">
        <v>1690.7813999999998</v>
      </c>
    </row>
    <row r="986" spans="1:10" x14ac:dyDescent="0.25">
      <c r="A986" t="s">
        <v>2736</v>
      </c>
      <c r="B986" s="19">
        <v>45914</v>
      </c>
      <c r="C986" t="s">
        <v>1493</v>
      </c>
      <c r="D986" t="s">
        <v>1570</v>
      </c>
      <c r="E986" t="s">
        <v>1701</v>
      </c>
      <c r="F986" s="12">
        <v>4</v>
      </c>
      <c r="G986" s="11">
        <v>465.42</v>
      </c>
      <c r="H986">
        <v>0.26</v>
      </c>
      <c r="I986" t="s">
        <v>1755</v>
      </c>
      <c r="J986" s="11">
        <v>1377.6432</v>
      </c>
    </row>
    <row r="987" spans="1:10" x14ac:dyDescent="0.25">
      <c r="A987" t="s">
        <v>2737</v>
      </c>
      <c r="B987" s="19">
        <v>45758</v>
      </c>
      <c r="C987" t="s">
        <v>205</v>
      </c>
      <c r="D987" t="s">
        <v>1527</v>
      </c>
      <c r="E987" t="s">
        <v>1721</v>
      </c>
      <c r="F987" s="12">
        <v>4</v>
      </c>
      <c r="G987" s="11">
        <v>880.26</v>
      </c>
      <c r="H987">
        <v>0.11</v>
      </c>
      <c r="I987" t="s">
        <v>1755</v>
      </c>
      <c r="J987" s="11">
        <v>3133.7256000000002</v>
      </c>
    </row>
    <row r="988" spans="1:10" x14ac:dyDescent="0.25">
      <c r="A988" t="s">
        <v>2738</v>
      </c>
      <c r="B988" s="19">
        <v>45429</v>
      </c>
      <c r="C988" t="s">
        <v>1470</v>
      </c>
      <c r="D988" t="s">
        <v>1604</v>
      </c>
      <c r="E988" t="s">
        <v>1721</v>
      </c>
      <c r="F988" s="12">
        <v>3</v>
      </c>
      <c r="G988" s="11">
        <v>461.02</v>
      </c>
      <c r="H988">
        <v>0.28999999999999998</v>
      </c>
      <c r="I988" t="s">
        <v>1752</v>
      </c>
      <c r="J988" s="11">
        <v>981.97259999999994</v>
      </c>
    </row>
    <row r="989" spans="1:10" x14ac:dyDescent="0.25">
      <c r="A989" t="s">
        <v>2739</v>
      </c>
      <c r="B989" s="19">
        <v>45578</v>
      </c>
      <c r="C989" t="s">
        <v>110</v>
      </c>
      <c r="D989" t="s">
        <v>1564</v>
      </c>
      <c r="E989" t="s">
        <v>1725</v>
      </c>
      <c r="F989" s="12">
        <v>1</v>
      </c>
      <c r="G989" s="11">
        <v>531.99</v>
      </c>
      <c r="H989">
        <v>0.17</v>
      </c>
      <c r="I989" t="s">
        <v>1752</v>
      </c>
      <c r="J989" s="11">
        <v>441.55169999999998</v>
      </c>
    </row>
    <row r="990" spans="1:10" x14ac:dyDescent="0.25">
      <c r="A990" t="s">
        <v>2740</v>
      </c>
      <c r="B990" s="19">
        <v>45486</v>
      </c>
      <c r="C990" t="s">
        <v>27</v>
      </c>
      <c r="D990" t="s">
        <v>1598</v>
      </c>
      <c r="E990" t="s">
        <v>1733</v>
      </c>
      <c r="F990" s="12">
        <v>2</v>
      </c>
      <c r="G990" s="11">
        <v>274.08999999999997</v>
      </c>
      <c r="H990">
        <v>0.13</v>
      </c>
      <c r="I990" t="s">
        <v>1752</v>
      </c>
      <c r="J990" s="11">
        <v>476.91659999999996</v>
      </c>
    </row>
    <row r="991" spans="1:10" x14ac:dyDescent="0.25">
      <c r="A991" t="s">
        <v>2741</v>
      </c>
      <c r="B991" s="19">
        <v>45694</v>
      </c>
      <c r="C991" t="s">
        <v>1355</v>
      </c>
      <c r="D991" t="s">
        <v>1662</v>
      </c>
      <c r="E991" t="s">
        <v>1719</v>
      </c>
      <c r="F991" s="12">
        <v>1</v>
      </c>
      <c r="G991" s="11">
        <v>66.14</v>
      </c>
      <c r="H991">
        <v>0.14000000000000001</v>
      </c>
      <c r="I991" t="s">
        <v>1755</v>
      </c>
      <c r="J991" s="11">
        <v>56.880400000000002</v>
      </c>
    </row>
    <row r="992" spans="1:10" x14ac:dyDescent="0.25">
      <c r="A992" t="s">
        <v>2742</v>
      </c>
      <c r="B992" s="19">
        <v>45875</v>
      </c>
      <c r="C992" t="s">
        <v>278</v>
      </c>
      <c r="D992" t="s">
        <v>1556</v>
      </c>
      <c r="E992" t="s">
        <v>1717</v>
      </c>
      <c r="F992" s="12">
        <v>3</v>
      </c>
      <c r="G992" s="11">
        <v>955.82</v>
      </c>
      <c r="H992">
        <v>0.16</v>
      </c>
      <c r="I992" t="s">
        <v>1755</v>
      </c>
      <c r="J992" s="11">
        <v>2408.6664000000001</v>
      </c>
    </row>
    <row r="993" spans="1:10" x14ac:dyDescent="0.25">
      <c r="A993" t="s">
        <v>2743</v>
      </c>
      <c r="B993" s="19">
        <v>45432</v>
      </c>
      <c r="C993" t="s">
        <v>995</v>
      </c>
      <c r="D993" t="s">
        <v>1560</v>
      </c>
      <c r="E993" t="s">
        <v>1723</v>
      </c>
      <c r="F993" s="12">
        <v>1</v>
      </c>
      <c r="G993" s="11">
        <v>904.92</v>
      </c>
      <c r="H993">
        <v>0.13</v>
      </c>
      <c r="I993" t="s">
        <v>1750</v>
      </c>
      <c r="J993" s="11">
        <v>787.28039999999999</v>
      </c>
    </row>
    <row r="994" spans="1:10" x14ac:dyDescent="0.25">
      <c r="A994" t="s">
        <v>2744</v>
      </c>
      <c r="B994" s="19">
        <v>45575</v>
      </c>
      <c r="C994" t="s">
        <v>8</v>
      </c>
      <c r="D994" t="s">
        <v>1588</v>
      </c>
      <c r="E994" t="s">
        <v>1711</v>
      </c>
      <c r="F994" s="12">
        <v>3</v>
      </c>
      <c r="G994" s="11">
        <v>490.02</v>
      </c>
      <c r="H994">
        <v>0.26</v>
      </c>
      <c r="I994" t="s">
        <v>1750</v>
      </c>
      <c r="J994" s="11">
        <v>1087.8444</v>
      </c>
    </row>
    <row r="995" spans="1:10" x14ac:dyDescent="0.25">
      <c r="A995" t="s">
        <v>2745</v>
      </c>
      <c r="B995" s="19">
        <v>45340</v>
      </c>
      <c r="C995" t="s">
        <v>1123</v>
      </c>
      <c r="D995" t="s">
        <v>1554</v>
      </c>
      <c r="E995" t="s">
        <v>1708</v>
      </c>
      <c r="F995" s="12">
        <v>2</v>
      </c>
      <c r="G995" s="11">
        <v>957.54</v>
      </c>
      <c r="H995">
        <v>0.1</v>
      </c>
      <c r="I995" t="s">
        <v>1755</v>
      </c>
      <c r="J995" s="11">
        <v>1723.5719999999999</v>
      </c>
    </row>
    <row r="996" spans="1:10" x14ac:dyDescent="0.25">
      <c r="A996" t="s">
        <v>2746</v>
      </c>
      <c r="B996" s="19">
        <v>45926</v>
      </c>
      <c r="C996" t="s">
        <v>1024</v>
      </c>
      <c r="D996" t="s">
        <v>1679</v>
      </c>
      <c r="E996" t="s">
        <v>1725</v>
      </c>
      <c r="F996" s="12">
        <v>2</v>
      </c>
      <c r="G996" s="11">
        <v>314.39999999999998</v>
      </c>
      <c r="H996">
        <v>7.0000000000000007E-2</v>
      </c>
      <c r="I996" t="s">
        <v>1752</v>
      </c>
      <c r="J996" s="11">
        <v>584.78399999999988</v>
      </c>
    </row>
    <row r="997" spans="1:10" x14ac:dyDescent="0.25">
      <c r="A997" t="s">
        <v>2747</v>
      </c>
      <c r="B997" s="19">
        <v>45373</v>
      </c>
      <c r="C997" t="s">
        <v>1216</v>
      </c>
      <c r="D997" t="s">
        <v>1562</v>
      </c>
      <c r="E997" t="s">
        <v>1708</v>
      </c>
      <c r="F997" s="12">
        <v>3</v>
      </c>
      <c r="G997" s="11">
        <v>480.11</v>
      </c>
      <c r="H997">
        <v>0.11</v>
      </c>
      <c r="I997" t="s">
        <v>1752</v>
      </c>
      <c r="J997" s="11">
        <v>1281.8936999999999</v>
      </c>
    </row>
    <row r="998" spans="1:10" x14ac:dyDescent="0.25">
      <c r="A998" t="s">
        <v>2748</v>
      </c>
      <c r="B998" s="19">
        <v>45579</v>
      </c>
      <c r="C998" t="s">
        <v>1198</v>
      </c>
      <c r="D998" t="s">
        <v>1600</v>
      </c>
      <c r="E998" t="s">
        <v>1708</v>
      </c>
      <c r="F998" s="12">
        <v>4</v>
      </c>
      <c r="G998" s="11">
        <v>826.55</v>
      </c>
      <c r="H998">
        <v>0.28000000000000003</v>
      </c>
      <c r="I998" t="s">
        <v>1750</v>
      </c>
      <c r="J998" s="11">
        <v>2380.4639999999999</v>
      </c>
    </row>
    <row r="999" spans="1:10" x14ac:dyDescent="0.25">
      <c r="A999" t="s">
        <v>2749</v>
      </c>
      <c r="B999" s="19">
        <v>45805</v>
      </c>
      <c r="C999" t="s">
        <v>619</v>
      </c>
      <c r="D999" t="s">
        <v>1567</v>
      </c>
      <c r="E999" t="s">
        <v>1698</v>
      </c>
      <c r="F999" s="12">
        <v>3</v>
      </c>
      <c r="G999" s="11">
        <v>530.16999999999996</v>
      </c>
      <c r="H999">
        <v>0.18</v>
      </c>
      <c r="I999" t="s">
        <v>1752</v>
      </c>
      <c r="J999" s="11">
        <v>1304.2181999999998</v>
      </c>
    </row>
    <row r="1000" spans="1:10" x14ac:dyDescent="0.25">
      <c r="A1000" t="s">
        <v>2750</v>
      </c>
      <c r="B1000" s="19">
        <v>45522</v>
      </c>
      <c r="C1000" t="s">
        <v>1252</v>
      </c>
      <c r="D1000" t="s">
        <v>1579</v>
      </c>
      <c r="E1000" t="s">
        <v>1733</v>
      </c>
      <c r="F1000" s="12">
        <v>3</v>
      </c>
      <c r="G1000" s="11">
        <v>336.17</v>
      </c>
      <c r="H1000">
        <v>0.04</v>
      </c>
      <c r="I1000" t="s">
        <v>1755</v>
      </c>
      <c r="J1000" s="11">
        <v>968.16959999999995</v>
      </c>
    </row>
    <row r="1001" spans="1:10" x14ac:dyDescent="0.25">
      <c r="A1001" t="s">
        <v>2751</v>
      </c>
      <c r="B1001" s="19">
        <v>45304</v>
      </c>
      <c r="C1001" t="s">
        <v>1292</v>
      </c>
      <c r="D1001" t="s">
        <v>1650</v>
      </c>
      <c r="E1001" t="s">
        <v>1714</v>
      </c>
      <c r="F1001" s="12">
        <v>4</v>
      </c>
      <c r="G1001" s="11">
        <v>22.51</v>
      </c>
      <c r="H1001">
        <v>0.27</v>
      </c>
      <c r="I1001" t="s">
        <v>1752</v>
      </c>
      <c r="J1001" s="11">
        <v>65.729200000000006</v>
      </c>
    </row>
    <row r="1002" spans="1:10" x14ac:dyDescent="0.25">
      <c r="A1002" t="s">
        <v>2752</v>
      </c>
      <c r="B1002" s="19">
        <v>45456</v>
      </c>
      <c r="C1002" t="s">
        <v>619</v>
      </c>
      <c r="D1002" t="s">
        <v>1615</v>
      </c>
      <c r="E1002" t="s">
        <v>1693</v>
      </c>
      <c r="F1002" s="12">
        <v>2</v>
      </c>
      <c r="G1002" s="11">
        <v>909.51</v>
      </c>
      <c r="H1002">
        <v>0.27</v>
      </c>
      <c r="I1002" t="s">
        <v>1750</v>
      </c>
      <c r="J1002" s="11">
        <v>1327.8845999999999</v>
      </c>
    </row>
    <row r="1003" spans="1:10" x14ac:dyDescent="0.25">
      <c r="A1003" t="s">
        <v>2753</v>
      </c>
      <c r="B1003" s="19">
        <v>45776</v>
      </c>
      <c r="C1003" t="s">
        <v>195</v>
      </c>
      <c r="D1003" t="s">
        <v>1629</v>
      </c>
      <c r="E1003" t="s">
        <v>1726</v>
      </c>
      <c r="F1003" s="12">
        <v>4</v>
      </c>
      <c r="G1003" s="11">
        <v>593.84</v>
      </c>
      <c r="H1003">
        <v>0.24</v>
      </c>
      <c r="I1003" t="s">
        <v>1752</v>
      </c>
      <c r="J1003" s="11">
        <v>1805.2736000000002</v>
      </c>
    </row>
    <row r="1004" spans="1:10" x14ac:dyDescent="0.25">
      <c r="A1004" t="s">
        <v>2754</v>
      </c>
      <c r="B1004" s="19">
        <v>45566</v>
      </c>
      <c r="C1004" t="s">
        <v>379</v>
      </c>
      <c r="D1004" t="s">
        <v>1636</v>
      </c>
      <c r="E1004" t="s">
        <v>1719</v>
      </c>
      <c r="F1004" s="12">
        <v>3</v>
      </c>
      <c r="G1004" s="11">
        <v>909.11</v>
      </c>
      <c r="H1004">
        <v>0.23</v>
      </c>
      <c r="I1004" t="s">
        <v>1755</v>
      </c>
      <c r="J1004" s="11">
        <v>2100.0441000000001</v>
      </c>
    </row>
    <row r="1005" spans="1:10" x14ac:dyDescent="0.25">
      <c r="A1005" t="s">
        <v>2755</v>
      </c>
      <c r="B1005" s="19">
        <v>45542</v>
      </c>
      <c r="C1005" t="s">
        <v>1229</v>
      </c>
      <c r="D1005" t="s">
        <v>1562</v>
      </c>
      <c r="E1005" t="s">
        <v>1690</v>
      </c>
      <c r="F1005" s="12">
        <v>4</v>
      </c>
      <c r="G1005" s="11">
        <v>996.85</v>
      </c>
      <c r="H1005">
        <v>0.24</v>
      </c>
      <c r="I1005" t="s">
        <v>1752</v>
      </c>
      <c r="J1005" s="11">
        <v>3030.424</v>
      </c>
    </row>
    <row r="1006" spans="1:10" x14ac:dyDescent="0.25">
      <c r="A1006" t="s">
        <v>2756</v>
      </c>
      <c r="B1006" s="19">
        <v>45834</v>
      </c>
      <c r="C1006" t="s">
        <v>939</v>
      </c>
      <c r="D1006" t="s">
        <v>1525</v>
      </c>
      <c r="E1006" t="s">
        <v>1733</v>
      </c>
      <c r="F1006" s="12">
        <v>1</v>
      </c>
      <c r="G1006" s="11">
        <v>522.69000000000005</v>
      </c>
      <c r="H1006">
        <v>0.06</v>
      </c>
      <c r="I1006" t="s">
        <v>1755</v>
      </c>
      <c r="J1006" s="11">
        <v>491.32860000000005</v>
      </c>
    </row>
    <row r="1007" spans="1:10" x14ac:dyDescent="0.25">
      <c r="A1007" t="s">
        <v>2757</v>
      </c>
      <c r="B1007" s="19">
        <v>45405</v>
      </c>
      <c r="C1007" t="s">
        <v>631</v>
      </c>
      <c r="D1007" t="s">
        <v>1608</v>
      </c>
      <c r="E1007" t="s">
        <v>1698</v>
      </c>
      <c r="F1007" s="12">
        <v>3</v>
      </c>
      <c r="G1007" s="11">
        <v>261.05</v>
      </c>
      <c r="H1007">
        <v>0.12</v>
      </c>
      <c r="I1007" t="s">
        <v>1752</v>
      </c>
      <c r="J1007" s="11">
        <v>689.17200000000014</v>
      </c>
    </row>
    <row r="1008" spans="1:10" x14ac:dyDescent="0.25">
      <c r="A1008" t="s">
        <v>2758</v>
      </c>
      <c r="B1008" s="19">
        <v>45918</v>
      </c>
      <c r="C1008" t="s">
        <v>310</v>
      </c>
      <c r="D1008" t="s">
        <v>1561</v>
      </c>
      <c r="E1008" t="s">
        <v>1733</v>
      </c>
      <c r="F1008" s="12">
        <v>3</v>
      </c>
      <c r="G1008" s="11">
        <v>644.73</v>
      </c>
      <c r="H1008">
        <v>0.01</v>
      </c>
      <c r="I1008" t="s">
        <v>1755</v>
      </c>
      <c r="J1008" s="11">
        <v>1914.8480999999999</v>
      </c>
    </row>
    <row r="1009" spans="1:10" x14ac:dyDescent="0.25">
      <c r="A1009" t="s">
        <v>2759</v>
      </c>
      <c r="B1009" s="19">
        <v>45217</v>
      </c>
      <c r="C1009" t="s">
        <v>642</v>
      </c>
      <c r="D1009" t="s">
        <v>1640</v>
      </c>
      <c r="E1009" t="s">
        <v>1693</v>
      </c>
      <c r="F1009" s="12">
        <v>2</v>
      </c>
      <c r="G1009" s="11">
        <v>541.52</v>
      </c>
      <c r="H1009">
        <v>0.26</v>
      </c>
      <c r="I1009" t="s">
        <v>1752</v>
      </c>
      <c r="J1009" s="11">
        <v>801.44959999999992</v>
      </c>
    </row>
    <row r="1010" spans="1:10" x14ac:dyDescent="0.25">
      <c r="A1010" t="s">
        <v>2760</v>
      </c>
      <c r="B1010" s="19">
        <v>45259</v>
      </c>
      <c r="C1010" t="s">
        <v>1306</v>
      </c>
      <c r="D1010" t="s">
        <v>1620</v>
      </c>
      <c r="E1010" t="s">
        <v>1719</v>
      </c>
      <c r="F1010" s="12">
        <v>1</v>
      </c>
      <c r="G1010" s="11">
        <v>395.18</v>
      </c>
      <c r="H1010">
        <v>0.09</v>
      </c>
      <c r="I1010" t="s">
        <v>1752</v>
      </c>
      <c r="J1010" s="11">
        <v>359.61380000000003</v>
      </c>
    </row>
    <row r="1011" spans="1:10" x14ac:dyDescent="0.25">
      <c r="A1011" t="s">
        <v>2761</v>
      </c>
      <c r="B1011" s="19">
        <v>45740</v>
      </c>
      <c r="C1011" t="s">
        <v>351</v>
      </c>
      <c r="D1011" t="s">
        <v>1538</v>
      </c>
      <c r="E1011" t="s">
        <v>1714</v>
      </c>
      <c r="F1011" s="12">
        <v>4</v>
      </c>
      <c r="G1011" s="11">
        <v>56.37</v>
      </c>
      <c r="H1011">
        <v>0.17</v>
      </c>
      <c r="I1011" t="s">
        <v>1750</v>
      </c>
      <c r="J1011" s="11">
        <v>187.14839999999998</v>
      </c>
    </row>
    <row r="1012" spans="1:10" x14ac:dyDescent="0.25">
      <c r="A1012" t="s">
        <v>2762</v>
      </c>
      <c r="B1012" s="19">
        <v>45908</v>
      </c>
      <c r="C1012" t="s">
        <v>675</v>
      </c>
      <c r="D1012" t="s">
        <v>1646</v>
      </c>
      <c r="E1012" t="s">
        <v>1717</v>
      </c>
      <c r="F1012" s="12">
        <v>4</v>
      </c>
      <c r="G1012" s="11">
        <v>202.59</v>
      </c>
      <c r="H1012">
        <v>0.06</v>
      </c>
      <c r="I1012" t="s">
        <v>1755</v>
      </c>
      <c r="J1012" s="11">
        <v>761.73839999999996</v>
      </c>
    </row>
    <row r="1013" spans="1:10" x14ac:dyDescent="0.25">
      <c r="A1013" t="s">
        <v>2763</v>
      </c>
      <c r="B1013" s="19">
        <v>45601</v>
      </c>
      <c r="C1013" t="s">
        <v>27</v>
      </c>
      <c r="D1013" t="s">
        <v>1650</v>
      </c>
      <c r="E1013" t="s">
        <v>1705</v>
      </c>
      <c r="F1013" s="12">
        <v>2</v>
      </c>
      <c r="G1013" s="11">
        <v>358.36</v>
      </c>
      <c r="H1013">
        <v>0.05</v>
      </c>
      <c r="I1013" t="s">
        <v>1752</v>
      </c>
      <c r="J1013" s="11">
        <v>680.88400000000001</v>
      </c>
    </row>
    <row r="1014" spans="1:10" x14ac:dyDescent="0.25">
      <c r="A1014" t="s">
        <v>2764</v>
      </c>
      <c r="B1014" s="19">
        <v>45535</v>
      </c>
      <c r="C1014" t="s">
        <v>261</v>
      </c>
      <c r="D1014" t="s">
        <v>1583</v>
      </c>
      <c r="E1014" t="s">
        <v>1736</v>
      </c>
      <c r="F1014" s="12">
        <v>4</v>
      </c>
      <c r="G1014" s="11">
        <v>85.62</v>
      </c>
      <c r="H1014">
        <v>0.28000000000000003</v>
      </c>
      <c r="I1014" t="s">
        <v>1755</v>
      </c>
      <c r="J1014" s="11">
        <v>246.5856</v>
      </c>
    </row>
    <row r="1015" spans="1:10" x14ac:dyDescent="0.25">
      <c r="A1015" t="s">
        <v>2765</v>
      </c>
      <c r="B1015" s="19">
        <v>45459</v>
      </c>
      <c r="C1015" t="s">
        <v>604</v>
      </c>
      <c r="D1015" t="s">
        <v>1537</v>
      </c>
      <c r="E1015" t="s">
        <v>1733</v>
      </c>
      <c r="F1015" s="12">
        <v>4</v>
      </c>
      <c r="G1015" s="11">
        <v>929.26</v>
      </c>
      <c r="H1015">
        <v>0.23</v>
      </c>
      <c r="I1015" t="s">
        <v>1752</v>
      </c>
      <c r="J1015" s="11">
        <v>2862.1208000000001</v>
      </c>
    </row>
    <row r="1016" spans="1:10" x14ac:dyDescent="0.25">
      <c r="A1016" t="s">
        <v>2766</v>
      </c>
      <c r="B1016" s="19">
        <v>45681</v>
      </c>
      <c r="C1016" t="s">
        <v>965</v>
      </c>
      <c r="D1016" t="s">
        <v>1617</v>
      </c>
      <c r="E1016" t="s">
        <v>1725</v>
      </c>
      <c r="F1016" s="12">
        <v>2</v>
      </c>
      <c r="G1016" s="11">
        <v>92.64</v>
      </c>
      <c r="H1016">
        <v>0.14000000000000001</v>
      </c>
      <c r="I1016" t="s">
        <v>1755</v>
      </c>
      <c r="J1016" s="11">
        <v>159.3408</v>
      </c>
    </row>
    <row r="1017" spans="1:10" x14ac:dyDescent="0.25">
      <c r="A1017" t="s">
        <v>2767</v>
      </c>
      <c r="B1017" s="19">
        <v>45725</v>
      </c>
      <c r="C1017" t="s">
        <v>788</v>
      </c>
      <c r="D1017" t="s">
        <v>1619</v>
      </c>
      <c r="E1017" t="s">
        <v>1701</v>
      </c>
      <c r="F1017" s="12">
        <v>4</v>
      </c>
      <c r="G1017" s="11">
        <v>139.05000000000001</v>
      </c>
      <c r="H1017">
        <v>0.28999999999999998</v>
      </c>
      <c r="I1017" t="s">
        <v>1755</v>
      </c>
      <c r="J1017" s="11">
        <v>394.90199999999999</v>
      </c>
    </row>
    <row r="1018" spans="1:10" x14ac:dyDescent="0.25">
      <c r="A1018" t="s">
        <v>2768</v>
      </c>
      <c r="B1018" s="19">
        <v>45461</v>
      </c>
      <c r="C1018" t="s">
        <v>470</v>
      </c>
      <c r="D1018" t="s">
        <v>1607</v>
      </c>
      <c r="E1018" t="s">
        <v>1701</v>
      </c>
      <c r="F1018" s="12">
        <v>3</v>
      </c>
      <c r="G1018" s="11">
        <v>155.87</v>
      </c>
      <c r="H1018">
        <v>0.03</v>
      </c>
      <c r="I1018" t="s">
        <v>1755</v>
      </c>
      <c r="J1018" s="11">
        <v>453.58170000000001</v>
      </c>
    </row>
    <row r="1019" spans="1:10" x14ac:dyDescent="0.25">
      <c r="A1019" t="s">
        <v>2769</v>
      </c>
      <c r="B1019" s="19">
        <v>45837</v>
      </c>
      <c r="C1019" t="s">
        <v>1352</v>
      </c>
      <c r="D1019" t="s">
        <v>1579</v>
      </c>
      <c r="E1019" t="s">
        <v>1730</v>
      </c>
      <c r="F1019" s="12">
        <v>4</v>
      </c>
      <c r="G1019" s="11">
        <v>115.42</v>
      </c>
      <c r="H1019">
        <v>0.03</v>
      </c>
      <c r="I1019" t="s">
        <v>1755</v>
      </c>
      <c r="J1019" s="11">
        <v>447.82959999999997</v>
      </c>
    </row>
    <row r="1020" spans="1:10" x14ac:dyDescent="0.25">
      <c r="A1020" t="s">
        <v>2770</v>
      </c>
      <c r="B1020" s="19">
        <v>45823</v>
      </c>
      <c r="C1020" t="s">
        <v>417</v>
      </c>
      <c r="D1020" t="s">
        <v>1605</v>
      </c>
      <c r="E1020" t="s">
        <v>1708</v>
      </c>
      <c r="F1020" s="12">
        <v>3</v>
      </c>
      <c r="G1020" s="11">
        <v>593.62</v>
      </c>
      <c r="H1020">
        <v>0.08</v>
      </c>
      <c r="I1020" t="s">
        <v>1750</v>
      </c>
      <c r="J1020" s="11">
        <v>1638.3912000000003</v>
      </c>
    </row>
    <row r="1021" spans="1:10" x14ac:dyDescent="0.25">
      <c r="A1021" t="s">
        <v>2771</v>
      </c>
      <c r="B1021" s="19">
        <v>45733</v>
      </c>
      <c r="C1021" t="s">
        <v>1095</v>
      </c>
      <c r="D1021" t="s">
        <v>1596</v>
      </c>
      <c r="E1021" t="s">
        <v>1701</v>
      </c>
      <c r="F1021" s="12">
        <v>2</v>
      </c>
      <c r="G1021" s="11">
        <v>825.04</v>
      </c>
      <c r="H1021">
        <v>0.2</v>
      </c>
      <c r="I1021" t="s">
        <v>1750</v>
      </c>
      <c r="J1021" s="11">
        <v>1320.0640000000001</v>
      </c>
    </row>
    <row r="1022" spans="1:10" x14ac:dyDescent="0.25">
      <c r="A1022" t="s">
        <v>2772</v>
      </c>
      <c r="B1022" s="19">
        <v>45322</v>
      </c>
      <c r="C1022" t="s">
        <v>1415</v>
      </c>
      <c r="D1022" t="s">
        <v>1564</v>
      </c>
      <c r="E1022" t="s">
        <v>1725</v>
      </c>
      <c r="F1022" s="12">
        <v>1</v>
      </c>
      <c r="G1022" s="11">
        <v>963.76</v>
      </c>
      <c r="H1022">
        <v>0.14000000000000001</v>
      </c>
      <c r="I1022" t="s">
        <v>1752</v>
      </c>
      <c r="J1022" s="11">
        <v>828.83359999999993</v>
      </c>
    </row>
    <row r="1023" spans="1:10" x14ac:dyDescent="0.25">
      <c r="A1023" t="s">
        <v>2773</v>
      </c>
      <c r="B1023" s="19">
        <v>45415</v>
      </c>
      <c r="C1023" t="s">
        <v>917</v>
      </c>
      <c r="D1023" t="s">
        <v>1610</v>
      </c>
      <c r="E1023" t="s">
        <v>1708</v>
      </c>
      <c r="F1023" s="12">
        <v>1</v>
      </c>
      <c r="G1023" s="11">
        <v>238.24</v>
      </c>
      <c r="H1023">
        <v>0.12</v>
      </c>
      <c r="I1023" t="s">
        <v>1752</v>
      </c>
      <c r="J1023" s="11">
        <v>209.65120000000002</v>
      </c>
    </row>
    <row r="1024" spans="1:10" x14ac:dyDescent="0.25">
      <c r="A1024" t="s">
        <v>2774</v>
      </c>
      <c r="B1024" s="19">
        <v>45644</v>
      </c>
      <c r="C1024" t="s">
        <v>1395</v>
      </c>
      <c r="D1024" t="s">
        <v>1652</v>
      </c>
      <c r="E1024" t="s">
        <v>1730</v>
      </c>
      <c r="F1024" s="12">
        <v>1</v>
      </c>
      <c r="G1024" s="11">
        <v>756.63</v>
      </c>
      <c r="H1024">
        <v>0.04</v>
      </c>
      <c r="I1024" t="s">
        <v>1752</v>
      </c>
      <c r="J1024" s="11">
        <v>726.36479999999995</v>
      </c>
    </row>
    <row r="1025" spans="1:10" x14ac:dyDescent="0.25">
      <c r="A1025" t="s">
        <v>2775</v>
      </c>
      <c r="B1025" s="19">
        <v>45845</v>
      </c>
      <c r="C1025" t="s">
        <v>85</v>
      </c>
      <c r="D1025" t="s">
        <v>1670</v>
      </c>
      <c r="E1025" t="s">
        <v>1711</v>
      </c>
      <c r="F1025" s="12">
        <v>3</v>
      </c>
      <c r="G1025" s="11">
        <v>159.76</v>
      </c>
      <c r="H1025">
        <v>0.22</v>
      </c>
      <c r="I1025" t="s">
        <v>1750</v>
      </c>
      <c r="J1025" s="11">
        <v>373.83839999999998</v>
      </c>
    </row>
    <row r="1026" spans="1:10" x14ac:dyDescent="0.25">
      <c r="A1026" t="s">
        <v>2776</v>
      </c>
      <c r="B1026" s="19">
        <v>45354</v>
      </c>
      <c r="C1026" t="s">
        <v>1138</v>
      </c>
      <c r="D1026" t="s">
        <v>1673</v>
      </c>
      <c r="E1026" t="s">
        <v>1714</v>
      </c>
      <c r="F1026" s="12">
        <v>1</v>
      </c>
      <c r="G1026" s="11">
        <v>329.94</v>
      </c>
      <c r="H1026">
        <v>0.14000000000000001</v>
      </c>
      <c r="I1026" t="s">
        <v>1755</v>
      </c>
      <c r="J1026" s="11">
        <v>283.7484</v>
      </c>
    </row>
    <row r="1027" spans="1:10" x14ac:dyDescent="0.25">
      <c r="A1027" t="s">
        <v>2777</v>
      </c>
      <c r="B1027" s="19">
        <v>45720</v>
      </c>
      <c r="C1027" t="s">
        <v>221</v>
      </c>
      <c r="D1027" t="s">
        <v>1551</v>
      </c>
      <c r="E1027" t="s">
        <v>1714</v>
      </c>
      <c r="F1027" s="12">
        <v>1</v>
      </c>
      <c r="G1027" s="11">
        <v>234.06</v>
      </c>
      <c r="H1027">
        <v>0.11</v>
      </c>
      <c r="I1027" t="s">
        <v>1752</v>
      </c>
      <c r="J1027" s="11">
        <v>208.3134</v>
      </c>
    </row>
    <row r="1028" spans="1:10" x14ac:dyDescent="0.25">
      <c r="A1028" t="s">
        <v>2778</v>
      </c>
      <c r="B1028" s="19">
        <v>45278</v>
      </c>
      <c r="C1028" t="s">
        <v>989</v>
      </c>
      <c r="D1028" t="s">
        <v>1650</v>
      </c>
      <c r="E1028" t="s">
        <v>1685</v>
      </c>
      <c r="F1028" s="12">
        <v>2</v>
      </c>
      <c r="G1028" s="11">
        <v>773.75</v>
      </c>
      <c r="H1028">
        <v>0.16</v>
      </c>
      <c r="I1028" t="s">
        <v>1752</v>
      </c>
      <c r="J1028" s="11">
        <v>1299.8999999999999</v>
      </c>
    </row>
    <row r="1029" spans="1:10" x14ac:dyDescent="0.25">
      <c r="A1029" t="s">
        <v>2779</v>
      </c>
      <c r="B1029" s="19">
        <v>45422</v>
      </c>
      <c r="C1029" t="s">
        <v>1336</v>
      </c>
      <c r="D1029" t="s">
        <v>1605</v>
      </c>
      <c r="E1029" t="s">
        <v>1736</v>
      </c>
      <c r="F1029" s="12">
        <v>1</v>
      </c>
      <c r="G1029" s="11">
        <v>73.88</v>
      </c>
      <c r="H1029">
        <v>0.04</v>
      </c>
      <c r="I1029" t="s">
        <v>1750</v>
      </c>
      <c r="J1029" s="11">
        <v>70.924799999999991</v>
      </c>
    </row>
    <row r="1030" spans="1:10" x14ac:dyDescent="0.25">
      <c r="A1030" t="s">
        <v>2780</v>
      </c>
      <c r="B1030" s="19">
        <v>45337</v>
      </c>
      <c r="C1030" t="s">
        <v>32</v>
      </c>
      <c r="D1030" t="s">
        <v>1660</v>
      </c>
      <c r="E1030" t="s">
        <v>1736</v>
      </c>
      <c r="F1030" s="12">
        <v>1</v>
      </c>
      <c r="G1030" s="11">
        <v>859.3</v>
      </c>
      <c r="H1030">
        <v>0.16</v>
      </c>
      <c r="I1030" t="s">
        <v>1752</v>
      </c>
      <c r="J1030" s="11">
        <v>721.8119999999999</v>
      </c>
    </row>
    <row r="1031" spans="1:10" x14ac:dyDescent="0.25">
      <c r="A1031" t="s">
        <v>2781</v>
      </c>
      <c r="B1031" s="19">
        <v>45564</v>
      </c>
      <c r="C1031" t="s">
        <v>439</v>
      </c>
      <c r="D1031" t="s">
        <v>1650</v>
      </c>
      <c r="E1031" t="s">
        <v>1708</v>
      </c>
      <c r="F1031" s="12">
        <v>4</v>
      </c>
      <c r="G1031" s="11">
        <v>762.43</v>
      </c>
      <c r="H1031">
        <v>0.05</v>
      </c>
      <c r="I1031" t="s">
        <v>1750</v>
      </c>
      <c r="J1031" s="11">
        <v>2897.2339999999995</v>
      </c>
    </row>
    <row r="1032" spans="1:10" x14ac:dyDescent="0.25">
      <c r="A1032" t="s">
        <v>2782</v>
      </c>
      <c r="B1032" s="19">
        <v>45424</v>
      </c>
      <c r="C1032" t="s">
        <v>423</v>
      </c>
      <c r="D1032" t="s">
        <v>1636</v>
      </c>
      <c r="E1032" t="s">
        <v>1685</v>
      </c>
      <c r="F1032" s="12">
        <v>1</v>
      </c>
      <c r="G1032" s="11">
        <v>328.51</v>
      </c>
      <c r="H1032">
        <v>0.2</v>
      </c>
      <c r="I1032" t="s">
        <v>1755</v>
      </c>
      <c r="J1032" s="11">
        <v>262.80799999999999</v>
      </c>
    </row>
    <row r="1033" spans="1:10" x14ac:dyDescent="0.25">
      <c r="A1033" t="s">
        <v>2783</v>
      </c>
      <c r="B1033" s="19">
        <v>45719</v>
      </c>
      <c r="C1033" t="s">
        <v>864</v>
      </c>
      <c r="D1033" t="s">
        <v>1594</v>
      </c>
      <c r="E1033" t="s">
        <v>1701</v>
      </c>
      <c r="F1033" s="12">
        <v>1</v>
      </c>
      <c r="G1033" s="11">
        <v>34.51</v>
      </c>
      <c r="H1033">
        <v>0.04</v>
      </c>
      <c r="I1033" t="s">
        <v>1755</v>
      </c>
      <c r="J1033" s="11">
        <v>33.129599999999996</v>
      </c>
    </row>
    <row r="1034" spans="1:10" x14ac:dyDescent="0.25">
      <c r="A1034" t="s">
        <v>2784</v>
      </c>
      <c r="B1034" s="19">
        <v>45250</v>
      </c>
      <c r="C1034" t="s">
        <v>367</v>
      </c>
      <c r="D1034" t="s">
        <v>1554</v>
      </c>
      <c r="E1034" t="s">
        <v>1721</v>
      </c>
      <c r="F1034" s="12">
        <v>3</v>
      </c>
      <c r="G1034" s="11">
        <v>663.73</v>
      </c>
      <c r="H1034">
        <v>0.06</v>
      </c>
      <c r="I1034" t="s">
        <v>1755</v>
      </c>
      <c r="J1034" s="11">
        <v>1871.7185999999999</v>
      </c>
    </row>
    <row r="1035" spans="1:10" x14ac:dyDescent="0.25">
      <c r="A1035" t="s">
        <v>2785</v>
      </c>
      <c r="B1035" s="19">
        <v>45479</v>
      </c>
      <c r="C1035" t="s">
        <v>782</v>
      </c>
      <c r="D1035" t="s">
        <v>1577</v>
      </c>
      <c r="E1035" t="s">
        <v>1717</v>
      </c>
      <c r="F1035" s="12">
        <v>1</v>
      </c>
      <c r="G1035" s="11">
        <v>409.41</v>
      </c>
      <c r="H1035">
        <v>0.13</v>
      </c>
      <c r="I1035" t="s">
        <v>1752</v>
      </c>
      <c r="J1035" s="11">
        <v>356.18670000000003</v>
      </c>
    </row>
    <row r="1036" spans="1:10" x14ac:dyDescent="0.25">
      <c r="A1036" t="s">
        <v>2786</v>
      </c>
      <c r="B1036" s="19">
        <v>45727</v>
      </c>
      <c r="C1036" t="s">
        <v>327</v>
      </c>
      <c r="D1036" t="s">
        <v>1644</v>
      </c>
      <c r="E1036" t="s">
        <v>1698</v>
      </c>
      <c r="F1036" s="12">
        <v>3</v>
      </c>
      <c r="G1036" s="11">
        <v>461.03</v>
      </c>
      <c r="H1036">
        <v>0.11</v>
      </c>
      <c r="I1036" t="s">
        <v>1752</v>
      </c>
      <c r="J1036" s="11">
        <v>1230.9501</v>
      </c>
    </row>
    <row r="1037" spans="1:10" x14ac:dyDescent="0.25">
      <c r="A1037" t="s">
        <v>2787</v>
      </c>
      <c r="B1037" s="19">
        <v>45394</v>
      </c>
      <c r="C1037" t="s">
        <v>1138</v>
      </c>
      <c r="D1037" t="s">
        <v>1554</v>
      </c>
      <c r="E1037" t="s">
        <v>1726</v>
      </c>
      <c r="F1037" s="12">
        <v>2</v>
      </c>
      <c r="G1037" s="11">
        <v>760.14</v>
      </c>
      <c r="H1037">
        <v>0.02</v>
      </c>
      <c r="I1037" t="s">
        <v>1755</v>
      </c>
      <c r="J1037" s="11">
        <v>1489.8743999999999</v>
      </c>
    </row>
    <row r="1038" spans="1:10" x14ac:dyDescent="0.25">
      <c r="A1038" t="s">
        <v>2788</v>
      </c>
      <c r="B1038" s="19">
        <v>45773</v>
      </c>
      <c r="C1038" t="s">
        <v>876</v>
      </c>
      <c r="D1038" t="s">
        <v>1561</v>
      </c>
      <c r="E1038" t="s">
        <v>1690</v>
      </c>
      <c r="F1038" s="12">
        <v>3</v>
      </c>
      <c r="G1038" s="11">
        <v>688.76</v>
      </c>
      <c r="H1038">
        <v>0.12</v>
      </c>
      <c r="I1038" t="s">
        <v>1752</v>
      </c>
      <c r="J1038" s="11">
        <v>1818.3263999999997</v>
      </c>
    </row>
    <row r="1039" spans="1:10" x14ac:dyDescent="0.25">
      <c r="A1039" t="s">
        <v>2789</v>
      </c>
      <c r="B1039" s="19">
        <v>45779</v>
      </c>
      <c r="C1039" t="s">
        <v>527</v>
      </c>
      <c r="D1039" t="s">
        <v>1592</v>
      </c>
      <c r="E1039" t="s">
        <v>1717</v>
      </c>
      <c r="F1039" s="12">
        <v>2</v>
      </c>
      <c r="G1039" s="11">
        <v>257.77999999999997</v>
      </c>
      <c r="H1039">
        <v>0.05</v>
      </c>
      <c r="I1039" t="s">
        <v>1750</v>
      </c>
      <c r="J1039" s="11">
        <v>489.78199999999993</v>
      </c>
    </row>
    <row r="1040" spans="1:10" x14ac:dyDescent="0.25">
      <c r="A1040" t="s">
        <v>2790</v>
      </c>
      <c r="B1040" s="19">
        <v>45400</v>
      </c>
      <c r="C1040" t="s">
        <v>195</v>
      </c>
      <c r="D1040" t="s">
        <v>1607</v>
      </c>
      <c r="E1040" t="s">
        <v>1711</v>
      </c>
      <c r="F1040" s="12">
        <v>2</v>
      </c>
      <c r="G1040" s="11">
        <v>314.29000000000002</v>
      </c>
      <c r="H1040">
        <v>0.19</v>
      </c>
      <c r="I1040" t="s">
        <v>1755</v>
      </c>
      <c r="J1040" s="11">
        <v>509.14980000000008</v>
      </c>
    </row>
    <row r="1041" spans="1:10" x14ac:dyDescent="0.25">
      <c r="A1041" t="s">
        <v>2791</v>
      </c>
      <c r="B1041" s="19">
        <v>45520</v>
      </c>
      <c r="C1041" t="s">
        <v>515</v>
      </c>
      <c r="D1041" t="s">
        <v>1635</v>
      </c>
      <c r="E1041" t="s">
        <v>1726</v>
      </c>
      <c r="F1041" s="12">
        <v>3</v>
      </c>
      <c r="G1041" s="11">
        <v>336.09</v>
      </c>
      <c r="H1041">
        <v>0.01</v>
      </c>
      <c r="I1041" t="s">
        <v>1752</v>
      </c>
      <c r="J1041" s="11">
        <v>998.18729999999994</v>
      </c>
    </row>
    <row r="1042" spans="1:10" x14ac:dyDescent="0.25">
      <c r="A1042" t="s">
        <v>2792</v>
      </c>
      <c r="B1042" s="19">
        <v>45861</v>
      </c>
      <c r="C1042" t="s">
        <v>20</v>
      </c>
      <c r="D1042" t="s">
        <v>1640</v>
      </c>
      <c r="E1042" t="s">
        <v>1733</v>
      </c>
      <c r="F1042" s="12">
        <v>3</v>
      </c>
      <c r="G1042" s="11">
        <v>202.07</v>
      </c>
      <c r="H1042">
        <v>0.23</v>
      </c>
      <c r="I1042" t="s">
        <v>1752</v>
      </c>
      <c r="J1042" s="11">
        <v>466.78170000000006</v>
      </c>
    </row>
    <row r="1043" spans="1:10" x14ac:dyDescent="0.25">
      <c r="A1043" t="s">
        <v>2793</v>
      </c>
      <c r="B1043" s="19">
        <v>45781</v>
      </c>
      <c r="C1043" t="s">
        <v>968</v>
      </c>
      <c r="D1043" t="s">
        <v>1551</v>
      </c>
      <c r="E1043" t="s">
        <v>1714</v>
      </c>
      <c r="F1043" s="12">
        <v>2</v>
      </c>
      <c r="G1043" s="11">
        <v>485.25</v>
      </c>
      <c r="H1043">
        <v>0.28000000000000003</v>
      </c>
      <c r="I1043" t="s">
        <v>1750</v>
      </c>
      <c r="J1043" s="11">
        <v>698.76</v>
      </c>
    </row>
    <row r="1044" spans="1:10" x14ac:dyDescent="0.25">
      <c r="A1044" t="s">
        <v>2794</v>
      </c>
      <c r="B1044" s="19">
        <v>45906</v>
      </c>
      <c r="C1044" t="s">
        <v>562</v>
      </c>
      <c r="D1044" t="s">
        <v>1640</v>
      </c>
      <c r="E1044" t="s">
        <v>1719</v>
      </c>
      <c r="F1044" s="12">
        <v>4</v>
      </c>
      <c r="G1044" s="11">
        <v>552.38</v>
      </c>
      <c r="H1044">
        <v>0.1</v>
      </c>
      <c r="I1044" t="s">
        <v>1752</v>
      </c>
      <c r="J1044" s="11">
        <v>1988.568</v>
      </c>
    </row>
    <row r="1045" spans="1:10" x14ac:dyDescent="0.25">
      <c r="A1045" t="s">
        <v>2795</v>
      </c>
      <c r="B1045" s="19">
        <v>45251</v>
      </c>
      <c r="C1045" t="s">
        <v>373</v>
      </c>
      <c r="D1045" t="s">
        <v>1613</v>
      </c>
      <c r="E1045" t="s">
        <v>1733</v>
      </c>
      <c r="F1045" s="12">
        <v>4</v>
      </c>
      <c r="G1045" s="11">
        <v>377.26</v>
      </c>
      <c r="H1045">
        <v>0.22</v>
      </c>
      <c r="I1045" t="s">
        <v>1755</v>
      </c>
      <c r="J1045" s="11">
        <v>1177.0512000000001</v>
      </c>
    </row>
    <row r="1046" spans="1:10" x14ac:dyDescent="0.25">
      <c r="A1046" t="s">
        <v>2796</v>
      </c>
      <c r="B1046" s="19">
        <v>45257</v>
      </c>
      <c r="C1046" t="s">
        <v>199</v>
      </c>
      <c r="D1046" t="s">
        <v>1598</v>
      </c>
      <c r="E1046" t="s">
        <v>1739</v>
      </c>
      <c r="F1046" s="12">
        <v>4</v>
      </c>
      <c r="G1046" s="11">
        <v>189.07</v>
      </c>
      <c r="H1046">
        <v>0.1</v>
      </c>
      <c r="I1046" t="s">
        <v>1755</v>
      </c>
      <c r="J1046" s="11">
        <v>680.65200000000004</v>
      </c>
    </row>
    <row r="1047" spans="1:10" x14ac:dyDescent="0.25">
      <c r="A1047" t="s">
        <v>2797</v>
      </c>
      <c r="B1047" s="19">
        <v>45818</v>
      </c>
      <c r="C1047" t="s">
        <v>1516</v>
      </c>
      <c r="D1047" t="s">
        <v>1572</v>
      </c>
      <c r="E1047" t="s">
        <v>1701</v>
      </c>
      <c r="F1047" s="12">
        <v>3</v>
      </c>
      <c r="G1047" s="11">
        <v>272.27</v>
      </c>
      <c r="H1047">
        <v>0.01</v>
      </c>
      <c r="I1047" t="s">
        <v>1750</v>
      </c>
      <c r="J1047" s="11">
        <v>808.64189999999996</v>
      </c>
    </row>
    <row r="1048" spans="1:10" x14ac:dyDescent="0.25">
      <c r="A1048" t="s">
        <v>2798</v>
      </c>
      <c r="B1048" s="19">
        <v>45806</v>
      </c>
      <c r="C1048" t="s">
        <v>835</v>
      </c>
      <c r="D1048" t="s">
        <v>1669</v>
      </c>
      <c r="E1048" t="s">
        <v>1721</v>
      </c>
      <c r="F1048" s="12">
        <v>1</v>
      </c>
      <c r="G1048" s="11">
        <v>209.39</v>
      </c>
      <c r="H1048">
        <v>0.28000000000000003</v>
      </c>
      <c r="I1048" t="s">
        <v>1752</v>
      </c>
      <c r="J1048" s="11">
        <v>150.76079999999999</v>
      </c>
    </row>
    <row r="1049" spans="1:10" x14ac:dyDescent="0.25">
      <c r="A1049" t="s">
        <v>2799</v>
      </c>
      <c r="B1049" s="19">
        <v>45288</v>
      </c>
      <c r="C1049" t="s">
        <v>199</v>
      </c>
      <c r="D1049" t="s">
        <v>1648</v>
      </c>
      <c r="E1049" t="s">
        <v>1717</v>
      </c>
      <c r="F1049" s="12">
        <v>1</v>
      </c>
      <c r="G1049" s="11">
        <v>813.87</v>
      </c>
      <c r="H1049">
        <v>0.23</v>
      </c>
      <c r="I1049" t="s">
        <v>1750</v>
      </c>
      <c r="J1049" s="11">
        <v>626.67989999999998</v>
      </c>
    </row>
    <row r="1050" spans="1:10" x14ac:dyDescent="0.25">
      <c r="A1050" t="s">
        <v>2800</v>
      </c>
      <c r="B1050" s="19">
        <v>45783</v>
      </c>
      <c r="C1050" t="s">
        <v>814</v>
      </c>
      <c r="D1050" t="s">
        <v>1568</v>
      </c>
      <c r="E1050" t="s">
        <v>1685</v>
      </c>
      <c r="F1050" s="12">
        <v>1</v>
      </c>
      <c r="G1050" s="11">
        <v>143.69999999999999</v>
      </c>
      <c r="H1050">
        <v>0.19</v>
      </c>
      <c r="I1050" t="s">
        <v>1752</v>
      </c>
      <c r="J1050" s="11">
        <v>116.39699999999999</v>
      </c>
    </row>
    <row r="1051" spans="1:10" x14ac:dyDescent="0.25">
      <c r="A1051" t="s">
        <v>2801</v>
      </c>
      <c r="B1051" s="19">
        <v>45385</v>
      </c>
      <c r="C1051" t="s">
        <v>1433</v>
      </c>
      <c r="D1051" t="s">
        <v>1597</v>
      </c>
      <c r="E1051" t="s">
        <v>1690</v>
      </c>
      <c r="F1051" s="12">
        <v>4</v>
      </c>
      <c r="G1051" s="11">
        <v>837.34</v>
      </c>
      <c r="H1051">
        <v>0.05</v>
      </c>
      <c r="I1051" t="s">
        <v>1752</v>
      </c>
      <c r="J1051" s="11">
        <v>3181.8919999999998</v>
      </c>
    </row>
    <row r="1052" spans="1:10" x14ac:dyDescent="0.25">
      <c r="A1052" t="s">
        <v>2802</v>
      </c>
      <c r="B1052" s="19">
        <v>45878</v>
      </c>
      <c r="C1052" t="s">
        <v>412</v>
      </c>
      <c r="D1052" t="s">
        <v>1548</v>
      </c>
      <c r="E1052" t="s">
        <v>1739</v>
      </c>
      <c r="F1052" s="12">
        <v>1</v>
      </c>
      <c r="G1052" s="11">
        <v>151.66</v>
      </c>
      <c r="H1052">
        <v>0.16</v>
      </c>
      <c r="I1052" t="s">
        <v>1755</v>
      </c>
      <c r="J1052" s="11">
        <v>127.39439999999999</v>
      </c>
    </row>
    <row r="1053" spans="1:10" x14ac:dyDescent="0.25">
      <c r="A1053" t="s">
        <v>2803</v>
      </c>
      <c r="B1053" s="19">
        <v>45720</v>
      </c>
      <c r="C1053" t="s">
        <v>1516</v>
      </c>
      <c r="D1053" t="s">
        <v>1594</v>
      </c>
      <c r="E1053" t="s">
        <v>1714</v>
      </c>
      <c r="F1053" s="12">
        <v>3</v>
      </c>
      <c r="G1053" s="11">
        <v>961.4</v>
      </c>
      <c r="H1053">
        <v>0.02</v>
      </c>
      <c r="I1053" t="s">
        <v>1752</v>
      </c>
      <c r="J1053" s="11">
        <v>2826.5159999999996</v>
      </c>
    </row>
    <row r="1054" spans="1:10" x14ac:dyDescent="0.25">
      <c r="A1054" t="s">
        <v>2804</v>
      </c>
      <c r="B1054" s="19">
        <v>45503</v>
      </c>
      <c r="C1054" t="s">
        <v>1144</v>
      </c>
      <c r="D1054" t="s">
        <v>1638</v>
      </c>
      <c r="E1054" t="s">
        <v>1736</v>
      </c>
      <c r="F1054" s="12">
        <v>4</v>
      </c>
      <c r="G1054" s="11">
        <v>475.98</v>
      </c>
      <c r="H1054">
        <v>0.19</v>
      </c>
      <c r="I1054" t="s">
        <v>1752</v>
      </c>
      <c r="J1054" s="11">
        <v>1542.1752000000001</v>
      </c>
    </row>
    <row r="1055" spans="1:10" x14ac:dyDescent="0.25">
      <c r="A1055" t="s">
        <v>2805</v>
      </c>
      <c r="B1055" s="19">
        <v>45551</v>
      </c>
      <c r="C1055" t="s">
        <v>1174</v>
      </c>
      <c r="D1055" t="s">
        <v>1585</v>
      </c>
      <c r="E1055" t="s">
        <v>1728</v>
      </c>
      <c r="F1055" s="12">
        <v>4</v>
      </c>
      <c r="G1055" s="11">
        <v>132.88999999999999</v>
      </c>
      <c r="H1055">
        <v>0.12</v>
      </c>
      <c r="I1055" t="s">
        <v>1750</v>
      </c>
      <c r="J1055" s="11">
        <v>467.77279999999996</v>
      </c>
    </row>
    <row r="1056" spans="1:10" x14ac:dyDescent="0.25">
      <c r="A1056" t="s">
        <v>2806</v>
      </c>
      <c r="B1056" s="19">
        <v>45850</v>
      </c>
      <c r="C1056" t="s">
        <v>1339</v>
      </c>
      <c r="D1056" t="s">
        <v>1580</v>
      </c>
      <c r="E1056" t="s">
        <v>1723</v>
      </c>
      <c r="F1056" s="12">
        <v>3</v>
      </c>
      <c r="G1056" s="11">
        <v>471.31</v>
      </c>
      <c r="H1056" s="14">
        <v>0</v>
      </c>
      <c r="I1056" t="s">
        <v>1752</v>
      </c>
      <c r="J1056" s="11">
        <v>1413.93</v>
      </c>
    </row>
    <row r="1057" spans="1:10" x14ac:dyDescent="0.25">
      <c r="A1057" t="s">
        <v>2807</v>
      </c>
      <c r="B1057" s="19">
        <v>45441</v>
      </c>
      <c r="C1057" t="s">
        <v>1415</v>
      </c>
      <c r="D1057" t="s">
        <v>1641</v>
      </c>
      <c r="E1057" t="s">
        <v>1726</v>
      </c>
      <c r="F1057" s="12">
        <v>2</v>
      </c>
      <c r="G1057" s="11">
        <v>720.32</v>
      </c>
      <c r="H1057">
        <v>0.26</v>
      </c>
      <c r="I1057" t="s">
        <v>1750</v>
      </c>
      <c r="J1057" s="11">
        <v>1066.0736000000002</v>
      </c>
    </row>
    <row r="1058" spans="1:10" x14ac:dyDescent="0.25">
      <c r="A1058" t="s">
        <v>2808</v>
      </c>
      <c r="B1058" s="19">
        <v>45431</v>
      </c>
      <c r="C1058" t="s">
        <v>272</v>
      </c>
      <c r="D1058" t="s">
        <v>1625</v>
      </c>
      <c r="E1058" t="s">
        <v>1736</v>
      </c>
      <c r="F1058" s="12">
        <v>4</v>
      </c>
      <c r="G1058" s="11">
        <v>99.92</v>
      </c>
      <c r="H1058">
        <v>0.11</v>
      </c>
      <c r="I1058" t="s">
        <v>1755</v>
      </c>
      <c r="J1058" s="11">
        <v>355.71520000000004</v>
      </c>
    </row>
    <row r="1059" spans="1:10" x14ac:dyDescent="0.25">
      <c r="A1059" t="s">
        <v>2809</v>
      </c>
      <c r="B1059" s="19">
        <v>45873</v>
      </c>
      <c r="C1059" t="s">
        <v>244</v>
      </c>
      <c r="D1059" t="s">
        <v>1541</v>
      </c>
      <c r="E1059" t="s">
        <v>1698</v>
      </c>
      <c r="F1059" s="12">
        <v>3</v>
      </c>
      <c r="G1059" s="11">
        <v>900.63</v>
      </c>
      <c r="H1059">
        <v>0.11</v>
      </c>
      <c r="I1059" t="s">
        <v>1755</v>
      </c>
      <c r="J1059" s="11">
        <v>2404.6821</v>
      </c>
    </row>
    <row r="1060" spans="1:10" x14ac:dyDescent="0.25">
      <c r="A1060" t="s">
        <v>2810</v>
      </c>
      <c r="B1060" s="19">
        <v>45629</v>
      </c>
      <c r="C1060" t="s">
        <v>1352</v>
      </c>
      <c r="D1060" t="s">
        <v>1597</v>
      </c>
      <c r="E1060" t="s">
        <v>1714</v>
      </c>
      <c r="F1060" s="12">
        <v>1</v>
      </c>
      <c r="G1060" s="11">
        <v>681.72</v>
      </c>
      <c r="H1060">
        <v>0.11</v>
      </c>
      <c r="I1060" t="s">
        <v>1752</v>
      </c>
      <c r="J1060" s="11">
        <v>606.73080000000004</v>
      </c>
    </row>
    <row r="1061" spans="1:10" x14ac:dyDescent="0.25">
      <c r="A1061" t="s">
        <v>2811</v>
      </c>
      <c r="B1061" s="19">
        <v>45222</v>
      </c>
      <c r="C1061" t="s">
        <v>48</v>
      </c>
      <c r="D1061" t="s">
        <v>1644</v>
      </c>
      <c r="E1061" t="s">
        <v>1725</v>
      </c>
      <c r="F1061" s="12">
        <v>2</v>
      </c>
      <c r="G1061" s="11">
        <v>838.22</v>
      </c>
      <c r="H1061">
        <v>0.3</v>
      </c>
      <c r="I1061" t="s">
        <v>1750</v>
      </c>
      <c r="J1061" s="11">
        <v>1173.508</v>
      </c>
    </row>
    <row r="1062" spans="1:10" x14ac:dyDescent="0.25">
      <c r="A1062" t="s">
        <v>2812</v>
      </c>
      <c r="B1062" s="19">
        <v>45797</v>
      </c>
      <c r="C1062" t="s">
        <v>631</v>
      </c>
      <c r="D1062" t="s">
        <v>1661</v>
      </c>
      <c r="E1062" t="s">
        <v>1723</v>
      </c>
      <c r="F1062" s="12">
        <v>2</v>
      </c>
      <c r="G1062" s="11">
        <v>816.22</v>
      </c>
      <c r="H1062">
        <v>0.27</v>
      </c>
      <c r="I1062" t="s">
        <v>1750</v>
      </c>
      <c r="J1062" s="11">
        <v>1191.6812</v>
      </c>
    </row>
    <row r="1063" spans="1:10" x14ac:dyDescent="0.25">
      <c r="A1063" t="s">
        <v>2813</v>
      </c>
      <c r="B1063" s="19">
        <v>45554</v>
      </c>
      <c r="C1063" t="s">
        <v>1174</v>
      </c>
      <c r="D1063" t="s">
        <v>1618</v>
      </c>
      <c r="E1063" t="s">
        <v>1711</v>
      </c>
      <c r="F1063" s="12">
        <v>2</v>
      </c>
      <c r="G1063" s="11">
        <v>654.12</v>
      </c>
      <c r="H1063">
        <v>0.27</v>
      </c>
      <c r="I1063" t="s">
        <v>1752</v>
      </c>
      <c r="J1063" s="11">
        <v>955.01519999999994</v>
      </c>
    </row>
    <row r="1064" spans="1:10" x14ac:dyDescent="0.25">
      <c r="A1064" t="s">
        <v>2814</v>
      </c>
      <c r="B1064" s="19">
        <v>45385</v>
      </c>
      <c r="C1064" t="s">
        <v>367</v>
      </c>
      <c r="D1064" t="s">
        <v>1636</v>
      </c>
      <c r="E1064" t="s">
        <v>1725</v>
      </c>
      <c r="F1064" s="12">
        <v>4</v>
      </c>
      <c r="G1064" s="11">
        <v>528.22</v>
      </c>
      <c r="H1064">
        <v>0.2</v>
      </c>
      <c r="I1064" t="s">
        <v>1752</v>
      </c>
      <c r="J1064" s="11">
        <v>1690.3040000000001</v>
      </c>
    </row>
    <row r="1065" spans="1:10" x14ac:dyDescent="0.25">
      <c r="A1065" t="s">
        <v>2815</v>
      </c>
      <c r="B1065" s="19">
        <v>45704</v>
      </c>
      <c r="C1065" t="s">
        <v>710</v>
      </c>
      <c r="D1065" t="s">
        <v>1579</v>
      </c>
      <c r="E1065" t="s">
        <v>1711</v>
      </c>
      <c r="F1065" s="12">
        <v>4</v>
      </c>
      <c r="G1065" s="11">
        <v>36.72</v>
      </c>
      <c r="H1065">
        <v>7.0000000000000007E-2</v>
      </c>
      <c r="I1065" t="s">
        <v>1755</v>
      </c>
      <c r="J1065" s="11">
        <v>136.5984</v>
      </c>
    </row>
    <row r="1066" spans="1:10" x14ac:dyDescent="0.25">
      <c r="A1066" t="s">
        <v>2816</v>
      </c>
      <c r="B1066" s="19">
        <v>45545</v>
      </c>
      <c r="C1066" t="s">
        <v>1144</v>
      </c>
      <c r="D1066" t="s">
        <v>1644</v>
      </c>
      <c r="E1066" t="s">
        <v>1739</v>
      </c>
      <c r="F1066" s="12">
        <v>2</v>
      </c>
      <c r="G1066" s="11">
        <v>705.97</v>
      </c>
      <c r="H1066">
        <v>0.1</v>
      </c>
      <c r="I1066" t="s">
        <v>1752</v>
      </c>
      <c r="J1066" s="11">
        <v>1270.7460000000001</v>
      </c>
    </row>
    <row r="1067" spans="1:10" x14ac:dyDescent="0.25">
      <c r="A1067" t="s">
        <v>2817</v>
      </c>
      <c r="B1067" s="19">
        <v>45736</v>
      </c>
      <c r="C1067" t="s">
        <v>100</v>
      </c>
      <c r="D1067" t="s">
        <v>1588</v>
      </c>
      <c r="E1067" t="s">
        <v>1690</v>
      </c>
      <c r="F1067" s="12">
        <v>2</v>
      </c>
      <c r="G1067" s="11">
        <v>994.29</v>
      </c>
      <c r="H1067">
        <v>0.01</v>
      </c>
      <c r="I1067" t="s">
        <v>1752</v>
      </c>
      <c r="J1067" s="11">
        <v>1968.6941999999999</v>
      </c>
    </row>
    <row r="1068" spans="1:10" x14ac:dyDescent="0.25">
      <c r="A1068" t="s">
        <v>2818</v>
      </c>
      <c r="B1068" s="19">
        <v>45608</v>
      </c>
      <c r="C1068" t="s">
        <v>1292</v>
      </c>
      <c r="D1068" t="s">
        <v>1669</v>
      </c>
      <c r="E1068" t="s">
        <v>1736</v>
      </c>
      <c r="F1068" s="12">
        <v>1</v>
      </c>
      <c r="G1068" s="11">
        <v>909.04</v>
      </c>
      <c r="H1068">
        <v>0.11</v>
      </c>
      <c r="I1068" t="s">
        <v>1750</v>
      </c>
      <c r="J1068" s="11">
        <v>809.04560000000004</v>
      </c>
    </row>
    <row r="1069" spans="1:10" x14ac:dyDescent="0.25">
      <c r="A1069" t="s">
        <v>2819</v>
      </c>
      <c r="B1069" s="19">
        <v>45334</v>
      </c>
      <c r="C1069" t="s">
        <v>1083</v>
      </c>
      <c r="D1069" t="s">
        <v>1579</v>
      </c>
      <c r="E1069" t="s">
        <v>1721</v>
      </c>
      <c r="F1069" s="12">
        <v>1</v>
      </c>
      <c r="G1069" s="11">
        <v>164.73</v>
      </c>
      <c r="H1069">
        <v>0.12</v>
      </c>
      <c r="I1069" t="s">
        <v>1752</v>
      </c>
      <c r="J1069" s="11">
        <v>144.9624</v>
      </c>
    </row>
    <row r="1070" spans="1:10" x14ac:dyDescent="0.25">
      <c r="A1070" t="s">
        <v>2820</v>
      </c>
      <c r="B1070" s="19">
        <v>45690</v>
      </c>
      <c r="C1070" t="s">
        <v>227</v>
      </c>
      <c r="D1070" t="s">
        <v>1583</v>
      </c>
      <c r="E1070" t="s">
        <v>1711</v>
      </c>
      <c r="F1070" s="12">
        <v>2</v>
      </c>
      <c r="G1070" s="11">
        <v>606.35</v>
      </c>
      <c r="H1070">
        <v>0.16</v>
      </c>
      <c r="I1070" t="s">
        <v>1755</v>
      </c>
      <c r="J1070" s="11">
        <v>1018.668</v>
      </c>
    </row>
    <row r="1071" spans="1:10" x14ac:dyDescent="0.25">
      <c r="A1071" t="s">
        <v>2821</v>
      </c>
      <c r="B1071" s="19">
        <v>45481</v>
      </c>
      <c r="C1071" t="s">
        <v>539</v>
      </c>
      <c r="D1071" t="s">
        <v>1677</v>
      </c>
      <c r="E1071" t="s">
        <v>1701</v>
      </c>
      <c r="F1071" s="12">
        <v>3</v>
      </c>
      <c r="G1071" s="11">
        <v>904.19</v>
      </c>
      <c r="H1071">
        <v>0.09</v>
      </c>
      <c r="I1071" t="s">
        <v>1750</v>
      </c>
      <c r="J1071" s="11">
        <v>2468.4387000000002</v>
      </c>
    </row>
    <row r="1072" spans="1:10" x14ac:dyDescent="0.25">
      <c r="A1072" t="s">
        <v>2822</v>
      </c>
      <c r="B1072" s="19">
        <v>45576</v>
      </c>
      <c r="C1072" t="s">
        <v>503</v>
      </c>
      <c r="D1072" t="s">
        <v>1602</v>
      </c>
      <c r="E1072" t="s">
        <v>1693</v>
      </c>
      <c r="F1072" s="12">
        <v>4</v>
      </c>
      <c r="G1072" s="11">
        <v>694.61</v>
      </c>
      <c r="H1072">
        <v>0.18</v>
      </c>
      <c r="I1072" t="s">
        <v>1755</v>
      </c>
      <c r="J1072" s="11">
        <v>2278.3208000000004</v>
      </c>
    </row>
    <row r="1073" spans="1:10" x14ac:dyDescent="0.25">
      <c r="A1073" t="s">
        <v>2823</v>
      </c>
      <c r="B1073" s="19">
        <v>45215</v>
      </c>
      <c r="C1073" t="s">
        <v>721</v>
      </c>
      <c r="D1073" t="s">
        <v>1664</v>
      </c>
      <c r="E1073" t="s">
        <v>1693</v>
      </c>
      <c r="F1073" s="12">
        <v>4</v>
      </c>
      <c r="G1073" s="11">
        <v>753.83</v>
      </c>
      <c r="H1073">
        <v>0.24</v>
      </c>
      <c r="I1073" t="s">
        <v>1750</v>
      </c>
      <c r="J1073" s="11">
        <v>2291.6432</v>
      </c>
    </row>
    <row r="1074" spans="1:10" x14ac:dyDescent="0.25">
      <c r="A1074" t="s">
        <v>2824</v>
      </c>
      <c r="B1074" s="19">
        <v>45653</v>
      </c>
      <c r="C1074" t="s">
        <v>640</v>
      </c>
      <c r="D1074" t="s">
        <v>1558</v>
      </c>
      <c r="E1074" t="s">
        <v>1714</v>
      </c>
      <c r="F1074" s="12">
        <v>1</v>
      </c>
      <c r="G1074" s="11">
        <v>66.22</v>
      </c>
      <c r="H1074">
        <v>0.02</v>
      </c>
      <c r="I1074" t="s">
        <v>1750</v>
      </c>
      <c r="J1074" s="11">
        <v>64.895600000000002</v>
      </c>
    </row>
    <row r="1075" spans="1:10" x14ac:dyDescent="0.25">
      <c r="A1075" t="s">
        <v>2825</v>
      </c>
      <c r="B1075" s="19">
        <v>45241</v>
      </c>
      <c r="C1075" t="s">
        <v>1048</v>
      </c>
      <c r="D1075" t="s">
        <v>1622</v>
      </c>
      <c r="E1075" t="s">
        <v>1726</v>
      </c>
      <c r="F1075" s="12">
        <v>2</v>
      </c>
      <c r="G1075" s="11">
        <v>891.8</v>
      </c>
      <c r="H1075">
        <v>0.28999999999999998</v>
      </c>
      <c r="I1075" t="s">
        <v>1755</v>
      </c>
      <c r="J1075" s="11">
        <v>1266.3559999999998</v>
      </c>
    </row>
    <row r="1076" spans="1:10" x14ac:dyDescent="0.25">
      <c r="A1076" t="s">
        <v>2826</v>
      </c>
      <c r="B1076" s="19">
        <v>45428</v>
      </c>
      <c r="C1076" t="s">
        <v>1123</v>
      </c>
      <c r="D1076" t="s">
        <v>1640</v>
      </c>
      <c r="E1076" t="s">
        <v>1717</v>
      </c>
      <c r="F1076" s="12">
        <v>4</v>
      </c>
      <c r="G1076" s="11">
        <v>255.48</v>
      </c>
      <c r="H1076">
        <v>0.03</v>
      </c>
      <c r="I1076" t="s">
        <v>1755</v>
      </c>
      <c r="J1076" s="11">
        <v>991.26239999999996</v>
      </c>
    </row>
    <row r="1077" spans="1:10" x14ac:dyDescent="0.25">
      <c r="A1077" t="s">
        <v>2827</v>
      </c>
      <c r="B1077" s="19">
        <v>45593</v>
      </c>
      <c r="C1077" t="s">
        <v>942</v>
      </c>
      <c r="D1077" t="s">
        <v>1656</v>
      </c>
      <c r="E1077" t="s">
        <v>1733</v>
      </c>
      <c r="F1077" s="12">
        <v>4</v>
      </c>
      <c r="G1077" s="11">
        <v>604.87</v>
      </c>
      <c r="H1077">
        <v>0.28000000000000003</v>
      </c>
      <c r="I1077" t="s">
        <v>1752</v>
      </c>
      <c r="J1077" s="11">
        <v>1742.0255999999999</v>
      </c>
    </row>
    <row r="1078" spans="1:10" x14ac:dyDescent="0.25">
      <c r="A1078" t="s">
        <v>2828</v>
      </c>
      <c r="B1078" s="19">
        <v>45370</v>
      </c>
      <c r="C1078" t="s">
        <v>174</v>
      </c>
      <c r="D1078" t="s">
        <v>1577</v>
      </c>
      <c r="E1078" t="s">
        <v>1733</v>
      </c>
      <c r="F1078" s="12">
        <v>3</v>
      </c>
      <c r="G1078" s="11">
        <v>623.82000000000005</v>
      </c>
      <c r="H1078">
        <v>0.13</v>
      </c>
      <c r="I1078" t="s">
        <v>1755</v>
      </c>
      <c r="J1078" s="11">
        <v>1628.1702</v>
      </c>
    </row>
    <row r="1079" spans="1:10" x14ac:dyDescent="0.25">
      <c r="A1079" t="s">
        <v>2829</v>
      </c>
      <c r="B1079" s="19">
        <v>45882</v>
      </c>
      <c r="C1079" t="s">
        <v>465</v>
      </c>
      <c r="D1079" t="s">
        <v>1633</v>
      </c>
      <c r="E1079" t="s">
        <v>1730</v>
      </c>
      <c r="F1079" s="12">
        <v>3</v>
      </c>
      <c r="G1079" s="11">
        <v>575.24</v>
      </c>
      <c r="H1079">
        <v>0.12</v>
      </c>
      <c r="I1079" t="s">
        <v>1755</v>
      </c>
      <c r="J1079" s="11">
        <v>1518.6336000000001</v>
      </c>
    </row>
    <row r="1080" spans="1:10" x14ac:dyDescent="0.25">
      <c r="A1080" t="s">
        <v>2830</v>
      </c>
      <c r="B1080" s="19">
        <v>45878</v>
      </c>
      <c r="C1080" t="s">
        <v>1272</v>
      </c>
      <c r="D1080" t="s">
        <v>1533</v>
      </c>
      <c r="E1080" t="s">
        <v>1721</v>
      </c>
      <c r="F1080" s="12">
        <v>1</v>
      </c>
      <c r="G1080" s="11">
        <v>769.4</v>
      </c>
      <c r="H1080">
        <v>0.16</v>
      </c>
      <c r="I1080" t="s">
        <v>1750</v>
      </c>
      <c r="J1080" s="11">
        <v>646.29599999999994</v>
      </c>
    </row>
    <row r="1081" spans="1:10" x14ac:dyDescent="0.25">
      <c r="A1081" t="s">
        <v>2831</v>
      </c>
      <c r="B1081" s="19">
        <v>45420</v>
      </c>
      <c r="C1081" t="s">
        <v>1024</v>
      </c>
      <c r="D1081" t="s">
        <v>1533</v>
      </c>
      <c r="E1081" t="s">
        <v>1733</v>
      </c>
      <c r="F1081" s="12">
        <v>1</v>
      </c>
      <c r="G1081" s="11">
        <v>227.28</v>
      </c>
      <c r="H1081">
        <v>0.13</v>
      </c>
      <c r="I1081" t="s">
        <v>1755</v>
      </c>
      <c r="J1081" s="11">
        <v>197.7336</v>
      </c>
    </row>
    <row r="1082" spans="1:10" x14ac:dyDescent="0.25">
      <c r="A1082" t="s">
        <v>2832</v>
      </c>
      <c r="B1082" s="19">
        <v>45361</v>
      </c>
      <c r="C1082" t="s">
        <v>192</v>
      </c>
      <c r="D1082" t="s">
        <v>1529</v>
      </c>
      <c r="E1082" t="s">
        <v>1733</v>
      </c>
      <c r="F1082" s="12">
        <v>4</v>
      </c>
      <c r="G1082" s="11">
        <v>127.58</v>
      </c>
      <c r="H1082">
        <v>0.15</v>
      </c>
      <c r="I1082" t="s">
        <v>1750</v>
      </c>
      <c r="J1082" s="11">
        <v>433.77199999999999</v>
      </c>
    </row>
    <row r="1083" spans="1:10" x14ac:dyDescent="0.25">
      <c r="A1083" t="s">
        <v>2833</v>
      </c>
      <c r="B1083" s="19">
        <v>45702</v>
      </c>
      <c r="C1083" t="s">
        <v>1284</v>
      </c>
      <c r="D1083" t="s">
        <v>1594</v>
      </c>
      <c r="E1083" t="s">
        <v>1698</v>
      </c>
      <c r="F1083" s="12">
        <v>1</v>
      </c>
      <c r="G1083" s="11">
        <v>793.21</v>
      </c>
      <c r="H1083">
        <v>0.09</v>
      </c>
      <c r="I1083" t="s">
        <v>1750</v>
      </c>
      <c r="J1083" s="11">
        <v>721.8211</v>
      </c>
    </row>
    <row r="1084" spans="1:10" x14ac:dyDescent="0.25">
      <c r="A1084" t="s">
        <v>2834</v>
      </c>
      <c r="B1084" s="19">
        <v>45871</v>
      </c>
      <c r="C1084" t="s">
        <v>942</v>
      </c>
      <c r="D1084" t="s">
        <v>1654</v>
      </c>
      <c r="E1084" t="s">
        <v>1723</v>
      </c>
      <c r="F1084" s="12">
        <v>3</v>
      </c>
      <c r="G1084" s="11">
        <v>435.61</v>
      </c>
      <c r="H1084">
        <v>0.03</v>
      </c>
      <c r="I1084" t="s">
        <v>1752</v>
      </c>
      <c r="J1084" s="11">
        <v>1267.6251</v>
      </c>
    </row>
    <row r="1085" spans="1:10" x14ac:dyDescent="0.25">
      <c r="A1085" t="s">
        <v>2835</v>
      </c>
      <c r="B1085" s="19">
        <v>45531</v>
      </c>
      <c r="C1085" t="s">
        <v>1189</v>
      </c>
      <c r="D1085" t="s">
        <v>1570</v>
      </c>
      <c r="E1085" t="s">
        <v>1730</v>
      </c>
      <c r="F1085" s="12">
        <v>1</v>
      </c>
      <c r="G1085" s="11">
        <v>850.06</v>
      </c>
      <c r="H1085">
        <v>0.28999999999999998</v>
      </c>
      <c r="I1085" t="s">
        <v>1752</v>
      </c>
      <c r="J1085" s="11">
        <v>603.54259999999988</v>
      </c>
    </row>
    <row r="1086" spans="1:10" x14ac:dyDescent="0.25">
      <c r="A1086" t="s">
        <v>2836</v>
      </c>
      <c r="B1086" s="19">
        <v>45330</v>
      </c>
      <c r="C1086" t="s">
        <v>1078</v>
      </c>
      <c r="D1086" t="s">
        <v>1549</v>
      </c>
      <c r="E1086" t="s">
        <v>1730</v>
      </c>
      <c r="F1086" s="12">
        <v>2</v>
      </c>
      <c r="G1086" s="11">
        <v>753.92</v>
      </c>
      <c r="H1086">
        <v>0.17</v>
      </c>
      <c r="I1086" t="s">
        <v>1752</v>
      </c>
      <c r="J1086" s="11">
        <v>1251.5071999999998</v>
      </c>
    </row>
    <row r="1087" spans="1:10" x14ac:dyDescent="0.25">
      <c r="A1087" t="s">
        <v>2837</v>
      </c>
      <c r="B1087" s="19">
        <v>45311</v>
      </c>
      <c r="C1087" t="s">
        <v>1484</v>
      </c>
      <c r="D1087" t="s">
        <v>1533</v>
      </c>
      <c r="E1087" t="s">
        <v>1725</v>
      </c>
      <c r="F1087" s="12">
        <v>3</v>
      </c>
      <c r="G1087" s="11">
        <v>408.99</v>
      </c>
      <c r="H1087">
        <v>0.27</v>
      </c>
      <c r="I1087" t="s">
        <v>1752</v>
      </c>
      <c r="J1087" s="11">
        <v>895.68809999999996</v>
      </c>
    </row>
    <row r="1088" spans="1:10" x14ac:dyDescent="0.25">
      <c r="A1088" t="s">
        <v>2838</v>
      </c>
      <c r="B1088" s="19">
        <v>45567</v>
      </c>
      <c r="C1088" t="s">
        <v>897</v>
      </c>
      <c r="D1088" t="s">
        <v>1612</v>
      </c>
      <c r="E1088" t="s">
        <v>1705</v>
      </c>
      <c r="F1088" s="12">
        <v>3</v>
      </c>
      <c r="G1088" s="11">
        <v>404.5</v>
      </c>
      <c r="H1088">
        <v>0.22</v>
      </c>
      <c r="I1088" t="s">
        <v>1752</v>
      </c>
      <c r="J1088" s="11">
        <v>946.53000000000009</v>
      </c>
    </row>
    <row r="1089" spans="1:10" x14ac:dyDescent="0.25">
      <c r="A1089" t="s">
        <v>2839</v>
      </c>
      <c r="B1089" s="19">
        <v>45239</v>
      </c>
      <c r="C1089" t="s">
        <v>1174</v>
      </c>
      <c r="D1089" t="s">
        <v>1587</v>
      </c>
      <c r="E1089" t="s">
        <v>1698</v>
      </c>
      <c r="F1089" s="12">
        <v>3</v>
      </c>
      <c r="G1089" s="11">
        <v>717.81</v>
      </c>
      <c r="H1089">
        <v>0.17</v>
      </c>
      <c r="I1089" t="s">
        <v>1755</v>
      </c>
      <c r="J1089" s="11">
        <v>1787.3468999999998</v>
      </c>
    </row>
    <row r="1090" spans="1:10" x14ac:dyDescent="0.25">
      <c r="A1090" t="s">
        <v>2840</v>
      </c>
      <c r="B1090" s="19">
        <v>45284</v>
      </c>
      <c r="C1090" t="s">
        <v>797</v>
      </c>
      <c r="D1090" t="s">
        <v>1656</v>
      </c>
      <c r="E1090" t="s">
        <v>1690</v>
      </c>
      <c r="F1090" s="12">
        <v>3</v>
      </c>
      <c r="G1090" s="11">
        <v>204.77</v>
      </c>
      <c r="H1090">
        <v>0.14000000000000001</v>
      </c>
      <c r="I1090" t="s">
        <v>1750</v>
      </c>
      <c r="J1090" s="11">
        <v>528.3066</v>
      </c>
    </row>
    <row r="1091" spans="1:10" x14ac:dyDescent="0.25">
      <c r="A1091" t="s">
        <v>2841</v>
      </c>
      <c r="B1091" s="19">
        <v>45686</v>
      </c>
      <c r="C1091" t="s">
        <v>152</v>
      </c>
      <c r="D1091" t="s">
        <v>1600</v>
      </c>
      <c r="E1091" t="s">
        <v>1736</v>
      </c>
      <c r="F1091" s="12">
        <v>4</v>
      </c>
      <c r="G1091" s="11">
        <v>106.23</v>
      </c>
      <c r="H1091">
        <v>0.28000000000000003</v>
      </c>
      <c r="I1091" t="s">
        <v>1755</v>
      </c>
      <c r="J1091" s="11">
        <v>305.94240000000002</v>
      </c>
    </row>
    <row r="1092" spans="1:10" x14ac:dyDescent="0.25">
      <c r="A1092" t="s">
        <v>2842</v>
      </c>
      <c r="B1092" s="19">
        <v>45824</v>
      </c>
      <c r="C1092" t="s">
        <v>1012</v>
      </c>
      <c r="D1092" t="s">
        <v>1625</v>
      </c>
      <c r="E1092" t="s">
        <v>1705</v>
      </c>
      <c r="F1092" s="12">
        <v>2</v>
      </c>
      <c r="G1092" s="11">
        <v>769.48</v>
      </c>
      <c r="H1092">
        <v>0.11</v>
      </c>
      <c r="I1092" t="s">
        <v>1752</v>
      </c>
      <c r="J1092" s="11">
        <v>1369.6744000000001</v>
      </c>
    </row>
    <row r="1093" spans="1:10" x14ac:dyDescent="0.25">
      <c r="A1093" t="s">
        <v>2843</v>
      </c>
      <c r="B1093" s="19">
        <v>45867</v>
      </c>
      <c r="C1093" t="s">
        <v>808</v>
      </c>
      <c r="D1093" t="s">
        <v>1612</v>
      </c>
      <c r="E1093" t="s">
        <v>1725</v>
      </c>
      <c r="F1093" s="12">
        <v>2</v>
      </c>
      <c r="G1093" s="11">
        <v>714.21</v>
      </c>
      <c r="H1093">
        <v>0.14000000000000001</v>
      </c>
      <c r="I1093" t="s">
        <v>1750</v>
      </c>
      <c r="J1093" s="11">
        <v>1228.4412</v>
      </c>
    </row>
    <row r="1094" spans="1:10" x14ac:dyDescent="0.25">
      <c r="A1094" t="s">
        <v>2844</v>
      </c>
      <c r="B1094" s="19">
        <v>45578</v>
      </c>
      <c r="C1094" t="s">
        <v>856</v>
      </c>
      <c r="D1094" t="s">
        <v>1543</v>
      </c>
      <c r="E1094" t="s">
        <v>1728</v>
      </c>
      <c r="F1094" s="12">
        <v>4</v>
      </c>
      <c r="G1094" s="11">
        <v>632.24</v>
      </c>
      <c r="H1094">
        <v>0.25</v>
      </c>
      <c r="I1094" t="s">
        <v>1752</v>
      </c>
      <c r="J1094" s="11">
        <v>1896.72</v>
      </c>
    </row>
    <row r="1095" spans="1:10" x14ac:dyDescent="0.25">
      <c r="A1095" t="s">
        <v>2845</v>
      </c>
      <c r="B1095" s="19">
        <v>45575</v>
      </c>
      <c r="C1095" t="s">
        <v>533</v>
      </c>
      <c r="D1095" t="s">
        <v>1644</v>
      </c>
      <c r="E1095" t="s">
        <v>1698</v>
      </c>
      <c r="F1095" s="12">
        <v>2</v>
      </c>
      <c r="G1095" s="11">
        <v>845.27</v>
      </c>
      <c r="H1095">
        <v>0.18</v>
      </c>
      <c r="I1095" t="s">
        <v>1752</v>
      </c>
      <c r="J1095" s="11">
        <v>1386.2428</v>
      </c>
    </row>
    <row r="1096" spans="1:10" x14ac:dyDescent="0.25">
      <c r="A1096" t="s">
        <v>2846</v>
      </c>
      <c r="B1096" s="19">
        <v>45816</v>
      </c>
      <c r="C1096" t="s">
        <v>1510</v>
      </c>
      <c r="D1096" t="s">
        <v>1661</v>
      </c>
      <c r="E1096" t="s">
        <v>1725</v>
      </c>
      <c r="F1096" s="12">
        <v>1</v>
      </c>
      <c r="G1096" s="11">
        <v>575.94000000000005</v>
      </c>
      <c r="H1096">
        <v>0.17</v>
      </c>
      <c r="I1096" t="s">
        <v>1750</v>
      </c>
      <c r="J1096" s="11">
        <v>478.03020000000004</v>
      </c>
    </row>
    <row r="1097" spans="1:10" x14ac:dyDescent="0.25">
      <c r="A1097" t="s">
        <v>2847</v>
      </c>
      <c r="B1097" s="19">
        <v>45620</v>
      </c>
      <c r="C1097" t="s">
        <v>797</v>
      </c>
      <c r="D1097" t="s">
        <v>1656</v>
      </c>
      <c r="E1097" t="s">
        <v>1728</v>
      </c>
      <c r="F1097" s="12">
        <v>1</v>
      </c>
      <c r="G1097" s="11">
        <v>907.97</v>
      </c>
      <c r="H1097">
        <v>0.26</v>
      </c>
      <c r="I1097" t="s">
        <v>1755</v>
      </c>
      <c r="J1097" s="11">
        <v>671.89779999999996</v>
      </c>
    </row>
    <row r="1098" spans="1:10" x14ac:dyDescent="0.25">
      <c r="A1098" t="s">
        <v>2848</v>
      </c>
      <c r="B1098" s="19">
        <v>45695</v>
      </c>
      <c r="C1098" t="s">
        <v>842</v>
      </c>
      <c r="D1098" t="s">
        <v>1556</v>
      </c>
      <c r="E1098" t="s">
        <v>1723</v>
      </c>
      <c r="F1098" s="12">
        <v>1</v>
      </c>
      <c r="G1098" s="11">
        <v>99.35</v>
      </c>
      <c r="H1098">
        <v>0.08</v>
      </c>
      <c r="I1098" t="s">
        <v>1755</v>
      </c>
      <c r="J1098" s="11">
        <v>91.402000000000001</v>
      </c>
    </row>
    <row r="1099" spans="1:10" x14ac:dyDescent="0.25">
      <c r="A1099" t="s">
        <v>2849</v>
      </c>
      <c r="B1099" s="19">
        <v>45596</v>
      </c>
      <c r="C1099" t="s">
        <v>258</v>
      </c>
      <c r="D1099" t="s">
        <v>1525</v>
      </c>
      <c r="E1099" t="s">
        <v>1698</v>
      </c>
      <c r="F1099" s="12">
        <v>2</v>
      </c>
      <c r="G1099" s="11">
        <v>374.42</v>
      </c>
      <c r="H1099">
        <v>0.21</v>
      </c>
      <c r="I1099" t="s">
        <v>1755</v>
      </c>
      <c r="J1099" s="11">
        <v>591.58360000000005</v>
      </c>
    </row>
    <row r="1100" spans="1:10" x14ac:dyDescent="0.25">
      <c r="A1100" t="s">
        <v>2850</v>
      </c>
      <c r="B1100" s="19">
        <v>45869</v>
      </c>
      <c r="C1100" t="s">
        <v>1464</v>
      </c>
      <c r="D1100" t="s">
        <v>1548</v>
      </c>
      <c r="E1100" t="s">
        <v>1728</v>
      </c>
      <c r="F1100" s="12">
        <v>3</v>
      </c>
      <c r="G1100" s="11">
        <v>248.43</v>
      </c>
      <c r="H1100">
        <v>0.24</v>
      </c>
      <c r="I1100" t="s">
        <v>1755</v>
      </c>
      <c r="J1100" s="11">
        <v>566.42039999999997</v>
      </c>
    </row>
    <row r="1101" spans="1:10" x14ac:dyDescent="0.25">
      <c r="A1101" t="s">
        <v>2851</v>
      </c>
      <c r="B1101" s="19">
        <v>45631</v>
      </c>
      <c r="C1101" t="s">
        <v>1427</v>
      </c>
      <c r="D1101" t="s">
        <v>1658</v>
      </c>
      <c r="E1101" t="s">
        <v>1690</v>
      </c>
      <c r="F1101" s="12">
        <v>1</v>
      </c>
      <c r="G1101" s="11">
        <v>784.46</v>
      </c>
      <c r="H1101">
        <v>0.14000000000000001</v>
      </c>
      <c r="I1101" t="s">
        <v>1755</v>
      </c>
      <c r="J1101" s="11">
        <v>674.63560000000007</v>
      </c>
    </row>
    <row r="1102" spans="1:10" x14ac:dyDescent="0.25">
      <c r="A1102" t="s">
        <v>2852</v>
      </c>
      <c r="B1102" s="19">
        <v>45379</v>
      </c>
      <c r="C1102" t="s">
        <v>820</v>
      </c>
      <c r="D1102" t="s">
        <v>1605</v>
      </c>
      <c r="E1102" t="s">
        <v>1719</v>
      </c>
      <c r="F1102" s="12">
        <v>3</v>
      </c>
      <c r="G1102" s="11">
        <v>70.88</v>
      </c>
      <c r="H1102">
        <v>0.27</v>
      </c>
      <c r="I1102" t="s">
        <v>1755</v>
      </c>
      <c r="J1102" s="11">
        <v>155.22719999999998</v>
      </c>
    </row>
    <row r="1103" spans="1:10" x14ac:dyDescent="0.25">
      <c r="A1103" t="s">
        <v>2853</v>
      </c>
      <c r="B1103" s="19">
        <v>45641</v>
      </c>
      <c r="C1103" t="s">
        <v>382</v>
      </c>
      <c r="D1103" t="s">
        <v>1538</v>
      </c>
      <c r="E1103" t="s">
        <v>1690</v>
      </c>
      <c r="F1103" s="12">
        <v>3</v>
      </c>
      <c r="G1103" s="11">
        <v>324.29000000000002</v>
      </c>
      <c r="H1103">
        <v>0.16</v>
      </c>
      <c r="I1103" t="s">
        <v>1755</v>
      </c>
      <c r="J1103" s="11">
        <v>817.21080000000006</v>
      </c>
    </row>
    <row r="1104" spans="1:10" x14ac:dyDescent="0.25">
      <c r="A1104" t="s">
        <v>2854</v>
      </c>
      <c r="B1104" s="19">
        <v>45842</v>
      </c>
      <c r="C1104" t="s">
        <v>473</v>
      </c>
      <c r="D1104" t="s">
        <v>1548</v>
      </c>
      <c r="E1104" t="s">
        <v>1698</v>
      </c>
      <c r="F1104" s="12">
        <v>4</v>
      </c>
      <c r="G1104" s="11">
        <v>243.92</v>
      </c>
      <c r="H1104">
        <v>0.02</v>
      </c>
      <c r="I1104" t="s">
        <v>1752</v>
      </c>
      <c r="J1104" s="11">
        <v>956.16639999999995</v>
      </c>
    </row>
    <row r="1105" spans="1:10" x14ac:dyDescent="0.25">
      <c r="A1105" t="s">
        <v>2855</v>
      </c>
      <c r="B1105" s="19">
        <v>45257</v>
      </c>
      <c r="C1105" t="s">
        <v>1159</v>
      </c>
      <c r="D1105" t="s">
        <v>1568</v>
      </c>
      <c r="E1105" t="s">
        <v>1725</v>
      </c>
      <c r="F1105" s="12">
        <v>1</v>
      </c>
      <c r="G1105" s="11">
        <v>664.35</v>
      </c>
      <c r="H1105" s="14">
        <v>0</v>
      </c>
      <c r="I1105" t="s">
        <v>1750</v>
      </c>
      <c r="J1105" s="11">
        <v>664.35</v>
      </c>
    </row>
    <row r="1106" spans="1:10" x14ac:dyDescent="0.25">
      <c r="A1106" t="s">
        <v>2856</v>
      </c>
      <c r="B1106" s="19">
        <v>45468</v>
      </c>
      <c r="C1106" t="s">
        <v>1186</v>
      </c>
      <c r="D1106" t="s">
        <v>1558</v>
      </c>
      <c r="E1106" t="s">
        <v>1719</v>
      </c>
      <c r="F1106" s="12">
        <v>2</v>
      </c>
      <c r="G1106" s="11">
        <v>218.07</v>
      </c>
      <c r="H1106">
        <v>0.19</v>
      </c>
      <c r="I1106" t="s">
        <v>1752</v>
      </c>
      <c r="J1106" s="11">
        <v>353.27340000000004</v>
      </c>
    </row>
    <row r="1107" spans="1:10" x14ac:dyDescent="0.25">
      <c r="A1107" t="s">
        <v>2857</v>
      </c>
      <c r="B1107" s="19">
        <v>45228</v>
      </c>
      <c r="C1107" t="s">
        <v>1183</v>
      </c>
      <c r="D1107" t="s">
        <v>1548</v>
      </c>
      <c r="E1107" t="s">
        <v>1698</v>
      </c>
      <c r="F1107" s="12">
        <v>4</v>
      </c>
      <c r="G1107" s="11">
        <v>921.83</v>
      </c>
      <c r="H1107">
        <v>0.27</v>
      </c>
      <c r="I1107" t="s">
        <v>1750</v>
      </c>
      <c r="J1107" s="11">
        <v>2691.7436000000002</v>
      </c>
    </row>
    <row r="1108" spans="1:10" x14ac:dyDescent="0.25">
      <c r="A1108" t="s">
        <v>2858</v>
      </c>
      <c r="B1108" s="19">
        <v>45661</v>
      </c>
      <c r="C1108" t="s">
        <v>554</v>
      </c>
      <c r="D1108" t="s">
        <v>1602</v>
      </c>
      <c r="E1108" t="s">
        <v>1690</v>
      </c>
      <c r="F1108" s="12">
        <v>3</v>
      </c>
      <c r="G1108" s="11">
        <v>326.2</v>
      </c>
      <c r="H1108">
        <v>0.22</v>
      </c>
      <c r="I1108" t="s">
        <v>1755</v>
      </c>
      <c r="J1108" s="11">
        <v>763.30799999999999</v>
      </c>
    </row>
    <row r="1109" spans="1:10" x14ac:dyDescent="0.25">
      <c r="A1109" t="s">
        <v>2859</v>
      </c>
      <c r="B1109" s="19">
        <v>45701</v>
      </c>
      <c r="C1109" t="s">
        <v>1398</v>
      </c>
      <c r="D1109" t="s">
        <v>1551</v>
      </c>
      <c r="E1109" t="s">
        <v>1739</v>
      </c>
      <c r="F1109" s="12">
        <v>1</v>
      </c>
      <c r="G1109" s="11">
        <v>244.25</v>
      </c>
      <c r="H1109">
        <v>0.09</v>
      </c>
      <c r="I1109" t="s">
        <v>1752</v>
      </c>
      <c r="J1109" s="11">
        <v>222.26750000000001</v>
      </c>
    </row>
    <row r="1110" spans="1:10" x14ac:dyDescent="0.25">
      <c r="A1110" t="s">
        <v>2860</v>
      </c>
      <c r="B1110" s="19">
        <v>45448</v>
      </c>
      <c r="C1110" t="s">
        <v>1141</v>
      </c>
      <c r="D1110" t="s">
        <v>1618</v>
      </c>
      <c r="E1110" t="s">
        <v>1719</v>
      </c>
      <c r="F1110" s="12">
        <v>3</v>
      </c>
      <c r="G1110" s="11">
        <v>808.87</v>
      </c>
      <c r="H1110">
        <v>0.12</v>
      </c>
      <c r="I1110" t="s">
        <v>1755</v>
      </c>
      <c r="J1110" s="11">
        <v>2135.4168</v>
      </c>
    </row>
    <row r="1111" spans="1:10" x14ac:dyDescent="0.25">
      <c r="A1111" t="s">
        <v>2861</v>
      </c>
      <c r="B1111" s="19">
        <v>45387</v>
      </c>
      <c r="C1111" t="s">
        <v>1051</v>
      </c>
      <c r="D1111" t="s">
        <v>1573</v>
      </c>
      <c r="E1111" t="s">
        <v>1693</v>
      </c>
      <c r="F1111" s="12">
        <v>3</v>
      </c>
      <c r="G1111" s="11">
        <v>826.15</v>
      </c>
      <c r="H1111" s="14">
        <v>0</v>
      </c>
      <c r="I1111" t="s">
        <v>1752</v>
      </c>
      <c r="J1111" s="11">
        <v>2478.4499999999998</v>
      </c>
    </row>
    <row r="1112" spans="1:10" x14ac:dyDescent="0.25">
      <c r="A1112" t="s">
        <v>2862</v>
      </c>
      <c r="B1112" s="19">
        <v>45652</v>
      </c>
      <c r="C1112" t="s">
        <v>610</v>
      </c>
      <c r="D1112" t="s">
        <v>1562</v>
      </c>
      <c r="E1112" t="s">
        <v>1739</v>
      </c>
      <c r="F1112" s="12">
        <v>3</v>
      </c>
      <c r="G1112" s="11">
        <v>631.20000000000005</v>
      </c>
      <c r="H1112">
        <v>0.24</v>
      </c>
      <c r="I1112" t="s">
        <v>1750</v>
      </c>
      <c r="J1112" s="11">
        <v>1439.1360000000002</v>
      </c>
    </row>
    <row r="1113" spans="1:10" x14ac:dyDescent="0.25">
      <c r="A1113" t="s">
        <v>2863</v>
      </c>
      <c r="B1113" s="19">
        <v>45316</v>
      </c>
      <c r="C1113" t="s">
        <v>864</v>
      </c>
      <c r="D1113" t="s">
        <v>1613</v>
      </c>
      <c r="E1113" t="s">
        <v>1719</v>
      </c>
      <c r="F1113" s="12">
        <v>1</v>
      </c>
      <c r="G1113" s="11">
        <v>937.01</v>
      </c>
      <c r="H1113">
        <v>7.0000000000000007E-2</v>
      </c>
      <c r="I1113" t="s">
        <v>1750</v>
      </c>
      <c r="J1113" s="11">
        <v>871.41929999999991</v>
      </c>
    </row>
    <row r="1114" spans="1:10" x14ac:dyDescent="0.25">
      <c r="A1114" t="s">
        <v>2864</v>
      </c>
      <c r="B1114" s="19">
        <v>45316</v>
      </c>
      <c r="C1114" t="s">
        <v>503</v>
      </c>
      <c r="D1114" t="s">
        <v>1636</v>
      </c>
      <c r="E1114" t="s">
        <v>1705</v>
      </c>
      <c r="F1114" s="12">
        <v>2</v>
      </c>
      <c r="G1114" s="11">
        <v>644</v>
      </c>
      <c r="H1114">
        <v>0.04</v>
      </c>
      <c r="I1114" t="s">
        <v>1752</v>
      </c>
      <c r="J1114" s="11">
        <v>1236.48</v>
      </c>
    </row>
    <row r="1115" spans="1:10" x14ac:dyDescent="0.25">
      <c r="A1115" t="s">
        <v>2865</v>
      </c>
      <c r="B1115" s="19">
        <v>45888</v>
      </c>
      <c r="C1115" t="s">
        <v>333</v>
      </c>
      <c r="D1115" t="s">
        <v>1667</v>
      </c>
      <c r="E1115" t="s">
        <v>1705</v>
      </c>
      <c r="F1115" s="12">
        <v>3</v>
      </c>
      <c r="G1115" s="11">
        <v>629.58000000000004</v>
      </c>
      <c r="H1115">
        <v>0.05</v>
      </c>
      <c r="I1115" t="s">
        <v>1750</v>
      </c>
      <c r="J1115" s="11">
        <v>1794.3030000000001</v>
      </c>
    </row>
    <row r="1116" spans="1:10" x14ac:dyDescent="0.25">
      <c r="A1116" t="s">
        <v>2866</v>
      </c>
      <c r="B1116" s="19">
        <v>45791</v>
      </c>
      <c r="C1116" t="s">
        <v>1421</v>
      </c>
      <c r="D1116" t="s">
        <v>1661</v>
      </c>
      <c r="E1116" t="s">
        <v>1693</v>
      </c>
      <c r="F1116" s="12">
        <v>2</v>
      </c>
      <c r="G1116" s="11">
        <v>121.52</v>
      </c>
      <c r="H1116">
        <v>0.18</v>
      </c>
      <c r="I1116" t="s">
        <v>1755</v>
      </c>
      <c r="J1116" s="11">
        <v>199.2928</v>
      </c>
    </row>
    <row r="1117" spans="1:10" x14ac:dyDescent="0.25">
      <c r="A1117" t="s">
        <v>2867</v>
      </c>
      <c r="B1117" s="19">
        <v>45420</v>
      </c>
      <c r="C1117" t="s">
        <v>1235</v>
      </c>
      <c r="D1117" t="s">
        <v>1624</v>
      </c>
      <c r="E1117" t="s">
        <v>1739</v>
      </c>
      <c r="F1117" s="12">
        <v>2</v>
      </c>
      <c r="G1117" s="11">
        <v>549.83000000000004</v>
      </c>
      <c r="H1117">
        <v>7.0000000000000007E-2</v>
      </c>
      <c r="I1117" t="s">
        <v>1752</v>
      </c>
      <c r="J1117" s="11">
        <v>1022.6838</v>
      </c>
    </row>
    <row r="1118" spans="1:10" x14ac:dyDescent="0.25">
      <c r="A1118" t="s">
        <v>2868</v>
      </c>
      <c r="B1118" s="19">
        <v>45219</v>
      </c>
      <c r="C1118" t="s">
        <v>470</v>
      </c>
      <c r="D1118" t="s">
        <v>1545</v>
      </c>
      <c r="E1118" t="s">
        <v>1714</v>
      </c>
      <c r="F1118" s="12">
        <v>3</v>
      </c>
      <c r="G1118" s="11">
        <v>278.38</v>
      </c>
      <c r="H1118">
        <v>0.03</v>
      </c>
      <c r="I1118" t="s">
        <v>1750</v>
      </c>
      <c r="J1118" s="11">
        <v>810.08579999999995</v>
      </c>
    </row>
    <row r="1119" spans="1:10" x14ac:dyDescent="0.25">
      <c r="A1119" t="s">
        <v>2869</v>
      </c>
      <c r="B1119" s="19">
        <v>45510</v>
      </c>
      <c r="C1119" t="s">
        <v>1339</v>
      </c>
      <c r="D1119" t="s">
        <v>1675</v>
      </c>
      <c r="E1119" t="s">
        <v>1698</v>
      </c>
      <c r="F1119" s="12">
        <v>4</v>
      </c>
      <c r="G1119" s="11">
        <v>723.66</v>
      </c>
      <c r="H1119">
        <v>0.03</v>
      </c>
      <c r="I1119" t="s">
        <v>1752</v>
      </c>
      <c r="J1119" s="11">
        <v>2807.8008</v>
      </c>
    </row>
    <row r="1120" spans="1:10" x14ac:dyDescent="0.25">
      <c r="A1120" t="s">
        <v>2870</v>
      </c>
      <c r="B1120" s="19">
        <v>45687</v>
      </c>
      <c r="C1120" t="s">
        <v>663</v>
      </c>
      <c r="D1120" t="s">
        <v>1635</v>
      </c>
      <c r="E1120" t="s">
        <v>1717</v>
      </c>
      <c r="F1120" s="12">
        <v>1</v>
      </c>
      <c r="G1120" s="11">
        <v>724.74</v>
      </c>
      <c r="H1120">
        <v>0.15</v>
      </c>
      <c r="I1120" t="s">
        <v>1752</v>
      </c>
      <c r="J1120" s="11">
        <v>616.029</v>
      </c>
    </row>
    <row r="1121" spans="1:10" x14ac:dyDescent="0.25">
      <c r="A1121" t="s">
        <v>2871</v>
      </c>
      <c r="B1121" s="19">
        <v>45271</v>
      </c>
      <c r="C1121" t="s">
        <v>1389</v>
      </c>
      <c r="D1121" t="s">
        <v>1558</v>
      </c>
      <c r="E1121" t="s">
        <v>1701</v>
      </c>
      <c r="F1121" s="12">
        <v>2</v>
      </c>
      <c r="G1121" s="11">
        <v>961.84</v>
      </c>
      <c r="H1121">
        <v>0.25</v>
      </c>
      <c r="I1121" t="s">
        <v>1752</v>
      </c>
      <c r="J1121" s="11">
        <v>1442.76</v>
      </c>
    </row>
    <row r="1122" spans="1:10" x14ac:dyDescent="0.25">
      <c r="A1122" t="s">
        <v>2872</v>
      </c>
      <c r="B1122" s="19">
        <v>45446</v>
      </c>
      <c r="C1122" t="s">
        <v>89</v>
      </c>
      <c r="D1122" t="s">
        <v>1583</v>
      </c>
      <c r="E1122" t="s">
        <v>1730</v>
      </c>
      <c r="F1122" s="12">
        <v>4</v>
      </c>
      <c r="G1122" s="11">
        <v>21.12</v>
      </c>
      <c r="H1122">
        <v>0.18</v>
      </c>
      <c r="I1122" t="s">
        <v>1755</v>
      </c>
      <c r="J1122" s="11">
        <v>69.273600000000002</v>
      </c>
    </row>
    <row r="1123" spans="1:10" x14ac:dyDescent="0.25">
      <c r="A1123" t="s">
        <v>2873</v>
      </c>
      <c r="B1123" s="19">
        <v>45579</v>
      </c>
      <c r="C1123" t="s">
        <v>995</v>
      </c>
      <c r="D1123" t="s">
        <v>1525</v>
      </c>
      <c r="E1123" t="s">
        <v>1701</v>
      </c>
      <c r="F1123" s="12">
        <v>3</v>
      </c>
      <c r="G1123" s="11">
        <v>819.93</v>
      </c>
      <c r="H1123">
        <v>0.08</v>
      </c>
      <c r="I1123" t="s">
        <v>1752</v>
      </c>
      <c r="J1123" s="11">
        <v>2263.0068000000001</v>
      </c>
    </row>
    <row r="1124" spans="1:10" x14ac:dyDescent="0.25">
      <c r="A1124" t="s">
        <v>2874</v>
      </c>
      <c r="B1124" s="19">
        <v>45725</v>
      </c>
      <c r="C1124" t="s">
        <v>923</v>
      </c>
      <c r="D1124" t="s">
        <v>1591</v>
      </c>
      <c r="E1124" t="s">
        <v>1685</v>
      </c>
      <c r="F1124" s="12">
        <v>2</v>
      </c>
      <c r="G1124" s="11">
        <v>700.95</v>
      </c>
      <c r="H1124">
        <v>0.18</v>
      </c>
      <c r="I1124" t="s">
        <v>1750</v>
      </c>
      <c r="J1124" s="11">
        <v>1149.5580000000002</v>
      </c>
    </row>
    <row r="1125" spans="1:10" x14ac:dyDescent="0.25">
      <c r="A1125" t="s">
        <v>2875</v>
      </c>
      <c r="B1125" s="19">
        <v>45910</v>
      </c>
      <c r="C1125" t="s">
        <v>473</v>
      </c>
      <c r="D1125" t="s">
        <v>1551</v>
      </c>
      <c r="E1125" t="s">
        <v>1726</v>
      </c>
      <c r="F1125" s="12">
        <v>2</v>
      </c>
      <c r="G1125" s="11">
        <v>456.38</v>
      </c>
      <c r="H1125">
        <v>0.12</v>
      </c>
      <c r="I1125" t="s">
        <v>1750</v>
      </c>
      <c r="J1125" s="11">
        <v>803.22879999999998</v>
      </c>
    </row>
    <row r="1126" spans="1:10" x14ac:dyDescent="0.25">
      <c r="A1126" t="s">
        <v>2876</v>
      </c>
      <c r="B1126" s="19">
        <v>45447</v>
      </c>
      <c r="C1126" t="s">
        <v>1118</v>
      </c>
      <c r="D1126" t="s">
        <v>1641</v>
      </c>
      <c r="E1126" t="s">
        <v>1726</v>
      </c>
      <c r="F1126" s="12">
        <v>3</v>
      </c>
      <c r="G1126" s="11">
        <v>291.05</v>
      </c>
      <c r="H1126">
        <v>0.3</v>
      </c>
      <c r="I1126" t="s">
        <v>1750</v>
      </c>
      <c r="J1126" s="11">
        <v>611.20500000000004</v>
      </c>
    </row>
    <row r="1127" spans="1:10" x14ac:dyDescent="0.25">
      <c r="A1127" t="s">
        <v>2877</v>
      </c>
      <c r="B1127" s="19">
        <v>45307</v>
      </c>
      <c r="C1127" t="s">
        <v>743</v>
      </c>
      <c r="D1127" t="s">
        <v>1673</v>
      </c>
      <c r="E1127" t="s">
        <v>1728</v>
      </c>
      <c r="F1127" s="12">
        <v>2</v>
      </c>
      <c r="G1127" s="11">
        <v>463.52</v>
      </c>
      <c r="H1127">
        <v>0.27</v>
      </c>
      <c r="I1127" t="s">
        <v>1752</v>
      </c>
      <c r="J1127" s="11">
        <v>676.73919999999998</v>
      </c>
    </row>
    <row r="1128" spans="1:10" x14ac:dyDescent="0.25">
      <c r="A1128" t="s">
        <v>2878</v>
      </c>
      <c r="B1128" s="19">
        <v>45653</v>
      </c>
      <c r="C1128" t="s">
        <v>1171</v>
      </c>
      <c r="D1128" t="s">
        <v>1525</v>
      </c>
      <c r="E1128" t="s">
        <v>1733</v>
      </c>
      <c r="F1128" s="12">
        <v>3</v>
      </c>
      <c r="G1128" s="11">
        <v>241.64</v>
      </c>
      <c r="H1128">
        <v>0.28999999999999998</v>
      </c>
      <c r="I1128" t="s">
        <v>1752</v>
      </c>
      <c r="J1128" s="11">
        <v>514.69319999999993</v>
      </c>
    </row>
    <row r="1129" spans="1:10" x14ac:dyDescent="0.25">
      <c r="A1129" t="s">
        <v>2879</v>
      </c>
      <c r="B1129" s="19">
        <v>45817</v>
      </c>
      <c r="C1129" t="s">
        <v>1470</v>
      </c>
      <c r="D1129" t="s">
        <v>1572</v>
      </c>
      <c r="E1129" t="s">
        <v>1719</v>
      </c>
      <c r="F1129" s="12">
        <v>2</v>
      </c>
      <c r="G1129" s="11">
        <v>47.86</v>
      </c>
      <c r="H1129">
        <v>0.03</v>
      </c>
      <c r="I1129" t="s">
        <v>1752</v>
      </c>
      <c r="J1129" s="11">
        <v>92.848399999999998</v>
      </c>
    </row>
    <row r="1130" spans="1:10" x14ac:dyDescent="0.25">
      <c r="A1130" t="s">
        <v>2880</v>
      </c>
      <c r="B1130" s="19">
        <v>45509</v>
      </c>
      <c r="C1130" t="s">
        <v>1069</v>
      </c>
      <c r="D1130" t="s">
        <v>1669</v>
      </c>
      <c r="E1130" t="s">
        <v>1698</v>
      </c>
      <c r="F1130" s="12">
        <v>1</v>
      </c>
      <c r="G1130" s="11">
        <v>805.07</v>
      </c>
      <c r="H1130">
        <v>0.06</v>
      </c>
      <c r="I1130" t="s">
        <v>1755</v>
      </c>
      <c r="J1130" s="11">
        <v>756.76580000000001</v>
      </c>
    </row>
    <row r="1131" spans="1:10" x14ac:dyDescent="0.25">
      <c r="A1131" t="s">
        <v>2881</v>
      </c>
      <c r="B1131" s="19">
        <v>45753</v>
      </c>
      <c r="C1131" t="s">
        <v>1153</v>
      </c>
      <c r="D1131" t="s">
        <v>1579</v>
      </c>
      <c r="E1131" t="s">
        <v>1690</v>
      </c>
      <c r="F1131" s="12">
        <v>3</v>
      </c>
      <c r="G1131" s="11">
        <v>848.48</v>
      </c>
      <c r="H1131" s="14">
        <v>0</v>
      </c>
      <c r="I1131" t="s">
        <v>1755</v>
      </c>
      <c r="J1131" s="11">
        <v>2545.44</v>
      </c>
    </row>
    <row r="1132" spans="1:10" x14ac:dyDescent="0.25">
      <c r="A1132" t="s">
        <v>2882</v>
      </c>
      <c r="B1132" s="19">
        <v>45512</v>
      </c>
      <c r="C1132" t="s">
        <v>776</v>
      </c>
      <c r="D1132" t="s">
        <v>1607</v>
      </c>
      <c r="E1132" t="s">
        <v>1714</v>
      </c>
      <c r="F1132" s="12">
        <v>2</v>
      </c>
      <c r="G1132" s="11">
        <v>568.95000000000005</v>
      </c>
      <c r="H1132">
        <v>0.22</v>
      </c>
      <c r="I1132" t="s">
        <v>1750</v>
      </c>
      <c r="J1132" s="11">
        <v>887.56200000000013</v>
      </c>
    </row>
    <row r="1133" spans="1:10" x14ac:dyDescent="0.25">
      <c r="A1133" t="s">
        <v>2883</v>
      </c>
      <c r="B1133" s="19">
        <v>45764</v>
      </c>
      <c r="C1133" t="s">
        <v>536</v>
      </c>
      <c r="D1133" t="s">
        <v>1607</v>
      </c>
      <c r="E1133" t="s">
        <v>1721</v>
      </c>
      <c r="F1133" s="12">
        <v>3</v>
      </c>
      <c r="G1133" s="11">
        <v>269.83999999999997</v>
      </c>
      <c r="H1133">
        <v>0.05</v>
      </c>
      <c r="I1133" t="s">
        <v>1752</v>
      </c>
      <c r="J1133" s="11">
        <v>769.04399999999998</v>
      </c>
    </row>
    <row r="1134" spans="1:10" x14ac:dyDescent="0.25">
      <c r="A1134" t="s">
        <v>2884</v>
      </c>
      <c r="B1134" s="19">
        <v>45746</v>
      </c>
      <c r="C1134" t="s">
        <v>965</v>
      </c>
      <c r="D1134" t="s">
        <v>1619</v>
      </c>
      <c r="E1134" t="s">
        <v>1725</v>
      </c>
      <c r="F1134" s="12">
        <v>4</v>
      </c>
      <c r="G1134" s="11">
        <v>267.36</v>
      </c>
      <c r="H1134">
        <v>0.27</v>
      </c>
      <c r="I1134" t="s">
        <v>1752</v>
      </c>
      <c r="J1134" s="11">
        <v>780.69119999999998</v>
      </c>
    </row>
    <row r="1135" spans="1:10" x14ac:dyDescent="0.25">
      <c r="A1135" t="s">
        <v>2885</v>
      </c>
      <c r="B1135" s="19">
        <v>45647</v>
      </c>
      <c r="C1135" t="s">
        <v>394</v>
      </c>
      <c r="D1135" t="s">
        <v>1583</v>
      </c>
      <c r="E1135" t="s">
        <v>1690</v>
      </c>
      <c r="F1135" s="12">
        <v>1</v>
      </c>
      <c r="G1135" s="11">
        <v>438.41</v>
      </c>
      <c r="H1135">
        <v>0.09</v>
      </c>
      <c r="I1135" t="s">
        <v>1750</v>
      </c>
      <c r="J1135" s="11">
        <v>398.95310000000006</v>
      </c>
    </row>
    <row r="1136" spans="1:10" x14ac:dyDescent="0.25">
      <c r="A1136" t="s">
        <v>2886</v>
      </c>
      <c r="B1136" s="19">
        <v>45443</v>
      </c>
      <c r="C1136" t="s">
        <v>542</v>
      </c>
      <c r="D1136" t="s">
        <v>1604</v>
      </c>
      <c r="E1136" t="s">
        <v>1736</v>
      </c>
      <c r="F1136" s="12">
        <v>2</v>
      </c>
      <c r="G1136" s="11">
        <v>86.72</v>
      </c>
      <c r="H1136">
        <v>0.28000000000000003</v>
      </c>
      <c r="I1136" t="s">
        <v>1755</v>
      </c>
      <c r="J1136" s="11">
        <v>124.87679999999999</v>
      </c>
    </row>
    <row r="1137" spans="1:10" x14ac:dyDescent="0.25">
      <c r="A1137" t="s">
        <v>2887</v>
      </c>
      <c r="B1137" s="19">
        <v>45722</v>
      </c>
      <c r="C1137" t="s">
        <v>1303</v>
      </c>
      <c r="D1137" t="s">
        <v>1664</v>
      </c>
      <c r="E1137" t="s">
        <v>1708</v>
      </c>
      <c r="F1137" s="12">
        <v>4</v>
      </c>
      <c r="G1137" s="11">
        <v>630.21</v>
      </c>
      <c r="H1137">
        <v>0.14000000000000001</v>
      </c>
      <c r="I1137" t="s">
        <v>1755</v>
      </c>
      <c r="J1137" s="11">
        <v>2167.9223999999999</v>
      </c>
    </row>
    <row r="1138" spans="1:10" x14ac:dyDescent="0.25">
      <c r="A1138" t="s">
        <v>2888</v>
      </c>
      <c r="B1138" s="19">
        <v>45575</v>
      </c>
      <c r="C1138" t="s">
        <v>1112</v>
      </c>
      <c r="D1138" t="s">
        <v>1615</v>
      </c>
      <c r="E1138" t="s">
        <v>1708</v>
      </c>
      <c r="F1138" s="12">
        <v>3</v>
      </c>
      <c r="G1138" s="11">
        <v>180.84</v>
      </c>
      <c r="H1138">
        <v>0.03</v>
      </c>
      <c r="I1138" t="s">
        <v>1752</v>
      </c>
      <c r="J1138" s="11">
        <v>526.24439999999993</v>
      </c>
    </row>
    <row r="1139" spans="1:10" x14ac:dyDescent="0.25">
      <c r="A1139" t="s">
        <v>2889</v>
      </c>
      <c r="B1139" s="19">
        <v>45441</v>
      </c>
      <c r="C1139" t="s">
        <v>27</v>
      </c>
      <c r="D1139" t="s">
        <v>1622</v>
      </c>
      <c r="E1139" t="s">
        <v>1730</v>
      </c>
      <c r="F1139" s="12">
        <v>1</v>
      </c>
      <c r="G1139" s="11">
        <v>453.41</v>
      </c>
      <c r="H1139">
        <v>0.04</v>
      </c>
      <c r="I1139" t="s">
        <v>1755</v>
      </c>
      <c r="J1139" s="11">
        <v>435.27359999999999</v>
      </c>
    </row>
    <row r="1140" spans="1:10" x14ac:dyDescent="0.25">
      <c r="A1140" t="s">
        <v>2890</v>
      </c>
      <c r="B1140" s="19">
        <v>45940</v>
      </c>
      <c r="C1140" t="s">
        <v>103</v>
      </c>
      <c r="D1140" t="s">
        <v>1604</v>
      </c>
      <c r="E1140" t="s">
        <v>1708</v>
      </c>
      <c r="F1140" s="12">
        <v>1</v>
      </c>
      <c r="G1140" s="11">
        <v>629.09</v>
      </c>
      <c r="H1140">
        <v>0.02</v>
      </c>
      <c r="I1140" t="s">
        <v>1750</v>
      </c>
      <c r="J1140" s="11">
        <v>616.50819999999999</v>
      </c>
    </row>
    <row r="1141" spans="1:10" x14ac:dyDescent="0.25">
      <c r="A1141" t="s">
        <v>2891</v>
      </c>
      <c r="B1141" s="19">
        <v>45518</v>
      </c>
      <c r="C1141" t="s">
        <v>97</v>
      </c>
      <c r="D1141" t="s">
        <v>1643</v>
      </c>
      <c r="E1141" t="s">
        <v>1693</v>
      </c>
      <c r="F1141" s="12">
        <v>2</v>
      </c>
      <c r="G1141" s="11">
        <v>257.45</v>
      </c>
      <c r="H1141" s="14">
        <v>0</v>
      </c>
      <c r="I1141" t="s">
        <v>1755</v>
      </c>
      <c r="J1141" s="11">
        <v>514.9</v>
      </c>
    </row>
    <row r="1142" spans="1:10" x14ac:dyDescent="0.25">
      <c r="A1142" t="s">
        <v>2892</v>
      </c>
      <c r="B1142" s="19">
        <v>45861</v>
      </c>
      <c r="C1142" t="s">
        <v>586</v>
      </c>
      <c r="D1142" t="s">
        <v>1579</v>
      </c>
      <c r="E1142" t="s">
        <v>1728</v>
      </c>
      <c r="F1142" s="12">
        <v>2</v>
      </c>
      <c r="G1142" s="11">
        <v>696.61</v>
      </c>
      <c r="H1142">
        <v>0.17</v>
      </c>
      <c r="I1142" t="s">
        <v>1752</v>
      </c>
      <c r="J1142" s="11">
        <v>1156.3725999999999</v>
      </c>
    </row>
    <row r="1143" spans="1:10" x14ac:dyDescent="0.25">
      <c r="A1143" t="s">
        <v>2893</v>
      </c>
      <c r="B1143" s="19">
        <v>45416</v>
      </c>
      <c r="C1143" t="s">
        <v>1153</v>
      </c>
      <c r="D1143" t="s">
        <v>1597</v>
      </c>
      <c r="E1143" t="s">
        <v>1711</v>
      </c>
      <c r="F1143" s="12">
        <v>2</v>
      </c>
      <c r="G1143" s="11">
        <v>143.79</v>
      </c>
      <c r="H1143">
        <v>0.1</v>
      </c>
      <c r="I1143" t="s">
        <v>1752</v>
      </c>
      <c r="J1143" s="11">
        <v>258.822</v>
      </c>
    </row>
    <row r="1144" spans="1:10" x14ac:dyDescent="0.25">
      <c r="A1144" t="s">
        <v>2894</v>
      </c>
      <c r="B1144" s="19">
        <v>45608</v>
      </c>
      <c r="C1144" t="s">
        <v>928</v>
      </c>
      <c r="D1144" t="s">
        <v>1654</v>
      </c>
      <c r="E1144" t="s">
        <v>1690</v>
      </c>
      <c r="F1144" s="12">
        <v>3</v>
      </c>
      <c r="G1144" s="11">
        <v>460.93</v>
      </c>
      <c r="H1144">
        <v>0.19</v>
      </c>
      <c r="I1144" t="s">
        <v>1755</v>
      </c>
      <c r="J1144" s="11">
        <v>1120.0599</v>
      </c>
    </row>
    <row r="1145" spans="1:10" x14ac:dyDescent="0.25">
      <c r="A1145" t="s">
        <v>2895</v>
      </c>
      <c r="B1145" s="19">
        <v>45301</v>
      </c>
      <c r="C1145" t="s">
        <v>1516</v>
      </c>
      <c r="D1145" t="s">
        <v>1568</v>
      </c>
      <c r="E1145" t="s">
        <v>1717</v>
      </c>
      <c r="F1145" s="12">
        <v>2</v>
      </c>
      <c r="G1145" s="11">
        <v>67.55</v>
      </c>
      <c r="H1145">
        <v>0.03</v>
      </c>
      <c r="I1145" t="s">
        <v>1750</v>
      </c>
      <c r="J1145" s="11">
        <v>131.047</v>
      </c>
    </row>
    <row r="1146" spans="1:10" x14ac:dyDescent="0.25">
      <c r="A1146" t="s">
        <v>2896</v>
      </c>
      <c r="B1146" s="19">
        <v>45433</v>
      </c>
      <c r="C1146" t="s">
        <v>678</v>
      </c>
      <c r="D1146" t="s">
        <v>1601</v>
      </c>
      <c r="E1146" t="s">
        <v>1690</v>
      </c>
      <c r="F1146" s="12">
        <v>3</v>
      </c>
      <c r="G1146" s="11">
        <v>803.31</v>
      </c>
      <c r="H1146">
        <v>0.1</v>
      </c>
      <c r="I1146" t="s">
        <v>1752</v>
      </c>
      <c r="J1146" s="11">
        <v>2168.9369999999999</v>
      </c>
    </row>
    <row r="1147" spans="1:10" x14ac:dyDescent="0.25">
      <c r="A1147" t="s">
        <v>2897</v>
      </c>
      <c r="B1147" s="19">
        <v>45821</v>
      </c>
      <c r="C1147" t="s">
        <v>1324</v>
      </c>
      <c r="D1147" t="s">
        <v>1549</v>
      </c>
      <c r="E1147" t="s">
        <v>1725</v>
      </c>
      <c r="F1147" s="12">
        <v>4</v>
      </c>
      <c r="G1147" s="11">
        <v>254.71</v>
      </c>
      <c r="H1147">
        <v>0.2</v>
      </c>
      <c r="I1147" t="s">
        <v>1755</v>
      </c>
      <c r="J1147" s="11">
        <v>815.07200000000012</v>
      </c>
    </row>
    <row r="1148" spans="1:10" x14ac:dyDescent="0.25">
      <c r="A1148" t="s">
        <v>2898</v>
      </c>
      <c r="B1148" s="19">
        <v>45508</v>
      </c>
      <c r="C1148" t="s">
        <v>192</v>
      </c>
      <c r="D1148" t="s">
        <v>1602</v>
      </c>
      <c r="E1148" t="s">
        <v>1701</v>
      </c>
      <c r="F1148" s="12">
        <v>4</v>
      </c>
      <c r="G1148" s="11">
        <v>594.89</v>
      </c>
      <c r="H1148">
        <v>0.3</v>
      </c>
      <c r="I1148" t="s">
        <v>1752</v>
      </c>
      <c r="J1148" s="11">
        <v>1665.6919999999998</v>
      </c>
    </row>
    <row r="1149" spans="1:10" x14ac:dyDescent="0.25">
      <c r="A1149" t="s">
        <v>2899</v>
      </c>
      <c r="B1149" s="19">
        <v>45854</v>
      </c>
      <c r="C1149" t="s">
        <v>705</v>
      </c>
      <c r="D1149" t="s">
        <v>1667</v>
      </c>
      <c r="E1149" t="s">
        <v>1685</v>
      </c>
      <c r="F1149" s="12">
        <v>2</v>
      </c>
      <c r="G1149" s="11">
        <v>844.31</v>
      </c>
      <c r="H1149">
        <v>7.0000000000000007E-2</v>
      </c>
      <c r="I1149" t="s">
        <v>1752</v>
      </c>
      <c r="J1149" s="11">
        <v>1570.4165999999998</v>
      </c>
    </row>
    <row r="1150" spans="1:10" x14ac:dyDescent="0.25">
      <c r="A1150" t="s">
        <v>2900</v>
      </c>
      <c r="B1150" s="19">
        <v>45569</v>
      </c>
      <c r="C1150" t="s">
        <v>453</v>
      </c>
      <c r="D1150" t="s">
        <v>1548</v>
      </c>
      <c r="E1150" t="s">
        <v>1708</v>
      </c>
      <c r="F1150" s="12">
        <v>4</v>
      </c>
      <c r="G1150" s="11">
        <v>101.33</v>
      </c>
      <c r="H1150" s="14">
        <v>0</v>
      </c>
      <c r="I1150" t="s">
        <v>1750</v>
      </c>
      <c r="J1150" s="11">
        <v>405.32</v>
      </c>
    </row>
    <row r="1151" spans="1:10" x14ac:dyDescent="0.25">
      <c r="A1151" t="s">
        <v>2901</v>
      </c>
      <c r="B1151" s="19">
        <v>45824</v>
      </c>
      <c r="C1151" t="s">
        <v>444</v>
      </c>
      <c r="D1151" t="s">
        <v>1565</v>
      </c>
      <c r="E1151" t="s">
        <v>1714</v>
      </c>
      <c r="F1151" s="12">
        <v>3</v>
      </c>
      <c r="G1151" s="11">
        <v>922.56</v>
      </c>
      <c r="H1151">
        <v>0.18</v>
      </c>
      <c r="I1151" t="s">
        <v>1752</v>
      </c>
      <c r="J1151" s="11">
        <v>2269.4976000000001</v>
      </c>
    </row>
    <row r="1152" spans="1:10" x14ac:dyDescent="0.25">
      <c r="A1152" t="s">
        <v>2902</v>
      </c>
      <c r="B1152" s="19">
        <v>45352</v>
      </c>
      <c r="C1152" t="s">
        <v>1324</v>
      </c>
      <c r="D1152" t="s">
        <v>1585</v>
      </c>
      <c r="E1152" t="s">
        <v>1726</v>
      </c>
      <c r="F1152" s="12">
        <v>4</v>
      </c>
      <c r="G1152" s="11">
        <v>867.19</v>
      </c>
      <c r="H1152">
        <v>7.0000000000000007E-2</v>
      </c>
      <c r="I1152" t="s">
        <v>1755</v>
      </c>
      <c r="J1152" s="11">
        <v>3225.9468000000002</v>
      </c>
    </row>
    <row r="1153" spans="1:10" x14ac:dyDescent="0.25">
      <c r="A1153" t="s">
        <v>2903</v>
      </c>
      <c r="B1153" s="19">
        <v>45454</v>
      </c>
      <c r="C1153" t="s">
        <v>36</v>
      </c>
      <c r="D1153" t="s">
        <v>1654</v>
      </c>
      <c r="E1153" t="s">
        <v>1733</v>
      </c>
      <c r="F1153" s="12">
        <v>3</v>
      </c>
      <c r="G1153" s="11">
        <v>816.87</v>
      </c>
      <c r="H1153">
        <v>0.14000000000000001</v>
      </c>
      <c r="I1153" t="s">
        <v>1752</v>
      </c>
      <c r="J1153" s="11">
        <v>2107.5246000000002</v>
      </c>
    </row>
    <row r="1154" spans="1:10" x14ac:dyDescent="0.25">
      <c r="A1154" t="s">
        <v>2904</v>
      </c>
      <c r="B1154" s="19">
        <v>45924</v>
      </c>
      <c r="C1154" t="s">
        <v>1461</v>
      </c>
      <c r="D1154" t="s">
        <v>1624</v>
      </c>
      <c r="E1154" t="s">
        <v>1698</v>
      </c>
      <c r="F1154" s="12">
        <v>3</v>
      </c>
      <c r="G1154" s="11">
        <v>258.06</v>
      </c>
      <c r="H1154" s="14">
        <v>0</v>
      </c>
      <c r="I1154" t="s">
        <v>1752</v>
      </c>
      <c r="J1154" s="11">
        <v>774.18000000000006</v>
      </c>
    </row>
    <row r="1155" spans="1:10" x14ac:dyDescent="0.25">
      <c r="A1155" t="s">
        <v>2905</v>
      </c>
      <c r="B1155" s="19">
        <v>45694</v>
      </c>
      <c r="C1155" t="s">
        <v>974</v>
      </c>
      <c r="D1155" t="s">
        <v>1585</v>
      </c>
      <c r="E1155" t="s">
        <v>1726</v>
      </c>
      <c r="F1155" s="12">
        <v>2</v>
      </c>
      <c r="G1155" s="11">
        <v>574.58000000000004</v>
      </c>
      <c r="H1155">
        <v>0.06</v>
      </c>
      <c r="I1155" t="s">
        <v>1750</v>
      </c>
      <c r="J1155" s="11">
        <v>1080.2103999999999</v>
      </c>
    </row>
    <row r="1156" spans="1:10" x14ac:dyDescent="0.25">
      <c r="A1156" t="s">
        <v>2906</v>
      </c>
      <c r="B1156" s="19">
        <v>45587</v>
      </c>
      <c r="C1156" t="s">
        <v>97</v>
      </c>
      <c r="D1156" t="s">
        <v>1654</v>
      </c>
      <c r="E1156" t="s">
        <v>1708</v>
      </c>
      <c r="F1156" s="12">
        <v>2</v>
      </c>
      <c r="G1156" s="11">
        <v>472.18</v>
      </c>
      <c r="H1156">
        <v>0.27</v>
      </c>
      <c r="I1156" t="s">
        <v>1752</v>
      </c>
      <c r="J1156" s="11">
        <v>689.38279999999997</v>
      </c>
    </row>
    <row r="1157" spans="1:10" x14ac:dyDescent="0.25">
      <c r="A1157" t="s">
        <v>2907</v>
      </c>
      <c r="B1157" s="19">
        <v>45556</v>
      </c>
      <c r="C1157" t="s">
        <v>1057</v>
      </c>
      <c r="D1157" t="s">
        <v>1590</v>
      </c>
      <c r="E1157" t="s">
        <v>1705</v>
      </c>
      <c r="F1157" s="12">
        <v>2</v>
      </c>
      <c r="G1157" s="11">
        <v>20.47</v>
      </c>
      <c r="H1157">
        <v>0.12</v>
      </c>
      <c r="I1157" t="s">
        <v>1755</v>
      </c>
      <c r="J1157" s="11">
        <v>36.027200000000001</v>
      </c>
    </row>
    <row r="1158" spans="1:10" x14ac:dyDescent="0.25">
      <c r="A1158" t="s">
        <v>2908</v>
      </c>
      <c r="B1158" s="19">
        <v>45923</v>
      </c>
      <c r="C1158" t="s">
        <v>100</v>
      </c>
      <c r="D1158" t="s">
        <v>1560</v>
      </c>
      <c r="E1158" t="s">
        <v>1711</v>
      </c>
      <c r="F1158" s="12">
        <v>3</v>
      </c>
      <c r="G1158" s="11">
        <v>235.41</v>
      </c>
      <c r="H1158">
        <v>0.15</v>
      </c>
      <c r="I1158" t="s">
        <v>1752</v>
      </c>
      <c r="J1158" s="11">
        <v>600.29549999999995</v>
      </c>
    </row>
    <row r="1159" spans="1:10" x14ac:dyDescent="0.25">
      <c r="A1159" t="s">
        <v>2909</v>
      </c>
      <c r="B1159" s="19">
        <v>45811</v>
      </c>
      <c r="C1159" t="s">
        <v>734</v>
      </c>
      <c r="D1159" t="s">
        <v>1644</v>
      </c>
      <c r="E1159" t="s">
        <v>1711</v>
      </c>
      <c r="F1159" s="12">
        <v>3</v>
      </c>
      <c r="G1159" s="11">
        <v>744.9</v>
      </c>
      <c r="H1159">
        <v>0.27</v>
      </c>
      <c r="I1159" t="s">
        <v>1752</v>
      </c>
      <c r="J1159" s="11">
        <v>1631.3309999999999</v>
      </c>
    </row>
    <row r="1160" spans="1:10" x14ac:dyDescent="0.25">
      <c r="A1160" t="s">
        <v>2910</v>
      </c>
      <c r="B1160" s="19">
        <v>45559</v>
      </c>
      <c r="C1160" t="s">
        <v>178</v>
      </c>
      <c r="D1160" t="s">
        <v>1552</v>
      </c>
      <c r="E1160" t="s">
        <v>1698</v>
      </c>
      <c r="F1160" s="12">
        <v>2</v>
      </c>
      <c r="G1160" s="11">
        <v>382.2</v>
      </c>
      <c r="H1160">
        <v>0.15</v>
      </c>
      <c r="I1160" t="s">
        <v>1750</v>
      </c>
      <c r="J1160" s="11">
        <v>649.74</v>
      </c>
    </row>
    <row r="1161" spans="1:10" x14ac:dyDescent="0.25">
      <c r="A1161" t="s">
        <v>2911</v>
      </c>
      <c r="B1161" s="19">
        <v>45881</v>
      </c>
      <c r="C1161" t="s">
        <v>1075</v>
      </c>
      <c r="D1161" t="s">
        <v>1666</v>
      </c>
      <c r="E1161" t="s">
        <v>1730</v>
      </c>
      <c r="F1161" s="12">
        <v>1</v>
      </c>
      <c r="G1161" s="11">
        <v>269.25</v>
      </c>
      <c r="H1161">
        <v>0.14000000000000001</v>
      </c>
      <c r="I1161" t="s">
        <v>1752</v>
      </c>
      <c r="J1161" s="11">
        <v>231.55500000000001</v>
      </c>
    </row>
    <row r="1162" spans="1:10" x14ac:dyDescent="0.25">
      <c r="A1162" t="s">
        <v>2912</v>
      </c>
      <c r="B1162" s="19">
        <v>45367</v>
      </c>
      <c r="C1162" t="s">
        <v>1129</v>
      </c>
      <c r="D1162" t="s">
        <v>1572</v>
      </c>
      <c r="E1162" t="s">
        <v>1721</v>
      </c>
      <c r="F1162" s="12">
        <v>2</v>
      </c>
      <c r="G1162" s="11">
        <v>723.75</v>
      </c>
      <c r="H1162">
        <v>0.03</v>
      </c>
      <c r="I1162" t="s">
        <v>1752</v>
      </c>
      <c r="J1162" s="11">
        <v>1404.075</v>
      </c>
    </row>
    <row r="1163" spans="1:10" x14ac:dyDescent="0.25">
      <c r="A1163" t="s">
        <v>2913</v>
      </c>
      <c r="B1163" s="19">
        <v>45832</v>
      </c>
      <c r="C1163" t="s">
        <v>885</v>
      </c>
      <c r="D1163" t="s">
        <v>1554</v>
      </c>
      <c r="E1163" t="s">
        <v>1739</v>
      </c>
      <c r="F1163" s="12">
        <v>4</v>
      </c>
      <c r="G1163" s="11">
        <v>58.92</v>
      </c>
      <c r="H1163">
        <v>0.18</v>
      </c>
      <c r="I1163" t="s">
        <v>1750</v>
      </c>
      <c r="J1163" s="11">
        <v>193.25760000000002</v>
      </c>
    </row>
    <row r="1164" spans="1:10" x14ac:dyDescent="0.25">
      <c r="A1164" t="s">
        <v>2914</v>
      </c>
      <c r="B1164" s="19">
        <v>45438</v>
      </c>
      <c r="C1164" t="s">
        <v>613</v>
      </c>
      <c r="D1164" t="s">
        <v>1633</v>
      </c>
      <c r="E1164" t="s">
        <v>1719</v>
      </c>
      <c r="F1164" s="12">
        <v>2</v>
      </c>
      <c r="G1164" s="11">
        <v>913.08</v>
      </c>
      <c r="H1164">
        <v>0.26</v>
      </c>
      <c r="I1164" t="s">
        <v>1750</v>
      </c>
      <c r="J1164" s="11">
        <v>1351.3584000000001</v>
      </c>
    </row>
    <row r="1165" spans="1:10" x14ac:dyDescent="0.25">
      <c r="A1165" t="s">
        <v>2915</v>
      </c>
      <c r="B1165" s="19">
        <v>45691</v>
      </c>
      <c r="C1165" t="s">
        <v>770</v>
      </c>
      <c r="D1165" t="s">
        <v>1650</v>
      </c>
      <c r="E1165" t="s">
        <v>1690</v>
      </c>
      <c r="F1165" s="12">
        <v>1</v>
      </c>
      <c r="G1165" s="11">
        <v>791.83</v>
      </c>
      <c r="H1165">
        <v>0.28000000000000003</v>
      </c>
      <c r="I1165" t="s">
        <v>1752</v>
      </c>
      <c r="J1165" s="11">
        <v>570.11760000000004</v>
      </c>
    </row>
    <row r="1166" spans="1:10" x14ac:dyDescent="0.25">
      <c r="A1166" t="s">
        <v>2916</v>
      </c>
      <c r="B1166" s="19">
        <v>45506</v>
      </c>
      <c r="C1166" t="s">
        <v>1436</v>
      </c>
      <c r="D1166" t="s">
        <v>1531</v>
      </c>
      <c r="E1166" t="s">
        <v>1728</v>
      </c>
      <c r="F1166" s="12">
        <v>1</v>
      </c>
      <c r="G1166" s="11">
        <v>74.290000000000006</v>
      </c>
      <c r="H1166">
        <v>0.3</v>
      </c>
      <c r="I1166" t="s">
        <v>1755</v>
      </c>
      <c r="J1166" s="11">
        <v>52.003</v>
      </c>
    </row>
    <row r="1167" spans="1:10" x14ac:dyDescent="0.25">
      <c r="A1167" t="s">
        <v>2917</v>
      </c>
      <c r="B1167" s="19">
        <v>45251</v>
      </c>
      <c r="C1167" t="s">
        <v>773</v>
      </c>
      <c r="D1167" t="s">
        <v>1580</v>
      </c>
      <c r="E1167" t="s">
        <v>1685</v>
      </c>
      <c r="F1167" s="12">
        <v>2</v>
      </c>
      <c r="G1167" s="11">
        <v>961.68</v>
      </c>
      <c r="H1167">
        <v>0.27</v>
      </c>
      <c r="I1167" t="s">
        <v>1752</v>
      </c>
      <c r="J1167" s="11">
        <v>1404.0527999999999</v>
      </c>
    </row>
    <row r="1168" spans="1:10" x14ac:dyDescent="0.25">
      <c r="A1168" t="s">
        <v>2918</v>
      </c>
      <c r="B1168" s="19">
        <v>45722</v>
      </c>
      <c r="C1168" t="s">
        <v>1501</v>
      </c>
      <c r="D1168" t="s">
        <v>1554</v>
      </c>
      <c r="E1168" t="s">
        <v>1726</v>
      </c>
      <c r="F1168" s="12">
        <v>1</v>
      </c>
      <c r="G1168" s="11">
        <v>90.72</v>
      </c>
      <c r="H1168">
        <v>0.1</v>
      </c>
      <c r="I1168" t="s">
        <v>1752</v>
      </c>
      <c r="J1168" s="11">
        <v>81.647999999999996</v>
      </c>
    </row>
    <row r="1169" spans="1:10" x14ac:dyDescent="0.25">
      <c r="A1169" t="s">
        <v>2919</v>
      </c>
      <c r="B1169" s="19">
        <v>45689</v>
      </c>
      <c r="C1169" t="s">
        <v>221</v>
      </c>
      <c r="D1169" t="s">
        <v>1613</v>
      </c>
      <c r="E1169" t="s">
        <v>1711</v>
      </c>
      <c r="F1169" s="12">
        <v>1</v>
      </c>
      <c r="G1169" s="11">
        <v>458.69</v>
      </c>
      <c r="H1169">
        <v>0.16</v>
      </c>
      <c r="I1169" t="s">
        <v>1752</v>
      </c>
      <c r="J1169" s="11">
        <v>385.2996</v>
      </c>
    </row>
    <row r="1170" spans="1:10" x14ac:dyDescent="0.25">
      <c r="A1170" t="s">
        <v>2920</v>
      </c>
      <c r="B1170" s="19">
        <v>45346</v>
      </c>
      <c r="C1170" t="s">
        <v>737</v>
      </c>
      <c r="D1170" t="s">
        <v>1579</v>
      </c>
      <c r="E1170" t="s">
        <v>1711</v>
      </c>
      <c r="F1170" s="12">
        <v>1</v>
      </c>
      <c r="G1170" s="11">
        <v>168.29</v>
      </c>
      <c r="H1170">
        <v>0.05</v>
      </c>
      <c r="I1170" t="s">
        <v>1752</v>
      </c>
      <c r="J1170" s="11">
        <v>159.87549999999999</v>
      </c>
    </row>
    <row r="1171" spans="1:10" x14ac:dyDescent="0.25">
      <c r="A1171" t="s">
        <v>2921</v>
      </c>
      <c r="B1171" s="19">
        <v>45549</v>
      </c>
      <c r="C1171" t="s">
        <v>681</v>
      </c>
      <c r="D1171" t="s">
        <v>1551</v>
      </c>
      <c r="E1171" t="s">
        <v>1733</v>
      </c>
      <c r="F1171" s="12">
        <v>1</v>
      </c>
      <c r="G1171" s="11">
        <v>391.77</v>
      </c>
      <c r="H1171">
        <v>0.1</v>
      </c>
      <c r="I1171" t="s">
        <v>1752</v>
      </c>
      <c r="J1171" s="11">
        <v>352.59300000000002</v>
      </c>
    </row>
    <row r="1172" spans="1:10" x14ac:dyDescent="0.25">
      <c r="A1172" t="s">
        <v>2922</v>
      </c>
      <c r="B1172" s="19">
        <v>45900</v>
      </c>
      <c r="C1172" t="s">
        <v>1066</v>
      </c>
      <c r="D1172" t="s">
        <v>1544</v>
      </c>
      <c r="E1172" t="s">
        <v>1726</v>
      </c>
      <c r="F1172" s="12">
        <v>1</v>
      </c>
      <c r="G1172" s="11">
        <v>424.83</v>
      </c>
      <c r="H1172">
        <v>0.05</v>
      </c>
      <c r="I1172" t="s">
        <v>1755</v>
      </c>
      <c r="J1172" s="11">
        <v>403.58849999999995</v>
      </c>
    </row>
    <row r="1173" spans="1:10" x14ac:dyDescent="0.25">
      <c r="A1173" t="s">
        <v>2923</v>
      </c>
      <c r="B1173" s="19">
        <v>45308</v>
      </c>
      <c r="C1173" t="s">
        <v>199</v>
      </c>
      <c r="D1173" t="s">
        <v>1543</v>
      </c>
      <c r="E1173" t="s">
        <v>1698</v>
      </c>
      <c r="F1173" s="12">
        <v>1</v>
      </c>
      <c r="G1173" s="11">
        <v>499.46</v>
      </c>
      <c r="H1173">
        <v>0.1</v>
      </c>
      <c r="I1173" t="s">
        <v>1750</v>
      </c>
      <c r="J1173" s="11">
        <v>449.51400000000001</v>
      </c>
    </row>
    <row r="1174" spans="1:10" x14ac:dyDescent="0.25">
      <c r="A1174" t="s">
        <v>2924</v>
      </c>
      <c r="B1174" s="19">
        <v>45336</v>
      </c>
      <c r="C1174" t="s">
        <v>85</v>
      </c>
      <c r="D1174" t="s">
        <v>1679</v>
      </c>
      <c r="E1174" t="s">
        <v>1690</v>
      </c>
      <c r="F1174" s="12">
        <v>2</v>
      </c>
      <c r="G1174" s="11">
        <v>698.34</v>
      </c>
      <c r="H1174">
        <v>0.15</v>
      </c>
      <c r="I1174" t="s">
        <v>1752</v>
      </c>
      <c r="J1174" s="11">
        <v>1187.1780000000001</v>
      </c>
    </row>
    <row r="1175" spans="1:10" x14ac:dyDescent="0.25">
      <c r="A1175" t="s">
        <v>2925</v>
      </c>
      <c r="B1175" s="19">
        <v>45213</v>
      </c>
      <c r="C1175" t="s">
        <v>891</v>
      </c>
      <c r="D1175" t="s">
        <v>1611</v>
      </c>
      <c r="E1175" t="s">
        <v>1730</v>
      </c>
      <c r="F1175" s="12">
        <v>2</v>
      </c>
      <c r="G1175" s="11">
        <v>805.08</v>
      </c>
      <c r="H1175">
        <v>0.27</v>
      </c>
      <c r="I1175" t="s">
        <v>1752</v>
      </c>
      <c r="J1175" s="11">
        <v>1175.4168</v>
      </c>
    </row>
    <row r="1176" spans="1:10" x14ac:dyDescent="0.25">
      <c r="A1176" t="s">
        <v>2926</v>
      </c>
      <c r="B1176" s="19">
        <v>45742</v>
      </c>
      <c r="C1176" t="s">
        <v>1421</v>
      </c>
      <c r="D1176" t="s">
        <v>1641</v>
      </c>
      <c r="E1176" t="s">
        <v>1693</v>
      </c>
      <c r="F1176" s="12">
        <v>4</v>
      </c>
      <c r="G1176" s="11">
        <v>934.79</v>
      </c>
      <c r="H1176">
        <v>0.08</v>
      </c>
      <c r="I1176" t="s">
        <v>1752</v>
      </c>
      <c r="J1176" s="11">
        <v>3440.0272</v>
      </c>
    </row>
    <row r="1177" spans="1:10" x14ac:dyDescent="0.25">
      <c r="A1177" t="s">
        <v>2927</v>
      </c>
      <c r="B1177" s="19">
        <v>45932</v>
      </c>
      <c r="C1177" t="s">
        <v>85</v>
      </c>
      <c r="D1177" t="s">
        <v>1617</v>
      </c>
      <c r="E1177" t="s">
        <v>1690</v>
      </c>
      <c r="F1177" s="12">
        <v>2</v>
      </c>
      <c r="G1177" s="11">
        <v>424.54</v>
      </c>
      <c r="H1177">
        <v>0.24</v>
      </c>
      <c r="I1177" t="s">
        <v>1752</v>
      </c>
      <c r="J1177" s="11">
        <v>645.30080000000009</v>
      </c>
    </row>
    <row r="1178" spans="1:10" x14ac:dyDescent="0.25">
      <c r="A1178" t="s">
        <v>2928</v>
      </c>
      <c r="B1178" s="19">
        <v>45462</v>
      </c>
      <c r="C1178" t="s">
        <v>1018</v>
      </c>
      <c r="D1178" t="s">
        <v>1656</v>
      </c>
      <c r="E1178" t="s">
        <v>1733</v>
      </c>
      <c r="F1178" s="12">
        <v>1</v>
      </c>
      <c r="G1178" s="11">
        <v>235.44</v>
      </c>
      <c r="H1178">
        <v>0.19</v>
      </c>
      <c r="I1178" t="s">
        <v>1755</v>
      </c>
      <c r="J1178" s="11">
        <v>190.7064</v>
      </c>
    </row>
    <row r="1179" spans="1:10" x14ac:dyDescent="0.25">
      <c r="A1179" t="s">
        <v>2929</v>
      </c>
      <c r="B1179" s="19">
        <v>45568</v>
      </c>
      <c r="C1179" t="s">
        <v>856</v>
      </c>
      <c r="D1179" t="s">
        <v>1601</v>
      </c>
      <c r="E1179" t="s">
        <v>1725</v>
      </c>
      <c r="F1179" s="12">
        <v>2</v>
      </c>
      <c r="G1179" s="11">
        <v>620.71</v>
      </c>
      <c r="H1179">
        <v>0.27</v>
      </c>
      <c r="I1179" t="s">
        <v>1750</v>
      </c>
      <c r="J1179" s="11">
        <v>906.23660000000007</v>
      </c>
    </row>
    <row r="1180" spans="1:10" x14ac:dyDescent="0.25">
      <c r="A1180" t="s">
        <v>2930</v>
      </c>
      <c r="B1180" s="19">
        <v>45397</v>
      </c>
      <c r="C1180" t="s">
        <v>397</v>
      </c>
      <c r="D1180" t="s">
        <v>1549</v>
      </c>
      <c r="E1180" t="s">
        <v>1721</v>
      </c>
      <c r="F1180" s="12">
        <v>2</v>
      </c>
      <c r="G1180" s="11">
        <v>851.77</v>
      </c>
      <c r="H1180">
        <v>0.13</v>
      </c>
      <c r="I1180" t="s">
        <v>1752</v>
      </c>
      <c r="J1180" s="11">
        <v>1482.0798</v>
      </c>
    </row>
    <row r="1181" spans="1:10" x14ac:dyDescent="0.25">
      <c r="A1181" t="s">
        <v>2931</v>
      </c>
      <c r="B1181" s="19">
        <v>45569</v>
      </c>
      <c r="C1181" t="s">
        <v>554</v>
      </c>
      <c r="D1181" t="s">
        <v>1596</v>
      </c>
      <c r="E1181" t="s">
        <v>1690</v>
      </c>
      <c r="F1181" s="12">
        <v>3</v>
      </c>
      <c r="G1181" s="11">
        <v>876.01</v>
      </c>
      <c r="H1181">
        <v>0.2</v>
      </c>
      <c r="I1181" t="s">
        <v>1750</v>
      </c>
      <c r="J1181" s="11">
        <v>2102.424</v>
      </c>
    </row>
    <row r="1182" spans="1:10" x14ac:dyDescent="0.25">
      <c r="A1182" t="s">
        <v>2932</v>
      </c>
      <c r="B1182" s="19">
        <v>45353</v>
      </c>
      <c r="C1182" t="s">
        <v>870</v>
      </c>
      <c r="D1182" t="s">
        <v>1567</v>
      </c>
      <c r="E1182" t="s">
        <v>1717</v>
      </c>
      <c r="F1182" s="12">
        <v>2</v>
      </c>
      <c r="G1182" s="11">
        <v>717.21</v>
      </c>
      <c r="H1182">
        <v>0.15</v>
      </c>
      <c r="I1182" t="s">
        <v>1755</v>
      </c>
      <c r="J1182" s="11">
        <v>1219.2570000000001</v>
      </c>
    </row>
    <row r="1183" spans="1:10" x14ac:dyDescent="0.25">
      <c r="A1183" t="s">
        <v>2933</v>
      </c>
      <c r="B1183" s="19">
        <v>45343</v>
      </c>
      <c r="C1183" t="s">
        <v>208</v>
      </c>
      <c r="D1183" t="s">
        <v>1590</v>
      </c>
      <c r="E1183" t="s">
        <v>1714</v>
      </c>
      <c r="F1183" s="12">
        <v>2</v>
      </c>
      <c r="G1183" s="11">
        <v>871.43</v>
      </c>
      <c r="H1183">
        <v>0.05</v>
      </c>
      <c r="I1183" t="s">
        <v>1750</v>
      </c>
      <c r="J1183" s="11">
        <v>1655.7169999999999</v>
      </c>
    </row>
    <row r="1184" spans="1:10" x14ac:dyDescent="0.25">
      <c r="A1184" t="s">
        <v>2934</v>
      </c>
      <c r="B1184" s="19">
        <v>45321</v>
      </c>
      <c r="C1184" t="s">
        <v>1384</v>
      </c>
      <c r="D1184" t="s">
        <v>1581</v>
      </c>
      <c r="E1184" t="s">
        <v>1711</v>
      </c>
      <c r="F1184" s="12">
        <v>1</v>
      </c>
      <c r="G1184" s="11">
        <v>514.65</v>
      </c>
      <c r="H1184">
        <v>0.18</v>
      </c>
      <c r="I1184" t="s">
        <v>1750</v>
      </c>
      <c r="J1184" s="11">
        <v>422.01300000000003</v>
      </c>
    </row>
    <row r="1185" spans="1:10" x14ac:dyDescent="0.25">
      <c r="A1185" t="s">
        <v>2935</v>
      </c>
      <c r="B1185" s="19">
        <v>45650</v>
      </c>
      <c r="C1185" t="s">
        <v>1401</v>
      </c>
      <c r="D1185" t="s">
        <v>1619</v>
      </c>
      <c r="E1185" t="s">
        <v>1730</v>
      </c>
      <c r="F1185" s="12">
        <v>3</v>
      </c>
      <c r="G1185" s="11">
        <v>198.76</v>
      </c>
      <c r="H1185">
        <v>0.28000000000000003</v>
      </c>
      <c r="I1185" t="s">
        <v>1755</v>
      </c>
      <c r="J1185" s="11">
        <v>429.32159999999999</v>
      </c>
    </row>
    <row r="1186" spans="1:10" x14ac:dyDescent="0.25">
      <c r="A1186" t="s">
        <v>2936</v>
      </c>
      <c r="B1186" s="19">
        <v>45811</v>
      </c>
      <c r="C1186" t="s">
        <v>721</v>
      </c>
      <c r="D1186" t="s">
        <v>1620</v>
      </c>
      <c r="E1186" t="s">
        <v>1698</v>
      </c>
      <c r="F1186" s="12">
        <v>2</v>
      </c>
      <c r="G1186" s="11">
        <v>975.72</v>
      </c>
      <c r="H1186">
        <v>0.16</v>
      </c>
      <c r="I1186" t="s">
        <v>1755</v>
      </c>
      <c r="J1186" s="11">
        <v>1639.2095999999999</v>
      </c>
    </row>
    <row r="1187" spans="1:10" x14ac:dyDescent="0.25">
      <c r="A1187" t="s">
        <v>2937</v>
      </c>
      <c r="B1187" s="19">
        <v>45505</v>
      </c>
      <c r="C1187" t="s">
        <v>1290</v>
      </c>
      <c r="D1187" t="s">
        <v>1548</v>
      </c>
      <c r="E1187" t="s">
        <v>1690</v>
      </c>
      <c r="F1187" s="12">
        <v>1</v>
      </c>
      <c r="G1187" s="11">
        <v>86.03</v>
      </c>
      <c r="H1187">
        <v>0.01</v>
      </c>
      <c r="I1187" t="s">
        <v>1750</v>
      </c>
      <c r="J1187" s="11">
        <v>85.169700000000006</v>
      </c>
    </row>
    <row r="1188" spans="1:10" x14ac:dyDescent="0.25">
      <c r="A1188" t="s">
        <v>2938</v>
      </c>
      <c r="B1188" s="19">
        <v>45897</v>
      </c>
      <c r="C1188" t="s">
        <v>310</v>
      </c>
      <c r="D1188" t="s">
        <v>1608</v>
      </c>
      <c r="E1188" t="s">
        <v>1723</v>
      </c>
      <c r="F1188" s="12">
        <v>4</v>
      </c>
      <c r="G1188" s="11">
        <v>705.12</v>
      </c>
      <c r="H1188">
        <v>0.15</v>
      </c>
      <c r="I1188" t="s">
        <v>1752</v>
      </c>
      <c r="J1188" s="11">
        <v>2397.4079999999999</v>
      </c>
    </row>
    <row r="1189" spans="1:10" x14ac:dyDescent="0.25">
      <c r="A1189" t="s">
        <v>2939</v>
      </c>
      <c r="B1189" s="19">
        <v>45602</v>
      </c>
      <c r="C1189" t="s">
        <v>1147</v>
      </c>
      <c r="D1189" t="s">
        <v>1552</v>
      </c>
      <c r="E1189" t="s">
        <v>1723</v>
      </c>
      <c r="F1189" s="12">
        <v>3</v>
      </c>
      <c r="G1189" s="11">
        <v>99.77</v>
      </c>
      <c r="H1189">
        <v>0.01</v>
      </c>
      <c r="I1189" t="s">
        <v>1752</v>
      </c>
      <c r="J1189" s="11">
        <v>296.31689999999998</v>
      </c>
    </row>
    <row r="1190" spans="1:10" x14ac:dyDescent="0.25">
      <c r="A1190" t="s">
        <v>2940</v>
      </c>
      <c r="B1190" s="19">
        <v>45530</v>
      </c>
      <c r="C1190" t="s">
        <v>675</v>
      </c>
      <c r="D1190" t="s">
        <v>1579</v>
      </c>
      <c r="E1190" t="s">
        <v>1717</v>
      </c>
      <c r="F1190" s="12">
        <v>2</v>
      </c>
      <c r="G1190" s="11">
        <v>166.26</v>
      </c>
      <c r="H1190">
        <v>0.14000000000000001</v>
      </c>
      <c r="I1190" t="s">
        <v>1752</v>
      </c>
      <c r="J1190" s="11">
        <v>285.96719999999999</v>
      </c>
    </row>
    <row r="1191" spans="1:10" x14ac:dyDescent="0.25">
      <c r="A1191" t="s">
        <v>2941</v>
      </c>
      <c r="B1191" s="19">
        <v>45729</v>
      </c>
      <c r="C1191" t="s">
        <v>1401</v>
      </c>
      <c r="D1191" t="s">
        <v>1565</v>
      </c>
      <c r="E1191" t="s">
        <v>1705</v>
      </c>
      <c r="F1191" s="12">
        <v>1</v>
      </c>
      <c r="G1191" s="11">
        <v>429.25</v>
      </c>
      <c r="H1191">
        <v>0.28999999999999998</v>
      </c>
      <c r="I1191" t="s">
        <v>1750</v>
      </c>
      <c r="J1191" s="11">
        <v>304.76749999999998</v>
      </c>
    </row>
    <row r="1192" spans="1:10" x14ac:dyDescent="0.25">
      <c r="A1192" t="s">
        <v>2942</v>
      </c>
      <c r="B1192" s="19">
        <v>45468</v>
      </c>
      <c r="C1192" t="s">
        <v>1355</v>
      </c>
      <c r="D1192" t="s">
        <v>1525</v>
      </c>
      <c r="E1192" t="s">
        <v>1717</v>
      </c>
      <c r="F1192" s="12">
        <v>2</v>
      </c>
      <c r="G1192" s="11">
        <v>540.48</v>
      </c>
      <c r="H1192">
        <v>0.28999999999999998</v>
      </c>
      <c r="I1192" t="s">
        <v>1750</v>
      </c>
      <c r="J1192" s="11">
        <v>767.48159999999996</v>
      </c>
    </row>
    <row r="1193" spans="1:10" x14ac:dyDescent="0.25">
      <c r="A1193" t="s">
        <v>2943</v>
      </c>
      <c r="B1193" s="19">
        <v>45936</v>
      </c>
      <c r="C1193" t="s">
        <v>850</v>
      </c>
      <c r="D1193" t="s">
        <v>1615</v>
      </c>
      <c r="E1193" t="s">
        <v>1726</v>
      </c>
      <c r="F1193" s="12">
        <v>2</v>
      </c>
      <c r="G1193" s="11">
        <v>579.52</v>
      </c>
      <c r="H1193">
        <v>0.01</v>
      </c>
      <c r="I1193" t="s">
        <v>1752</v>
      </c>
      <c r="J1193" s="11">
        <v>1147.4495999999999</v>
      </c>
    </row>
    <row r="1194" spans="1:10" x14ac:dyDescent="0.25">
      <c r="A1194" t="s">
        <v>2944</v>
      </c>
      <c r="B1194" s="19">
        <v>45622</v>
      </c>
      <c r="C1194" t="s">
        <v>110</v>
      </c>
      <c r="D1194" t="s">
        <v>1629</v>
      </c>
      <c r="E1194" t="s">
        <v>1733</v>
      </c>
      <c r="F1194" s="12">
        <v>4</v>
      </c>
      <c r="G1194" s="11">
        <v>477.52</v>
      </c>
      <c r="H1194">
        <v>7.0000000000000007E-2</v>
      </c>
      <c r="I1194" t="s">
        <v>1752</v>
      </c>
      <c r="J1194" s="11">
        <v>1776.3743999999999</v>
      </c>
    </row>
    <row r="1195" spans="1:10" x14ac:dyDescent="0.25">
      <c r="A1195" t="s">
        <v>2945</v>
      </c>
      <c r="B1195" s="19">
        <v>45705</v>
      </c>
      <c r="C1195" t="s">
        <v>820</v>
      </c>
      <c r="D1195" t="s">
        <v>1667</v>
      </c>
      <c r="E1195" t="s">
        <v>1708</v>
      </c>
      <c r="F1195" s="12">
        <v>3</v>
      </c>
      <c r="G1195" s="11">
        <v>242.58</v>
      </c>
      <c r="H1195">
        <v>0.25</v>
      </c>
      <c r="I1195" t="s">
        <v>1750</v>
      </c>
      <c r="J1195" s="11">
        <v>545.80500000000006</v>
      </c>
    </row>
    <row r="1196" spans="1:10" x14ac:dyDescent="0.25">
      <c r="A1196" t="s">
        <v>2946</v>
      </c>
      <c r="B1196" s="19">
        <v>45250</v>
      </c>
      <c r="C1196" t="s">
        <v>1135</v>
      </c>
      <c r="D1196" t="s">
        <v>1565</v>
      </c>
      <c r="E1196" t="s">
        <v>1733</v>
      </c>
      <c r="F1196" s="12">
        <v>2</v>
      </c>
      <c r="G1196" s="11">
        <v>519.29999999999995</v>
      </c>
      <c r="H1196">
        <v>0.09</v>
      </c>
      <c r="I1196" t="s">
        <v>1752</v>
      </c>
      <c r="J1196" s="11">
        <v>945.12599999999998</v>
      </c>
    </row>
    <row r="1197" spans="1:10" x14ac:dyDescent="0.25">
      <c r="A1197" t="s">
        <v>2947</v>
      </c>
      <c r="B1197" s="19">
        <v>45684</v>
      </c>
      <c r="C1197" t="s">
        <v>1493</v>
      </c>
      <c r="D1197" t="s">
        <v>1671</v>
      </c>
      <c r="E1197" t="s">
        <v>1721</v>
      </c>
      <c r="F1197" s="12">
        <v>3</v>
      </c>
      <c r="G1197" s="11">
        <v>845.67</v>
      </c>
      <c r="H1197">
        <v>0.12</v>
      </c>
      <c r="I1197" t="s">
        <v>1755</v>
      </c>
      <c r="J1197" s="11">
        <v>2232.5688</v>
      </c>
    </row>
    <row r="1198" spans="1:10" x14ac:dyDescent="0.25">
      <c r="A1198" t="s">
        <v>2948</v>
      </c>
      <c r="B1198" s="19">
        <v>45395</v>
      </c>
      <c r="C1198" t="s">
        <v>953</v>
      </c>
      <c r="D1198" t="s">
        <v>1610</v>
      </c>
      <c r="E1198" t="s">
        <v>1730</v>
      </c>
      <c r="F1198" s="12">
        <v>4</v>
      </c>
      <c r="G1198" s="11">
        <v>750.26</v>
      </c>
      <c r="H1198">
        <v>0.01</v>
      </c>
      <c r="I1198" t="s">
        <v>1752</v>
      </c>
      <c r="J1198" s="11">
        <v>2971.0295999999998</v>
      </c>
    </row>
    <row r="1199" spans="1:10" x14ac:dyDescent="0.25">
      <c r="A1199" t="s">
        <v>2949</v>
      </c>
      <c r="B1199" s="19">
        <v>45382</v>
      </c>
      <c r="C1199" t="s">
        <v>1033</v>
      </c>
      <c r="D1199" t="s">
        <v>1669</v>
      </c>
      <c r="E1199" t="s">
        <v>1723</v>
      </c>
      <c r="F1199" s="12">
        <v>4</v>
      </c>
      <c r="G1199" s="11">
        <v>294.38</v>
      </c>
      <c r="H1199">
        <v>0.2</v>
      </c>
      <c r="I1199" t="s">
        <v>1750</v>
      </c>
      <c r="J1199" s="11">
        <v>942.01600000000008</v>
      </c>
    </row>
    <row r="1200" spans="1:10" x14ac:dyDescent="0.25">
      <c r="A1200" t="s">
        <v>2950</v>
      </c>
      <c r="B1200" s="19">
        <v>45919</v>
      </c>
      <c r="C1200" t="s">
        <v>342</v>
      </c>
      <c r="D1200" t="s">
        <v>1675</v>
      </c>
      <c r="E1200" t="s">
        <v>1693</v>
      </c>
      <c r="F1200" s="12">
        <v>3</v>
      </c>
      <c r="G1200" s="11">
        <v>583.52</v>
      </c>
      <c r="H1200">
        <v>7.0000000000000007E-2</v>
      </c>
      <c r="I1200" t="s">
        <v>1752</v>
      </c>
      <c r="J1200" s="11">
        <v>1628.0207999999998</v>
      </c>
    </row>
    <row r="1201" spans="1:10" x14ac:dyDescent="0.25">
      <c r="A1201" t="s">
        <v>2951</v>
      </c>
      <c r="B1201" s="19">
        <v>45453</v>
      </c>
      <c r="C1201" t="s">
        <v>1433</v>
      </c>
      <c r="D1201" t="s">
        <v>1664</v>
      </c>
      <c r="E1201" t="s">
        <v>1730</v>
      </c>
      <c r="F1201" s="12">
        <v>2</v>
      </c>
      <c r="G1201" s="11">
        <v>635.22</v>
      </c>
      <c r="H1201">
        <v>0.3</v>
      </c>
      <c r="I1201" t="s">
        <v>1755</v>
      </c>
      <c r="J1201" s="11">
        <v>889.30799999999999</v>
      </c>
    </row>
    <row r="1202" spans="1:10" x14ac:dyDescent="0.25">
      <c r="A1202" t="s">
        <v>2952</v>
      </c>
      <c r="B1202" s="19">
        <v>45313</v>
      </c>
      <c r="C1202" t="s">
        <v>1312</v>
      </c>
      <c r="D1202" t="s">
        <v>1625</v>
      </c>
      <c r="E1202" t="s">
        <v>1693</v>
      </c>
      <c r="F1202" s="12">
        <v>1</v>
      </c>
      <c r="G1202" s="11">
        <v>743.55</v>
      </c>
      <c r="H1202">
        <v>0.11</v>
      </c>
      <c r="I1202" t="s">
        <v>1755</v>
      </c>
      <c r="J1202" s="11">
        <v>661.7595</v>
      </c>
    </row>
    <row r="1203" spans="1:10" x14ac:dyDescent="0.25">
      <c r="A1203" t="s">
        <v>2953</v>
      </c>
      <c r="B1203" s="19">
        <v>45377</v>
      </c>
      <c r="C1203" t="s">
        <v>355</v>
      </c>
      <c r="D1203" t="s">
        <v>1594</v>
      </c>
      <c r="E1203" t="s">
        <v>1698</v>
      </c>
      <c r="F1203" s="12">
        <v>4</v>
      </c>
      <c r="G1203" s="11">
        <v>530.45000000000005</v>
      </c>
      <c r="H1203">
        <v>0.13</v>
      </c>
      <c r="I1203" t="s">
        <v>1750</v>
      </c>
      <c r="J1203" s="11">
        <v>1845.9660000000001</v>
      </c>
    </row>
    <row r="1204" spans="1:10" x14ac:dyDescent="0.25">
      <c r="A1204" t="s">
        <v>2954</v>
      </c>
      <c r="B1204" s="19">
        <v>45371</v>
      </c>
      <c r="C1204" t="s">
        <v>835</v>
      </c>
      <c r="D1204" t="s">
        <v>1625</v>
      </c>
      <c r="E1204" t="s">
        <v>1717</v>
      </c>
      <c r="F1204" s="12">
        <v>2</v>
      </c>
      <c r="G1204" s="11">
        <v>972.4</v>
      </c>
      <c r="H1204">
        <v>0.06</v>
      </c>
      <c r="I1204" t="s">
        <v>1755</v>
      </c>
      <c r="J1204" s="11">
        <v>1828.1119999999999</v>
      </c>
    </row>
    <row r="1205" spans="1:10" x14ac:dyDescent="0.25">
      <c r="A1205" t="s">
        <v>2955</v>
      </c>
      <c r="B1205" s="19">
        <v>45797</v>
      </c>
      <c r="C1205" t="s">
        <v>1168</v>
      </c>
      <c r="D1205" t="s">
        <v>1548</v>
      </c>
      <c r="E1205" t="s">
        <v>1736</v>
      </c>
      <c r="F1205" s="12">
        <v>3</v>
      </c>
      <c r="G1205" s="11">
        <v>197.93</v>
      </c>
      <c r="H1205" s="14">
        <v>0</v>
      </c>
      <c r="I1205" t="s">
        <v>1755</v>
      </c>
      <c r="J1205" s="11">
        <v>593.79</v>
      </c>
    </row>
    <row r="1206" spans="1:10" x14ac:dyDescent="0.25">
      <c r="A1206" t="s">
        <v>2956</v>
      </c>
      <c r="B1206" s="19">
        <v>45575</v>
      </c>
      <c r="C1206" t="s">
        <v>1063</v>
      </c>
      <c r="D1206" t="s">
        <v>1661</v>
      </c>
      <c r="E1206" t="s">
        <v>1721</v>
      </c>
      <c r="F1206" s="12">
        <v>4</v>
      </c>
      <c r="G1206" s="11">
        <v>565.51</v>
      </c>
      <c r="H1206">
        <v>0.16</v>
      </c>
      <c r="I1206" t="s">
        <v>1752</v>
      </c>
      <c r="J1206" s="11">
        <v>1900.1135999999999</v>
      </c>
    </row>
    <row r="1207" spans="1:10" x14ac:dyDescent="0.25">
      <c r="A1207" t="s">
        <v>2957</v>
      </c>
      <c r="B1207" s="19">
        <v>45566</v>
      </c>
      <c r="C1207" t="s">
        <v>1232</v>
      </c>
      <c r="D1207" t="s">
        <v>1587</v>
      </c>
      <c r="E1207" t="s">
        <v>1701</v>
      </c>
      <c r="F1207" s="12">
        <v>4</v>
      </c>
      <c r="G1207" s="11">
        <v>983.38</v>
      </c>
      <c r="H1207">
        <v>0.25</v>
      </c>
      <c r="I1207" t="s">
        <v>1755</v>
      </c>
      <c r="J1207" s="11">
        <v>2950.14</v>
      </c>
    </row>
    <row r="1208" spans="1:10" x14ac:dyDescent="0.25">
      <c r="A1208" t="s">
        <v>2958</v>
      </c>
      <c r="B1208" s="19">
        <v>45252</v>
      </c>
      <c r="C1208" t="s">
        <v>746</v>
      </c>
      <c r="D1208" t="s">
        <v>1679</v>
      </c>
      <c r="E1208" t="s">
        <v>1717</v>
      </c>
      <c r="F1208" s="12">
        <v>1</v>
      </c>
      <c r="G1208" s="11">
        <v>955.06</v>
      </c>
      <c r="H1208">
        <v>0.14000000000000001</v>
      </c>
      <c r="I1208" t="s">
        <v>1750</v>
      </c>
      <c r="J1208" s="11">
        <v>821.35159999999996</v>
      </c>
    </row>
    <row r="1209" spans="1:10" x14ac:dyDescent="0.25">
      <c r="A1209" t="s">
        <v>2959</v>
      </c>
      <c r="B1209" s="19">
        <v>45693</v>
      </c>
      <c r="C1209" t="s">
        <v>1092</v>
      </c>
      <c r="D1209" t="s">
        <v>1615</v>
      </c>
      <c r="E1209" t="s">
        <v>1728</v>
      </c>
      <c r="F1209" s="12">
        <v>3</v>
      </c>
      <c r="G1209" s="11">
        <v>597.46</v>
      </c>
      <c r="H1209">
        <v>0.02</v>
      </c>
      <c r="I1209" t="s">
        <v>1752</v>
      </c>
      <c r="J1209" s="11">
        <v>1756.5324000000001</v>
      </c>
    </row>
    <row r="1210" spans="1:10" x14ac:dyDescent="0.25">
      <c r="A1210" t="s">
        <v>2960</v>
      </c>
      <c r="B1210" s="19">
        <v>45446</v>
      </c>
      <c r="C1210" t="s">
        <v>989</v>
      </c>
      <c r="D1210" t="s">
        <v>1538</v>
      </c>
      <c r="E1210" t="s">
        <v>1730</v>
      </c>
      <c r="F1210" s="12">
        <v>3</v>
      </c>
      <c r="G1210" s="11">
        <v>581.09</v>
      </c>
      <c r="H1210">
        <v>0.1</v>
      </c>
      <c r="I1210" t="s">
        <v>1755</v>
      </c>
      <c r="J1210" s="11">
        <v>1568.943</v>
      </c>
    </row>
    <row r="1211" spans="1:10" x14ac:dyDescent="0.25">
      <c r="A1211" t="s">
        <v>2961</v>
      </c>
      <c r="B1211" s="19">
        <v>45862</v>
      </c>
      <c r="C1211" t="s">
        <v>202</v>
      </c>
      <c r="D1211" t="s">
        <v>1572</v>
      </c>
      <c r="E1211" t="s">
        <v>1701</v>
      </c>
      <c r="F1211" s="12">
        <v>4</v>
      </c>
      <c r="G1211" s="11">
        <v>153.94999999999999</v>
      </c>
      <c r="H1211">
        <v>0.11</v>
      </c>
      <c r="I1211" t="s">
        <v>1752</v>
      </c>
      <c r="J1211" s="11">
        <v>548.06200000000001</v>
      </c>
    </row>
    <row r="1212" spans="1:10" x14ac:dyDescent="0.25">
      <c r="A1212" t="s">
        <v>2962</v>
      </c>
      <c r="B1212" s="19">
        <v>45530</v>
      </c>
      <c r="C1212" t="s">
        <v>292</v>
      </c>
      <c r="D1212" t="s">
        <v>1581</v>
      </c>
      <c r="E1212" t="s">
        <v>1714</v>
      </c>
      <c r="F1212" s="12">
        <v>4</v>
      </c>
      <c r="G1212" s="11">
        <v>271.04000000000002</v>
      </c>
      <c r="H1212">
        <v>0.12</v>
      </c>
      <c r="I1212" t="s">
        <v>1755</v>
      </c>
      <c r="J1212" s="11">
        <v>954.06080000000009</v>
      </c>
    </row>
    <row r="1213" spans="1:10" x14ac:dyDescent="0.25">
      <c r="A1213" t="s">
        <v>2963</v>
      </c>
      <c r="B1213" s="19">
        <v>45558</v>
      </c>
      <c r="C1213" t="s">
        <v>71</v>
      </c>
      <c r="D1213" t="s">
        <v>1580</v>
      </c>
      <c r="E1213" t="s">
        <v>1708</v>
      </c>
      <c r="F1213" s="12">
        <v>4</v>
      </c>
      <c r="G1213" s="11">
        <v>328.27</v>
      </c>
      <c r="H1213">
        <v>0.09</v>
      </c>
      <c r="I1213" t="s">
        <v>1752</v>
      </c>
      <c r="J1213" s="11">
        <v>1194.9028000000001</v>
      </c>
    </row>
    <row r="1214" spans="1:10" x14ac:dyDescent="0.25">
      <c r="A1214" t="s">
        <v>2964</v>
      </c>
      <c r="B1214" s="19">
        <v>45472</v>
      </c>
      <c r="C1214" t="s">
        <v>1501</v>
      </c>
      <c r="D1214" t="s">
        <v>1551</v>
      </c>
      <c r="E1214" t="s">
        <v>1726</v>
      </c>
      <c r="F1214" s="12">
        <v>4</v>
      </c>
      <c r="G1214" s="11">
        <v>884.71</v>
      </c>
      <c r="H1214">
        <v>0.09</v>
      </c>
      <c r="I1214" t="s">
        <v>1752</v>
      </c>
      <c r="J1214" s="11">
        <v>3220.3444000000004</v>
      </c>
    </row>
    <row r="1215" spans="1:10" x14ac:dyDescent="0.25">
      <c r="A1215" t="s">
        <v>2965</v>
      </c>
      <c r="B1215" s="19">
        <v>45809</v>
      </c>
      <c r="C1215" t="s">
        <v>791</v>
      </c>
      <c r="D1215" t="s">
        <v>1635</v>
      </c>
      <c r="E1215" t="s">
        <v>1701</v>
      </c>
      <c r="F1215" s="12">
        <v>1</v>
      </c>
      <c r="G1215" s="11">
        <v>41.39</v>
      </c>
      <c r="H1215">
        <v>0.01</v>
      </c>
      <c r="I1215" t="s">
        <v>1750</v>
      </c>
      <c r="J1215" s="11">
        <v>40.976100000000002</v>
      </c>
    </row>
    <row r="1216" spans="1:10" x14ac:dyDescent="0.25">
      <c r="A1216" t="s">
        <v>2966</v>
      </c>
      <c r="B1216" s="19">
        <v>45783</v>
      </c>
      <c r="C1216" t="s">
        <v>545</v>
      </c>
      <c r="D1216" t="s">
        <v>1612</v>
      </c>
      <c r="E1216" t="s">
        <v>1717</v>
      </c>
      <c r="F1216" s="12">
        <v>4</v>
      </c>
      <c r="G1216" s="11">
        <v>64.06</v>
      </c>
      <c r="H1216">
        <v>0.26</v>
      </c>
      <c r="I1216" t="s">
        <v>1750</v>
      </c>
      <c r="J1216" s="11">
        <v>189.61760000000001</v>
      </c>
    </row>
    <row r="1217" spans="1:10" x14ac:dyDescent="0.25">
      <c r="A1217" t="s">
        <v>2967</v>
      </c>
      <c r="B1217" s="19">
        <v>45849</v>
      </c>
      <c r="C1217" t="s">
        <v>1075</v>
      </c>
      <c r="D1217" t="s">
        <v>1597</v>
      </c>
      <c r="E1217" t="s">
        <v>1717</v>
      </c>
      <c r="F1217" s="12">
        <v>2</v>
      </c>
      <c r="G1217" s="11">
        <v>152.25</v>
      </c>
      <c r="H1217">
        <v>0.13</v>
      </c>
      <c r="I1217" t="s">
        <v>1750</v>
      </c>
      <c r="J1217" s="11">
        <v>264.91500000000002</v>
      </c>
    </row>
    <row r="1218" spans="1:10" x14ac:dyDescent="0.25">
      <c r="A1218" t="s">
        <v>2968</v>
      </c>
      <c r="B1218" s="19">
        <v>45281</v>
      </c>
      <c r="C1218" t="s">
        <v>351</v>
      </c>
      <c r="D1218" t="s">
        <v>1545</v>
      </c>
      <c r="E1218" t="s">
        <v>1739</v>
      </c>
      <c r="F1218" s="12">
        <v>2</v>
      </c>
      <c r="G1218" s="11">
        <v>889.04</v>
      </c>
      <c r="H1218">
        <v>0.23</v>
      </c>
      <c r="I1218" t="s">
        <v>1750</v>
      </c>
      <c r="J1218" s="11">
        <v>1369.1215999999999</v>
      </c>
    </row>
    <row r="1219" spans="1:10" x14ac:dyDescent="0.25">
      <c r="A1219" t="s">
        <v>2969</v>
      </c>
      <c r="B1219" s="19">
        <v>45322</v>
      </c>
      <c r="C1219" t="s">
        <v>533</v>
      </c>
      <c r="D1219" t="s">
        <v>1583</v>
      </c>
      <c r="E1219" t="s">
        <v>1719</v>
      </c>
      <c r="F1219" s="12">
        <v>3</v>
      </c>
      <c r="G1219" s="11">
        <v>145.25</v>
      </c>
      <c r="H1219">
        <v>0.24</v>
      </c>
      <c r="I1219" t="s">
        <v>1752</v>
      </c>
      <c r="J1219" s="11">
        <v>331.17</v>
      </c>
    </row>
    <row r="1220" spans="1:10" x14ac:dyDescent="0.25">
      <c r="A1220" t="s">
        <v>2970</v>
      </c>
      <c r="B1220" s="19">
        <v>45560</v>
      </c>
      <c r="C1220" t="s">
        <v>208</v>
      </c>
      <c r="D1220" t="s">
        <v>1662</v>
      </c>
      <c r="E1220" t="s">
        <v>1693</v>
      </c>
      <c r="F1220" s="12">
        <v>2</v>
      </c>
      <c r="G1220" s="11">
        <v>898.45</v>
      </c>
      <c r="H1220">
        <v>0.28999999999999998</v>
      </c>
      <c r="I1220" t="s">
        <v>1755</v>
      </c>
      <c r="J1220" s="11">
        <v>1275.799</v>
      </c>
    </row>
    <row r="1221" spans="1:10" x14ac:dyDescent="0.25">
      <c r="A1221" t="s">
        <v>2971</v>
      </c>
      <c r="B1221" s="19">
        <v>45905</v>
      </c>
      <c r="C1221" t="s">
        <v>124</v>
      </c>
      <c r="D1221" t="s">
        <v>1580</v>
      </c>
      <c r="E1221" t="s">
        <v>1728</v>
      </c>
      <c r="F1221" s="12">
        <v>4</v>
      </c>
      <c r="G1221" s="11">
        <v>642.04999999999995</v>
      </c>
      <c r="H1221">
        <v>0.25</v>
      </c>
      <c r="I1221" t="s">
        <v>1750</v>
      </c>
      <c r="J1221" s="11">
        <v>1926.1499999999999</v>
      </c>
    </row>
    <row r="1222" spans="1:10" x14ac:dyDescent="0.25">
      <c r="A1222" t="s">
        <v>2972</v>
      </c>
      <c r="B1222" s="19">
        <v>45531</v>
      </c>
      <c r="C1222" t="s">
        <v>977</v>
      </c>
      <c r="D1222" t="s">
        <v>1656</v>
      </c>
      <c r="E1222" t="s">
        <v>1711</v>
      </c>
      <c r="F1222" s="12">
        <v>4</v>
      </c>
      <c r="G1222" s="11">
        <v>450.83</v>
      </c>
      <c r="H1222">
        <v>0.24</v>
      </c>
      <c r="I1222" t="s">
        <v>1750</v>
      </c>
      <c r="J1222" s="11">
        <v>1370.5231999999999</v>
      </c>
    </row>
    <row r="1223" spans="1:10" x14ac:dyDescent="0.25">
      <c r="A1223" t="s">
        <v>2973</v>
      </c>
      <c r="B1223" s="19">
        <v>45216</v>
      </c>
      <c r="C1223" t="s">
        <v>52</v>
      </c>
      <c r="D1223" t="s">
        <v>1605</v>
      </c>
      <c r="E1223" t="s">
        <v>1739</v>
      </c>
      <c r="F1223" s="12">
        <v>2</v>
      </c>
      <c r="G1223" s="11">
        <v>441.03</v>
      </c>
      <c r="H1223">
        <v>0.23</v>
      </c>
      <c r="I1223" t="s">
        <v>1755</v>
      </c>
      <c r="J1223" s="11">
        <v>679.18619999999999</v>
      </c>
    </row>
    <row r="1224" spans="1:10" x14ac:dyDescent="0.25">
      <c r="A1224" t="s">
        <v>2974</v>
      </c>
      <c r="B1224" s="19">
        <v>45384</v>
      </c>
      <c r="C1224" t="s">
        <v>295</v>
      </c>
      <c r="D1224" t="s">
        <v>1564</v>
      </c>
      <c r="E1224" t="s">
        <v>1693</v>
      </c>
      <c r="F1224" s="12">
        <v>3</v>
      </c>
      <c r="G1224" s="11">
        <v>377.69</v>
      </c>
      <c r="H1224">
        <v>7.0000000000000007E-2</v>
      </c>
      <c r="I1224" t="s">
        <v>1752</v>
      </c>
      <c r="J1224" s="11">
        <v>1053.7550999999999</v>
      </c>
    </row>
    <row r="1225" spans="1:10" x14ac:dyDescent="0.25">
      <c r="A1225" t="s">
        <v>2975</v>
      </c>
      <c r="B1225" s="19">
        <v>45416</v>
      </c>
      <c r="C1225" t="s">
        <v>530</v>
      </c>
      <c r="D1225" t="s">
        <v>1541</v>
      </c>
      <c r="E1225" t="s">
        <v>1711</v>
      </c>
      <c r="F1225" s="12">
        <v>1</v>
      </c>
      <c r="G1225" s="11">
        <v>457.33</v>
      </c>
      <c r="H1225">
        <v>0.27</v>
      </c>
      <c r="I1225" t="s">
        <v>1750</v>
      </c>
      <c r="J1225" s="11">
        <v>333.85089999999997</v>
      </c>
    </row>
    <row r="1226" spans="1:10" x14ac:dyDescent="0.25">
      <c r="A1226" t="s">
        <v>2976</v>
      </c>
      <c r="B1226" s="19">
        <v>45880</v>
      </c>
      <c r="C1226" t="s">
        <v>776</v>
      </c>
      <c r="D1226" t="s">
        <v>1641</v>
      </c>
      <c r="E1226" t="s">
        <v>1708</v>
      </c>
      <c r="F1226" s="12">
        <v>4</v>
      </c>
      <c r="G1226" s="11">
        <v>218.01</v>
      </c>
      <c r="H1226">
        <v>0.06</v>
      </c>
      <c r="I1226" t="s">
        <v>1750</v>
      </c>
      <c r="J1226" s="11">
        <v>819.71759999999995</v>
      </c>
    </row>
    <row r="1227" spans="1:10" x14ac:dyDescent="0.25">
      <c r="A1227" t="s">
        <v>2977</v>
      </c>
      <c r="B1227" s="19">
        <v>45933</v>
      </c>
      <c r="C1227" t="s">
        <v>702</v>
      </c>
      <c r="D1227" t="s">
        <v>1669</v>
      </c>
      <c r="E1227" t="s">
        <v>1736</v>
      </c>
      <c r="F1227" s="12">
        <v>2</v>
      </c>
      <c r="G1227" s="11">
        <v>682.7</v>
      </c>
      <c r="H1227">
        <v>0.13</v>
      </c>
      <c r="I1227" t="s">
        <v>1750</v>
      </c>
      <c r="J1227" s="11">
        <v>1187.8980000000001</v>
      </c>
    </row>
    <row r="1228" spans="1:10" x14ac:dyDescent="0.25">
      <c r="A1228" t="s">
        <v>2978</v>
      </c>
      <c r="B1228" s="19">
        <v>45345</v>
      </c>
      <c r="C1228" t="s">
        <v>1007</v>
      </c>
      <c r="D1228" t="s">
        <v>1554</v>
      </c>
      <c r="E1228" t="s">
        <v>1736</v>
      </c>
      <c r="F1228" s="12">
        <v>3</v>
      </c>
      <c r="G1228" s="11">
        <v>726.97</v>
      </c>
      <c r="H1228">
        <v>0.04</v>
      </c>
      <c r="I1228" t="s">
        <v>1752</v>
      </c>
      <c r="J1228" s="11">
        <v>2093.6735999999996</v>
      </c>
    </row>
    <row r="1229" spans="1:10" x14ac:dyDescent="0.25">
      <c r="A1229" t="s">
        <v>2979</v>
      </c>
      <c r="B1229" s="19">
        <v>45681</v>
      </c>
      <c r="C1229" t="s">
        <v>1255</v>
      </c>
      <c r="D1229" t="s">
        <v>1615</v>
      </c>
      <c r="E1229" t="s">
        <v>1717</v>
      </c>
      <c r="F1229" s="12">
        <v>2</v>
      </c>
      <c r="G1229" s="11">
        <v>107.97</v>
      </c>
      <c r="H1229">
        <v>0.06</v>
      </c>
      <c r="I1229" t="s">
        <v>1750</v>
      </c>
      <c r="J1229" s="11">
        <v>202.9836</v>
      </c>
    </row>
    <row r="1230" spans="1:10" x14ac:dyDescent="0.25">
      <c r="A1230" t="s">
        <v>2980</v>
      </c>
      <c r="B1230" s="19">
        <v>45785</v>
      </c>
      <c r="C1230" t="s">
        <v>40</v>
      </c>
      <c r="D1230" t="s">
        <v>1535</v>
      </c>
      <c r="E1230" t="s">
        <v>1726</v>
      </c>
      <c r="F1230" s="12">
        <v>1</v>
      </c>
      <c r="G1230" s="11">
        <v>38.880000000000003</v>
      </c>
      <c r="H1230">
        <v>0.16</v>
      </c>
      <c r="I1230" t="s">
        <v>1755</v>
      </c>
      <c r="J1230" s="11">
        <v>32.659199999999998</v>
      </c>
    </row>
    <row r="1231" spans="1:10" x14ac:dyDescent="0.25">
      <c r="A1231" t="s">
        <v>2981</v>
      </c>
      <c r="B1231" s="19">
        <v>45823</v>
      </c>
      <c r="C1231" t="s">
        <v>281</v>
      </c>
      <c r="D1231" t="s">
        <v>1549</v>
      </c>
      <c r="E1231" t="s">
        <v>1733</v>
      </c>
      <c r="F1231" s="12">
        <v>3</v>
      </c>
      <c r="G1231" s="11">
        <v>484.39</v>
      </c>
      <c r="H1231">
        <v>0.28999999999999998</v>
      </c>
      <c r="I1231" t="s">
        <v>1755</v>
      </c>
      <c r="J1231" s="11">
        <v>1031.7507000000001</v>
      </c>
    </row>
    <row r="1232" spans="1:10" x14ac:dyDescent="0.25">
      <c r="A1232" t="s">
        <v>2982</v>
      </c>
      <c r="B1232" s="19">
        <v>45572</v>
      </c>
      <c r="C1232" t="s">
        <v>82</v>
      </c>
      <c r="D1232" t="s">
        <v>1648</v>
      </c>
      <c r="E1232" t="s">
        <v>1728</v>
      </c>
      <c r="F1232" s="12">
        <v>2</v>
      </c>
      <c r="G1232" s="11">
        <v>949.3</v>
      </c>
      <c r="H1232">
        <v>0.08</v>
      </c>
      <c r="I1232" t="s">
        <v>1755</v>
      </c>
      <c r="J1232" s="11">
        <v>1746.712</v>
      </c>
    </row>
    <row r="1233" spans="1:10" x14ac:dyDescent="0.25">
      <c r="A1233" t="s">
        <v>2983</v>
      </c>
      <c r="B1233" s="19">
        <v>45259</v>
      </c>
      <c r="C1233" t="s">
        <v>1327</v>
      </c>
      <c r="D1233" t="s">
        <v>1633</v>
      </c>
      <c r="E1233" t="s">
        <v>1708</v>
      </c>
      <c r="F1233" s="12">
        <v>3</v>
      </c>
      <c r="G1233" s="11">
        <v>664.75</v>
      </c>
      <c r="H1233">
        <v>0.12</v>
      </c>
      <c r="I1233" t="s">
        <v>1750</v>
      </c>
      <c r="J1233" s="11">
        <v>1754.94</v>
      </c>
    </row>
    <row r="1234" spans="1:10" x14ac:dyDescent="0.25">
      <c r="A1234" t="s">
        <v>2984</v>
      </c>
      <c r="B1234" s="19">
        <v>45740</v>
      </c>
      <c r="C1234" t="s">
        <v>888</v>
      </c>
      <c r="D1234" t="s">
        <v>1631</v>
      </c>
      <c r="E1234" t="s">
        <v>1733</v>
      </c>
      <c r="F1234" s="12">
        <v>3</v>
      </c>
      <c r="G1234" s="11">
        <v>190.04</v>
      </c>
      <c r="H1234">
        <v>7.0000000000000007E-2</v>
      </c>
      <c r="I1234" t="s">
        <v>1752</v>
      </c>
      <c r="J1234" s="11">
        <v>530.21159999999998</v>
      </c>
    </row>
    <row r="1235" spans="1:10" x14ac:dyDescent="0.25">
      <c r="A1235" t="s">
        <v>2985</v>
      </c>
      <c r="B1235" s="19">
        <v>45869</v>
      </c>
      <c r="C1235" t="s">
        <v>873</v>
      </c>
      <c r="D1235" t="s">
        <v>1537</v>
      </c>
      <c r="E1235" t="s">
        <v>1728</v>
      </c>
      <c r="F1235" s="12">
        <v>3</v>
      </c>
      <c r="G1235" s="11">
        <v>754.02</v>
      </c>
      <c r="H1235">
        <v>0.1</v>
      </c>
      <c r="I1235" t="s">
        <v>1755</v>
      </c>
      <c r="J1235" s="11">
        <v>2035.854</v>
      </c>
    </row>
    <row r="1236" spans="1:10" x14ac:dyDescent="0.25">
      <c r="A1236" t="s">
        <v>2986</v>
      </c>
      <c r="B1236" s="19">
        <v>45526</v>
      </c>
      <c r="C1236" t="s">
        <v>1186</v>
      </c>
      <c r="D1236" t="s">
        <v>1579</v>
      </c>
      <c r="E1236" t="s">
        <v>1723</v>
      </c>
      <c r="F1236" s="12">
        <v>4</v>
      </c>
      <c r="G1236" s="11">
        <v>94.13</v>
      </c>
      <c r="H1236">
        <v>0.04</v>
      </c>
      <c r="I1236" t="s">
        <v>1755</v>
      </c>
      <c r="J1236" s="11">
        <v>361.45919999999995</v>
      </c>
    </row>
    <row r="1237" spans="1:10" x14ac:dyDescent="0.25">
      <c r="A1237" t="s">
        <v>2987</v>
      </c>
      <c r="B1237" s="19">
        <v>45489</v>
      </c>
      <c r="C1237" t="s">
        <v>1427</v>
      </c>
      <c r="D1237" t="s">
        <v>1527</v>
      </c>
      <c r="E1237" t="s">
        <v>1728</v>
      </c>
      <c r="F1237" s="12">
        <v>3</v>
      </c>
      <c r="G1237" s="11">
        <v>402.3</v>
      </c>
      <c r="H1237">
        <v>0.21</v>
      </c>
      <c r="I1237" t="s">
        <v>1752</v>
      </c>
      <c r="J1237" s="11">
        <v>953.45100000000014</v>
      </c>
    </row>
    <row r="1238" spans="1:10" x14ac:dyDescent="0.25">
      <c r="A1238" t="s">
        <v>2988</v>
      </c>
      <c r="B1238" s="19">
        <v>45908</v>
      </c>
      <c r="C1238" t="s">
        <v>761</v>
      </c>
      <c r="D1238" t="s">
        <v>1660</v>
      </c>
      <c r="E1238" t="s">
        <v>1711</v>
      </c>
      <c r="F1238" s="12">
        <v>1</v>
      </c>
      <c r="G1238" s="11">
        <v>729.05</v>
      </c>
      <c r="H1238">
        <v>0.06</v>
      </c>
      <c r="I1238" t="s">
        <v>1755</v>
      </c>
      <c r="J1238" s="11">
        <v>685.3069999999999</v>
      </c>
    </row>
    <row r="1239" spans="1:10" x14ac:dyDescent="0.25">
      <c r="A1239" t="s">
        <v>2989</v>
      </c>
      <c r="B1239" s="19">
        <v>45912</v>
      </c>
      <c r="C1239" t="s">
        <v>453</v>
      </c>
      <c r="D1239" t="s">
        <v>1666</v>
      </c>
      <c r="E1239" t="s">
        <v>1725</v>
      </c>
      <c r="F1239" s="12">
        <v>1</v>
      </c>
      <c r="G1239" s="11">
        <v>822.6</v>
      </c>
      <c r="H1239">
        <v>0.28999999999999998</v>
      </c>
      <c r="I1239" t="s">
        <v>1752</v>
      </c>
      <c r="J1239" s="11">
        <v>584.04599999999994</v>
      </c>
    </row>
    <row r="1240" spans="1:10" x14ac:dyDescent="0.25">
      <c r="A1240" t="s">
        <v>2990</v>
      </c>
      <c r="B1240" s="19">
        <v>45771</v>
      </c>
      <c r="C1240" t="s">
        <v>628</v>
      </c>
      <c r="D1240" t="s">
        <v>1654</v>
      </c>
      <c r="E1240" t="s">
        <v>1714</v>
      </c>
      <c r="F1240" s="12">
        <v>2</v>
      </c>
      <c r="G1240" s="11">
        <v>327.25</v>
      </c>
      <c r="H1240">
        <v>0.19</v>
      </c>
      <c r="I1240" t="s">
        <v>1752</v>
      </c>
      <c r="J1240" s="11">
        <v>530.14499999999998</v>
      </c>
    </row>
    <row r="1241" spans="1:10" x14ac:dyDescent="0.25">
      <c r="A1241" t="s">
        <v>2991</v>
      </c>
      <c r="B1241" s="19">
        <v>45619</v>
      </c>
      <c r="C1241" t="s">
        <v>301</v>
      </c>
      <c r="D1241" t="s">
        <v>1631</v>
      </c>
      <c r="E1241" t="s">
        <v>1717</v>
      </c>
      <c r="F1241" s="12">
        <v>4</v>
      </c>
      <c r="G1241" s="11">
        <v>930.38</v>
      </c>
      <c r="H1241" s="14">
        <v>0</v>
      </c>
      <c r="I1241" t="s">
        <v>1755</v>
      </c>
      <c r="J1241" s="11">
        <v>3721.52</v>
      </c>
    </row>
    <row r="1242" spans="1:10" x14ac:dyDescent="0.25">
      <c r="A1242" t="s">
        <v>2992</v>
      </c>
      <c r="B1242" s="19">
        <v>45394</v>
      </c>
      <c r="C1242" t="s">
        <v>482</v>
      </c>
      <c r="D1242" t="s">
        <v>1567</v>
      </c>
      <c r="E1242" t="s">
        <v>1705</v>
      </c>
      <c r="F1242" s="12">
        <v>2</v>
      </c>
      <c r="G1242" s="11">
        <v>437.84</v>
      </c>
      <c r="H1242">
        <v>0.24</v>
      </c>
      <c r="I1242" t="s">
        <v>1750</v>
      </c>
      <c r="J1242" s="11">
        <v>665.51679999999999</v>
      </c>
    </row>
    <row r="1243" spans="1:10" x14ac:dyDescent="0.25">
      <c r="A1243" t="s">
        <v>2993</v>
      </c>
      <c r="B1243" s="19">
        <v>45786</v>
      </c>
      <c r="C1243" t="s">
        <v>255</v>
      </c>
      <c r="D1243" t="s">
        <v>1549</v>
      </c>
      <c r="E1243" t="s">
        <v>1730</v>
      </c>
      <c r="F1243" s="12">
        <v>2</v>
      </c>
      <c r="G1243" s="11">
        <v>126.02</v>
      </c>
      <c r="H1243">
        <v>0.09</v>
      </c>
      <c r="I1243" t="s">
        <v>1755</v>
      </c>
      <c r="J1243" s="11">
        <v>229.35640000000001</v>
      </c>
    </row>
    <row r="1244" spans="1:10" x14ac:dyDescent="0.25">
      <c r="A1244" t="s">
        <v>2994</v>
      </c>
      <c r="B1244" s="19">
        <v>45692</v>
      </c>
      <c r="C1244" t="s">
        <v>1339</v>
      </c>
      <c r="D1244" t="s">
        <v>1654</v>
      </c>
      <c r="E1244" t="s">
        <v>1728</v>
      </c>
      <c r="F1244" s="12">
        <v>1</v>
      </c>
      <c r="G1244" s="11">
        <v>860.84</v>
      </c>
      <c r="H1244">
        <v>7.0000000000000007E-2</v>
      </c>
      <c r="I1244" t="s">
        <v>1752</v>
      </c>
      <c r="J1244" s="11">
        <v>800.58119999999997</v>
      </c>
    </row>
    <row r="1245" spans="1:10" x14ac:dyDescent="0.25">
      <c r="A1245" t="s">
        <v>2995</v>
      </c>
      <c r="B1245" s="19">
        <v>45677</v>
      </c>
      <c r="C1245" t="s">
        <v>330</v>
      </c>
      <c r="D1245" t="s">
        <v>1600</v>
      </c>
      <c r="E1245" t="s">
        <v>1725</v>
      </c>
      <c r="F1245" s="12">
        <v>1</v>
      </c>
      <c r="G1245" s="11">
        <v>161.80000000000001</v>
      </c>
      <c r="H1245">
        <v>0.24</v>
      </c>
      <c r="I1245" t="s">
        <v>1752</v>
      </c>
      <c r="J1245" s="11">
        <v>122.968</v>
      </c>
    </row>
    <row r="1246" spans="1:10" x14ac:dyDescent="0.25">
      <c r="A1246" t="s">
        <v>2996</v>
      </c>
      <c r="B1246" s="19">
        <v>45669</v>
      </c>
      <c r="C1246" t="s">
        <v>1189</v>
      </c>
      <c r="D1246" t="s">
        <v>1585</v>
      </c>
      <c r="E1246" t="s">
        <v>1733</v>
      </c>
      <c r="F1246" s="12">
        <v>4</v>
      </c>
      <c r="G1246" s="11">
        <v>347.82</v>
      </c>
      <c r="H1246">
        <v>0.02</v>
      </c>
      <c r="I1246" t="s">
        <v>1755</v>
      </c>
      <c r="J1246" s="11">
        <v>1363.4543999999999</v>
      </c>
    </row>
    <row r="1247" spans="1:10" x14ac:dyDescent="0.25">
      <c r="A1247" t="s">
        <v>2997</v>
      </c>
      <c r="B1247" s="19">
        <v>45299</v>
      </c>
      <c r="C1247" t="s">
        <v>1384</v>
      </c>
      <c r="D1247" t="s">
        <v>1658</v>
      </c>
      <c r="E1247" t="s">
        <v>1730</v>
      </c>
      <c r="F1247" s="12">
        <v>3</v>
      </c>
      <c r="G1247" s="11">
        <v>416.44</v>
      </c>
      <c r="H1247">
        <v>0.27</v>
      </c>
      <c r="I1247" t="s">
        <v>1750</v>
      </c>
      <c r="J1247" s="11">
        <v>912.00359999999989</v>
      </c>
    </row>
    <row r="1248" spans="1:10" x14ac:dyDescent="0.25">
      <c r="A1248" t="s">
        <v>2998</v>
      </c>
      <c r="B1248" s="19">
        <v>45893</v>
      </c>
      <c r="C1248" t="s">
        <v>32</v>
      </c>
      <c r="D1248" t="s">
        <v>1619</v>
      </c>
      <c r="E1248" t="s">
        <v>1685</v>
      </c>
      <c r="F1248" s="12">
        <v>1</v>
      </c>
      <c r="G1248" s="11">
        <v>147.96</v>
      </c>
      <c r="H1248">
        <v>0.24</v>
      </c>
      <c r="I1248" t="s">
        <v>1755</v>
      </c>
      <c r="J1248" s="11">
        <v>112.4496</v>
      </c>
    </row>
    <row r="1249" spans="1:10" x14ac:dyDescent="0.25">
      <c r="A1249" t="s">
        <v>2999</v>
      </c>
      <c r="B1249" s="19">
        <v>45560</v>
      </c>
      <c r="C1249" t="s">
        <v>1361</v>
      </c>
      <c r="D1249" t="s">
        <v>1552</v>
      </c>
      <c r="E1249" t="s">
        <v>1714</v>
      </c>
      <c r="F1249" s="12">
        <v>3</v>
      </c>
      <c r="G1249" s="11">
        <v>550.26</v>
      </c>
      <c r="H1249">
        <v>0.22</v>
      </c>
      <c r="I1249" t="s">
        <v>1750</v>
      </c>
      <c r="J1249" s="11">
        <v>1287.6084000000001</v>
      </c>
    </row>
    <row r="1250" spans="1:10" x14ac:dyDescent="0.25">
      <c r="A1250" t="s">
        <v>3000</v>
      </c>
      <c r="B1250" s="19">
        <v>45267</v>
      </c>
      <c r="C1250" t="s">
        <v>1147</v>
      </c>
      <c r="D1250" t="s">
        <v>1676</v>
      </c>
      <c r="E1250" t="s">
        <v>1711</v>
      </c>
      <c r="F1250" s="12">
        <v>4</v>
      </c>
      <c r="G1250" s="11">
        <v>938.21</v>
      </c>
      <c r="H1250">
        <v>0.04</v>
      </c>
      <c r="I1250" t="s">
        <v>1752</v>
      </c>
      <c r="J1250" s="11">
        <v>3602.7264</v>
      </c>
    </row>
    <row r="1251" spans="1:10" x14ac:dyDescent="0.25">
      <c r="A1251" t="s">
        <v>3001</v>
      </c>
      <c r="B1251" s="19">
        <v>45467</v>
      </c>
      <c r="C1251" t="s">
        <v>453</v>
      </c>
      <c r="D1251" t="s">
        <v>1671</v>
      </c>
      <c r="E1251" t="s">
        <v>1730</v>
      </c>
      <c r="F1251" s="12">
        <v>3</v>
      </c>
      <c r="G1251" s="11">
        <v>517.98</v>
      </c>
      <c r="H1251">
        <v>0.01</v>
      </c>
      <c r="I1251" t="s">
        <v>1752</v>
      </c>
      <c r="J1251" s="11">
        <v>1538.4005999999999</v>
      </c>
    </row>
    <row r="1252" spans="1:10" x14ac:dyDescent="0.25">
      <c r="A1252" t="s">
        <v>3002</v>
      </c>
      <c r="B1252" s="19">
        <v>45847</v>
      </c>
      <c r="C1252" t="s">
        <v>143</v>
      </c>
      <c r="D1252" t="s">
        <v>1536</v>
      </c>
      <c r="E1252" t="s">
        <v>1714</v>
      </c>
      <c r="F1252" s="12">
        <v>1</v>
      </c>
      <c r="G1252" s="11">
        <v>98.27</v>
      </c>
      <c r="H1252">
        <v>0.16</v>
      </c>
      <c r="I1252" t="s">
        <v>1752</v>
      </c>
      <c r="J1252" s="11">
        <v>82.54679999999999</v>
      </c>
    </row>
    <row r="1253" spans="1:10" x14ac:dyDescent="0.25">
      <c r="A1253" t="s">
        <v>3003</v>
      </c>
      <c r="B1253" s="19">
        <v>45480</v>
      </c>
      <c r="C1253" t="s">
        <v>797</v>
      </c>
      <c r="D1253" t="s">
        <v>1600</v>
      </c>
      <c r="E1253" t="s">
        <v>1721</v>
      </c>
      <c r="F1253" s="12">
        <v>2</v>
      </c>
      <c r="G1253" s="11">
        <v>875.2</v>
      </c>
      <c r="H1253">
        <v>0.19</v>
      </c>
      <c r="I1253" t="s">
        <v>1750</v>
      </c>
      <c r="J1253" s="11">
        <v>1417.8240000000001</v>
      </c>
    </row>
    <row r="1254" spans="1:10" x14ac:dyDescent="0.25">
      <c r="A1254" t="s">
        <v>3004</v>
      </c>
      <c r="B1254" s="19">
        <v>45345</v>
      </c>
      <c r="C1254" t="s">
        <v>953</v>
      </c>
      <c r="D1254" t="s">
        <v>1660</v>
      </c>
      <c r="E1254" t="s">
        <v>1685</v>
      </c>
      <c r="F1254" s="12">
        <v>1</v>
      </c>
      <c r="G1254" s="11">
        <v>227.35</v>
      </c>
      <c r="H1254">
        <v>0.06</v>
      </c>
      <c r="I1254" t="s">
        <v>1755</v>
      </c>
      <c r="J1254" s="11">
        <v>213.70899999999997</v>
      </c>
    </row>
    <row r="1255" spans="1:10" x14ac:dyDescent="0.25">
      <c r="A1255" t="s">
        <v>3005</v>
      </c>
      <c r="B1255" s="19">
        <v>45235</v>
      </c>
      <c r="C1255" t="s">
        <v>678</v>
      </c>
      <c r="D1255" t="s">
        <v>1638</v>
      </c>
      <c r="E1255" t="s">
        <v>1690</v>
      </c>
      <c r="F1255" s="12">
        <v>1</v>
      </c>
      <c r="G1255" s="11">
        <v>842.46</v>
      </c>
      <c r="H1255">
        <v>0.05</v>
      </c>
      <c r="I1255" t="s">
        <v>1755</v>
      </c>
      <c r="J1255" s="11">
        <v>800.33699999999999</v>
      </c>
    </row>
    <row r="1256" spans="1:10" x14ac:dyDescent="0.25">
      <c r="A1256" t="s">
        <v>3006</v>
      </c>
      <c r="B1256" s="19">
        <v>45543</v>
      </c>
      <c r="C1256" t="s">
        <v>684</v>
      </c>
      <c r="D1256" t="s">
        <v>1581</v>
      </c>
      <c r="E1256" t="s">
        <v>1721</v>
      </c>
      <c r="F1256" s="12">
        <v>3</v>
      </c>
      <c r="G1256" s="11">
        <v>120.67</v>
      </c>
      <c r="H1256">
        <v>0.08</v>
      </c>
      <c r="I1256" t="s">
        <v>1755</v>
      </c>
      <c r="J1256" s="11">
        <v>333.04919999999998</v>
      </c>
    </row>
    <row r="1257" spans="1:10" x14ac:dyDescent="0.25">
      <c r="A1257" t="s">
        <v>3007</v>
      </c>
      <c r="B1257" s="19">
        <v>45402</v>
      </c>
      <c r="C1257" t="s">
        <v>1510</v>
      </c>
      <c r="D1257" t="s">
        <v>1556</v>
      </c>
      <c r="E1257" t="s">
        <v>1698</v>
      </c>
      <c r="F1257" s="12">
        <v>4</v>
      </c>
      <c r="G1257" s="11">
        <v>176.13</v>
      </c>
      <c r="H1257">
        <v>0.27</v>
      </c>
      <c r="I1257" t="s">
        <v>1752</v>
      </c>
      <c r="J1257" s="11">
        <v>514.29959999999994</v>
      </c>
    </row>
    <row r="1258" spans="1:10" x14ac:dyDescent="0.25">
      <c r="A1258" t="s">
        <v>3008</v>
      </c>
      <c r="B1258" s="19">
        <v>45671</v>
      </c>
      <c r="C1258" t="s">
        <v>1376</v>
      </c>
      <c r="D1258" t="s">
        <v>1620</v>
      </c>
      <c r="E1258" t="s">
        <v>1721</v>
      </c>
      <c r="F1258" s="12">
        <v>4</v>
      </c>
      <c r="G1258" s="11">
        <v>592.67999999999995</v>
      </c>
      <c r="H1258">
        <v>0.03</v>
      </c>
      <c r="I1258" t="s">
        <v>1750</v>
      </c>
      <c r="J1258" s="11">
        <v>2299.5983999999999</v>
      </c>
    </row>
    <row r="1259" spans="1:10" x14ac:dyDescent="0.25">
      <c r="A1259" t="s">
        <v>3009</v>
      </c>
      <c r="B1259" s="19">
        <v>45367</v>
      </c>
      <c r="C1259" t="s">
        <v>576</v>
      </c>
      <c r="D1259" t="s">
        <v>1631</v>
      </c>
      <c r="E1259" t="s">
        <v>1701</v>
      </c>
      <c r="F1259" s="12">
        <v>4</v>
      </c>
      <c r="G1259" s="11">
        <v>662.43</v>
      </c>
      <c r="H1259">
        <v>0.24</v>
      </c>
      <c r="I1259" t="s">
        <v>1752</v>
      </c>
      <c r="J1259" s="11">
        <v>2013.7872</v>
      </c>
    </row>
    <row r="1260" spans="1:10" x14ac:dyDescent="0.25">
      <c r="A1260" t="s">
        <v>3010</v>
      </c>
      <c r="B1260" s="19">
        <v>45488</v>
      </c>
      <c r="C1260" t="s">
        <v>436</v>
      </c>
      <c r="D1260" t="s">
        <v>1592</v>
      </c>
      <c r="E1260" t="s">
        <v>1714</v>
      </c>
      <c r="F1260" s="12">
        <v>3</v>
      </c>
      <c r="G1260" s="11">
        <v>518.35</v>
      </c>
      <c r="H1260">
        <v>0.21</v>
      </c>
      <c r="I1260" t="s">
        <v>1755</v>
      </c>
      <c r="J1260" s="11">
        <v>1228.4895000000001</v>
      </c>
    </row>
    <row r="1261" spans="1:10" x14ac:dyDescent="0.25">
      <c r="A1261" t="s">
        <v>3011</v>
      </c>
      <c r="B1261" s="19">
        <v>45509</v>
      </c>
      <c r="C1261" t="s">
        <v>968</v>
      </c>
      <c r="D1261" t="s">
        <v>1618</v>
      </c>
      <c r="E1261" t="s">
        <v>1705</v>
      </c>
      <c r="F1261" s="12">
        <v>1</v>
      </c>
      <c r="G1261" s="11">
        <v>85.58</v>
      </c>
      <c r="H1261">
        <v>0.1</v>
      </c>
      <c r="I1261" t="s">
        <v>1755</v>
      </c>
      <c r="J1261" s="11">
        <v>77.022000000000006</v>
      </c>
    </row>
    <row r="1262" spans="1:10" x14ac:dyDescent="0.25">
      <c r="A1262" t="s">
        <v>3012</v>
      </c>
      <c r="B1262" s="19">
        <v>45323</v>
      </c>
      <c r="C1262" t="s">
        <v>1123</v>
      </c>
      <c r="D1262" t="s">
        <v>1661</v>
      </c>
      <c r="E1262" t="s">
        <v>1690</v>
      </c>
      <c r="F1262" s="12">
        <v>4</v>
      </c>
      <c r="G1262" s="11">
        <v>800</v>
      </c>
      <c r="H1262">
        <v>0.2</v>
      </c>
      <c r="I1262" t="s">
        <v>1750</v>
      </c>
      <c r="J1262" s="11">
        <v>2560</v>
      </c>
    </row>
    <row r="1263" spans="1:10" x14ac:dyDescent="0.25">
      <c r="A1263" t="s">
        <v>3013</v>
      </c>
      <c r="B1263" s="19">
        <v>45889</v>
      </c>
      <c r="C1263" t="s">
        <v>515</v>
      </c>
      <c r="D1263" t="s">
        <v>1617</v>
      </c>
      <c r="E1263" t="s">
        <v>1719</v>
      </c>
      <c r="F1263" s="12">
        <v>3</v>
      </c>
      <c r="G1263" s="11">
        <v>118.25</v>
      </c>
      <c r="H1263">
        <v>0.26</v>
      </c>
      <c r="I1263" t="s">
        <v>1752</v>
      </c>
      <c r="J1263" s="11">
        <v>262.51499999999999</v>
      </c>
    </row>
    <row r="1264" spans="1:10" x14ac:dyDescent="0.25">
      <c r="A1264" t="s">
        <v>3014</v>
      </c>
      <c r="B1264" s="19">
        <v>45253</v>
      </c>
      <c r="C1264" t="s">
        <v>1292</v>
      </c>
      <c r="D1264" t="s">
        <v>1575</v>
      </c>
      <c r="E1264" t="s">
        <v>1728</v>
      </c>
      <c r="F1264" s="12">
        <v>1</v>
      </c>
      <c r="G1264" s="11">
        <v>223.25</v>
      </c>
      <c r="H1264">
        <v>0.28999999999999998</v>
      </c>
      <c r="I1264" t="s">
        <v>1750</v>
      </c>
      <c r="J1264" s="11">
        <v>158.50749999999999</v>
      </c>
    </row>
    <row r="1265" spans="1:10" x14ac:dyDescent="0.25">
      <c r="A1265" t="s">
        <v>3015</v>
      </c>
      <c r="B1265" s="19">
        <v>45530</v>
      </c>
      <c r="C1265" t="s">
        <v>1309</v>
      </c>
      <c r="D1265" t="s">
        <v>1575</v>
      </c>
      <c r="E1265" t="s">
        <v>1701</v>
      </c>
      <c r="F1265" s="12">
        <v>3</v>
      </c>
      <c r="G1265" s="11">
        <v>918.76</v>
      </c>
      <c r="H1265">
        <v>0.2</v>
      </c>
      <c r="I1265" t="s">
        <v>1752</v>
      </c>
      <c r="J1265" s="11">
        <v>2205.0239999999999</v>
      </c>
    </row>
    <row r="1266" spans="1:10" x14ac:dyDescent="0.25">
      <c r="A1266" t="s">
        <v>3016</v>
      </c>
      <c r="B1266" s="19">
        <v>45491</v>
      </c>
      <c r="C1266" t="s">
        <v>882</v>
      </c>
      <c r="D1266" t="s">
        <v>1656</v>
      </c>
      <c r="E1266" t="s">
        <v>1725</v>
      </c>
      <c r="F1266" s="12">
        <v>2</v>
      </c>
      <c r="G1266" s="11">
        <v>905.26</v>
      </c>
      <c r="H1266">
        <v>0.15</v>
      </c>
      <c r="I1266" t="s">
        <v>1755</v>
      </c>
      <c r="J1266" s="11">
        <v>1538.942</v>
      </c>
    </row>
    <row r="1267" spans="1:10" x14ac:dyDescent="0.25">
      <c r="A1267" t="s">
        <v>3017</v>
      </c>
      <c r="B1267" s="19">
        <v>45628</v>
      </c>
      <c r="C1267" t="s">
        <v>974</v>
      </c>
      <c r="D1267" t="s">
        <v>1549</v>
      </c>
      <c r="E1267" t="s">
        <v>1739</v>
      </c>
      <c r="F1267" s="12">
        <v>4</v>
      </c>
      <c r="G1267" s="11">
        <v>295.39999999999998</v>
      </c>
      <c r="H1267">
        <v>0.23</v>
      </c>
      <c r="I1267" t="s">
        <v>1752</v>
      </c>
      <c r="J1267" s="11">
        <v>909.83199999999999</v>
      </c>
    </row>
    <row r="1268" spans="1:10" x14ac:dyDescent="0.25">
      <c r="A1268" t="s">
        <v>3018</v>
      </c>
      <c r="B1268" s="19">
        <v>45861</v>
      </c>
      <c r="C1268" t="s">
        <v>310</v>
      </c>
      <c r="D1268" t="s">
        <v>1671</v>
      </c>
      <c r="E1268" t="s">
        <v>1705</v>
      </c>
      <c r="F1268" s="12">
        <v>1</v>
      </c>
      <c r="G1268" s="11">
        <v>252.18</v>
      </c>
      <c r="H1268">
        <v>0.23</v>
      </c>
      <c r="I1268" t="s">
        <v>1752</v>
      </c>
      <c r="J1268" s="11">
        <v>194.17860000000002</v>
      </c>
    </row>
    <row r="1269" spans="1:10" x14ac:dyDescent="0.25">
      <c r="A1269" t="s">
        <v>3019</v>
      </c>
      <c r="B1269" s="19">
        <v>45878</v>
      </c>
      <c r="C1269" t="s">
        <v>506</v>
      </c>
      <c r="D1269" t="s">
        <v>1676</v>
      </c>
      <c r="E1269" t="s">
        <v>1723</v>
      </c>
      <c r="F1269" s="12">
        <v>4</v>
      </c>
      <c r="G1269" s="11">
        <v>792.1</v>
      </c>
      <c r="H1269">
        <v>0.19</v>
      </c>
      <c r="I1269" t="s">
        <v>1755</v>
      </c>
      <c r="J1269" s="11">
        <v>2566.4040000000005</v>
      </c>
    </row>
    <row r="1270" spans="1:10" x14ac:dyDescent="0.25">
      <c r="A1270" t="s">
        <v>3020</v>
      </c>
      <c r="B1270" s="19">
        <v>45426</v>
      </c>
      <c r="C1270" t="s">
        <v>275</v>
      </c>
      <c r="D1270" t="s">
        <v>1662</v>
      </c>
      <c r="E1270" t="s">
        <v>1726</v>
      </c>
      <c r="F1270" s="12">
        <v>1</v>
      </c>
      <c r="G1270" s="11">
        <v>883.36</v>
      </c>
      <c r="H1270">
        <v>0.11</v>
      </c>
      <c r="I1270" t="s">
        <v>1752</v>
      </c>
      <c r="J1270" s="11">
        <v>786.19040000000007</v>
      </c>
    </row>
    <row r="1271" spans="1:10" x14ac:dyDescent="0.25">
      <c r="A1271" t="s">
        <v>3021</v>
      </c>
      <c r="B1271" s="19">
        <v>45231</v>
      </c>
      <c r="C1271" t="s">
        <v>870</v>
      </c>
      <c r="D1271" t="s">
        <v>1629</v>
      </c>
      <c r="E1271" t="s">
        <v>1685</v>
      </c>
      <c r="F1271" s="12">
        <v>4</v>
      </c>
      <c r="G1271" s="11">
        <v>305.95</v>
      </c>
      <c r="H1271">
        <v>0.08</v>
      </c>
      <c r="I1271" t="s">
        <v>1752</v>
      </c>
      <c r="J1271" s="11">
        <v>1125.896</v>
      </c>
    </row>
    <row r="1272" spans="1:10" x14ac:dyDescent="0.25">
      <c r="A1272" t="s">
        <v>3022</v>
      </c>
      <c r="B1272" s="19">
        <v>45609</v>
      </c>
      <c r="C1272" t="s">
        <v>1235</v>
      </c>
      <c r="D1272" t="s">
        <v>1613</v>
      </c>
      <c r="E1272" t="s">
        <v>1711</v>
      </c>
      <c r="F1272" s="12">
        <v>3</v>
      </c>
      <c r="G1272" s="11">
        <v>742.45</v>
      </c>
      <c r="H1272">
        <v>0.23</v>
      </c>
      <c r="I1272" t="s">
        <v>1755</v>
      </c>
      <c r="J1272" s="11">
        <v>1715.0595000000003</v>
      </c>
    </row>
    <row r="1273" spans="1:10" x14ac:dyDescent="0.25">
      <c r="A1273" t="s">
        <v>3023</v>
      </c>
      <c r="B1273" s="19">
        <v>45392</v>
      </c>
      <c r="C1273" t="s">
        <v>1100</v>
      </c>
      <c r="D1273" t="s">
        <v>1564</v>
      </c>
      <c r="E1273" t="s">
        <v>1736</v>
      </c>
      <c r="F1273" s="12">
        <v>3</v>
      </c>
      <c r="G1273" s="11">
        <v>336.1</v>
      </c>
      <c r="H1273">
        <v>0.12</v>
      </c>
      <c r="I1273" t="s">
        <v>1755</v>
      </c>
      <c r="J1273" s="11">
        <v>887.30400000000009</v>
      </c>
    </row>
    <row r="1274" spans="1:10" x14ac:dyDescent="0.25">
      <c r="A1274" t="s">
        <v>3024</v>
      </c>
      <c r="B1274" s="19">
        <v>45876</v>
      </c>
      <c r="C1274" t="s">
        <v>1267</v>
      </c>
      <c r="D1274" t="s">
        <v>1570</v>
      </c>
      <c r="E1274" t="s">
        <v>1711</v>
      </c>
      <c r="F1274" s="12">
        <v>3</v>
      </c>
      <c r="G1274" s="11">
        <v>310.36</v>
      </c>
      <c r="H1274">
        <v>0.14000000000000001</v>
      </c>
      <c r="I1274" t="s">
        <v>1755</v>
      </c>
      <c r="J1274" s="11">
        <v>800.72879999999998</v>
      </c>
    </row>
    <row r="1275" spans="1:10" x14ac:dyDescent="0.25">
      <c r="A1275" t="s">
        <v>3025</v>
      </c>
      <c r="B1275" s="19">
        <v>45772</v>
      </c>
      <c r="C1275" t="s">
        <v>879</v>
      </c>
      <c r="D1275" t="s">
        <v>1677</v>
      </c>
      <c r="E1275" t="s">
        <v>1714</v>
      </c>
      <c r="F1275" s="12">
        <v>3</v>
      </c>
      <c r="G1275" s="11">
        <v>992.81</v>
      </c>
      <c r="H1275">
        <v>0.04</v>
      </c>
      <c r="I1275" t="s">
        <v>1752</v>
      </c>
      <c r="J1275" s="11">
        <v>2859.2927999999997</v>
      </c>
    </row>
    <row r="1276" spans="1:10" x14ac:dyDescent="0.25">
      <c r="A1276" t="s">
        <v>3026</v>
      </c>
      <c r="B1276" s="19">
        <v>45217</v>
      </c>
      <c r="C1276" t="s">
        <v>642</v>
      </c>
      <c r="D1276" t="s">
        <v>1617</v>
      </c>
      <c r="E1276" t="s">
        <v>1721</v>
      </c>
      <c r="F1276" s="12">
        <v>3</v>
      </c>
      <c r="G1276" s="11">
        <v>257.11</v>
      </c>
      <c r="H1276">
        <v>0.26</v>
      </c>
      <c r="I1276" t="s">
        <v>1755</v>
      </c>
      <c r="J1276" s="11">
        <v>570.78420000000006</v>
      </c>
    </row>
    <row r="1277" spans="1:10" x14ac:dyDescent="0.25">
      <c r="A1277" t="s">
        <v>3027</v>
      </c>
      <c r="B1277" s="19">
        <v>45739</v>
      </c>
      <c r="C1277" t="s">
        <v>707</v>
      </c>
      <c r="D1277" t="s">
        <v>1673</v>
      </c>
      <c r="E1277" t="s">
        <v>1723</v>
      </c>
      <c r="F1277" s="12">
        <v>4</v>
      </c>
      <c r="G1277" s="11">
        <v>816.29</v>
      </c>
      <c r="H1277">
        <v>0.24</v>
      </c>
      <c r="I1277" t="s">
        <v>1752</v>
      </c>
      <c r="J1277" s="11">
        <v>2481.5216</v>
      </c>
    </row>
    <row r="1278" spans="1:10" x14ac:dyDescent="0.25">
      <c r="A1278" t="s">
        <v>3028</v>
      </c>
      <c r="B1278" s="19">
        <v>45272</v>
      </c>
      <c r="C1278" t="s">
        <v>417</v>
      </c>
      <c r="D1278" t="s">
        <v>1617</v>
      </c>
      <c r="E1278" t="s">
        <v>1723</v>
      </c>
      <c r="F1278" s="12">
        <v>4</v>
      </c>
      <c r="G1278" s="11">
        <v>755.82</v>
      </c>
      <c r="H1278">
        <v>0.22</v>
      </c>
      <c r="I1278" t="s">
        <v>1755</v>
      </c>
      <c r="J1278" s="11">
        <v>2358.1584000000003</v>
      </c>
    </row>
    <row r="1279" spans="1:10" x14ac:dyDescent="0.25">
      <c r="A1279" t="s">
        <v>3029</v>
      </c>
      <c r="B1279" s="19">
        <v>45524</v>
      </c>
      <c r="C1279" t="s">
        <v>23</v>
      </c>
      <c r="D1279" t="s">
        <v>1525</v>
      </c>
      <c r="E1279" t="s">
        <v>1726</v>
      </c>
      <c r="F1279" s="12">
        <v>1</v>
      </c>
      <c r="G1279" s="11">
        <v>449.6</v>
      </c>
      <c r="H1279">
        <v>0.01</v>
      </c>
      <c r="I1279" t="s">
        <v>1752</v>
      </c>
      <c r="J1279" s="11">
        <v>445.10400000000004</v>
      </c>
    </row>
    <row r="1280" spans="1:10" x14ac:dyDescent="0.25">
      <c r="A1280" t="s">
        <v>3030</v>
      </c>
      <c r="B1280" s="19">
        <v>45481</v>
      </c>
      <c r="C1280" t="s">
        <v>1089</v>
      </c>
      <c r="D1280" t="s">
        <v>1547</v>
      </c>
      <c r="E1280" t="s">
        <v>1685</v>
      </c>
      <c r="F1280" s="12">
        <v>2</v>
      </c>
      <c r="G1280" s="11">
        <v>779.29</v>
      </c>
      <c r="H1280">
        <v>0.12</v>
      </c>
      <c r="I1280" t="s">
        <v>1755</v>
      </c>
      <c r="J1280" s="11">
        <v>1371.5503999999999</v>
      </c>
    </row>
    <row r="1281" spans="1:10" x14ac:dyDescent="0.25">
      <c r="A1281" t="s">
        <v>3031</v>
      </c>
      <c r="B1281" s="19">
        <v>45267</v>
      </c>
      <c r="C1281" t="s">
        <v>1415</v>
      </c>
      <c r="D1281" t="s">
        <v>1643</v>
      </c>
      <c r="E1281" t="s">
        <v>1733</v>
      </c>
      <c r="F1281" s="12">
        <v>1</v>
      </c>
      <c r="G1281" s="11">
        <v>748.75</v>
      </c>
      <c r="H1281">
        <v>0.1</v>
      </c>
      <c r="I1281" t="s">
        <v>1755</v>
      </c>
      <c r="J1281" s="11">
        <v>673.875</v>
      </c>
    </row>
    <row r="1282" spans="1:10" x14ac:dyDescent="0.25">
      <c r="A1282" t="s">
        <v>3032</v>
      </c>
      <c r="B1282" s="19">
        <v>45328</v>
      </c>
      <c r="C1282" t="s">
        <v>592</v>
      </c>
      <c r="D1282" t="s">
        <v>1664</v>
      </c>
      <c r="E1282" t="s">
        <v>1685</v>
      </c>
      <c r="F1282" s="12">
        <v>2</v>
      </c>
      <c r="G1282" s="11">
        <v>121.67</v>
      </c>
      <c r="H1282">
        <v>0.08</v>
      </c>
      <c r="I1282" t="s">
        <v>1755</v>
      </c>
      <c r="J1282" s="11">
        <v>223.87280000000001</v>
      </c>
    </row>
    <row r="1283" spans="1:10" x14ac:dyDescent="0.25">
      <c r="A1283" t="s">
        <v>3033</v>
      </c>
      <c r="B1283" s="19">
        <v>45787</v>
      </c>
      <c r="C1283" t="s">
        <v>1496</v>
      </c>
      <c r="D1283" t="s">
        <v>1601</v>
      </c>
      <c r="E1283" t="s">
        <v>1728</v>
      </c>
      <c r="F1283" s="12">
        <v>3</v>
      </c>
      <c r="G1283" s="11">
        <v>225.14</v>
      </c>
      <c r="H1283">
        <v>0.15</v>
      </c>
      <c r="I1283" t="s">
        <v>1755</v>
      </c>
      <c r="J1283" s="11">
        <v>574.10699999999997</v>
      </c>
    </row>
    <row r="1284" spans="1:10" x14ac:dyDescent="0.25">
      <c r="A1284" t="s">
        <v>3034</v>
      </c>
      <c r="B1284" s="19">
        <v>45876</v>
      </c>
      <c r="C1284" t="s">
        <v>1001</v>
      </c>
      <c r="D1284" t="s">
        <v>1570</v>
      </c>
      <c r="E1284" t="s">
        <v>1739</v>
      </c>
      <c r="F1284" s="12">
        <v>1</v>
      </c>
      <c r="G1284" s="11">
        <v>654.17999999999995</v>
      </c>
      <c r="H1284">
        <v>0.19</v>
      </c>
      <c r="I1284" t="s">
        <v>1752</v>
      </c>
      <c r="J1284" s="11">
        <v>529.88580000000002</v>
      </c>
    </row>
    <row r="1285" spans="1:10" x14ac:dyDescent="0.25">
      <c r="A1285" t="s">
        <v>3035</v>
      </c>
      <c r="B1285" s="19">
        <v>45552</v>
      </c>
      <c r="C1285" t="s">
        <v>215</v>
      </c>
      <c r="D1285" t="s">
        <v>1633</v>
      </c>
      <c r="E1285" t="s">
        <v>1705</v>
      </c>
      <c r="F1285" s="12">
        <v>2</v>
      </c>
      <c r="G1285" s="11">
        <v>504.98</v>
      </c>
      <c r="H1285">
        <v>0.08</v>
      </c>
      <c r="I1285" t="s">
        <v>1755</v>
      </c>
      <c r="J1285" s="11">
        <v>929.16320000000007</v>
      </c>
    </row>
    <row r="1286" spans="1:10" x14ac:dyDescent="0.25">
      <c r="A1286" t="s">
        <v>3036</v>
      </c>
      <c r="B1286" s="19">
        <v>45823</v>
      </c>
      <c r="C1286" t="s">
        <v>1168</v>
      </c>
      <c r="D1286" t="s">
        <v>1608</v>
      </c>
      <c r="E1286" t="s">
        <v>1714</v>
      </c>
      <c r="F1286" s="12">
        <v>2</v>
      </c>
      <c r="G1286" s="11">
        <v>623.20000000000005</v>
      </c>
      <c r="H1286">
        <v>0.14000000000000001</v>
      </c>
      <c r="I1286" t="s">
        <v>1755</v>
      </c>
      <c r="J1286" s="11">
        <v>1071.904</v>
      </c>
    </row>
    <row r="1287" spans="1:10" x14ac:dyDescent="0.25">
      <c r="A1287" t="s">
        <v>3037</v>
      </c>
      <c r="B1287" s="19">
        <v>45622</v>
      </c>
      <c r="C1287" t="s">
        <v>1012</v>
      </c>
      <c r="D1287" t="s">
        <v>1535</v>
      </c>
      <c r="E1287" t="s">
        <v>1730</v>
      </c>
      <c r="F1287" s="12">
        <v>2</v>
      </c>
      <c r="G1287" s="11">
        <v>530.54</v>
      </c>
      <c r="H1287">
        <v>0.28000000000000003</v>
      </c>
      <c r="I1287" t="s">
        <v>1755</v>
      </c>
      <c r="J1287" s="11">
        <v>763.97759999999994</v>
      </c>
    </row>
    <row r="1288" spans="1:10" x14ac:dyDescent="0.25">
      <c r="A1288" t="s">
        <v>3038</v>
      </c>
      <c r="B1288" s="19">
        <v>45810</v>
      </c>
      <c r="C1288" t="s">
        <v>1129</v>
      </c>
      <c r="D1288" t="s">
        <v>1525</v>
      </c>
      <c r="E1288" t="s">
        <v>1730</v>
      </c>
      <c r="F1288" s="12">
        <v>3</v>
      </c>
      <c r="G1288" s="11">
        <v>279.45</v>
      </c>
      <c r="H1288">
        <v>0.15</v>
      </c>
      <c r="I1288" t="s">
        <v>1755</v>
      </c>
      <c r="J1288" s="11">
        <v>712.59749999999985</v>
      </c>
    </row>
    <row r="1289" spans="1:10" x14ac:dyDescent="0.25">
      <c r="A1289" t="s">
        <v>3039</v>
      </c>
      <c r="B1289" s="19">
        <v>45645</v>
      </c>
      <c r="C1289" t="s">
        <v>842</v>
      </c>
      <c r="D1289" t="s">
        <v>1544</v>
      </c>
      <c r="E1289" t="s">
        <v>1714</v>
      </c>
      <c r="F1289" s="12">
        <v>3</v>
      </c>
      <c r="G1289" s="11">
        <v>906.99</v>
      </c>
      <c r="H1289">
        <v>0.26</v>
      </c>
      <c r="I1289" t="s">
        <v>1755</v>
      </c>
      <c r="J1289" s="11">
        <v>2013.5178000000001</v>
      </c>
    </row>
    <row r="1290" spans="1:10" x14ac:dyDescent="0.25">
      <c r="A1290" t="s">
        <v>3040</v>
      </c>
      <c r="B1290" s="19">
        <v>45749</v>
      </c>
      <c r="C1290" t="s">
        <v>255</v>
      </c>
      <c r="D1290" t="s">
        <v>1648</v>
      </c>
      <c r="E1290" t="s">
        <v>1733</v>
      </c>
      <c r="F1290" s="12">
        <v>4</v>
      </c>
      <c r="G1290" s="11">
        <v>408.76</v>
      </c>
      <c r="H1290">
        <v>0.12</v>
      </c>
      <c r="I1290" t="s">
        <v>1755</v>
      </c>
      <c r="J1290" s="11">
        <v>1438.8352</v>
      </c>
    </row>
    <row r="1291" spans="1:10" x14ac:dyDescent="0.25">
      <c r="A1291" t="s">
        <v>3041</v>
      </c>
      <c r="B1291" s="19">
        <v>45537</v>
      </c>
      <c r="C1291" t="s">
        <v>579</v>
      </c>
      <c r="D1291" t="s">
        <v>1581</v>
      </c>
      <c r="E1291" t="s">
        <v>1717</v>
      </c>
      <c r="F1291" s="12">
        <v>2</v>
      </c>
      <c r="G1291" s="11">
        <v>117.34</v>
      </c>
      <c r="H1291">
        <v>0.09</v>
      </c>
      <c r="I1291" t="s">
        <v>1752</v>
      </c>
      <c r="J1291" s="11">
        <v>213.55880000000002</v>
      </c>
    </row>
    <row r="1292" spans="1:10" x14ac:dyDescent="0.25">
      <c r="A1292" t="s">
        <v>3042</v>
      </c>
      <c r="B1292" s="19">
        <v>45376</v>
      </c>
      <c r="C1292" t="s">
        <v>554</v>
      </c>
      <c r="D1292" t="s">
        <v>1667</v>
      </c>
      <c r="E1292" t="s">
        <v>1726</v>
      </c>
      <c r="F1292" s="12">
        <v>3</v>
      </c>
      <c r="G1292" s="11">
        <v>690.27</v>
      </c>
      <c r="H1292">
        <v>7.0000000000000007E-2</v>
      </c>
      <c r="I1292" t="s">
        <v>1752</v>
      </c>
      <c r="J1292" s="11">
        <v>1925.8532999999998</v>
      </c>
    </row>
    <row r="1293" spans="1:10" x14ac:dyDescent="0.25">
      <c r="A1293" t="s">
        <v>3043</v>
      </c>
      <c r="B1293" s="19">
        <v>45709</v>
      </c>
      <c r="C1293" t="s">
        <v>376</v>
      </c>
      <c r="D1293" t="s">
        <v>1568</v>
      </c>
      <c r="E1293" t="s">
        <v>1733</v>
      </c>
      <c r="F1293" s="12">
        <v>4</v>
      </c>
      <c r="G1293" s="11">
        <v>377.18</v>
      </c>
      <c r="H1293">
        <v>0.24</v>
      </c>
      <c r="I1293" t="s">
        <v>1752</v>
      </c>
      <c r="J1293" s="11">
        <v>1146.6272000000001</v>
      </c>
    </row>
    <row r="1294" spans="1:10" x14ac:dyDescent="0.25">
      <c r="A1294" t="s">
        <v>3044</v>
      </c>
      <c r="B1294" s="19">
        <v>45446</v>
      </c>
      <c r="C1294" t="s">
        <v>388</v>
      </c>
      <c r="D1294" t="s">
        <v>1588</v>
      </c>
      <c r="E1294" t="s">
        <v>1685</v>
      </c>
      <c r="F1294" s="12">
        <v>1</v>
      </c>
      <c r="G1294" s="11">
        <v>70.52</v>
      </c>
      <c r="H1294">
        <v>0.08</v>
      </c>
      <c r="I1294" t="s">
        <v>1755</v>
      </c>
      <c r="J1294" s="11">
        <v>64.878399999999999</v>
      </c>
    </row>
    <row r="1295" spans="1:10" x14ac:dyDescent="0.25">
      <c r="A1295" t="s">
        <v>3045</v>
      </c>
      <c r="B1295" s="19">
        <v>45330</v>
      </c>
      <c r="C1295" t="s">
        <v>867</v>
      </c>
      <c r="D1295" t="s">
        <v>1585</v>
      </c>
      <c r="E1295" t="s">
        <v>1717</v>
      </c>
      <c r="F1295" s="12">
        <v>1</v>
      </c>
      <c r="G1295" s="11">
        <v>40.25</v>
      </c>
      <c r="H1295">
        <v>0.1</v>
      </c>
      <c r="I1295" t="s">
        <v>1752</v>
      </c>
      <c r="J1295" s="11">
        <v>36.225000000000001</v>
      </c>
    </row>
    <row r="1296" spans="1:10" x14ac:dyDescent="0.25">
      <c r="A1296" t="s">
        <v>3046</v>
      </c>
      <c r="B1296" s="19">
        <v>45388</v>
      </c>
      <c r="C1296" t="s">
        <v>740</v>
      </c>
      <c r="D1296" t="s">
        <v>1664</v>
      </c>
      <c r="E1296" t="s">
        <v>1721</v>
      </c>
      <c r="F1296" s="12">
        <v>3</v>
      </c>
      <c r="G1296" s="11">
        <v>539.44000000000005</v>
      </c>
      <c r="H1296">
        <v>0.05</v>
      </c>
      <c r="I1296" t="s">
        <v>1755</v>
      </c>
      <c r="J1296" s="11">
        <v>1537.404</v>
      </c>
    </row>
    <row r="1297" spans="1:10" x14ac:dyDescent="0.25">
      <c r="A1297" t="s">
        <v>3047</v>
      </c>
      <c r="B1297" s="19">
        <v>45313</v>
      </c>
      <c r="C1297" t="s">
        <v>785</v>
      </c>
      <c r="D1297" t="s">
        <v>1617</v>
      </c>
      <c r="E1297" t="s">
        <v>1701</v>
      </c>
      <c r="F1297" s="12">
        <v>3</v>
      </c>
      <c r="G1297" s="11">
        <v>543.49</v>
      </c>
      <c r="H1297">
        <v>0.05</v>
      </c>
      <c r="I1297" t="s">
        <v>1752</v>
      </c>
      <c r="J1297" s="11">
        <v>1548.9465</v>
      </c>
    </row>
    <row r="1298" spans="1:10" x14ac:dyDescent="0.25">
      <c r="A1298" t="s">
        <v>3048</v>
      </c>
      <c r="B1298" s="19">
        <v>45221</v>
      </c>
      <c r="C1298" t="s">
        <v>1010</v>
      </c>
      <c r="D1298" t="s">
        <v>1537</v>
      </c>
      <c r="E1298" t="s">
        <v>1708</v>
      </c>
      <c r="F1298" s="12">
        <v>4</v>
      </c>
      <c r="G1298" s="11">
        <v>547.21</v>
      </c>
      <c r="H1298">
        <v>0.1</v>
      </c>
      <c r="I1298" t="s">
        <v>1755</v>
      </c>
      <c r="J1298" s="11">
        <v>1969.9560000000001</v>
      </c>
    </row>
    <row r="1299" spans="1:10" x14ac:dyDescent="0.25">
      <c r="A1299" t="s">
        <v>3049</v>
      </c>
      <c r="B1299" s="19">
        <v>45619</v>
      </c>
      <c r="C1299" t="s">
        <v>767</v>
      </c>
      <c r="D1299" t="s">
        <v>1624</v>
      </c>
      <c r="E1299" t="s">
        <v>1690</v>
      </c>
      <c r="F1299" s="12">
        <v>2</v>
      </c>
      <c r="G1299" s="11">
        <v>892.46</v>
      </c>
      <c r="H1299">
        <v>7.0000000000000007E-2</v>
      </c>
      <c r="I1299" t="s">
        <v>1752</v>
      </c>
      <c r="J1299" s="11">
        <v>1659.9756</v>
      </c>
    </row>
    <row r="1300" spans="1:10" x14ac:dyDescent="0.25">
      <c r="A1300" t="s">
        <v>3050</v>
      </c>
      <c r="B1300" s="19">
        <v>45286</v>
      </c>
      <c r="C1300" t="s">
        <v>1195</v>
      </c>
      <c r="D1300" t="s">
        <v>1565</v>
      </c>
      <c r="E1300" t="s">
        <v>1714</v>
      </c>
      <c r="F1300" s="12">
        <v>2</v>
      </c>
      <c r="G1300" s="11">
        <v>853.41</v>
      </c>
      <c r="H1300">
        <v>0.25</v>
      </c>
      <c r="I1300" t="s">
        <v>1750</v>
      </c>
      <c r="J1300" s="11">
        <v>1280.115</v>
      </c>
    </row>
    <row r="1301" spans="1:10" x14ac:dyDescent="0.25">
      <c r="A1301" t="s">
        <v>3051</v>
      </c>
      <c r="B1301" s="19">
        <v>45451</v>
      </c>
      <c r="C1301" t="s">
        <v>382</v>
      </c>
      <c r="D1301" t="s">
        <v>1652</v>
      </c>
      <c r="E1301" t="s">
        <v>1711</v>
      </c>
      <c r="F1301" s="12">
        <v>1</v>
      </c>
      <c r="G1301" s="11">
        <v>162.13999999999999</v>
      </c>
      <c r="H1301">
        <v>7.0000000000000007E-2</v>
      </c>
      <c r="I1301" t="s">
        <v>1752</v>
      </c>
      <c r="J1301" s="11">
        <v>150.79019999999997</v>
      </c>
    </row>
    <row r="1302" spans="1:10" x14ac:dyDescent="0.25">
      <c r="A1302" t="s">
        <v>3052</v>
      </c>
      <c r="B1302" s="19">
        <v>45478</v>
      </c>
      <c r="C1302" t="s">
        <v>491</v>
      </c>
      <c r="D1302" t="s">
        <v>1675</v>
      </c>
      <c r="E1302" t="s">
        <v>1730</v>
      </c>
      <c r="F1302" s="12">
        <v>1</v>
      </c>
      <c r="G1302" s="11">
        <v>893.14</v>
      </c>
      <c r="H1302">
        <v>0.09</v>
      </c>
      <c r="I1302" t="s">
        <v>1750</v>
      </c>
      <c r="J1302" s="11">
        <v>812.75739999999996</v>
      </c>
    </row>
    <row r="1303" spans="1:10" x14ac:dyDescent="0.25">
      <c r="A1303" t="s">
        <v>3053</v>
      </c>
      <c r="B1303" s="19">
        <v>45528</v>
      </c>
      <c r="C1303" t="s">
        <v>361</v>
      </c>
      <c r="D1303" t="s">
        <v>1579</v>
      </c>
      <c r="E1303" t="s">
        <v>1714</v>
      </c>
      <c r="F1303" s="12">
        <v>4</v>
      </c>
      <c r="G1303" s="11">
        <v>349.07</v>
      </c>
      <c r="H1303">
        <v>0.28000000000000003</v>
      </c>
      <c r="I1303" t="s">
        <v>1750</v>
      </c>
      <c r="J1303" s="11">
        <v>1005.3216</v>
      </c>
    </row>
    <row r="1304" spans="1:10" x14ac:dyDescent="0.25">
      <c r="A1304" t="s">
        <v>3054</v>
      </c>
      <c r="B1304" s="19">
        <v>45418</v>
      </c>
      <c r="C1304" t="s">
        <v>891</v>
      </c>
      <c r="D1304" t="s">
        <v>1650</v>
      </c>
      <c r="E1304" t="s">
        <v>1725</v>
      </c>
      <c r="F1304" s="12">
        <v>1</v>
      </c>
      <c r="G1304" s="11">
        <v>747.9</v>
      </c>
      <c r="H1304">
        <v>0.21</v>
      </c>
      <c r="I1304" t="s">
        <v>1755</v>
      </c>
      <c r="J1304" s="11">
        <v>590.84100000000001</v>
      </c>
    </row>
    <row r="1305" spans="1:10" x14ac:dyDescent="0.25">
      <c r="A1305" t="s">
        <v>3055</v>
      </c>
      <c r="B1305" s="19">
        <v>45478</v>
      </c>
      <c r="C1305" t="s">
        <v>127</v>
      </c>
      <c r="D1305" t="s">
        <v>1650</v>
      </c>
      <c r="E1305" t="s">
        <v>1708</v>
      </c>
      <c r="F1305" s="12">
        <v>3</v>
      </c>
      <c r="G1305" s="11">
        <v>438.92</v>
      </c>
      <c r="H1305">
        <v>0.21</v>
      </c>
      <c r="I1305" t="s">
        <v>1750</v>
      </c>
      <c r="J1305" s="11">
        <v>1040.2404000000001</v>
      </c>
    </row>
    <row r="1306" spans="1:10" x14ac:dyDescent="0.25">
      <c r="A1306" t="s">
        <v>3056</v>
      </c>
      <c r="B1306" s="19">
        <v>45232</v>
      </c>
      <c r="C1306" t="s">
        <v>420</v>
      </c>
      <c r="D1306" t="s">
        <v>1643</v>
      </c>
      <c r="E1306" t="s">
        <v>1701</v>
      </c>
      <c r="F1306" s="12">
        <v>4</v>
      </c>
      <c r="G1306" s="11">
        <v>665.38</v>
      </c>
      <c r="H1306">
        <v>0.18</v>
      </c>
      <c r="I1306" t="s">
        <v>1750</v>
      </c>
      <c r="J1306" s="11">
        <v>2182.4464000000003</v>
      </c>
    </row>
    <row r="1307" spans="1:10" x14ac:dyDescent="0.25">
      <c r="A1307" t="s">
        <v>3057</v>
      </c>
      <c r="B1307" s="19">
        <v>45616</v>
      </c>
      <c r="C1307" t="s">
        <v>23</v>
      </c>
      <c r="D1307" t="s">
        <v>1617</v>
      </c>
      <c r="E1307" t="s">
        <v>1736</v>
      </c>
      <c r="F1307" s="12">
        <v>1</v>
      </c>
      <c r="G1307" s="11">
        <v>146.49</v>
      </c>
      <c r="H1307">
        <v>0.28000000000000003</v>
      </c>
      <c r="I1307" t="s">
        <v>1750</v>
      </c>
      <c r="J1307" s="11">
        <v>105.47280000000001</v>
      </c>
    </row>
    <row r="1308" spans="1:10" x14ac:dyDescent="0.25">
      <c r="A1308" t="s">
        <v>3058</v>
      </c>
      <c r="B1308" s="19">
        <v>45774</v>
      </c>
      <c r="C1308" t="s">
        <v>467</v>
      </c>
      <c r="D1308" t="s">
        <v>1585</v>
      </c>
      <c r="E1308" t="s">
        <v>1728</v>
      </c>
      <c r="F1308" s="12">
        <v>2</v>
      </c>
      <c r="G1308" s="11">
        <v>235.39</v>
      </c>
      <c r="H1308">
        <v>0.27</v>
      </c>
      <c r="I1308" t="s">
        <v>1755</v>
      </c>
      <c r="J1308" s="11">
        <v>343.6694</v>
      </c>
    </row>
    <row r="1309" spans="1:10" x14ac:dyDescent="0.25">
      <c r="A1309" t="s">
        <v>3059</v>
      </c>
      <c r="B1309" s="19">
        <v>45651</v>
      </c>
      <c r="C1309" t="s">
        <v>118</v>
      </c>
      <c r="D1309" t="s">
        <v>1618</v>
      </c>
      <c r="E1309" t="s">
        <v>1705</v>
      </c>
      <c r="F1309" s="12">
        <v>3</v>
      </c>
      <c r="G1309" s="11">
        <v>38.07</v>
      </c>
      <c r="H1309">
        <v>0.09</v>
      </c>
      <c r="I1309" t="s">
        <v>1752</v>
      </c>
      <c r="J1309" s="11">
        <v>103.93110000000001</v>
      </c>
    </row>
    <row r="1310" spans="1:10" x14ac:dyDescent="0.25">
      <c r="A1310" t="s">
        <v>3060</v>
      </c>
      <c r="B1310" s="19">
        <v>45902</v>
      </c>
      <c r="C1310" t="s">
        <v>1240</v>
      </c>
      <c r="D1310" t="s">
        <v>1579</v>
      </c>
      <c r="E1310" t="s">
        <v>1701</v>
      </c>
      <c r="F1310" s="12">
        <v>2</v>
      </c>
      <c r="G1310" s="11">
        <v>511.7</v>
      </c>
      <c r="H1310">
        <v>0.12</v>
      </c>
      <c r="I1310" t="s">
        <v>1755</v>
      </c>
      <c r="J1310" s="11">
        <v>900.59199999999998</v>
      </c>
    </row>
    <row r="1311" spans="1:10" x14ac:dyDescent="0.25">
      <c r="A1311" t="s">
        <v>3061</v>
      </c>
      <c r="B1311" s="19">
        <v>45401</v>
      </c>
      <c r="C1311" t="s">
        <v>327</v>
      </c>
      <c r="D1311" t="s">
        <v>1640</v>
      </c>
      <c r="E1311" t="s">
        <v>1714</v>
      </c>
      <c r="F1311" s="12">
        <v>4</v>
      </c>
      <c r="G1311" s="11">
        <v>488.72</v>
      </c>
      <c r="H1311">
        <v>0.23</v>
      </c>
      <c r="I1311" t="s">
        <v>1752</v>
      </c>
      <c r="J1311" s="11">
        <v>1505.2576000000001</v>
      </c>
    </row>
    <row r="1312" spans="1:10" x14ac:dyDescent="0.25">
      <c r="A1312" t="s">
        <v>3062</v>
      </c>
      <c r="B1312" s="19">
        <v>45717</v>
      </c>
      <c r="C1312" t="s">
        <v>1207</v>
      </c>
      <c r="D1312" t="s">
        <v>1602</v>
      </c>
      <c r="E1312" t="s">
        <v>1723</v>
      </c>
      <c r="F1312" s="12">
        <v>2</v>
      </c>
      <c r="G1312" s="11">
        <v>520.45000000000005</v>
      </c>
      <c r="H1312">
        <v>0.11</v>
      </c>
      <c r="I1312" t="s">
        <v>1755</v>
      </c>
      <c r="J1312" s="11">
        <v>926.40100000000007</v>
      </c>
    </row>
    <row r="1313" spans="1:10" x14ac:dyDescent="0.25">
      <c r="A1313" t="s">
        <v>3063</v>
      </c>
      <c r="B1313" s="19">
        <v>45376</v>
      </c>
      <c r="C1313" t="s">
        <v>1324</v>
      </c>
      <c r="D1313" t="s">
        <v>1600</v>
      </c>
      <c r="E1313" t="s">
        <v>1705</v>
      </c>
      <c r="F1313" s="12">
        <v>1</v>
      </c>
      <c r="G1313" s="11">
        <v>340.9</v>
      </c>
      <c r="H1313">
        <v>0.28999999999999998</v>
      </c>
      <c r="I1313" t="s">
        <v>1750</v>
      </c>
      <c r="J1313" s="11">
        <v>242.03899999999996</v>
      </c>
    </row>
    <row r="1314" spans="1:10" x14ac:dyDescent="0.25">
      <c r="A1314" t="s">
        <v>3064</v>
      </c>
      <c r="B1314" s="19">
        <v>45576</v>
      </c>
      <c r="C1314" t="s">
        <v>1075</v>
      </c>
      <c r="D1314" t="s">
        <v>1573</v>
      </c>
      <c r="E1314" t="s">
        <v>1714</v>
      </c>
      <c r="F1314" s="12">
        <v>3</v>
      </c>
      <c r="G1314" s="11">
        <v>653.59</v>
      </c>
      <c r="H1314">
        <v>0.17</v>
      </c>
      <c r="I1314" t="s">
        <v>1755</v>
      </c>
      <c r="J1314" s="11">
        <v>1627.4390999999998</v>
      </c>
    </row>
    <row r="1315" spans="1:10" x14ac:dyDescent="0.25">
      <c r="A1315" t="s">
        <v>3065</v>
      </c>
      <c r="B1315" s="19">
        <v>45906</v>
      </c>
      <c r="C1315" t="s">
        <v>93</v>
      </c>
      <c r="D1315" t="s">
        <v>1565</v>
      </c>
      <c r="E1315" t="s">
        <v>1736</v>
      </c>
      <c r="F1315" s="12">
        <v>1</v>
      </c>
      <c r="G1315" s="11">
        <v>179.77</v>
      </c>
      <c r="H1315">
        <v>0.23</v>
      </c>
      <c r="I1315" t="s">
        <v>1755</v>
      </c>
      <c r="J1315" s="11">
        <v>138.4229</v>
      </c>
    </row>
    <row r="1316" spans="1:10" x14ac:dyDescent="0.25">
      <c r="A1316" t="s">
        <v>3066</v>
      </c>
      <c r="B1316" s="19">
        <v>45523</v>
      </c>
      <c r="C1316" t="s">
        <v>44</v>
      </c>
      <c r="D1316" t="s">
        <v>1525</v>
      </c>
      <c r="E1316" t="s">
        <v>1717</v>
      </c>
      <c r="F1316" s="12">
        <v>2</v>
      </c>
      <c r="G1316" s="11">
        <v>943.8</v>
      </c>
      <c r="H1316">
        <v>0.06</v>
      </c>
      <c r="I1316" t="s">
        <v>1750</v>
      </c>
      <c r="J1316" s="11">
        <v>1774.3439999999998</v>
      </c>
    </row>
    <row r="1317" spans="1:10" x14ac:dyDescent="0.25">
      <c r="A1317" t="s">
        <v>3067</v>
      </c>
      <c r="B1317" s="19">
        <v>45234</v>
      </c>
      <c r="C1317" t="s">
        <v>1258</v>
      </c>
      <c r="D1317" t="s">
        <v>1633</v>
      </c>
      <c r="E1317" t="s">
        <v>1728</v>
      </c>
      <c r="F1317" s="12">
        <v>2</v>
      </c>
      <c r="G1317" s="11">
        <v>985</v>
      </c>
      <c r="H1317">
        <v>0.25</v>
      </c>
      <c r="I1317" t="s">
        <v>1750</v>
      </c>
      <c r="J1317" s="11">
        <v>1477.5</v>
      </c>
    </row>
    <row r="1318" spans="1:10" x14ac:dyDescent="0.25">
      <c r="A1318" t="s">
        <v>3068</v>
      </c>
      <c r="B1318" s="19">
        <v>45405</v>
      </c>
      <c r="C1318" t="s">
        <v>1475</v>
      </c>
      <c r="D1318" t="s">
        <v>1662</v>
      </c>
      <c r="E1318" t="s">
        <v>1719</v>
      </c>
      <c r="F1318" s="12">
        <v>4</v>
      </c>
      <c r="G1318" s="11">
        <v>216.81</v>
      </c>
      <c r="H1318">
        <v>0.28999999999999998</v>
      </c>
      <c r="I1318" t="s">
        <v>1750</v>
      </c>
      <c r="J1318" s="11">
        <v>615.74040000000002</v>
      </c>
    </row>
    <row r="1319" spans="1:10" x14ac:dyDescent="0.25">
      <c r="A1319" t="s">
        <v>3069</v>
      </c>
      <c r="B1319" s="19">
        <v>45223</v>
      </c>
      <c r="C1319" t="s">
        <v>403</v>
      </c>
      <c r="D1319" t="s">
        <v>1622</v>
      </c>
      <c r="E1319" t="s">
        <v>1693</v>
      </c>
      <c r="F1319" s="12">
        <v>4</v>
      </c>
      <c r="G1319" s="11">
        <v>950.21</v>
      </c>
      <c r="H1319">
        <v>0.27</v>
      </c>
      <c r="I1319" t="s">
        <v>1755</v>
      </c>
      <c r="J1319" s="11">
        <v>2774.6132000000002</v>
      </c>
    </row>
    <row r="1320" spans="1:10" x14ac:dyDescent="0.25">
      <c r="A1320" t="s">
        <v>3070</v>
      </c>
      <c r="B1320" s="19">
        <v>45838</v>
      </c>
      <c r="C1320" t="s">
        <v>811</v>
      </c>
      <c r="D1320" t="s">
        <v>1600</v>
      </c>
      <c r="E1320" t="s">
        <v>1711</v>
      </c>
      <c r="F1320" s="12">
        <v>2</v>
      </c>
      <c r="G1320" s="11">
        <v>271.39999999999998</v>
      </c>
      <c r="H1320">
        <v>0.17</v>
      </c>
      <c r="I1320" t="s">
        <v>1752</v>
      </c>
      <c r="J1320" s="11">
        <v>450.52399999999994</v>
      </c>
    </row>
    <row r="1321" spans="1:10" x14ac:dyDescent="0.25">
      <c r="A1321" t="s">
        <v>3071</v>
      </c>
      <c r="B1321" s="19">
        <v>45883</v>
      </c>
      <c r="C1321" t="s">
        <v>554</v>
      </c>
      <c r="D1321" t="s">
        <v>1587</v>
      </c>
      <c r="E1321" t="s">
        <v>1714</v>
      </c>
      <c r="F1321" s="12">
        <v>4</v>
      </c>
      <c r="G1321" s="11">
        <v>708.19</v>
      </c>
      <c r="H1321">
        <v>0.1</v>
      </c>
      <c r="I1321" t="s">
        <v>1752</v>
      </c>
      <c r="J1321" s="11">
        <v>2549.4840000000004</v>
      </c>
    </row>
    <row r="1322" spans="1:10" x14ac:dyDescent="0.25">
      <c r="A1322" t="s">
        <v>3072</v>
      </c>
      <c r="B1322" s="19">
        <v>45788</v>
      </c>
      <c r="C1322" t="s">
        <v>1358</v>
      </c>
      <c r="D1322" t="s">
        <v>1608</v>
      </c>
      <c r="E1322" t="s">
        <v>1698</v>
      </c>
      <c r="F1322" s="12">
        <v>3</v>
      </c>
      <c r="G1322" s="11">
        <v>477.05</v>
      </c>
      <c r="H1322">
        <v>0.05</v>
      </c>
      <c r="I1322" t="s">
        <v>1752</v>
      </c>
      <c r="J1322" s="11">
        <v>1359.5925</v>
      </c>
    </row>
    <row r="1323" spans="1:10" x14ac:dyDescent="0.25">
      <c r="A1323" t="s">
        <v>3073</v>
      </c>
      <c r="B1323" s="19">
        <v>45383</v>
      </c>
      <c r="C1323" t="s">
        <v>959</v>
      </c>
      <c r="D1323" t="s">
        <v>1638</v>
      </c>
      <c r="E1323" t="s">
        <v>1717</v>
      </c>
      <c r="F1323" s="12">
        <v>3</v>
      </c>
      <c r="G1323" s="11">
        <v>627.29</v>
      </c>
      <c r="H1323">
        <v>0.27</v>
      </c>
      <c r="I1323" t="s">
        <v>1755</v>
      </c>
      <c r="J1323" s="11">
        <v>1373.7650999999998</v>
      </c>
    </row>
    <row r="1324" spans="1:10" x14ac:dyDescent="0.25">
      <c r="A1324" t="s">
        <v>3074</v>
      </c>
      <c r="B1324" s="19">
        <v>45335</v>
      </c>
      <c r="C1324" t="s">
        <v>951</v>
      </c>
      <c r="D1324" t="s">
        <v>1671</v>
      </c>
      <c r="E1324" t="s">
        <v>1721</v>
      </c>
      <c r="F1324" s="12">
        <v>3</v>
      </c>
      <c r="G1324" s="11">
        <v>206.84</v>
      </c>
      <c r="H1324">
        <v>0.19</v>
      </c>
      <c r="I1324" t="s">
        <v>1752</v>
      </c>
      <c r="J1324" s="11">
        <v>502.62120000000004</v>
      </c>
    </row>
    <row r="1325" spans="1:10" x14ac:dyDescent="0.25">
      <c r="A1325" t="s">
        <v>3075</v>
      </c>
      <c r="B1325" s="19">
        <v>45304</v>
      </c>
      <c r="C1325" t="s">
        <v>797</v>
      </c>
      <c r="D1325" t="s">
        <v>1572</v>
      </c>
      <c r="E1325" t="s">
        <v>1690</v>
      </c>
      <c r="F1325" s="12">
        <v>4</v>
      </c>
      <c r="G1325" s="11">
        <v>629.04999999999995</v>
      </c>
      <c r="H1325">
        <v>0.26</v>
      </c>
      <c r="I1325" t="s">
        <v>1750</v>
      </c>
      <c r="J1325" s="11">
        <v>1861.9879999999998</v>
      </c>
    </row>
    <row r="1326" spans="1:10" x14ac:dyDescent="0.25">
      <c r="A1326" t="s">
        <v>3076</v>
      </c>
      <c r="B1326" s="19">
        <v>45543</v>
      </c>
      <c r="C1326" t="s">
        <v>1341</v>
      </c>
      <c r="D1326" t="s">
        <v>1638</v>
      </c>
      <c r="E1326" t="s">
        <v>1733</v>
      </c>
      <c r="F1326" s="12">
        <v>4</v>
      </c>
      <c r="G1326" s="11">
        <v>529.04</v>
      </c>
      <c r="H1326">
        <v>0.1</v>
      </c>
      <c r="I1326" t="s">
        <v>1752</v>
      </c>
      <c r="J1326" s="11">
        <v>1904.5439999999999</v>
      </c>
    </row>
    <row r="1327" spans="1:10" x14ac:dyDescent="0.25">
      <c r="A1327" t="s">
        <v>3077</v>
      </c>
      <c r="B1327" s="19">
        <v>45326</v>
      </c>
      <c r="C1327" t="s">
        <v>1083</v>
      </c>
      <c r="D1327" t="s">
        <v>1572</v>
      </c>
      <c r="E1327" t="s">
        <v>1733</v>
      </c>
      <c r="F1327" s="12">
        <v>1</v>
      </c>
      <c r="G1327" s="11">
        <v>350.67</v>
      </c>
      <c r="H1327">
        <v>0.22</v>
      </c>
      <c r="I1327" t="s">
        <v>1752</v>
      </c>
      <c r="J1327" s="11">
        <v>273.52260000000001</v>
      </c>
    </row>
    <row r="1328" spans="1:10" x14ac:dyDescent="0.25">
      <c r="A1328" t="s">
        <v>3078</v>
      </c>
      <c r="B1328" s="19">
        <v>45498</v>
      </c>
      <c r="C1328" t="s">
        <v>1147</v>
      </c>
      <c r="D1328" t="s">
        <v>1673</v>
      </c>
      <c r="E1328" t="s">
        <v>1690</v>
      </c>
      <c r="F1328" s="12">
        <v>1</v>
      </c>
      <c r="G1328" s="11">
        <v>128.93</v>
      </c>
      <c r="H1328">
        <v>0.26</v>
      </c>
      <c r="I1328" t="s">
        <v>1750</v>
      </c>
      <c r="J1328" s="11">
        <v>95.408200000000008</v>
      </c>
    </row>
    <row r="1329" spans="1:10" x14ac:dyDescent="0.25">
      <c r="A1329" t="s">
        <v>3079</v>
      </c>
      <c r="B1329" s="19">
        <v>45544</v>
      </c>
      <c r="C1329" t="s">
        <v>485</v>
      </c>
      <c r="D1329" t="s">
        <v>1660</v>
      </c>
      <c r="E1329" t="s">
        <v>1728</v>
      </c>
      <c r="F1329" s="12">
        <v>2</v>
      </c>
      <c r="G1329" s="11">
        <v>384.92</v>
      </c>
      <c r="H1329">
        <v>0.09</v>
      </c>
      <c r="I1329" t="s">
        <v>1750</v>
      </c>
      <c r="J1329" s="11">
        <v>700.5544000000001</v>
      </c>
    </row>
    <row r="1330" spans="1:10" x14ac:dyDescent="0.25">
      <c r="A1330" t="s">
        <v>3080</v>
      </c>
      <c r="B1330" s="19">
        <v>45268</v>
      </c>
      <c r="C1330" t="s">
        <v>1039</v>
      </c>
      <c r="D1330" t="s">
        <v>1535</v>
      </c>
      <c r="E1330" t="s">
        <v>1714</v>
      </c>
      <c r="F1330" s="12">
        <v>3</v>
      </c>
      <c r="G1330" s="11">
        <v>120.77</v>
      </c>
      <c r="H1330">
        <v>0.28999999999999998</v>
      </c>
      <c r="I1330" t="s">
        <v>1752</v>
      </c>
      <c r="J1330" s="11">
        <v>257.24009999999998</v>
      </c>
    </row>
    <row r="1331" spans="1:10" x14ac:dyDescent="0.25">
      <c r="A1331" t="s">
        <v>3081</v>
      </c>
      <c r="B1331" s="19">
        <v>45824</v>
      </c>
      <c r="C1331" t="s">
        <v>713</v>
      </c>
      <c r="D1331" t="s">
        <v>1641</v>
      </c>
      <c r="E1331" t="s">
        <v>1733</v>
      </c>
      <c r="F1331" s="12">
        <v>4</v>
      </c>
      <c r="G1331" s="11">
        <v>661.39</v>
      </c>
      <c r="H1331">
        <v>7.0000000000000007E-2</v>
      </c>
      <c r="I1331" t="s">
        <v>1750</v>
      </c>
      <c r="J1331" s="11">
        <v>2460.3707999999997</v>
      </c>
    </row>
    <row r="1332" spans="1:10" x14ac:dyDescent="0.25">
      <c r="A1332" t="s">
        <v>3082</v>
      </c>
      <c r="B1332" s="19">
        <v>45261</v>
      </c>
      <c r="C1332" t="s">
        <v>1373</v>
      </c>
      <c r="D1332" t="s">
        <v>1619</v>
      </c>
      <c r="E1332" t="s">
        <v>1693</v>
      </c>
      <c r="F1332" s="12">
        <v>1</v>
      </c>
      <c r="G1332" s="11">
        <v>195.24</v>
      </c>
      <c r="H1332">
        <v>0.27</v>
      </c>
      <c r="I1332" t="s">
        <v>1752</v>
      </c>
      <c r="J1332" s="11">
        <v>142.52520000000001</v>
      </c>
    </row>
    <row r="1333" spans="1:10" x14ac:dyDescent="0.25">
      <c r="A1333" t="s">
        <v>3083</v>
      </c>
      <c r="B1333" s="19">
        <v>45233</v>
      </c>
      <c r="C1333" t="s">
        <v>27</v>
      </c>
      <c r="D1333" t="s">
        <v>1669</v>
      </c>
      <c r="E1333" t="s">
        <v>1736</v>
      </c>
      <c r="F1333" s="12">
        <v>2</v>
      </c>
      <c r="G1333" s="11">
        <v>177.4</v>
      </c>
      <c r="H1333">
        <v>0.19</v>
      </c>
      <c r="I1333" t="s">
        <v>1752</v>
      </c>
      <c r="J1333" s="11">
        <v>287.38800000000003</v>
      </c>
    </row>
    <row r="1334" spans="1:10" x14ac:dyDescent="0.25">
      <c r="A1334" t="s">
        <v>3084</v>
      </c>
      <c r="B1334" s="19">
        <v>45673</v>
      </c>
      <c r="C1334" t="s">
        <v>211</v>
      </c>
      <c r="D1334" t="s">
        <v>1677</v>
      </c>
      <c r="E1334" t="s">
        <v>1721</v>
      </c>
      <c r="F1334" s="12">
        <v>4</v>
      </c>
      <c r="G1334" s="11">
        <v>862.67</v>
      </c>
      <c r="H1334">
        <v>0.2</v>
      </c>
      <c r="I1334" t="s">
        <v>1752</v>
      </c>
      <c r="J1334" s="11">
        <v>2760.5439999999999</v>
      </c>
    </row>
    <row r="1335" spans="1:10" x14ac:dyDescent="0.25">
      <c r="A1335" t="s">
        <v>3085</v>
      </c>
      <c r="B1335" s="19">
        <v>45565</v>
      </c>
      <c r="C1335" t="s">
        <v>1358</v>
      </c>
      <c r="D1335" t="s">
        <v>1551</v>
      </c>
      <c r="E1335" t="s">
        <v>1708</v>
      </c>
      <c r="F1335" s="12">
        <v>1</v>
      </c>
      <c r="G1335" s="11">
        <v>55.04</v>
      </c>
      <c r="H1335">
        <v>0.01</v>
      </c>
      <c r="I1335" t="s">
        <v>1755</v>
      </c>
      <c r="J1335" s="11">
        <v>54.489599999999996</v>
      </c>
    </row>
    <row r="1336" spans="1:10" x14ac:dyDescent="0.25">
      <c r="A1336" t="s">
        <v>3086</v>
      </c>
      <c r="B1336" s="19">
        <v>45646</v>
      </c>
      <c r="C1336" t="s">
        <v>185</v>
      </c>
      <c r="D1336" t="s">
        <v>1596</v>
      </c>
      <c r="E1336" t="s">
        <v>1685</v>
      </c>
      <c r="F1336" s="12">
        <v>2</v>
      </c>
      <c r="G1336" s="11">
        <v>905.47</v>
      </c>
      <c r="H1336">
        <v>0.2</v>
      </c>
      <c r="I1336" t="s">
        <v>1755</v>
      </c>
      <c r="J1336" s="11">
        <v>1448.7520000000002</v>
      </c>
    </row>
    <row r="1337" spans="1:10" x14ac:dyDescent="0.25">
      <c r="A1337" t="s">
        <v>3087</v>
      </c>
      <c r="B1337" s="19">
        <v>45539</v>
      </c>
      <c r="C1337" t="s">
        <v>1406</v>
      </c>
      <c r="D1337" t="s">
        <v>1620</v>
      </c>
      <c r="E1337" t="s">
        <v>1725</v>
      </c>
      <c r="F1337" s="12">
        <v>3</v>
      </c>
      <c r="G1337" s="11">
        <v>217.13</v>
      </c>
      <c r="H1337">
        <v>0.28000000000000003</v>
      </c>
      <c r="I1337" t="s">
        <v>1750</v>
      </c>
      <c r="J1337" s="11">
        <v>469.00079999999997</v>
      </c>
    </row>
    <row r="1338" spans="1:10" x14ac:dyDescent="0.25">
      <c r="A1338" t="s">
        <v>3088</v>
      </c>
      <c r="B1338" s="19">
        <v>45936</v>
      </c>
      <c r="C1338" t="s">
        <v>1201</v>
      </c>
      <c r="D1338" t="s">
        <v>1640</v>
      </c>
      <c r="E1338" t="s">
        <v>1685</v>
      </c>
      <c r="F1338" s="12">
        <v>3</v>
      </c>
      <c r="G1338" s="11">
        <v>580.45000000000005</v>
      </c>
      <c r="H1338" s="14">
        <v>0</v>
      </c>
      <c r="I1338" t="s">
        <v>1752</v>
      </c>
      <c r="J1338" s="11">
        <v>1741.3500000000001</v>
      </c>
    </row>
    <row r="1339" spans="1:10" x14ac:dyDescent="0.25">
      <c r="A1339" t="s">
        <v>3089</v>
      </c>
      <c r="B1339" s="19">
        <v>45854</v>
      </c>
      <c r="C1339" t="s">
        <v>361</v>
      </c>
      <c r="D1339" t="s">
        <v>1533</v>
      </c>
      <c r="E1339" t="s">
        <v>1733</v>
      </c>
      <c r="F1339" s="12">
        <v>2</v>
      </c>
      <c r="G1339" s="11">
        <v>892.88</v>
      </c>
      <c r="H1339">
        <v>0.17</v>
      </c>
      <c r="I1339" t="s">
        <v>1752</v>
      </c>
      <c r="J1339" s="11">
        <v>1482.1807999999999</v>
      </c>
    </row>
    <row r="1340" spans="1:10" x14ac:dyDescent="0.25">
      <c r="A1340" t="s">
        <v>3090</v>
      </c>
      <c r="B1340" s="19">
        <v>45936</v>
      </c>
      <c r="C1340" t="s">
        <v>324</v>
      </c>
      <c r="D1340" t="s">
        <v>1588</v>
      </c>
      <c r="E1340" t="s">
        <v>1736</v>
      </c>
      <c r="F1340" s="12">
        <v>2</v>
      </c>
      <c r="G1340" s="11">
        <v>356.28</v>
      </c>
      <c r="H1340">
        <v>0.11</v>
      </c>
      <c r="I1340" t="s">
        <v>1755</v>
      </c>
      <c r="J1340" s="11">
        <v>634.17840000000001</v>
      </c>
    </row>
    <row r="1341" spans="1:10" x14ac:dyDescent="0.25">
      <c r="A1341" t="s">
        <v>3091</v>
      </c>
      <c r="B1341" s="19">
        <v>45921</v>
      </c>
      <c r="C1341" t="s">
        <v>1186</v>
      </c>
      <c r="D1341" t="s">
        <v>1648</v>
      </c>
      <c r="E1341" t="s">
        <v>1693</v>
      </c>
      <c r="F1341" s="12">
        <v>4</v>
      </c>
      <c r="G1341" s="11">
        <v>806.99</v>
      </c>
      <c r="H1341">
        <v>0.06</v>
      </c>
      <c r="I1341" t="s">
        <v>1750</v>
      </c>
      <c r="J1341" s="11">
        <v>3034.2824000000001</v>
      </c>
    </row>
    <row r="1342" spans="1:10" x14ac:dyDescent="0.25">
      <c r="A1342" t="s">
        <v>3092</v>
      </c>
      <c r="B1342" s="19">
        <v>45855</v>
      </c>
      <c r="C1342" t="s">
        <v>1344</v>
      </c>
      <c r="D1342" t="s">
        <v>1556</v>
      </c>
      <c r="E1342" t="s">
        <v>1690</v>
      </c>
      <c r="F1342" s="12">
        <v>3</v>
      </c>
      <c r="G1342" s="11">
        <v>684.22</v>
      </c>
      <c r="H1342">
        <v>0.09</v>
      </c>
      <c r="I1342" t="s">
        <v>1750</v>
      </c>
      <c r="J1342" s="11">
        <v>1867.9205999999999</v>
      </c>
    </row>
    <row r="1343" spans="1:10" x14ac:dyDescent="0.25">
      <c r="A1343" t="s">
        <v>3093</v>
      </c>
      <c r="B1343" s="19">
        <v>45837</v>
      </c>
      <c r="C1343" t="s">
        <v>1355</v>
      </c>
      <c r="D1343" t="s">
        <v>1670</v>
      </c>
      <c r="E1343" t="s">
        <v>1711</v>
      </c>
      <c r="F1343" s="12">
        <v>4</v>
      </c>
      <c r="G1343" s="11">
        <v>763.34</v>
      </c>
      <c r="H1343">
        <v>7.0000000000000007E-2</v>
      </c>
      <c r="I1343" t="s">
        <v>1752</v>
      </c>
      <c r="J1343" s="11">
        <v>2839.6248000000001</v>
      </c>
    </row>
    <row r="1344" spans="1:10" x14ac:dyDescent="0.25">
      <c r="A1344" t="s">
        <v>3094</v>
      </c>
      <c r="B1344" s="19">
        <v>45738</v>
      </c>
      <c r="C1344" t="s">
        <v>1118</v>
      </c>
      <c r="D1344" t="s">
        <v>1602</v>
      </c>
      <c r="E1344" t="s">
        <v>1698</v>
      </c>
      <c r="F1344" s="12">
        <v>3</v>
      </c>
      <c r="G1344" s="11">
        <v>721.94</v>
      </c>
      <c r="H1344">
        <v>0.26</v>
      </c>
      <c r="I1344" t="s">
        <v>1750</v>
      </c>
      <c r="J1344" s="11">
        <v>1602.7068000000002</v>
      </c>
    </row>
    <row r="1345" spans="1:10" x14ac:dyDescent="0.25">
      <c r="A1345" t="s">
        <v>3095</v>
      </c>
      <c r="B1345" s="19">
        <v>45323</v>
      </c>
      <c r="C1345" t="s">
        <v>1249</v>
      </c>
      <c r="D1345" t="s">
        <v>1676</v>
      </c>
      <c r="E1345" t="s">
        <v>1690</v>
      </c>
      <c r="F1345" s="12">
        <v>3</v>
      </c>
      <c r="G1345" s="11">
        <v>760.38</v>
      </c>
      <c r="H1345" s="14">
        <v>0</v>
      </c>
      <c r="I1345" t="s">
        <v>1755</v>
      </c>
      <c r="J1345" s="11">
        <v>2281.14</v>
      </c>
    </row>
    <row r="1346" spans="1:10" x14ac:dyDescent="0.25">
      <c r="A1346" t="s">
        <v>3096</v>
      </c>
      <c r="B1346" s="19">
        <v>45362</v>
      </c>
      <c r="C1346" t="s">
        <v>933</v>
      </c>
      <c r="D1346" t="s">
        <v>1676</v>
      </c>
      <c r="E1346" t="s">
        <v>1708</v>
      </c>
      <c r="F1346" s="12">
        <v>3</v>
      </c>
      <c r="G1346" s="11">
        <v>612.53</v>
      </c>
      <c r="H1346">
        <v>0.21</v>
      </c>
      <c r="I1346" t="s">
        <v>1755</v>
      </c>
      <c r="J1346" s="11">
        <v>1451.6960999999999</v>
      </c>
    </row>
    <row r="1347" spans="1:10" x14ac:dyDescent="0.25">
      <c r="A1347" t="s">
        <v>3097</v>
      </c>
      <c r="B1347" s="19">
        <v>45544</v>
      </c>
      <c r="C1347" t="s">
        <v>159</v>
      </c>
      <c r="D1347" t="s">
        <v>1620</v>
      </c>
      <c r="E1347" t="s">
        <v>1730</v>
      </c>
      <c r="F1347" s="12">
        <v>3</v>
      </c>
      <c r="G1347" s="11">
        <v>841.37</v>
      </c>
      <c r="H1347">
        <v>0.28999999999999998</v>
      </c>
      <c r="I1347" t="s">
        <v>1752</v>
      </c>
      <c r="J1347" s="11">
        <v>1792.1180999999999</v>
      </c>
    </row>
    <row r="1348" spans="1:10" x14ac:dyDescent="0.25">
      <c r="A1348" t="s">
        <v>3098</v>
      </c>
      <c r="B1348" s="19">
        <v>45249</v>
      </c>
      <c r="C1348" t="s">
        <v>826</v>
      </c>
      <c r="D1348" t="s">
        <v>1600</v>
      </c>
      <c r="E1348" t="s">
        <v>1717</v>
      </c>
      <c r="F1348" s="12">
        <v>2</v>
      </c>
      <c r="G1348" s="11">
        <v>636.51</v>
      </c>
      <c r="H1348">
        <v>0.25</v>
      </c>
      <c r="I1348" t="s">
        <v>1750</v>
      </c>
      <c r="J1348" s="11">
        <v>954.76499999999999</v>
      </c>
    </row>
    <row r="1349" spans="1:10" x14ac:dyDescent="0.25">
      <c r="A1349" t="s">
        <v>3099</v>
      </c>
      <c r="B1349" s="19">
        <v>45659</v>
      </c>
      <c r="C1349" t="s">
        <v>324</v>
      </c>
      <c r="D1349" t="s">
        <v>1596</v>
      </c>
      <c r="E1349" t="s">
        <v>1714</v>
      </c>
      <c r="F1349" s="12">
        <v>2</v>
      </c>
      <c r="G1349" s="11">
        <v>732.37</v>
      </c>
      <c r="H1349">
        <v>0.22</v>
      </c>
      <c r="I1349" t="s">
        <v>1755</v>
      </c>
      <c r="J1349" s="11">
        <v>1142.4972</v>
      </c>
    </row>
    <row r="1350" spans="1:10" x14ac:dyDescent="0.25">
      <c r="A1350" t="s">
        <v>3100</v>
      </c>
      <c r="B1350" s="19">
        <v>45927</v>
      </c>
      <c r="C1350" t="s">
        <v>542</v>
      </c>
      <c r="D1350" t="s">
        <v>1608</v>
      </c>
      <c r="E1350" t="s">
        <v>1730</v>
      </c>
      <c r="F1350" s="12">
        <v>3</v>
      </c>
      <c r="G1350" s="11">
        <v>183.44</v>
      </c>
      <c r="H1350">
        <v>0.28000000000000003</v>
      </c>
      <c r="I1350" t="s">
        <v>1755</v>
      </c>
      <c r="J1350" s="11">
        <v>396.23039999999992</v>
      </c>
    </row>
    <row r="1351" spans="1:10" x14ac:dyDescent="0.25">
      <c r="A1351" t="s">
        <v>3101</v>
      </c>
      <c r="B1351" s="19">
        <v>45373</v>
      </c>
      <c r="C1351" t="s">
        <v>238</v>
      </c>
      <c r="D1351" t="s">
        <v>1543</v>
      </c>
      <c r="E1351" t="s">
        <v>1725</v>
      </c>
      <c r="F1351" s="12">
        <v>4</v>
      </c>
      <c r="G1351" s="11">
        <v>898.58</v>
      </c>
      <c r="H1351">
        <v>0.16</v>
      </c>
      <c r="I1351" t="s">
        <v>1752</v>
      </c>
      <c r="J1351" s="11">
        <v>3019.2287999999999</v>
      </c>
    </row>
    <row r="1352" spans="1:10" x14ac:dyDescent="0.25">
      <c r="A1352" t="s">
        <v>3102</v>
      </c>
      <c r="B1352" s="19">
        <v>45529</v>
      </c>
      <c r="C1352" t="s">
        <v>1204</v>
      </c>
      <c r="D1352" t="s">
        <v>1561</v>
      </c>
      <c r="E1352" t="s">
        <v>1693</v>
      </c>
      <c r="F1352" s="12">
        <v>3</v>
      </c>
      <c r="G1352" s="11">
        <v>152.41</v>
      </c>
      <c r="H1352">
        <v>0.25</v>
      </c>
      <c r="I1352" t="s">
        <v>1750</v>
      </c>
      <c r="J1352" s="11">
        <v>342.92250000000001</v>
      </c>
    </row>
    <row r="1353" spans="1:10" x14ac:dyDescent="0.25">
      <c r="A1353" t="s">
        <v>3103</v>
      </c>
      <c r="B1353" s="19">
        <v>45872</v>
      </c>
      <c r="C1353" t="s">
        <v>716</v>
      </c>
      <c r="D1353" t="s">
        <v>1669</v>
      </c>
      <c r="E1353" t="s">
        <v>1726</v>
      </c>
      <c r="F1353" s="12">
        <v>3</v>
      </c>
      <c r="G1353" s="11">
        <v>972.58</v>
      </c>
      <c r="H1353">
        <v>0.28000000000000003</v>
      </c>
      <c r="I1353" t="s">
        <v>1755</v>
      </c>
      <c r="J1353" s="11">
        <v>2100.7728000000002</v>
      </c>
    </row>
    <row r="1354" spans="1:10" x14ac:dyDescent="0.25">
      <c r="A1354" t="s">
        <v>3104</v>
      </c>
      <c r="B1354" s="19">
        <v>45267</v>
      </c>
      <c r="C1354" t="s">
        <v>1421</v>
      </c>
      <c r="D1354" t="s">
        <v>1629</v>
      </c>
      <c r="E1354" t="s">
        <v>1721</v>
      </c>
      <c r="F1354" s="12">
        <v>4</v>
      </c>
      <c r="G1354" s="11">
        <v>136.4</v>
      </c>
      <c r="H1354">
        <v>0.04</v>
      </c>
      <c r="I1354" t="s">
        <v>1755</v>
      </c>
      <c r="J1354" s="11">
        <v>523.77599999999995</v>
      </c>
    </row>
    <row r="1355" spans="1:10" x14ac:dyDescent="0.25">
      <c r="A1355" t="s">
        <v>3105</v>
      </c>
      <c r="B1355" s="19">
        <v>45894</v>
      </c>
      <c r="C1355" t="s">
        <v>1232</v>
      </c>
      <c r="D1355" t="s">
        <v>1671</v>
      </c>
      <c r="E1355" t="s">
        <v>1728</v>
      </c>
      <c r="F1355" s="12">
        <v>1</v>
      </c>
      <c r="G1355" s="11">
        <v>509.63</v>
      </c>
      <c r="H1355">
        <v>0.27</v>
      </c>
      <c r="I1355" t="s">
        <v>1755</v>
      </c>
      <c r="J1355" s="11">
        <v>372.0299</v>
      </c>
    </row>
    <row r="1356" spans="1:10" x14ac:dyDescent="0.25">
      <c r="A1356" t="s">
        <v>3106</v>
      </c>
      <c r="B1356" s="19">
        <v>45331</v>
      </c>
      <c r="C1356" t="s">
        <v>23</v>
      </c>
      <c r="D1356" t="s">
        <v>1676</v>
      </c>
      <c r="E1356" t="s">
        <v>1698</v>
      </c>
      <c r="F1356" s="12">
        <v>4</v>
      </c>
      <c r="G1356" s="11">
        <v>360.28</v>
      </c>
      <c r="H1356">
        <v>0.09</v>
      </c>
      <c r="I1356" t="s">
        <v>1755</v>
      </c>
      <c r="J1356" s="11">
        <v>1311.4192</v>
      </c>
    </row>
    <row r="1357" spans="1:10" x14ac:dyDescent="0.25">
      <c r="A1357" t="s">
        <v>3107</v>
      </c>
      <c r="B1357" s="19">
        <v>45910</v>
      </c>
      <c r="C1357" t="s">
        <v>289</v>
      </c>
      <c r="D1357" t="s">
        <v>1664</v>
      </c>
      <c r="E1357" t="s">
        <v>1728</v>
      </c>
      <c r="F1357" s="12">
        <v>3</v>
      </c>
      <c r="G1357" s="11">
        <v>882.05</v>
      </c>
      <c r="H1357">
        <v>0.06</v>
      </c>
      <c r="I1357" t="s">
        <v>1752</v>
      </c>
      <c r="J1357" s="11">
        <v>2487.3809999999994</v>
      </c>
    </row>
    <row r="1358" spans="1:10" x14ac:dyDescent="0.25">
      <c r="A1358" t="s">
        <v>3108</v>
      </c>
      <c r="B1358" s="19">
        <v>45564</v>
      </c>
      <c r="C1358" t="s">
        <v>634</v>
      </c>
      <c r="D1358" t="s">
        <v>1646</v>
      </c>
      <c r="E1358" t="s">
        <v>1714</v>
      </c>
      <c r="F1358" s="12">
        <v>3</v>
      </c>
      <c r="G1358" s="11">
        <v>141.54</v>
      </c>
      <c r="H1358">
        <v>0.12</v>
      </c>
      <c r="I1358" t="s">
        <v>1752</v>
      </c>
      <c r="J1358" s="11">
        <v>373.66559999999998</v>
      </c>
    </row>
    <row r="1359" spans="1:10" x14ac:dyDescent="0.25">
      <c r="A1359" t="s">
        <v>3109</v>
      </c>
      <c r="B1359" s="19">
        <v>45461</v>
      </c>
      <c r="C1359" t="s">
        <v>167</v>
      </c>
      <c r="D1359" t="s">
        <v>1548</v>
      </c>
      <c r="E1359" t="s">
        <v>1701</v>
      </c>
      <c r="F1359" s="12">
        <v>3</v>
      </c>
      <c r="G1359" s="11">
        <v>83.5</v>
      </c>
      <c r="H1359">
        <v>0.23</v>
      </c>
      <c r="I1359" t="s">
        <v>1755</v>
      </c>
      <c r="J1359" s="11">
        <v>192.88499999999999</v>
      </c>
    </row>
    <row r="1360" spans="1:10" x14ac:dyDescent="0.25">
      <c r="A1360" t="s">
        <v>3110</v>
      </c>
      <c r="B1360" s="19">
        <v>45258</v>
      </c>
      <c r="C1360" t="s">
        <v>420</v>
      </c>
      <c r="D1360" t="s">
        <v>1547</v>
      </c>
      <c r="E1360" t="s">
        <v>1708</v>
      </c>
      <c r="F1360" s="12">
        <v>2</v>
      </c>
      <c r="G1360" s="11">
        <v>629.73</v>
      </c>
      <c r="H1360">
        <v>7.0000000000000007E-2</v>
      </c>
      <c r="I1360" t="s">
        <v>1752</v>
      </c>
      <c r="J1360" s="11">
        <v>1171.2978000000001</v>
      </c>
    </row>
    <row r="1361" spans="1:10" x14ac:dyDescent="0.25">
      <c r="A1361" t="s">
        <v>3111</v>
      </c>
      <c r="B1361" s="19">
        <v>45228</v>
      </c>
      <c r="C1361" t="s">
        <v>59</v>
      </c>
      <c r="D1361" t="s">
        <v>1577</v>
      </c>
      <c r="E1361" t="s">
        <v>1708</v>
      </c>
      <c r="F1361" s="12">
        <v>2</v>
      </c>
      <c r="G1361" s="11">
        <v>159.93</v>
      </c>
      <c r="H1361">
        <v>0.2</v>
      </c>
      <c r="I1361" t="s">
        <v>1755</v>
      </c>
      <c r="J1361" s="11">
        <v>255.88800000000003</v>
      </c>
    </row>
    <row r="1362" spans="1:10" x14ac:dyDescent="0.25">
      <c r="A1362" t="s">
        <v>3112</v>
      </c>
      <c r="B1362" s="19">
        <v>45858</v>
      </c>
      <c r="C1362" t="s">
        <v>59</v>
      </c>
      <c r="D1362" t="s">
        <v>1596</v>
      </c>
      <c r="E1362" t="s">
        <v>1736</v>
      </c>
      <c r="F1362" s="12">
        <v>1</v>
      </c>
      <c r="G1362" s="11">
        <v>459.89</v>
      </c>
      <c r="H1362">
        <v>0.18</v>
      </c>
      <c r="I1362" t="s">
        <v>1755</v>
      </c>
      <c r="J1362" s="11">
        <v>377.10980000000001</v>
      </c>
    </row>
    <row r="1363" spans="1:10" x14ac:dyDescent="0.25">
      <c r="A1363" t="s">
        <v>3113</v>
      </c>
      <c r="B1363" s="19">
        <v>45532</v>
      </c>
      <c r="C1363" t="s">
        <v>613</v>
      </c>
      <c r="D1363" t="s">
        <v>1577</v>
      </c>
      <c r="E1363" t="s">
        <v>1739</v>
      </c>
      <c r="F1363" s="12">
        <v>4</v>
      </c>
      <c r="G1363" s="11">
        <v>885.57</v>
      </c>
      <c r="H1363">
        <v>0.27</v>
      </c>
      <c r="I1363" t="s">
        <v>1750</v>
      </c>
      <c r="J1363" s="11">
        <v>2585.8643999999999</v>
      </c>
    </row>
    <row r="1364" spans="1:10" x14ac:dyDescent="0.25">
      <c r="A1364" t="s">
        <v>3114</v>
      </c>
      <c r="B1364" s="19">
        <v>45454</v>
      </c>
      <c r="C1364" t="s">
        <v>1238</v>
      </c>
      <c r="D1364" t="s">
        <v>1608</v>
      </c>
      <c r="E1364" t="s">
        <v>1728</v>
      </c>
      <c r="F1364" s="12">
        <v>3</v>
      </c>
      <c r="G1364" s="11">
        <v>789.05</v>
      </c>
      <c r="H1364" s="14">
        <v>0</v>
      </c>
      <c r="I1364" t="s">
        <v>1752</v>
      </c>
      <c r="J1364" s="11">
        <v>2367.1499999999996</v>
      </c>
    </row>
    <row r="1365" spans="1:10" x14ac:dyDescent="0.25">
      <c r="A1365" t="s">
        <v>3115</v>
      </c>
      <c r="B1365" s="19">
        <v>45244</v>
      </c>
      <c r="C1365" t="s">
        <v>512</v>
      </c>
      <c r="D1365" t="s">
        <v>1625</v>
      </c>
      <c r="E1365" t="s">
        <v>1685</v>
      </c>
      <c r="F1365" s="12">
        <v>1</v>
      </c>
      <c r="G1365" s="11">
        <v>570.52</v>
      </c>
      <c r="H1365" s="14">
        <v>0</v>
      </c>
      <c r="I1365" t="s">
        <v>1752</v>
      </c>
      <c r="J1365" s="11">
        <v>570.52</v>
      </c>
    </row>
    <row r="1366" spans="1:10" x14ac:dyDescent="0.25">
      <c r="A1366" t="s">
        <v>3116</v>
      </c>
      <c r="B1366" s="19">
        <v>45322</v>
      </c>
      <c r="C1366" t="s">
        <v>586</v>
      </c>
      <c r="D1366" t="s">
        <v>1567</v>
      </c>
      <c r="E1366" t="s">
        <v>1730</v>
      </c>
      <c r="F1366" s="12">
        <v>4</v>
      </c>
      <c r="G1366" s="11">
        <v>310.79000000000002</v>
      </c>
      <c r="H1366">
        <v>0.22</v>
      </c>
      <c r="I1366" t="s">
        <v>1755</v>
      </c>
      <c r="J1366" s="11">
        <v>969.66480000000013</v>
      </c>
    </row>
    <row r="1367" spans="1:10" x14ac:dyDescent="0.25">
      <c r="A1367" t="s">
        <v>3117</v>
      </c>
      <c r="B1367" s="19">
        <v>45757</v>
      </c>
      <c r="C1367" t="s">
        <v>211</v>
      </c>
      <c r="D1367" t="s">
        <v>1628</v>
      </c>
      <c r="E1367" t="s">
        <v>1733</v>
      </c>
      <c r="F1367" s="12">
        <v>4</v>
      </c>
      <c r="G1367" s="11">
        <v>255.67</v>
      </c>
      <c r="H1367">
        <v>0.17</v>
      </c>
      <c r="I1367" t="s">
        <v>1750</v>
      </c>
      <c r="J1367" s="11">
        <v>848.82439999999997</v>
      </c>
    </row>
    <row r="1368" spans="1:10" x14ac:dyDescent="0.25">
      <c r="A1368" t="s">
        <v>3118</v>
      </c>
      <c r="B1368" s="19">
        <v>45397</v>
      </c>
      <c r="C1368" t="s">
        <v>439</v>
      </c>
      <c r="D1368" t="s">
        <v>1567</v>
      </c>
      <c r="E1368" t="s">
        <v>1730</v>
      </c>
      <c r="F1368" s="12">
        <v>2</v>
      </c>
      <c r="G1368" s="11">
        <v>270.66000000000003</v>
      </c>
      <c r="H1368">
        <v>0.1</v>
      </c>
      <c r="I1368" t="s">
        <v>1755</v>
      </c>
      <c r="J1368" s="11">
        <v>487.18800000000005</v>
      </c>
    </row>
    <row r="1369" spans="1:10" x14ac:dyDescent="0.25">
      <c r="A1369" t="s">
        <v>3119</v>
      </c>
      <c r="B1369" s="19">
        <v>45914</v>
      </c>
      <c r="C1369" t="s">
        <v>936</v>
      </c>
      <c r="D1369" t="s">
        <v>1561</v>
      </c>
      <c r="E1369" t="s">
        <v>1733</v>
      </c>
      <c r="F1369" s="12">
        <v>3</v>
      </c>
      <c r="G1369" s="11">
        <v>373.35</v>
      </c>
      <c r="H1369">
        <v>0.2</v>
      </c>
      <c r="I1369" t="s">
        <v>1755</v>
      </c>
      <c r="J1369" s="11">
        <v>896.04000000000019</v>
      </c>
    </row>
    <row r="1370" spans="1:10" x14ac:dyDescent="0.25">
      <c r="A1370" t="s">
        <v>3120</v>
      </c>
      <c r="B1370" s="19">
        <v>45432</v>
      </c>
      <c r="C1370" t="s">
        <v>143</v>
      </c>
      <c r="D1370" t="s">
        <v>1615</v>
      </c>
      <c r="E1370" t="s">
        <v>1721</v>
      </c>
      <c r="F1370" s="12">
        <v>2</v>
      </c>
      <c r="G1370" s="11">
        <v>23.58</v>
      </c>
      <c r="H1370">
        <v>0.02</v>
      </c>
      <c r="I1370" t="s">
        <v>1752</v>
      </c>
      <c r="J1370" s="11">
        <v>46.216799999999999</v>
      </c>
    </row>
    <row r="1371" spans="1:10" x14ac:dyDescent="0.25">
      <c r="A1371" t="s">
        <v>3121</v>
      </c>
      <c r="B1371" s="19">
        <v>45798</v>
      </c>
      <c r="C1371" t="s">
        <v>32</v>
      </c>
      <c r="D1371" t="s">
        <v>1580</v>
      </c>
      <c r="E1371" t="s">
        <v>1711</v>
      </c>
      <c r="F1371" s="12">
        <v>4</v>
      </c>
      <c r="G1371" s="11">
        <v>185.67</v>
      </c>
      <c r="H1371">
        <v>0.21</v>
      </c>
      <c r="I1371" t="s">
        <v>1752</v>
      </c>
      <c r="J1371" s="11">
        <v>586.71719999999993</v>
      </c>
    </row>
    <row r="1372" spans="1:10" x14ac:dyDescent="0.25">
      <c r="A1372" t="s">
        <v>3122</v>
      </c>
      <c r="B1372" s="19">
        <v>45396</v>
      </c>
      <c r="C1372" t="s">
        <v>412</v>
      </c>
      <c r="D1372" t="s">
        <v>1552</v>
      </c>
      <c r="E1372" t="s">
        <v>1725</v>
      </c>
      <c r="F1372" s="12">
        <v>3</v>
      </c>
      <c r="G1372" s="11">
        <v>928.74</v>
      </c>
      <c r="H1372">
        <v>0.27</v>
      </c>
      <c r="I1372" t="s">
        <v>1752</v>
      </c>
      <c r="J1372" s="11">
        <v>2033.9406000000001</v>
      </c>
    </row>
    <row r="1373" spans="1:10" x14ac:dyDescent="0.25">
      <c r="A1373" t="s">
        <v>3123</v>
      </c>
      <c r="B1373" s="19">
        <v>45235</v>
      </c>
      <c r="C1373" t="s">
        <v>121</v>
      </c>
      <c r="D1373" t="s">
        <v>1656</v>
      </c>
      <c r="E1373" t="s">
        <v>1705</v>
      </c>
      <c r="F1373" s="12">
        <v>3</v>
      </c>
      <c r="G1373" s="11">
        <v>923.38</v>
      </c>
      <c r="H1373">
        <v>7.0000000000000007E-2</v>
      </c>
      <c r="I1373" t="s">
        <v>1755</v>
      </c>
      <c r="J1373" s="11">
        <v>2576.2301999999995</v>
      </c>
    </row>
    <row r="1374" spans="1:10" x14ac:dyDescent="0.25">
      <c r="A1374" t="s">
        <v>3124</v>
      </c>
      <c r="B1374" s="19">
        <v>45499</v>
      </c>
      <c r="C1374" t="s">
        <v>1409</v>
      </c>
      <c r="D1374" t="s">
        <v>1533</v>
      </c>
      <c r="E1374" t="s">
        <v>1717</v>
      </c>
      <c r="F1374" s="12">
        <v>2</v>
      </c>
      <c r="G1374" s="11">
        <v>409.26</v>
      </c>
      <c r="H1374">
        <v>0.1</v>
      </c>
      <c r="I1374" t="s">
        <v>1752</v>
      </c>
      <c r="J1374" s="11">
        <v>736.66800000000001</v>
      </c>
    </row>
    <row r="1375" spans="1:10" x14ac:dyDescent="0.25">
      <c r="A1375" t="s">
        <v>3125</v>
      </c>
      <c r="B1375" s="19">
        <v>45272</v>
      </c>
      <c r="C1375" t="s">
        <v>805</v>
      </c>
      <c r="D1375" t="s">
        <v>1561</v>
      </c>
      <c r="E1375" t="s">
        <v>1711</v>
      </c>
      <c r="F1375" s="12">
        <v>2</v>
      </c>
      <c r="G1375" s="11">
        <v>608.46</v>
      </c>
      <c r="H1375">
        <v>0.16</v>
      </c>
      <c r="I1375" t="s">
        <v>1750</v>
      </c>
      <c r="J1375" s="11">
        <v>1022.2128</v>
      </c>
    </row>
    <row r="1376" spans="1:10" x14ac:dyDescent="0.25">
      <c r="A1376" t="s">
        <v>3126</v>
      </c>
      <c r="B1376" s="19">
        <v>45785</v>
      </c>
      <c r="C1376" t="s">
        <v>684</v>
      </c>
      <c r="D1376" t="s">
        <v>1591</v>
      </c>
      <c r="E1376" t="s">
        <v>1739</v>
      </c>
      <c r="F1376" s="12">
        <v>4</v>
      </c>
      <c r="G1376" s="11">
        <v>150.47999999999999</v>
      </c>
      <c r="H1376">
        <v>0.09</v>
      </c>
      <c r="I1376" t="s">
        <v>1750</v>
      </c>
      <c r="J1376" s="11">
        <v>547.74720000000002</v>
      </c>
    </row>
    <row r="1377" spans="1:10" x14ac:dyDescent="0.25">
      <c r="A1377" t="s">
        <v>3127</v>
      </c>
      <c r="B1377" s="19">
        <v>45534</v>
      </c>
      <c r="C1377" t="s">
        <v>779</v>
      </c>
      <c r="D1377" t="s">
        <v>1628</v>
      </c>
      <c r="E1377" t="s">
        <v>1726</v>
      </c>
      <c r="F1377" s="12">
        <v>4</v>
      </c>
      <c r="G1377" s="11">
        <v>207.41</v>
      </c>
      <c r="H1377">
        <v>0.02</v>
      </c>
      <c r="I1377" t="s">
        <v>1750</v>
      </c>
      <c r="J1377" s="11">
        <v>813.04719999999998</v>
      </c>
    </row>
    <row r="1378" spans="1:10" x14ac:dyDescent="0.25">
      <c r="A1378" t="s">
        <v>3128</v>
      </c>
      <c r="B1378" s="19">
        <v>45803</v>
      </c>
      <c r="C1378" t="s">
        <v>565</v>
      </c>
      <c r="D1378" t="s">
        <v>1543</v>
      </c>
      <c r="E1378" t="s">
        <v>1708</v>
      </c>
      <c r="F1378" s="12">
        <v>1</v>
      </c>
      <c r="G1378" s="11">
        <v>56.59</v>
      </c>
      <c r="H1378">
        <v>0.15</v>
      </c>
      <c r="I1378" t="s">
        <v>1752</v>
      </c>
      <c r="J1378" s="11">
        <v>48.101500000000001</v>
      </c>
    </row>
    <row r="1379" spans="1:10" x14ac:dyDescent="0.25">
      <c r="A1379" t="s">
        <v>3129</v>
      </c>
      <c r="B1379" s="19">
        <v>45667</v>
      </c>
      <c r="C1379" t="s">
        <v>1246</v>
      </c>
      <c r="D1379" t="s">
        <v>1587</v>
      </c>
      <c r="E1379" t="s">
        <v>1701</v>
      </c>
      <c r="F1379" s="12">
        <v>4</v>
      </c>
      <c r="G1379" s="11">
        <v>995.4</v>
      </c>
      <c r="H1379">
        <v>0.27</v>
      </c>
      <c r="I1379" t="s">
        <v>1750</v>
      </c>
      <c r="J1379" s="11">
        <v>2906.5679999999998</v>
      </c>
    </row>
    <row r="1380" spans="1:10" x14ac:dyDescent="0.25">
      <c r="A1380" t="s">
        <v>3130</v>
      </c>
      <c r="B1380" s="19">
        <v>45656</v>
      </c>
      <c r="C1380" t="s">
        <v>235</v>
      </c>
      <c r="D1380" t="s">
        <v>1598</v>
      </c>
      <c r="E1380" t="s">
        <v>1723</v>
      </c>
      <c r="F1380" s="12">
        <v>2</v>
      </c>
      <c r="G1380" s="11">
        <v>591.33000000000004</v>
      </c>
      <c r="H1380">
        <v>0.24</v>
      </c>
      <c r="I1380" t="s">
        <v>1750</v>
      </c>
      <c r="J1380" s="11">
        <v>898.8216000000001</v>
      </c>
    </row>
    <row r="1381" spans="1:10" x14ac:dyDescent="0.25">
      <c r="A1381" t="s">
        <v>3131</v>
      </c>
      <c r="B1381" s="19">
        <v>45869</v>
      </c>
      <c r="C1381" t="s">
        <v>1168</v>
      </c>
      <c r="D1381" t="s">
        <v>1600</v>
      </c>
      <c r="E1381" t="s">
        <v>1733</v>
      </c>
      <c r="F1381" s="12">
        <v>2</v>
      </c>
      <c r="G1381" s="11">
        <v>204.89</v>
      </c>
      <c r="H1381">
        <v>0.24</v>
      </c>
      <c r="I1381" t="s">
        <v>1750</v>
      </c>
      <c r="J1381" s="11">
        <v>311.43279999999999</v>
      </c>
    </row>
    <row r="1382" spans="1:10" x14ac:dyDescent="0.25">
      <c r="A1382" t="s">
        <v>3132</v>
      </c>
      <c r="B1382" s="19">
        <v>45549</v>
      </c>
      <c r="C1382" t="s">
        <v>320</v>
      </c>
      <c r="D1382" t="s">
        <v>1624</v>
      </c>
      <c r="E1382" t="s">
        <v>1726</v>
      </c>
      <c r="F1382" s="12">
        <v>2</v>
      </c>
      <c r="G1382" s="11">
        <v>546.41</v>
      </c>
      <c r="H1382">
        <v>0.08</v>
      </c>
      <c r="I1382" t="s">
        <v>1755</v>
      </c>
      <c r="J1382" s="11">
        <v>1005.3944</v>
      </c>
    </row>
    <row r="1383" spans="1:10" x14ac:dyDescent="0.25">
      <c r="A1383" t="s">
        <v>3133</v>
      </c>
      <c r="B1383" s="19">
        <v>45409</v>
      </c>
      <c r="C1383" t="s">
        <v>208</v>
      </c>
      <c r="D1383" t="s">
        <v>1552</v>
      </c>
      <c r="E1383" t="s">
        <v>1723</v>
      </c>
      <c r="F1383" s="12">
        <v>4</v>
      </c>
      <c r="G1383" s="11">
        <v>455.49</v>
      </c>
      <c r="H1383">
        <v>0.17</v>
      </c>
      <c r="I1383" t="s">
        <v>1750</v>
      </c>
      <c r="J1383" s="11">
        <v>1512.2267999999999</v>
      </c>
    </row>
    <row r="1384" spans="1:10" x14ac:dyDescent="0.25">
      <c r="A1384" t="s">
        <v>3134</v>
      </c>
      <c r="B1384" s="19">
        <v>45374</v>
      </c>
      <c r="C1384" t="s">
        <v>1295</v>
      </c>
      <c r="D1384" t="s">
        <v>1541</v>
      </c>
      <c r="E1384" t="s">
        <v>1730</v>
      </c>
      <c r="F1384" s="12">
        <v>2</v>
      </c>
      <c r="G1384" s="11">
        <v>700.27</v>
      </c>
      <c r="H1384">
        <v>0.16</v>
      </c>
      <c r="I1384" t="s">
        <v>1750</v>
      </c>
      <c r="J1384" s="11">
        <v>1176.4535999999998</v>
      </c>
    </row>
    <row r="1385" spans="1:10" x14ac:dyDescent="0.25">
      <c r="A1385" t="s">
        <v>3135</v>
      </c>
      <c r="B1385" s="19">
        <v>45282</v>
      </c>
      <c r="C1385" t="s">
        <v>1072</v>
      </c>
      <c r="D1385" t="s">
        <v>1652</v>
      </c>
      <c r="E1385" t="s">
        <v>1733</v>
      </c>
      <c r="F1385" s="12">
        <v>2</v>
      </c>
      <c r="G1385" s="11">
        <v>160.21</v>
      </c>
      <c r="H1385">
        <v>0.09</v>
      </c>
      <c r="I1385" t="s">
        <v>1750</v>
      </c>
      <c r="J1385" s="11">
        <v>291.5822</v>
      </c>
    </row>
    <row r="1386" spans="1:10" x14ac:dyDescent="0.25">
      <c r="A1386" t="s">
        <v>3136</v>
      </c>
      <c r="B1386" s="19">
        <v>45742</v>
      </c>
      <c r="C1386" t="s">
        <v>127</v>
      </c>
      <c r="D1386" t="s">
        <v>1598</v>
      </c>
      <c r="E1386" t="s">
        <v>1721</v>
      </c>
      <c r="F1386" s="12">
        <v>1</v>
      </c>
      <c r="G1386" s="11">
        <v>713.63</v>
      </c>
      <c r="H1386">
        <v>0.28000000000000003</v>
      </c>
      <c r="I1386" t="s">
        <v>1755</v>
      </c>
      <c r="J1386" s="11">
        <v>513.81359999999995</v>
      </c>
    </row>
    <row r="1387" spans="1:10" x14ac:dyDescent="0.25">
      <c r="A1387" t="s">
        <v>3137</v>
      </c>
      <c r="B1387" s="19">
        <v>45447</v>
      </c>
      <c r="C1387" t="s">
        <v>726</v>
      </c>
      <c r="D1387" t="s">
        <v>1670</v>
      </c>
      <c r="E1387" t="s">
        <v>1711</v>
      </c>
      <c r="F1387" s="12">
        <v>2</v>
      </c>
      <c r="G1387" s="11">
        <v>224.69</v>
      </c>
      <c r="H1387">
        <v>0.2</v>
      </c>
      <c r="I1387" t="s">
        <v>1755</v>
      </c>
      <c r="J1387" s="11">
        <v>359.50400000000002</v>
      </c>
    </row>
    <row r="1388" spans="1:10" x14ac:dyDescent="0.25">
      <c r="A1388" t="s">
        <v>3138</v>
      </c>
      <c r="B1388" s="19">
        <v>45733</v>
      </c>
      <c r="C1388" t="s">
        <v>1384</v>
      </c>
      <c r="D1388" t="s">
        <v>1556</v>
      </c>
      <c r="E1388" t="s">
        <v>1726</v>
      </c>
      <c r="F1388" s="12">
        <v>2</v>
      </c>
      <c r="G1388" s="11">
        <v>740.57</v>
      </c>
      <c r="H1388">
        <v>0.06</v>
      </c>
      <c r="I1388" t="s">
        <v>1750</v>
      </c>
      <c r="J1388" s="11">
        <v>1392.2716</v>
      </c>
    </row>
    <row r="1389" spans="1:10" x14ac:dyDescent="0.25">
      <c r="A1389" t="s">
        <v>3139</v>
      </c>
      <c r="B1389" s="19">
        <v>45373</v>
      </c>
      <c r="C1389" t="s">
        <v>476</v>
      </c>
      <c r="D1389" t="s">
        <v>1543</v>
      </c>
      <c r="E1389" t="s">
        <v>1698</v>
      </c>
      <c r="F1389" s="12">
        <v>3</v>
      </c>
      <c r="G1389" s="11">
        <v>250.14</v>
      </c>
      <c r="H1389">
        <v>0.23</v>
      </c>
      <c r="I1389" t="s">
        <v>1752</v>
      </c>
      <c r="J1389" s="11">
        <v>577.82339999999999</v>
      </c>
    </row>
    <row r="1390" spans="1:10" x14ac:dyDescent="0.25">
      <c r="A1390" t="s">
        <v>3140</v>
      </c>
      <c r="B1390" s="19">
        <v>45655</v>
      </c>
      <c r="C1390" t="s">
        <v>89</v>
      </c>
      <c r="D1390" t="s">
        <v>1677</v>
      </c>
      <c r="E1390" t="s">
        <v>1739</v>
      </c>
      <c r="F1390" s="12">
        <v>3</v>
      </c>
      <c r="G1390" s="11">
        <v>34.97</v>
      </c>
      <c r="H1390">
        <v>0.01</v>
      </c>
      <c r="I1390" t="s">
        <v>1750</v>
      </c>
      <c r="J1390" s="11">
        <v>103.8609</v>
      </c>
    </row>
    <row r="1391" spans="1:10" x14ac:dyDescent="0.25">
      <c r="A1391" t="s">
        <v>3141</v>
      </c>
      <c r="B1391" s="19">
        <v>45868</v>
      </c>
      <c r="C1391" t="s">
        <v>951</v>
      </c>
      <c r="D1391" t="s">
        <v>1591</v>
      </c>
      <c r="E1391" t="s">
        <v>1730</v>
      </c>
      <c r="F1391" s="12">
        <v>1</v>
      </c>
      <c r="G1391" s="11">
        <v>653.91</v>
      </c>
      <c r="H1391">
        <v>0.3</v>
      </c>
      <c r="I1391" t="s">
        <v>1752</v>
      </c>
      <c r="J1391" s="11">
        <v>457.73699999999997</v>
      </c>
    </row>
    <row r="1392" spans="1:10" x14ac:dyDescent="0.25">
      <c r="A1392" t="s">
        <v>3142</v>
      </c>
      <c r="B1392" s="19">
        <v>45338</v>
      </c>
      <c r="C1392" t="s">
        <v>1123</v>
      </c>
      <c r="D1392" t="s">
        <v>1625</v>
      </c>
      <c r="E1392" t="s">
        <v>1698</v>
      </c>
      <c r="F1392" s="12">
        <v>1</v>
      </c>
      <c r="G1392" s="11">
        <v>997.87</v>
      </c>
      <c r="H1392">
        <v>0.24</v>
      </c>
      <c r="I1392" t="s">
        <v>1750</v>
      </c>
      <c r="J1392" s="11">
        <v>758.38120000000004</v>
      </c>
    </row>
    <row r="1393" spans="1:10" x14ac:dyDescent="0.25">
      <c r="A1393" t="s">
        <v>3143</v>
      </c>
      <c r="B1393" s="19">
        <v>45349</v>
      </c>
      <c r="C1393" t="s">
        <v>672</v>
      </c>
      <c r="D1393" t="s">
        <v>1664</v>
      </c>
      <c r="E1393" t="s">
        <v>1726</v>
      </c>
      <c r="F1393" s="12">
        <v>1</v>
      </c>
      <c r="G1393" s="11">
        <v>174.27</v>
      </c>
      <c r="H1393">
        <v>0.27</v>
      </c>
      <c r="I1393" t="s">
        <v>1755</v>
      </c>
      <c r="J1393" s="11">
        <v>127.2171</v>
      </c>
    </row>
    <row r="1394" spans="1:10" x14ac:dyDescent="0.25">
      <c r="A1394" t="s">
        <v>3144</v>
      </c>
      <c r="B1394" s="19">
        <v>45368</v>
      </c>
      <c r="C1394" t="s">
        <v>397</v>
      </c>
      <c r="D1394" t="s">
        <v>1601</v>
      </c>
      <c r="E1394" t="s">
        <v>1711</v>
      </c>
      <c r="F1394" s="12">
        <v>3</v>
      </c>
      <c r="G1394" s="11">
        <v>847.44</v>
      </c>
      <c r="H1394">
        <v>0.17</v>
      </c>
      <c r="I1394" t="s">
        <v>1750</v>
      </c>
      <c r="J1394" s="11">
        <v>2110.1255999999998</v>
      </c>
    </row>
    <row r="1395" spans="1:10" x14ac:dyDescent="0.25">
      <c r="A1395" t="s">
        <v>3145</v>
      </c>
      <c r="B1395" s="19">
        <v>45243</v>
      </c>
      <c r="C1395" t="s">
        <v>1312</v>
      </c>
      <c r="D1395" t="s">
        <v>1529</v>
      </c>
      <c r="E1395" t="s">
        <v>1693</v>
      </c>
      <c r="F1395" s="12">
        <v>1</v>
      </c>
      <c r="G1395" s="11">
        <v>493.45</v>
      </c>
      <c r="H1395">
        <v>0.09</v>
      </c>
      <c r="I1395" t="s">
        <v>1750</v>
      </c>
      <c r="J1395" s="11">
        <v>449.03950000000003</v>
      </c>
    </row>
    <row r="1396" spans="1:10" x14ac:dyDescent="0.25">
      <c r="A1396" t="s">
        <v>3146</v>
      </c>
      <c r="B1396" s="19">
        <v>45577</v>
      </c>
      <c r="C1396" t="s">
        <v>740</v>
      </c>
      <c r="D1396" t="s">
        <v>1619</v>
      </c>
      <c r="E1396" t="s">
        <v>1693</v>
      </c>
      <c r="F1396" s="12">
        <v>4</v>
      </c>
      <c r="G1396" s="11">
        <v>111.66</v>
      </c>
      <c r="H1396">
        <v>0.14000000000000001</v>
      </c>
      <c r="I1396" t="s">
        <v>1750</v>
      </c>
      <c r="J1396" s="11">
        <v>384.11039999999997</v>
      </c>
    </row>
    <row r="1397" spans="1:10" x14ac:dyDescent="0.25">
      <c r="A1397" t="s">
        <v>3147</v>
      </c>
      <c r="B1397" s="19">
        <v>45343</v>
      </c>
      <c r="C1397" t="s">
        <v>876</v>
      </c>
      <c r="D1397" t="s">
        <v>1666</v>
      </c>
      <c r="E1397" t="s">
        <v>1721</v>
      </c>
      <c r="F1397" s="12">
        <v>1</v>
      </c>
      <c r="G1397" s="11">
        <v>413.65</v>
      </c>
      <c r="H1397">
        <v>0.1</v>
      </c>
      <c r="I1397" t="s">
        <v>1755</v>
      </c>
      <c r="J1397" s="11">
        <v>372.28499999999997</v>
      </c>
    </row>
    <row r="1398" spans="1:10" x14ac:dyDescent="0.25">
      <c r="A1398" t="s">
        <v>3148</v>
      </c>
      <c r="B1398" s="19">
        <v>45744</v>
      </c>
      <c r="C1398" t="s">
        <v>1448</v>
      </c>
      <c r="D1398" t="s">
        <v>1664</v>
      </c>
      <c r="E1398" t="s">
        <v>1717</v>
      </c>
      <c r="F1398" s="12">
        <v>1</v>
      </c>
      <c r="G1398" s="11">
        <v>317.14999999999998</v>
      </c>
      <c r="H1398">
        <v>0.24</v>
      </c>
      <c r="I1398" t="s">
        <v>1755</v>
      </c>
      <c r="J1398" s="11">
        <v>241.03399999999999</v>
      </c>
    </row>
    <row r="1399" spans="1:10" x14ac:dyDescent="0.25">
      <c r="A1399" t="s">
        <v>3149</v>
      </c>
      <c r="B1399" s="19">
        <v>45873</v>
      </c>
      <c r="C1399" t="s">
        <v>1112</v>
      </c>
      <c r="D1399" t="s">
        <v>1662</v>
      </c>
      <c r="E1399" t="s">
        <v>1690</v>
      </c>
      <c r="F1399" s="12">
        <v>3</v>
      </c>
      <c r="G1399" s="11">
        <v>642.94000000000005</v>
      </c>
      <c r="H1399">
        <v>0.05</v>
      </c>
      <c r="I1399" t="s">
        <v>1755</v>
      </c>
      <c r="J1399" s="11">
        <v>1832.3790000000001</v>
      </c>
    </row>
    <row r="1400" spans="1:10" x14ac:dyDescent="0.25">
      <c r="A1400" t="s">
        <v>3150</v>
      </c>
      <c r="B1400" s="19">
        <v>45601</v>
      </c>
      <c r="C1400" t="s">
        <v>450</v>
      </c>
      <c r="D1400" t="s">
        <v>1612</v>
      </c>
      <c r="E1400" t="s">
        <v>1719</v>
      </c>
      <c r="F1400" s="12">
        <v>4</v>
      </c>
      <c r="G1400" s="11">
        <v>559.59</v>
      </c>
      <c r="H1400">
        <v>0.19</v>
      </c>
      <c r="I1400" t="s">
        <v>1755</v>
      </c>
      <c r="J1400" s="11">
        <v>1813.0716000000002</v>
      </c>
    </row>
    <row r="1401" spans="1:10" x14ac:dyDescent="0.25">
      <c r="A1401" t="s">
        <v>3151</v>
      </c>
      <c r="B1401" s="19">
        <v>45458</v>
      </c>
      <c r="C1401" t="s">
        <v>394</v>
      </c>
      <c r="D1401" t="s">
        <v>1570</v>
      </c>
      <c r="E1401" t="s">
        <v>1736</v>
      </c>
      <c r="F1401" s="12">
        <v>1</v>
      </c>
      <c r="G1401" s="11">
        <v>758.54</v>
      </c>
      <c r="H1401">
        <v>0.28999999999999998</v>
      </c>
      <c r="I1401" t="s">
        <v>1752</v>
      </c>
      <c r="J1401" s="11">
        <v>538.5634</v>
      </c>
    </row>
    <row r="1402" spans="1:10" x14ac:dyDescent="0.25">
      <c r="A1402" t="s">
        <v>3152</v>
      </c>
      <c r="B1402" s="19">
        <v>45649</v>
      </c>
      <c r="C1402" t="s">
        <v>1409</v>
      </c>
      <c r="D1402" t="s">
        <v>1648</v>
      </c>
      <c r="E1402" t="s">
        <v>1728</v>
      </c>
      <c r="F1402" s="12">
        <v>4</v>
      </c>
      <c r="G1402" s="11">
        <v>643.96</v>
      </c>
      <c r="H1402">
        <v>0.16</v>
      </c>
      <c r="I1402" t="s">
        <v>1752</v>
      </c>
      <c r="J1402" s="11">
        <v>2163.7056000000002</v>
      </c>
    </row>
    <row r="1403" spans="1:10" x14ac:dyDescent="0.25">
      <c r="A1403" t="s">
        <v>3153</v>
      </c>
      <c r="B1403" s="19">
        <v>45653</v>
      </c>
      <c r="C1403" t="s">
        <v>773</v>
      </c>
      <c r="D1403" t="s">
        <v>1562</v>
      </c>
      <c r="E1403" t="s">
        <v>1717</v>
      </c>
      <c r="F1403" s="12">
        <v>1</v>
      </c>
      <c r="G1403" s="11">
        <v>882.73</v>
      </c>
      <c r="H1403">
        <v>0.1</v>
      </c>
      <c r="I1403" t="s">
        <v>1750</v>
      </c>
      <c r="J1403" s="11">
        <v>794.45699999999999</v>
      </c>
    </row>
    <row r="1404" spans="1:10" x14ac:dyDescent="0.25">
      <c r="A1404" t="s">
        <v>3154</v>
      </c>
      <c r="B1404" s="19">
        <v>45378</v>
      </c>
      <c r="C1404" t="s">
        <v>1012</v>
      </c>
      <c r="D1404" t="s">
        <v>1667</v>
      </c>
      <c r="E1404" t="s">
        <v>1739</v>
      </c>
      <c r="F1404" s="12">
        <v>2</v>
      </c>
      <c r="G1404" s="11">
        <v>600.03</v>
      </c>
      <c r="H1404">
        <v>0.26</v>
      </c>
      <c r="I1404" t="s">
        <v>1752</v>
      </c>
      <c r="J1404" s="11">
        <v>888.0444</v>
      </c>
    </row>
    <row r="1405" spans="1:10" x14ac:dyDescent="0.25">
      <c r="A1405" t="s">
        <v>3155</v>
      </c>
      <c r="B1405" s="19">
        <v>45638</v>
      </c>
      <c r="C1405" t="s">
        <v>521</v>
      </c>
      <c r="D1405" t="s">
        <v>1608</v>
      </c>
      <c r="E1405" t="s">
        <v>1705</v>
      </c>
      <c r="F1405" s="12">
        <v>2</v>
      </c>
      <c r="G1405" s="11">
        <v>628.83000000000004</v>
      </c>
      <c r="H1405">
        <v>7.0000000000000007E-2</v>
      </c>
      <c r="I1405" t="s">
        <v>1752</v>
      </c>
      <c r="J1405" s="11">
        <v>1169.6238000000001</v>
      </c>
    </row>
    <row r="1406" spans="1:10" x14ac:dyDescent="0.25">
      <c r="A1406" t="s">
        <v>3156</v>
      </c>
      <c r="B1406" s="19">
        <v>45277</v>
      </c>
      <c r="C1406" t="s">
        <v>573</v>
      </c>
      <c r="D1406" t="s">
        <v>1650</v>
      </c>
      <c r="E1406" t="s">
        <v>1717</v>
      </c>
      <c r="F1406" s="12">
        <v>3</v>
      </c>
      <c r="G1406" s="11">
        <v>113.87</v>
      </c>
      <c r="H1406">
        <v>0.21</v>
      </c>
      <c r="I1406" t="s">
        <v>1755</v>
      </c>
      <c r="J1406" s="11">
        <v>269.87190000000004</v>
      </c>
    </row>
    <row r="1407" spans="1:10" x14ac:dyDescent="0.25">
      <c r="A1407" t="s">
        <v>3157</v>
      </c>
      <c r="B1407" s="19">
        <v>45351</v>
      </c>
      <c r="C1407" t="s">
        <v>1284</v>
      </c>
      <c r="D1407" t="s">
        <v>1635</v>
      </c>
      <c r="E1407" t="s">
        <v>1711</v>
      </c>
      <c r="F1407" s="12">
        <v>4</v>
      </c>
      <c r="G1407" s="11">
        <v>282.07</v>
      </c>
      <c r="H1407">
        <v>0.18</v>
      </c>
      <c r="I1407" t="s">
        <v>1752</v>
      </c>
      <c r="J1407" s="11">
        <v>925.18960000000004</v>
      </c>
    </row>
    <row r="1408" spans="1:10" x14ac:dyDescent="0.25">
      <c r="A1408" t="s">
        <v>3158</v>
      </c>
      <c r="B1408" s="19">
        <v>45290</v>
      </c>
      <c r="C1408" t="s">
        <v>518</v>
      </c>
      <c r="D1408" t="s">
        <v>1608</v>
      </c>
      <c r="E1408" t="s">
        <v>1708</v>
      </c>
      <c r="F1408" s="12">
        <v>3</v>
      </c>
      <c r="G1408" s="11">
        <v>676.77</v>
      </c>
      <c r="H1408">
        <v>0.17</v>
      </c>
      <c r="I1408" t="s">
        <v>1752</v>
      </c>
      <c r="J1408" s="11">
        <v>1685.1572999999999</v>
      </c>
    </row>
    <row r="1409" spans="1:10" x14ac:dyDescent="0.25">
      <c r="A1409" t="s">
        <v>3159</v>
      </c>
      <c r="B1409" s="19">
        <v>45638</v>
      </c>
      <c r="C1409" t="s">
        <v>707</v>
      </c>
      <c r="D1409" t="s">
        <v>1537</v>
      </c>
      <c r="E1409" t="s">
        <v>1730</v>
      </c>
      <c r="F1409" s="12">
        <v>2</v>
      </c>
      <c r="G1409" s="11">
        <v>362.7</v>
      </c>
      <c r="H1409">
        <v>0.09</v>
      </c>
      <c r="I1409" t="s">
        <v>1750</v>
      </c>
      <c r="J1409" s="11">
        <v>660.11400000000003</v>
      </c>
    </row>
    <row r="1410" spans="1:10" x14ac:dyDescent="0.25">
      <c r="A1410" t="s">
        <v>3160</v>
      </c>
      <c r="B1410" s="19">
        <v>45679</v>
      </c>
      <c r="C1410" t="s">
        <v>456</v>
      </c>
      <c r="D1410" t="s">
        <v>1545</v>
      </c>
      <c r="E1410" t="s">
        <v>1693</v>
      </c>
      <c r="F1410" s="12">
        <v>1</v>
      </c>
      <c r="G1410" s="11">
        <v>908.5</v>
      </c>
      <c r="H1410">
        <v>0.2</v>
      </c>
      <c r="I1410" t="s">
        <v>1755</v>
      </c>
      <c r="J1410" s="11">
        <v>726.80000000000007</v>
      </c>
    </row>
    <row r="1411" spans="1:10" x14ac:dyDescent="0.25">
      <c r="A1411" t="s">
        <v>3161</v>
      </c>
      <c r="B1411" s="19">
        <v>45296</v>
      </c>
      <c r="C1411" t="s">
        <v>244</v>
      </c>
      <c r="D1411" t="s">
        <v>1564</v>
      </c>
      <c r="E1411" t="s">
        <v>1728</v>
      </c>
      <c r="F1411" s="12">
        <v>2</v>
      </c>
      <c r="G1411" s="11">
        <v>795.37</v>
      </c>
      <c r="H1411">
        <v>0.2</v>
      </c>
      <c r="I1411" t="s">
        <v>1755</v>
      </c>
      <c r="J1411" s="11">
        <v>1272.5920000000001</v>
      </c>
    </row>
    <row r="1412" spans="1:10" x14ac:dyDescent="0.25">
      <c r="A1412" t="s">
        <v>3162</v>
      </c>
      <c r="B1412" s="19">
        <v>45760</v>
      </c>
      <c r="C1412" t="s">
        <v>482</v>
      </c>
      <c r="D1412" t="s">
        <v>1580</v>
      </c>
      <c r="E1412" t="s">
        <v>1701</v>
      </c>
      <c r="F1412" s="12">
        <v>2</v>
      </c>
      <c r="G1412" s="11">
        <v>326.85000000000002</v>
      </c>
      <c r="H1412">
        <v>0.17</v>
      </c>
      <c r="I1412" t="s">
        <v>1755</v>
      </c>
      <c r="J1412" s="11">
        <v>542.57100000000003</v>
      </c>
    </row>
    <row r="1413" spans="1:10" x14ac:dyDescent="0.25">
      <c r="A1413" t="s">
        <v>3163</v>
      </c>
      <c r="B1413" s="19">
        <v>45603</v>
      </c>
      <c r="C1413" t="s">
        <v>1086</v>
      </c>
      <c r="D1413" t="s">
        <v>1611</v>
      </c>
      <c r="E1413" t="s">
        <v>1726</v>
      </c>
      <c r="F1413" s="12">
        <v>3</v>
      </c>
      <c r="G1413" s="11">
        <v>169.43</v>
      </c>
      <c r="H1413">
        <v>0.19</v>
      </c>
      <c r="I1413" t="s">
        <v>1750</v>
      </c>
      <c r="J1413" s="11">
        <v>411.71490000000006</v>
      </c>
    </row>
    <row r="1414" spans="1:10" x14ac:dyDescent="0.25">
      <c r="A1414" t="s">
        <v>3164</v>
      </c>
      <c r="B1414" s="19">
        <v>45413</v>
      </c>
      <c r="C1414" t="s">
        <v>539</v>
      </c>
      <c r="D1414" t="s">
        <v>1654</v>
      </c>
      <c r="E1414" t="s">
        <v>1708</v>
      </c>
      <c r="F1414" s="12">
        <v>1</v>
      </c>
      <c r="G1414" s="11">
        <v>254.47</v>
      </c>
      <c r="H1414">
        <v>0.1</v>
      </c>
      <c r="I1414" t="s">
        <v>1750</v>
      </c>
      <c r="J1414" s="11">
        <v>229.023</v>
      </c>
    </row>
    <row r="1415" spans="1:10" x14ac:dyDescent="0.25">
      <c r="A1415" t="s">
        <v>3165</v>
      </c>
      <c r="B1415" s="19">
        <v>45506</v>
      </c>
      <c r="C1415" t="s">
        <v>1284</v>
      </c>
      <c r="D1415" t="s">
        <v>1564</v>
      </c>
      <c r="E1415" t="s">
        <v>1730</v>
      </c>
      <c r="F1415" s="12">
        <v>4</v>
      </c>
      <c r="G1415" s="11">
        <v>627.73</v>
      </c>
      <c r="H1415">
        <v>0.11</v>
      </c>
      <c r="I1415" t="s">
        <v>1755</v>
      </c>
      <c r="J1415" s="11">
        <v>2234.7188000000001</v>
      </c>
    </row>
    <row r="1416" spans="1:10" x14ac:dyDescent="0.25">
      <c r="A1416" t="s">
        <v>3166</v>
      </c>
      <c r="B1416" s="19">
        <v>45394</v>
      </c>
      <c r="C1416" t="s">
        <v>1147</v>
      </c>
      <c r="D1416" t="s">
        <v>1573</v>
      </c>
      <c r="E1416" t="s">
        <v>1739</v>
      </c>
      <c r="F1416" s="12">
        <v>4</v>
      </c>
      <c r="G1416" s="11">
        <v>327.25</v>
      </c>
      <c r="H1416">
        <v>0.13</v>
      </c>
      <c r="I1416" t="s">
        <v>1755</v>
      </c>
      <c r="J1416" s="11">
        <v>1138.83</v>
      </c>
    </row>
    <row r="1417" spans="1:10" x14ac:dyDescent="0.25">
      <c r="A1417" t="s">
        <v>3167</v>
      </c>
      <c r="B1417" s="19">
        <v>45755</v>
      </c>
      <c r="C1417" t="s">
        <v>485</v>
      </c>
      <c r="D1417" t="s">
        <v>1615</v>
      </c>
      <c r="E1417" t="s">
        <v>1721</v>
      </c>
      <c r="F1417" s="12">
        <v>4</v>
      </c>
      <c r="G1417" s="11">
        <v>511.43</v>
      </c>
      <c r="H1417">
        <v>0.18</v>
      </c>
      <c r="I1417" t="s">
        <v>1755</v>
      </c>
      <c r="J1417" s="11">
        <v>1677.4904000000001</v>
      </c>
    </row>
    <row r="1418" spans="1:10" x14ac:dyDescent="0.25">
      <c r="A1418" t="s">
        <v>3168</v>
      </c>
      <c r="B1418" s="19">
        <v>45473</v>
      </c>
      <c r="C1418" t="s">
        <v>545</v>
      </c>
      <c r="D1418" t="s">
        <v>1620</v>
      </c>
      <c r="E1418" t="s">
        <v>1733</v>
      </c>
      <c r="F1418" s="12">
        <v>4</v>
      </c>
      <c r="G1418" s="11">
        <v>194.67</v>
      </c>
      <c r="H1418">
        <v>0.23</v>
      </c>
      <c r="I1418" t="s">
        <v>1752</v>
      </c>
      <c r="J1418" s="11">
        <v>599.58359999999993</v>
      </c>
    </row>
    <row r="1419" spans="1:10" x14ac:dyDescent="0.25">
      <c r="A1419" t="s">
        <v>3169</v>
      </c>
      <c r="B1419" s="19">
        <v>45304</v>
      </c>
      <c r="C1419" t="s">
        <v>218</v>
      </c>
      <c r="D1419" t="s">
        <v>1561</v>
      </c>
      <c r="E1419" t="s">
        <v>1690</v>
      </c>
      <c r="F1419" s="12">
        <v>2</v>
      </c>
      <c r="G1419" s="11">
        <v>54.51</v>
      </c>
      <c r="H1419">
        <v>7.0000000000000007E-2</v>
      </c>
      <c r="I1419" t="s">
        <v>1750</v>
      </c>
      <c r="J1419" s="11">
        <v>101.38859999999998</v>
      </c>
    </row>
    <row r="1420" spans="1:10" x14ac:dyDescent="0.25">
      <c r="A1420" t="s">
        <v>3170</v>
      </c>
      <c r="B1420" s="19">
        <v>45557</v>
      </c>
      <c r="C1420" t="s">
        <v>275</v>
      </c>
      <c r="D1420" t="s">
        <v>1619</v>
      </c>
      <c r="E1420" t="s">
        <v>1721</v>
      </c>
      <c r="F1420" s="12">
        <v>4</v>
      </c>
      <c r="G1420" s="11">
        <v>964</v>
      </c>
      <c r="H1420">
        <v>0.14000000000000001</v>
      </c>
      <c r="I1420" t="s">
        <v>1752</v>
      </c>
      <c r="J1420" s="11">
        <v>3316.16</v>
      </c>
    </row>
    <row r="1421" spans="1:10" x14ac:dyDescent="0.25">
      <c r="A1421" t="s">
        <v>3171</v>
      </c>
      <c r="B1421" s="19">
        <v>45527</v>
      </c>
      <c r="C1421" t="s">
        <v>156</v>
      </c>
      <c r="D1421" t="s">
        <v>1664</v>
      </c>
      <c r="E1421" t="s">
        <v>1701</v>
      </c>
      <c r="F1421" s="12">
        <v>1</v>
      </c>
      <c r="G1421" s="11">
        <v>170.12</v>
      </c>
      <c r="H1421">
        <v>0.26</v>
      </c>
      <c r="I1421" t="s">
        <v>1752</v>
      </c>
      <c r="J1421" s="11">
        <v>125.8888</v>
      </c>
    </row>
    <row r="1422" spans="1:10" x14ac:dyDescent="0.25">
      <c r="A1422" t="s">
        <v>3172</v>
      </c>
      <c r="B1422" s="19">
        <v>45875</v>
      </c>
      <c r="C1422" t="s">
        <v>506</v>
      </c>
      <c r="D1422" t="s">
        <v>1607</v>
      </c>
      <c r="E1422" t="s">
        <v>1739</v>
      </c>
      <c r="F1422" s="12">
        <v>2</v>
      </c>
      <c r="G1422" s="11">
        <v>664.5</v>
      </c>
      <c r="H1422">
        <v>0.23</v>
      </c>
      <c r="I1422" t="s">
        <v>1750</v>
      </c>
      <c r="J1422" s="11">
        <v>1023.33</v>
      </c>
    </row>
    <row r="1423" spans="1:10" x14ac:dyDescent="0.25">
      <c r="A1423" t="s">
        <v>3173</v>
      </c>
      <c r="B1423" s="19">
        <v>45936</v>
      </c>
      <c r="C1423" t="s">
        <v>1147</v>
      </c>
      <c r="D1423" t="s">
        <v>1596</v>
      </c>
      <c r="E1423" t="s">
        <v>1719</v>
      </c>
      <c r="F1423" s="12">
        <v>4</v>
      </c>
      <c r="G1423" s="11">
        <v>557.51</v>
      </c>
      <c r="H1423">
        <v>0.11</v>
      </c>
      <c r="I1423" t="s">
        <v>1750</v>
      </c>
      <c r="J1423" s="11">
        <v>1984.7356</v>
      </c>
    </row>
    <row r="1424" spans="1:10" x14ac:dyDescent="0.25">
      <c r="A1424" t="s">
        <v>3174</v>
      </c>
      <c r="B1424" s="19">
        <v>45807</v>
      </c>
      <c r="C1424" t="s">
        <v>1225</v>
      </c>
      <c r="D1424" t="s">
        <v>1666</v>
      </c>
      <c r="E1424" t="s">
        <v>1690</v>
      </c>
      <c r="F1424" s="12">
        <v>2</v>
      </c>
      <c r="G1424" s="11">
        <v>410</v>
      </c>
      <c r="H1424">
        <v>0.13</v>
      </c>
      <c r="I1424" t="s">
        <v>1755</v>
      </c>
      <c r="J1424" s="11">
        <v>713.4</v>
      </c>
    </row>
    <row r="1425" spans="1:10" x14ac:dyDescent="0.25">
      <c r="A1425" t="s">
        <v>3175</v>
      </c>
      <c r="B1425" s="19">
        <v>45473</v>
      </c>
      <c r="C1425" t="s">
        <v>956</v>
      </c>
      <c r="D1425" t="s">
        <v>1654</v>
      </c>
      <c r="E1425" t="s">
        <v>1705</v>
      </c>
      <c r="F1425" s="12">
        <v>2</v>
      </c>
      <c r="G1425" s="11">
        <v>879.93</v>
      </c>
      <c r="H1425">
        <v>0.28999999999999998</v>
      </c>
      <c r="I1425" t="s">
        <v>1755</v>
      </c>
      <c r="J1425" s="11">
        <v>1249.5005999999998</v>
      </c>
    </row>
    <row r="1426" spans="1:10" x14ac:dyDescent="0.25">
      <c r="A1426" t="s">
        <v>3176</v>
      </c>
      <c r="B1426" s="19">
        <v>45664</v>
      </c>
      <c r="C1426" t="s">
        <v>40</v>
      </c>
      <c r="D1426" t="s">
        <v>1545</v>
      </c>
      <c r="E1426" t="s">
        <v>1736</v>
      </c>
      <c r="F1426" s="12">
        <v>1</v>
      </c>
      <c r="G1426" s="11">
        <v>350.58</v>
      </c>
      <c r="H1426">
        <v>0.03</v>
      </c>
      <c r="I1426" t="s">
        <v>1755</v>
      </c>
      <c r="J1426" s="11">
        <v>340.06259999999997</v>
      </c>
    </row>
    <row r="1427" spans="1:10" x14ac:dyDescent="0.25">
      <c r="A1427" t="s">
        <v>3177</v>
      </c>
      <c r="B1427" s="19">
        <v>45633</v>
      </c>
      <c r="C1427" t="s">
        <v>1086</v>
      </c>
      <c r="D1427" t="s">
        <v>1613</v>
      </c>
      <c r="E1427" t="s">
        <v>1698</v>
      </c>
      <c r="F1427" s="12">
        <v>4</v>
      </c>
      <c r="G1427" s="11">
        <v>348.58</v>
      </c>
      <c r="H1427">
        <v>0.16</v>
      </c>
      <c r="I1427" t="s">
        <v>1750</v>
      </c>
      <c r="J1427" s="11">
        <v>1171.2287999999999</v>
      </c>
    </row>
    <row r="1428" spans="1:10" x14ac:dyDescent="0.25">
      <c r="A1428" t="s">
        <v>3178</v>
      </c>
      <c r="B1428" s="19">
        <v>45548</v>
      </c>
      <c r="C1428" t="s">
        <v>1401</v>
      </c>
      <c r="D1428" t="s">
        <v>1564</v>
      </c>
      <c r="E1428" t="s">
        <v>1698</v>
      </c>
      <c r="F1428" s="12">
        <v>3</v>
      </c>
      <c r="G1428" s="11">
        <v>247.66</v>
      </c>
      <c r="H1428">
        <v>0.02</v>
      </c>
      <c r="I1428" t="s">
        <v>1755</v>
      </c>
      <c r="J1428" s="11">
        <v>728.12040000000002</v>
      </c>
    </row>
    <row r="1429" spans="1:10" x14ac:dyDescent="0.25">
      <c r="A1429" t="s">
        <v>3179</v>
      </c>
      <c r="B1429" s="19">
        <v>45244</v>
      </c>
      <c r="C1429" t="s">
        <v>1198</v>
      </c>
      <c r="D1429" t="s">
        <v>1587</v>
      </c>
      <c r="E1429" t="s">
        <v>1728</v>
      </c>
      <c r="F1429" s="12">
        <v>3</v>
      </c>
      <c r="G1429" s="11">
        <v>836.27</v>
      </c>
      <c r="H1429">
        <v>0.16</v>
      </c>
      <c r="I1429" t="s">
        <v>1750</v>
      </c>
      <c r="J1429" s="11">
        <v>2107.4004</v>
      </c>
    </row>
    <row r="1430" spans="1:10" x14ac:dyDescent="0.25">
      <c r="A1430" t="s">
        <v>3180</v>
      </c>
      <c r="B1430" s="19">
        <v>45753</v>
      </c>
      <c r="C1430" t="s">
        <v>634</v>
      </c>
      <c r="D1430" t="s">
        <v>1547</v>
      </c>
      <c r="E1430" t="s">
        <v>1719</v>
      </c>
      <c r="F1430" s="12">
        <v>3</v>
      </c>
      <c r="G1430" s="11">
        <v>696.74</v>
      </c>
      <c r="H1430">
        <v>0.13</v>
      </c>
      <c r="I1430" t="s">
        <v>1755</v>
      </c>
      <c r="J1430" s="11">
        <v>1818.4914000000001</v>
      </c>
    </row>
    <row r="1431" spans="1:10" x14ac:dyDescent="0.25">
      <c r="A1431" t="s">
        <v>3181</v>
      </c>
      <c r="B1431" s="19">
        <v>45804</v>
      </c>
      <c r="C1431" t="s">
        <v>779</v>
      </c>
      <c r="D1431" t="s">
        <v>1671</v>
      </c>
      <c r="E1431" t="s">
        <v>1725</v>
      </c>
      <c r="F1431" s="12">
        <v>2</v>
      </c>
      <c r="G1431" s="11">
        <v>822.59</v>
      </c>
      <c r="H1431">
        <v>0.22</v>
      </c>
      <c r="I1431" t="s">
        <v>1752</v>
      </c>
      <c r="J1431" s="11">
        <v>1283.2404000000001</v>
      </c>
    </row>
    <row r="1432" spans="1:10" x14ac:dyDescent="0.25">
      <c r="A1432" t="s">
        <v>3182</v>
      </c>
      <c r="B1432" s="19">
        <v>45263</v>
      </c>
      <c r="C1432" t="s">
        <v>713</v>
      </c>
      <c r="D1432" t="s">
        <v>1646</v>
      </c>
      <c r="E1432" t="s">
        <v>1693</v>
      </c>
      <c r="F1432" s="12">
        <v>1</v>
      </c>
      <c r="G1432" s="11">
        <v>462.23</v>
      </c>
      <c r="H1432">
        <v>0.3</v>
      </c>
      <c r="I1432" t="s">
        <v>1752</v>
      </c>
      <c r="J1432" s="11">
        <v>323.56099999999998</v>
      </c>
    </row>
    <row r="1433" spans="1:10" x14ac:dyDescent="0.25">
      <c r="A1433" t="s">
        <v>3183</v>
      </c>
      <c r="B1433" s="19">
        <v>45906</v>
      </c>
      <c r="C1433" t="s">
        <v>1367</v>
      </c>
      <c r="D1433" t="s">
        <v>1591</v>
      </c>
      <c r="E1433" t="s">
        <v>1733</v>
      </c>
      <c r="F1433" s="12">
        <v>1</v>
      </c>
      <c r="G1433" s="11">
        <v>361.09</v>
      </c>
      <c r="H1433">
        <v>0.06</v>
      </c>
      <c r="I1433" t="s">
        <v>1752</v>
      </c>
      <c r="J1433" s="11">
        <v>339.42459999999994</v>
      </c>
    </row>
    <row r="1434" spans="1:10" x14ac:dyDescent="0.25">
      <c r="A1434" t="s">
        <v>3184</v>
      </c>
      <c r="B1434" s="19">
        <v>45243</v>
      </c>
      <c r="C1434" t="s">
        <v>1183</v>
      </c>
      <c r="D1434" t="s">
        <v>1636</v>
      </c>
      <c r="E1434" t="s">
        <v>1739</v>
      </c>
      <c r="F1434" s="12">
        <v>3</v>
      </c>
      <c r="G1434" s="11">
        <v>59.37</v>
      </c>
      <c r="H1434">
        <v>0.03</v>
      </c>
      <c r="I1434" t="s">
        <v>1752</v>
      </c>
      <c r="J1434" s="11">
        <v>172.76669999999999</v>
      </c>
    </row>
    <row r="1435" spans="1:10" x14ac:dyDescent="0.25">
      <c r="A1435" t="s">
        <v>3185</v>
      </c>
      <c r="B1435" s="19">
        <v>45686</v>
      </c>
      <c r="C1435" t="s">
        <v>143</v>
      </c>
      <c r="D1435" t="s">
        <v>1588</v>
      </c>
      <c r="E1435" t="s">
        <v>1690</v>
      </c>
      <c r="F1435" s="12">
        <v>3</v>
      </c>
      <c r="G1435" s="11">
        <v>765.21</v>
      </c>
      <c r="H1435">
        <v>0.14000000000000001</v>
      </c>
      <c r="I1435" t="s">
        <v>1755</v>
      </c>
      <c r="J1435" s="11">
        <v>1974.2418</v>
      </c>
    </row>
    <row r="1436" spans="1:10" x14ac:dyDescent="0.25">
      <c r="A1436" t="s">
        <v>3186</v>
      </c>
      <c r="B1436" s="19">
        <v>45472</v>
      </c>
      <c r="C1436" t="s">
        <v>773</v>
      </c>
      <c r="D1436" t="s">
        <v>1575</v>
      </c>
      <c r="E1436" t="s">
        <v>1723</v>
      </c>
      <c r="F1436" s="12">
        <v>4</v>
      </c>
      <c r="G1436" s="11">
        <v>303.56</v>
      </c>
      <c r="H1436">
        <v>0.2</v>
      </c>
      <c r="I1436" t="s">
        <v>1755</v>
      </c>
      <c r="J1436" s="11">
        <v>971.39200000000005</v>
      </c>
    </row>
    <row r="1437" spans="1:10" x14ac:dyDescent="0.25">
      <c r="A1437" t="s">
        <v>3187</v>
      </c>
      <c r="B1437" s="19">
        <v>45779</v>
      </c>
      <c r="C1437" t="s">
        <v>1355</v>
      </c>
      <c r="D1437" t="s">
        <v>1567</v>
      </c>
      <c r="E1437" t="s">
        <v>1685</v>
      </c>
      <c r="F1437" s="12">
        <v>1</v>
      </c>
      <c r="G1437" s="11">
        <v>640.92999999999995</v>
      </c>
      <c r="H1437">
        <v>0.19</v>
      </c>
      <c r="I1437" t="s">
        <v>1752</v>
      </c>
      <c r="J1437" s="11">
        <v>519.15329999999994</v>
      </c>
    </row>
    <row r="1438" spans="1:10" x14ac:dyDescent="0.25">
      <c r="A1438" t="s">
        <v>3188</v>
      </c>
      <c r="B1438" s="19">
        <v>45830</v>
      </c>
      <c r="C1438" t="s">
        <v>570</v>
      </c>
      <c r="D1438" t="s">
        <v>1660</v>
      </c>
      <c r="E1438" t="s">
        <v>1719</v>
      </c>
      <c r="F1438" s="12">
        <v>2</v>
      </c>
      <c r="G1438" s="11">
        <v>611.25</v>
      </c>
      <c r="H1438">
        <v>0.22</v>
      </c>
      <c r="I1438" t="s">
        <v>1750</v>
      </c>
      <c r="J1438" s="11">
        <v>953.55000000000007</v>
      </c>
    </row>
    <row r="1439" spans="1:10" x14ac:dyDescent="0.25">
      <c r="A1439" t="s">
        <v>3189</v>
      </c>
      <c r="B1439" s="19">
        <v>45756</v>
      </c>
      <c r="C1439" t="s">
        <v>1406</v>
      </c>
      <c r="D1439" t="s">
        <v>1625</v>
      </c>
      <c r="E1439" t="s">
        <v>1690</v>
      </c>
      <c r="F1439" s="12">
        <v>1</v>
      </c>
      <c r="G1439" s="11">
        <v>209.93</v>
      </c>
      <c r="H1439">
        <v>0.21</v>
      </c>
      <c r="I1439" t="s">
        <v>1750</v>
      </c>
      <c r="J1439" s="11">
        <v>165.84470000000002</v>
      </c>
    </row>
    <row r="1440" spans="1:10" x14ac:dyDescent="0.25">
      <c r="A1440" t="s">
        <v>3190</v>
      </c>
      <c r="B1440" s="19">
        <v>45847</v>
      </c>
      <c r="C1440" t="s">
        <v>382</v>
      </c>
      <c r="D1440" t="s">
        <v>1679</v>
      </c>
      <c r="E1440" t="s">
        <v>1719</v>
      </c>
      <c r="F1440" s="12">
        <v>3</v>
      </c>
      <c r="G1440" s="11">
        <v>130.38999999999999</v>
      </c>
      <c r="H1440">
        <v>0.24</v>
      </c>
      <c r="I1440" t="s">
        <v>1752</v>
      </c>
      <c r="J1440" s="11">
        <v>297.28919999999999</v>
      </c>
    </row>
    <row r="1441" spans="1:10" x14ac:dyDescent="0.25">
      <c r="A1441" t="s">
        <v>3191</v>
      </c>
      <c r="B1441" s="19">
        <v>45322</v>
      </c>
      <c r="C1441" t="s">
        <v>914</v>
      </c>
      <c r="D1441" t="s">
        <v>1670</v>
      </c>
      <c r="E1441" t="s">
        <v>1711</v>
      </c>
      <c r="F1441" s="12">
        <v>2</v>
      </c>
      <c r="G1441" s="11">
        <v>846.18</v>
      </c>
      <c r="H1441">
        <v>0.1</v>
      </c>
      <c r="I1441" t="s">
        <v>1755</v>
      </c>
      <c r="J1441" s="11">
        <v>1523.124</v>
      </c>
    </row>
    <row r="1442" spans="1:10" x14ac:dyDescent="0.25">
      <c r="A1442" t="s">
        <v>3192</v>
      </c>
      <c r="B1442" s="19">
        <v>45829</v>
      </c>
      <c r="C1442" t="s">
        <v>1097</v>
      </c>
      <c r="D1442" t="s">
        <v>1631</v>
      </c>
      <c r="E1442" t="s">
        <v>1726</v>
      </c>
      <c r="F1442" s="12">
        <v>2</v>
      </c>
      <c r="G1442" s="11">
        <v>424.53</v>
      </c>
      <c r="H1442">
        <v>0.14000000000000001</v>
      </c>
      <c r="I1442" t="s">
        <v>1755</v>
      </c>
      <c r="J1442" s="11">
        <v>730.19159999999999</v>
      </c>
    </row>
    <row r="1443" spans="1:10" x14ac:dyDescent="0.25">
      <c r="A1443" t="s">
        <v>3193</v>
      </c>
      <c r="B1443" s="19">
        <v>45539</v>
      </c>
      <c r="C1443" t="s">
        <v>817</v>
      </c>
      <c r="D1443" t="s">
        <v>1662</v>
      </c>
      <c r="E1443" t="s">
        <v>1726</v>
      </c>
      <c r="F1443" s="12">
        <v>4</v>
      </c>
      <c r="G1443" s="11">
        <v>450.42</v>
      </c>
      <c r="H1443">
        <v>0.08</v>
      </c>
      <c r="I1443" t="s">
        <v>1755</v>
      </c>
      <c r="J1443" s="11">
        <v>1657.5456000000001</v>
      </c>
    </row>
    <row r="1444" spans="1:10" x14ac:dyDescent="0.25">
      <c r="A1444" t="s">
        <v>3194</v>
      </c>
      <c r="B1444" s="19">
        <v>45893</v>
      </c>
      <c r="C1444" t="s">
        <v>518</v>
      </c>
      <c r="D1444" t="s">
        <v>1565</v>
      </c>
      <c r="E1444" t="s">
        <v>1717</v>
      </c>
      <c r="F1444" s="12">
        <v>4</v>
      </c>
      <c r="G1444" s="11">
        <v>896.91</v>
      </c>
      <c r="H1444">
        <v>0.1</v>
      </c>
      <c r="I1444" t="s">
        <v>1750</v>
      </c>
      <c r="J1444" s="11">
        <v>3228.8759999999997</v>
      </c>
    </row>
    <row r="1445" spans="1:10" x14ac:dyDescent="0.25">
      <c r="A1445" t="s">
        <v>3195</v>
      </c>
      <c r="B1445" s="19">
        <v>45814</v>
      </c>
      <c r="C1445" t="s">
        <v>1475</v>
      </c>
      <c r="D1445" t="s">
        <v>1676</v>
      </c>
      <c r="E1445" t="s">
        <v>1719</v>
      </c>
      <c r="F1445" s="12">
        <v>3</v>
      </c>
      <c r="G1445" s="11">
        <v>679.38</v>
      </c>
      <c r="H1445">
        <v>0.3</v>
      </c>
      <c r="I1445" t="s">
        <v>1755</v>
      </c>
      <c r="J1445" s="11">
        <v>1426.6979999999999</v>
      </c>
    </row>
    <row r="1446" spans="1:10" x14ac:dyDescent="0.25">
      <c r="A1446" t="s">
        <v>3196</v>
      </c>
      <c r="B1446" s="19">
        <v>45571</v>
      </c>
      <c r="C1446" t="s">
        <v>75</v>
      </c>
      <c r="D1446" t="s">
        <v>1648</v>
      </c>
      <c r="E1446" t="s">
        <v>1730</v>
      </c>
      <c r="F1446" s="12">
        <v>3</v>
      </c>
      <c r="G1446" s="11">
        <v>483.63</v>
      </c>
      <c r="H1446" s="14">
        <v>0</v>
      </c>
      <c r="I1446" t="s">
        <v>1750</v>
      </c>
      <c r="J1446" s="11">
        <v>1450.8899999999999</v>
      </c>
    </row>
    <row r="1447" spans="1:10" x14ac:dyDescent="0.25">
      <c r="A1447" t="s">
        <v>3197</v>
      </c>
      <c r="B1447" s="19">
        <v>45542</v>
      </c>
      <c r="C1447" t="s">
        <v>124</v>
      </c>
      <c r="D1447" t="s">
        <v>1587</v>
      </c>
      <c r="E1447" t="s">
        <v>1685</v>
      </c>
      <c r="F1447" s="12">
        <v>3</v>
      </c>
      <c r="G1447" s="11">
        <v>158.27000000000001</v>
      </c>
      <c r="H1447">
        <v>0.24</v>
      </c>
      <c r="I1447" t="s">
        <v>1755</v>
      </c>
      <c r="J1447" s="11">
        <v>360.85560000000004</v>
      </c>
    </row>
    <row r="1448" spans="1:10" x14ac:dyDescent="0.25">
      <c r="A1448" t="s">
        <v>3198</v>
      </c>
      <c r="B1448" s="19">
        <v>45758</v>
      </c>
      <c r="C1448" t="s">
        <v>397</v>
      </c>
      <c r="D1448" t="s">
        <v>1529</v>
      </c>
      <c r="E1448" t="s">
        <v>1728</v>
      </c>
      <c r="F1448" s="12">
        <v>4</v>
      </c>
      <c r="G1448" s="11">
        <v>601.5</v>
      </c>
      <c r="H1448">
        <v>0.18</v>
      </c>
      <c r="I1448" t="s">
        <v>1750</v>
      </c>
      <c r="J1448" s="11">
        <v>1972.92</v>
      </c>
    </row>
    <row r="1449" spans="1:10" x14ac:dyDescent="0.25">
      <c r="A1449" t="s">
        <v>3199</v>
      </c>
      <c r="B1449" s="19">
        <v>45709</v>
      </c>
      <c r="C1449" t="s">
        <v>252</v>
      </c>
      <c r="D1449" t="s">
        <v>1573</v>
      </c>
      <c r="E1449" t="s">
        <v>1736</v>
      </c>
      <c r="F1449" s="12">
        <v>2</v>
      </c>
      <c r="G1449" s="11">
        <v>46.39</v>
      </c>
      <c r="H1449">
        <v>7.0000000000000007E-2</v>
      </c>
      <c r="I1449" t="s">
        <v>1750</v>
      </c>
      <c r="J1449" s="11">
        <v>86.285399999999996</v>
      </c>
    </row>
    <row r="1450" spans="1:10" x14ac:dyDescent="0.25">
      <c r="A1450" t="s">
        <v>3200</v>
      </c>
      <c r="B1450" s="19">
        <v>45587</v>
      </c>
      <c r="C1450" t="s">
        <v>409</v>
      </c>
      <c r="D1450" t="s">
        <v>1652</v>
      </c>
      <c r="E1450" t="s">
        <v>1714</v>
      </c>
      <c r="F1450" s="12">
        <v>4</v>
      </c>
      <c r="G1450" s="11">
        <v>892.28</v>
      </c>
      <c r="H1450">
        <v>0.23</v>
      </c>
      <c r="I1450" t="s">
        <v>1750</v>
      </c>
      <c r="J1450" s="11">
        <v>2748.2224000000001</v>
      </c>
    </row>
    <row r="1451" spans="1:10" x14ac:dyDescent="0.25">
      <c r="A1451" t="s">
        <v>3201</v>
      </c>
      <c r="B1451" s="19">
        <v>45494</v>
      </c>
      <c r="C1451" t="s">
        <v>710</v>
      </c>
      <c r="D1451" t="s">
        <v>1541</v>
      </c>
      <c r="E1451" t="s">
        <v>1711</v>
      </c>
      <c r="F1451" s="12">
        <v>2</v>
      </c>
      <c r="G1451" s="11">
        <v>164.23</v>
      </c>
      <c r="H1451">
        <v>0.17</v>
      </c>
      <c r="I1451" t="s">
        <v>1750</v>
      </c>
      <c r="J1451" s="11">
        <v>272.62179999999995</v>
      </c>
    </row>
    <row r="1452" spans="1:10" x14ac:dyDescent="0.25">
      <c r="A1452" t="s">
        <v>3202</v>
      </c>
      <c r="B1452" s="19">
        <v>45305</v>
      </c>
      <c r="C1452" t="s">
        <v>1381</v>
      </c>
      <c r="D1452" t="s">
        <v>1540</v>
      </c>
      <c r="E1452" t="s">
        <v>1711</v>
      </c>
      <c r="F1452" s="12">
        <v>1</v>
      </c>
      <c r="G1452" s="11">
        <v>484.23</v>
      </c>
      <c r="H1452">
        <v>0.12</v>
      </c>
      <c r="I1452" t="s">
        <v>1755</v>
      </c>
      <c r="J1452" s="11">
        <v>426.12240000000003</v>
      </c>
    </row>
    <row r="1453" spans="1:10" x14ac:dyDescent="0.25">
      <c r="A1453" t="s">
        <v>3203</v>
      </c>
      <c r="B1453" s="19">
        <v>45383</v>
      </c>
      <c r="C1453" t="s">
        <v>32</v>
      </c>
      <c r="D1453" t="s">
        <v>1580</v>
      </c>
      <c r="E1453" t="s">
        <v>1736</v>
      </c>
      <c r="F1453" s="12">
        <v>3</v>
      </c>
      <c r="G1453" s="11">
        <v>341.51</v>
      </c>
      <c r="H1453">
        <v>0.22</v>
      </c>
      <c r="I1453" t="s">
        <v>1755</v>
      </c>
      <c r="J1453" s="11">
        <v>799.13340000000005</v>
      </c>
    </row>
    <row r="1454" spans="1:10" x14ac:dyDescent="0.25">
      <c r="A1454" t="s">
        <v>3204</v>
      </c>
      <c r="B1454" s="19">
        <v>45788</v>
      </c>
      <c r="C1454" t="s">
        <v>379</v>
      </c>
      <c r="D1454" t="s">
        <v>1677</v>
      </c>
      <c r="E1454" t="s">
        <v>1725</v>
      </c>
      <c r="F1454" s="12">
        <v>3</v>
      </c>
      <c r="G1454" s="11">
        <v>758.87</v>
      </c>
      <c r="H1454">
        <v>0.11</v>
      </c>
      <c r="I1454" t="s">
        <v>1752</v>
      </c>
      <c r="J1454" s="11">
        <v>2026.1829000000002</v>
      </c>
    </row>
    <row r="1455" spans="1:10" x14ac:dyDescent="0.25">
      <c r="A1455" t="s">
        <v>3205</v>
      </c>
      <c r="B1455" s="19">
        <v>45855</v>
      </c>
      <c r="C1455" t="s">
        <v>1433</v>
      </c>
      <c r="D1455" t="s">
        <v>1611</v>
      </c>
      <c r="E1455" t="s">
        <v>1723</v>
      </c>
      <c r="F1455" s="12">
        <v>3</v>
      </c>
      <c r="G1455" s="11">
        <v>560.52</v>
      </c>
      <c r="H1455">
        <v>0.17</v>
      </c>
      <c r="I1455" t="s">
        <v>1750</v>
      </c>
      <c r="J1455" s="11">
        <v>1395.6948</v>
      </c>
    </row>
    <row r="1456" spans="1:10" x14ac:dyDescent="0.25">
      <c r="A1456" t="s">
        <v>3206</v>
      </c>
      <c r="B1456" s="19">
        <v>45533</v>
      </c>
      <c r="C1456" t="s">
        <v>1089</v>
      </c>
      <c r="D1456" t="s">
        <v>1675</v>
      </c>
      <c r="E1456" t="s">
        <v>1733</v>
      </c>
      <c r="F1456" s="12">
        <v>2</v>
      </c>
      <c r="G1456" s="11">
        <v>977.18</v>
      </c>
      <c r="H1456">
        <v>0.19</v>
      </c>
      <c r="I1456" t="s">
        <v>1750</v>
      </c>
      <c r="J1456" s="11">
        <v>1583.0316</v>
      </c>
    </row>
    <row r="1457" spans="1:10" x14ac:dyDescent="0.25">
      <c r="A1457" t="s">
        <v>3207</v>
      </c>
      <c r="B1457" s="19">
        <v>45763</v>
      </c>
      <c r="C1457" t="s">
        <v>752</v>
      </c>
      <c r="D1457" t="s">
        <v>1549</v>
      </c>
      <c r="E1457" t="s">
        <v>1726</v>
      </c>
      <c r="F1457" s="12">
        <v>4</v>
      </c>
      <c r="G1457" s="11">
        <v>761.35</v>
      </c>
      <c r="H1457">
        <v>0.08</v>
      </c>
      <c r="I1457" t="s">
        <v>1750</v>
      </c>
      <c r="J1457" s="11">
        <v>2801.768</v>
      </c>
    </row>
    <row r="1458" spans="1:10" x14ac:dyDescent="0.25">
      <c r="A1458" t="s">
        <v>3208</v>
      </c>
      <c r="B1458" s="19">
        <v>45900</v>
      </c>
      <c r="C1458" t="s">
        <v>586</v>
      </c>
      <c r="D1458" t="s">
        <v>1626</v>
      </c>
      <c r="E1458" t="s">
        <v>1736</v>
      </c>
      <c r="F1458" s="12">
        <v>2</v>
      </c>
      <c r="G1458" s="11">
        <v>947.56</v>
      </c>
      <c r="H1458">
        <v>0.02</v>
      </c>
      <c r="I1458" t="s">
        <v>1755</v>
      </c>
      <c r="J1458" s="11">
        <v>1857.2175999999999</v>
      </c>
    </row>
    <row r="1459" spans="1:10" x14ac:dyDescent="0.25">
      <c r="A1459" t="s">
        <v>3209</v>
      </c>
      <c r="B1459" s="19">
        <v>45943</v>
      </c>
      <c r="C1459" t="s">
        <v>758</v>
      </c>
      <c r="D1459" t="s">
        <v>1592</v>
      </c>
      <c r="E1459" t="s">
        <v>1736</v>
      </c>
      <c r="F1459" s="12">
        <v>4</v>
      </c>
      <c r="G1459" s="11">
        <v>975.47</v>
      </c>
      <c r="H1459">
        <v>0.04</v>
      </c>
      <c r="I1459" t="s">
        <v>1750</v>
      </c>
      <c r="J1459" s="11">
        <v>3745.8047999999999</v>
      </c>
    </row>
    <row r="1460" spans="1:10" x14ac:dyDescent="0.25">
      <c r="A1460" t="s">
        <v>3210</v>
      </c>
      <c r="B1460" s="19">
        <v>45448</v>
      </c>
      <c r="C1460" t="s">
        <v>1453</v>
      </c>
      <c r="D1460" t="s">
        <v>1545</v>
      </c>
      <c r="E1460" t="s">
        <v>1717</v>
      </c>
      <c r="F1460" s="12">
        <v>3</v>
      </c>
      <c r="G1460" s="11">
        <v>769.06</v>
      </c>
      <c r="H1460">
        <v>0.23</v>
      </c>
      <c r="I1460" t="s">
        <v>1755</v>
      </c>
      <c r="J1460" s="11">
        <v>1776.5285999999999</v>
      </c>
    </row>
    <row r="1461" spans="1:10" x14ac:dyDescent="0.25">
      <c r="A1461" t="s">
        <v>3211</v>
      </c>
      <c r="B1461" s="19">
        <v>45929</v>
      </c>
      <c r="C1461" t="s">
        <v>1478</v>
      </c>
      <c r="D1461" t="s">
        <v>1587</v>
      </c>
      <c r="E1461" t="s">
        <v>1693</v>
      </c>
      <c r="F1461" s="12">
        <v>3</v>
      </c>
      <c r="G1461" s="11">
        <v>824.75</v>
      </c>
      <c r="H1461">
        <v>0.23</v>
      </c>
      <c r="I1461" t="s">
        <v>1750</v>
      </c>
      <c r="J1461" s="11">
        <v>1905.1725000000001</v>
      </c>
    </row>
    <row r="1462" spans="1:10" x14ac:dyDescent="0.25">
      <c r="A1462" t="s">
        <v>3212</v>
      </c>
      <c r="B1462" s="19">
        <v>45478</v>
      </c>
      <c r="C1462" t="s">
        <v>1235</v>
      </c>
      <c r="D1462" t="s">
        <v>1628</v>
      </c>
      <c r="E1462" t="s">
        <v>1701</v>
      </c>
      <c r="F1462" s="12">
        <v>2</v>
      </c>
      <c r="G1462" s="11">
        <v>821.35</v>
      </c>
      <c r="H1462">
        <v>0.11</v>
      </c>
      <c r="I1462" t="s">
        <v>1752</v>
      </c>
      <c r="J1462" s="11">
        <v>1462.0030000000002</v>
      </c>
    </row>
    <row r="1463" spans="1:10" x14ac:dyDescent="0.25">
      <c r="A1463" t="s">
        <v>3213</v>
      </c>
      <c r="B1463" s="19">
        <v>45723</v>
      </c>
      <c r="C1463" t="s">
        <v>1246</v>
      </c>
      <c r="D1463" t="s">
        <v>1545</v>
      </c>
      <c r="E1463" t="s">
        <v>1719</v>
      </c>
      <c r="F1463" s="12">
        <v>1</v>
      </c>
      <c r="G1463" s="11">
        <v>120.57</v>
      </c>
      <c r="H1463">
        <v>0.06</v>
      </c>
      <c r="I1463" t="s">
        <v>1752</v>
      </c>
      <c r="J1463" s="11">
        <v>113.33579999999999</v>
      </c>
    </row>
    <row r="1464" spans="1:10" x14ac:dyDescent="0.25">
      <c r="A1464" t="s">
        <v>3214</v>
      </c>
      <c r="B1464" s="19">
        <v>45240</v>
      </c>
      <c r="C1464" t="s">
        <v>1042</v>
      </c>
      <c r="D1464" t="s">
        <v>1664</v>
      </c>
      <c r="E1464" t="s">
        <v>1690</v>
      </c>
      <c r="F1464" s="12">
        <v>1</v>
      </c>
      <c r="G1464" s="11">
        <v>122.27</v>
      </c>
      <c r="H1464">
        <v>0.26</v>
      </c>
      <c r="I1464" t="s">
        <v>1752</v>
      </c>
      <c r="J1464" s="11">
        <v>90.479799999999997</v>
      </c>
    </row>
    <row r="1465" spans="1:10" x14ac:dyDescent="0.25">
      <c r="A1465" t="s">
        <v>3215</v>
      </c>
      <c r="B1465" s="19">
        <v>45890</v>
      </c>
      <c r="C1465" t="s">
        <v>560</v>
      </c>
      <c r="D1465" t="s">
        <v>1565</v>
      </c>
      <c r="E1465" t="s">
        <v>1693</v>
      </c>
      <c r="F1465" s="12">
        <v>2</v>
      </c>
      <c r="G1465" s="11">
        <v>182.89</v>
      </c>
      <c r="H1465">
        <v>0.11</v>
      </c>
      <c r="I1465" t="s">
        <v>1750</v>
      </c>
      <c r="J1465" s="11">
        <v>325.54419999999999</v>
      </c>
    </row>
    <row r="1466" spans="1:10" x14ac:dyDescent="0.25">
      <c r="A1466" t="s">
        <v>3216</v>
      </c>
      <c r="B1466" s="19">
        <v>45796</v>
      </c>
      <c r="C1466" t="s">
        <v>1147</v>
      </c>
      <c r="D1466" t="s">
        <v>1597</v>
      </c>
      <c r="E1466" t="s">
        <v>1701</v>
      </c>
      <c r="F1466" s="12">
        <v>1</v>
      </c>
      <c r="G1466" s="11">
        <v>695.26</v>
      </c>
      <c r="H1466">
        <v>0.23</v>
      </c>
      <c r="I1466" t="s">
        <v>1752</v>
      </c>
      <c r="J1466" s="11">
        <v>535.35019999999997</v>
      </c>
    </row>
    <row r="1467" spans="1:10" x14ac:dyDescent="0.25">
      <c r="A1467" t="s">
        <v>3217</v>
      </c>
      <c r="B1467" s="19">
        <v>45895</v>
      </c>
      <c r="C1467" t="s">
        <v>114</v>
      </c>
      <c r="D1467" t="s">
        <v>1570</v>
      </c>
      <c r="E1467" t="s">
        <v>1708</v>
      </c>
      <c r="F1467" s="12">
        <v>2</v>
      </c>
      <c r="G1467" s="11">
        <v>408.8</v>
      </c>
      <c r="H1467">
        <v>0.17</v>
      </c>
      <c r="I1467" t="s">
        <v>1755</v>
      </c>
      <c r="J1467" s="11">
        <v>678.60799999999995</v>
      </c>
    </row>
    <row r="1468" spans="1:10" x14ac:dyDescent="0.25">
      <c r="A1468" t="s">
        <v>3218</v>
      </c>
      <c r="B1468" s="19">
        <v>45676</v>
      </c>
      <c r="C1468" t="s">
        <v>724</v>
      </c>
      <c r="D1468" t="s">
        <v>1601</v>
      </c>
      <c r="E1468" t="s">
        <v>1714</v>
      </c>
      <c r="F1468" s="12">
        <v>3</v>
      </c>
      <c r="G1468" s="11">
        <v>512.15</v>
      </c>
      <c r="H1468">
        <v>0.12</v>
      </c>
      <c r="I1468" t="s">
        <v>1750</v>
      </c>
      <c r="J1468" s="11">
        <v>1352.0759999999998</v>
      </c>
    </row>
    <row r="1469" spans="1:10" x14ac:dyDescent="0.25">
      <c r="A1469" t="s">
        <v>3219</v>
      </c>
      <c r="B1469" s="19">
        <v>45568</v>
      </c>
      <c r="C1469" t="s">
        <v>1258</v>
      </c>
      <c r="D1469" t="s">
        <v>1540</v>
      </c>
      <c r="E1469" t="s">
        <v>1714</v>
      </c>
      <c r="F1469" s="12">
        <v>3</v>
      </c>
      <c r="G1469" s="11">
        <v>136.4</v>
      </c>
      <c r="H1469">
        <v>0.15</v>
      </c>
      <c r="I1469" t="s">
        <v>1752</v>
      </c>
      <c r="J1469" s="11">
        <v>347.82000000000005</v>
      </c>
    </row>
    <row r="1470" spans="1:10" x14ac:dyDescent="0.25">
      <c r="A1470" t="s">
        <v>3220</v>
      </c>
      <c r="B1470" s="19">
        <v>45272</v>
      </c>
      <c r="C1470" t="s">
        <v>573</v>
      </c>
      <c r="D1470" t="s">
        <v>1536</v>
      </c>
      <c r="E1470" t="s">
        <v>1698</v>
      </c>
      <c r="F1470" s="12">
        <v>2</v>
      </c>
      <c r="G1470" s="11">
        <v>42.51</v>
      </c>
      <c r="H1470">
        <v>0.04</v>
      </c>
      <c r="I1470" t="s">
        <v>1755</v>
      </c>
      <c r="J1470" s="11">
        <v>81.619199999999992</v>
      </c>
    </row>
    <row r="1471" spans="1:10" x14ac:dyDescent="0.25">
      <c r="A1471" t="s">
        <v>3221</v>
      </c>
      <c r="B1471" s="19">
        <v>45718</v>
      </c>
      <c r="C1471" t="s">
        <v>1112</v>
      </c>
      <c r="D1471" t="s">
        <v>1640</v>
      </c>
      <c r="E1471" t="s">
        <v>1711</v>
      </c>
      <c r="F1471" s="12">
        <v>3</v>
      </c>
      <c r="G1471" s="11">
        <v>582.1</v>
      </c>
      <c r="H1471">
        <v>0.12</v>
      </c>
      <c r="I1471" t="s">
        <v>1752</v>
      </c>
      <c r="J1471" s="11">
        <v>1536.7440000000001</v>
      </c>
    </row>
    <row r="1472" spans="1:10" x14ac:dyDescent="0.25">
      <c r="A1472" t="s">
        <v>3222</v>
      </c>
      <c r="B1472" s="19">
        <v>45356</v>
      </c>
      <c r="C1472" t="s">
        <v>705</v>
      </c>
      <c r="D1472" t="s">
        <v>1652</v>
      </c>
      <c r="E1472" t="s">
        <v>1733</v>
      </c>
      <c r="F1472" s="12">
        <v>4</v>
      </c>
      <c r="G1472" s="11">
        <v>461.52</v>
      </c>
      <c r="H1472" s="14">
        <v>0</v>
      </c>
      <c r="I1472" t="s">
        <v>1755</v>
      </c>
      <c r="J1472" s="11">
        <v>1846.08</v>
      </c>
    </row>
    <row r="1473" spans="1:10" x14ac:dyDescent="0.25">
      <c r="A1473" t="s">
        <v>3223</v>
      </c>
      <c r="B1473" s="19">
        <v>45552</v>
      </c>
      <c r="C1473" t="s">
        <v>1507</v>
      </c>
      <c r="D1473" t="s">
        <v>1549</v>
      </c>
      <c r="E1473" t="s">
        <v>1721</v>
      </c>
      <c r="F1473" s="12">
        <v>1</v>
      </c>
      <c r="G1473" s="11">
        <v>558.41999999999996</v>
      </c>
      <c r="H1473">
        <v>0.03</v>
      </c>
      <c r="I1473" t="s">
        <v>1750</v>
      </c>
      <c r="J1473" s="11">
        <v>541.66739999999993</v>
      </c>
    </row>
    <row r="1474" spans="1:10" x14ac:dyDescent="0.25">
      <c r="A1474" t="s">
        <v>3224</v>
      </c>
      <c r="B1474" s="19">
        <v>45288</v>
      </c>
      <c r="C1474" t="s">
        <v>832</v>
      </c>
      <c r="D1474" t="s">
        <v>1544</v>
      </c>
      <c r="E1474" t="s">
        <v>1736</v>
      </c>
      <c r="F1474" s="12">
        <v>4</v>
      </c>
      <c r="G1474" s="11">
        <v>700.98</v>
      </c>
      <c r="H1474">
        <v>0.12</v>
      </c>
      <c r="I1474" t="s">
        <v>1752</v>
      </c>
      <c r="J1474" s="11">
        <v>2467.4495999999999</v>
      </c>
    </row>
    <row r="1475" spans="1:10" x14ac:dyDescent="0.25">
      <c r="A1475" t="s">
        <v>3225</v>
      </c>
      <c r="B1475" s="19">
        <v>45605</v>
      </c>
      <c r="C1475" t="s">
        <v>1246</v>
      </c>
      <c r="D1475" t="s">
        <v>1658</v>
      </c>
      <c r="E1475" t="s">
        <v>1736</v>
      </c>
      <c r="F1475" s="12">
        <v>2</v>
      </c>
      <c r="G1475" s="11">
        <v>227.97</v>
      </c>
      <c r="H1475">
        <v>0.08</v>
      </c>
      <c r="I1475" t="s">
        <v>1755</v>
      </c>
      <c r="J1475" s="11">
        <v>419.46480000000003</v>
      </c>
    </row>
    <row r="1476" spans="1:10" x14ac:dyDescent="0.25">
      <c r="A1476" t="s">
        <v>3226</v>
      </c>
      <c r="B1476" s="19">
        <v>45516</v>
      </c>
      <c r="C1476" t="s">
        <v>1445</v>
      </c>
      <c r="D1476" t="s">
        <v>1587</v>
      </c>
      <c r="E1476" t="s">
        <v>1721</v>
      </c>
      <c r="F1476" s="12">
        <v>4</v>
      </c>
      <c r="G1476" s="11">
        <v>278.70999999999998</v>
      </c>
      <c r="H1476">
        <v>0.2</v>
      </c>
      <c r="I1476" t="s">
        <v>1752</v>
      </c>
      <c r="J1476" s="11">
        <v>891.87199999999996</v>
      </c>
    </row>
    <row r="1477" spans="1:10" x14ac:dyDescent="0.25">
      <c r="A1477" t="s">
        <v>3227</v>
      </c>
      <c r="B1477" s="19">
        <v>45379</v>
      </c>
      <c r="C1477" t="s">
        <v>820</v>
      </c>
      <c r="D1477" t="s">
        <v>1679</v>
      </c>
      <c r="E1477" t="s">
        <v>1714</v>
      </c>
      <c r="F1477" s="12">
        <v>2</v>
      </c>
      <c r="G1477" s="11">
        <v>916.12</v>
      </c>
      <c r="H1477">
        <v>0.05</v>
      </c>
      <c r="I1477" t="s">
        <v>1752</v>
      </c>
      <c r="J1477" s="11">
        <v>1740.6279999999999</v>
      </c>
    </row>
    <row r="1478" spans="1:10" x14ac:dyDescent="0.25">
      <c r="A1478" t="s">
        <v>3228</v>
      </c>
      <c r="B1478" s="19">
        <v>45567</v>
      </c>
      <c r="C1478" t="s">
        <v>450</v>
      </c>
      <c r="D1478" t="s">
        <v>1541</v>
      </c>
      <c r="E1478" t="s">
        <v>1723</v>
      </c>
      <c r="F1478" s="12">
        <v>4</v>
      </c>
      <c r="G1478" s="11">
        <v>228.98</v>
      </c>
      <c r="H1478">
        <v>0.22</v>
      </c>
      <c r="I1478" t="s">
        <v>1752</v>
      </c>
      <c r="J1478" s="11">
        <v>714.41759999999999</v>
      </c>
    </row>
    <row r="1479" spans="1:10" x14ac:dyDescent="0.25">
      <c r="A1479" t="s">
        <v>3229</v>
      </c>
      <c r="B1479" s="19">
        <v>45510</v>
      </c>
      <c r="C1479" t="s">
        <v>746</v>
      </c>
      <c r="D1479" t="s">
        <v>1664</v>
      </c>
      <c r="E1479" t="s">
        <v>1728</v>
      </c>
      <c r="F1479" s="12">
        <v>4</v>
      </c>
      <c r="G1479" s="11">
        <v>904.82</v>
      </c>
      <c r="H1479">
        <v>0.09</v>
      </c>
      <c r="I1479" t="s">
        <v>1752</v>
      </c>
      <c r="J1479" s="11">
        <v>3293.5448000000001</v>
      </c>
    </row>
    <row r="1480" spans="1:10" x14ac:dyDescent="0.25">
      <c r="A1480" t="s">
        <v>3230</v>
      </c>
      <c r="B1480" s="19">
        <v>45806</v>
      </c>
      <c r="C1480" t="s">
        <v>292</v>
      </c>
      <c r="D1480" t="s">
        <v>1561</v>
      </c>
      <c r="E1480" t="s">
        <v>1721</v>
      </c>
      <c r="F1480" s="12">
        <v>1</v>
      </c>
      <c r="G1480" s="11">
        <v>588.61</v>
      </c>
      <c r="H1480">
        <v>0.1</v>
      </c>
      <c r="I1480" t="s">
        <v>1752</v>
      </c>
      <c r="J1480" s="11">
        <v>529.74900000000002</v>
      </c>
    </row>
    <row r="1481" spans="1:10" x14ac:dyDescent="0.25">
      <c r="A1481" t="s">
        <v>3231</v>
      </c>
      <c r="B1481" s="19">
        <v>45240</v>
      </c>
      <c r="C1481" t="s">
        <v>391</v>
      </c>
      <c r="D1481" t="s">
        <v>1577</v>
      </c>
      <c r="E1481" t="s">
        <v>1698</v>
      </c>
      <c r="F1481" s="12">
        <v>4</v>
      </c>
      <c r="G1481" s="11">
        <v>695.97</v>
      </c>
      <c r="H1481">
        <v>0.02</v>
      </c>
      <c r="I1481" t="s">
        <v>1750</v>
      </c>
      <c r="J1481" s="11">
        <v>2728.2024000000001</v>
      </c>
    </row>
    <row r="1482" spans="1:10" x14ac:dyDescent="0.25">
      <c r="A1482" t="s">
        <v>3232</v>
      </c>
      <c r="B1482" s="19">
        <v>45309</v>
      </c>
      <c r="C1482" t="s">
        <v>942</v>
      </c>
      <c r="D1482" t="s">
        <v>1676</v>
      </c>
      <c r="E1482" t="s">
        <v>1721</v>
      </c>
      <c r="F1482" s="12">
        <v>2</v>
      </c>
      <c r="G1482" s="11">
        <v>181.42</v>
      </c>
      <c r="H1482">
        <v>0.08</v>
      </c>
      <c r="I1482" t="s">
        <v>1752</v>
      </c>
      <c r="J1482" s="11">
        <v>333.81279999999998</v>
      </c>
    </row>
    <row r="1483" spans="1:10" x14ac:dyDescent="0.25">
      <c r="A1483" t="s">
        <v>3233</v>
      </c>
      <c r="B1483" s="19">
        <v>45375</v>
      </c>
      <c r="C1483" t="s">
        <v>100</v>
      </c>
      <c r="D1483" t="s">
        <v>1676</v>
      </c>
      <c r="E1483" t="s">
        <v>1725</v>
      </c>
      <c r="F1483" s="12">
        <v>1</v>
      </c>
      <c r="G1483" s="11">
        <v>439.55</v>
      </c>
      <c r="H1483">
        <v>0.28999999999999998</v>
      </c>
      <c r="I1483" t="s">
        <v>1755</v>
      </c>
      <c r="J1483" s="11">
        <v>312.08049999999997</v>
      </c>
    </row>
    <row r="1484" spans="1:10" x14ac:dyDescent="0.25">
      <c r="A1484" t="s">
        <v>3234</v>
      </c>
      <c r="B1484" s="19">
        <v>45733</v>
      </c>
      <c r="C1484" t="s">
        <v>394</v>
      </c>
      <c r="D1484" t="s">
        <v>1610</v>
      </c>
      <c r="E1484" t="s">
        <v>1736</v>
      </c>
      <c r="F1484" s="12">
        <v>3</v>
      </c>
      <c r="G1484" s="11">
        <v>471.27</v>
      </c>
      <c r="H1484">
        <v>0.27</v>
      </c>
      <c r="I1484" t="s">
        <v>1755</v>
      </c>
      <c r="J1484" s="11">
        <v>1032.0812999999998</v>
      </c>
    </row>
    <row r="1485" spans="1:10" x14ac:dyDescent="0.25">
      <c r="A1485" t="s">
        <v>3235</v>
      </c>
      <c r="B1485" s="19">
        <v>45435</v>
      </c>
      <c r="C1485" t="s">
        <v>171</v>
      </c>
      <c r="D1485" t="s">
        <v>1615</v>
      </c>
      <c r="E1485" t="s">
        <v>1723</v>
      </c>
      <c r="F1485" s="12">
        <v>1</v>
      </c>
      <c r="G1485" s="11">
        <v>758.89</v>
      </c>
      <c r="H1485">
        <v>0.1</v>
      </c>
      <c r="I1485" t="s">
        <v>1750</v>
      </c>
      <c r="J1485" s="11">
        <v>683.00099999999998</v>
      </c>
    </row>
    <row r="1486" spans="1:10" x14ac:dyDescent="0.25">
      <c r="A1486" t="s">
        <v>3236</v>
      </c>
      <c r="B1486" s="19">
        <v>45864</v>
      </c>
      <c r="C1486" t="s">
        <v>1475</v>
      </c>
      <c r="D1486" t="s">
        <v>1673</v>
      </c>
      <c r="E1486" t="s">
        <v>1728</v>
      </c>
      <c r="F1486" s="12">
        <v>4</v>
      </c>
      <c r="G1486" s="11">
        <v>918.1</v>
      </c>
      <c r="H1486">
        <v>0.19</v>
      </c>
      <c r="I1486" t="s">
        <v>1755</v>
      </c>
      <c r="J1486" s="11">
        <v>2974.6440000000002</v>
      </c>
    </row>
    <row r="1487" spans="1:10" x14ac:dyDescent="0.25">
      <c r="A1487" t="s">
        <v>3237</v>
      </c>
      <c r="B1487" s="19">
        <v>45569</v>
      </c>
      <c r="C1487" t="s">
        <v>820</v>
      </c>
      <c r="D1487" t="s">
        <v>1671</v>
      </c>
      <c r="E1487" t="s">
        <v>1721</v>
      </c>
      <c r="F1487" s="12">
        <v>1</v>
      </c>
      <c r="G1487" s="11">
        <v>861.5</v>
      </c>
      <c r="H1487">
        <v>0.05</v>
      </c>
      <c r="I1487" t="s">
        <v>1755</v>
      </c>
      <c r="J1487" s="11">
        <v>818.42499999999995</v>
      </c>
    </row>
    <row r="1488" spans="1:10" x14ac:dyDescent="0.25">
      <c r="A1488" t="s">
        <v>3238</v>
      </c>
      <c r="B1488" s="19">
        <v>45664</v>
      </c>
      <c r="C1488" t="s">
        <v>1409</v>
      </c>
      <c r="D1488" t="s">
        <v>1560</v>
      </c>
      <c r="E1488" t="s">
        <v>1726</v>
      </c>
      <c r="F1488" s="12">
        <v>1</v>
      </c>
      <c r="G1488" s="11">
        <v>588.29999999999995</v>
      </c>
      <c r="H1488">
        <v>0.26</v>
      </c>
      <c r="I1488" t="s">
        <v>1755</v>
      </c>
      <c r="J1488" s="11">
        <v>435.34199999999998</v>
      </c>
    </row>
    <row r="1489" spans="1:10" x14ac:dyDescent="0.25">
      <c r="A1489" t="s">
        <v>3239</v>
      </c>
      <c r="B1489" s="19">
        <v>45645</v>
      </c>
      <c r="C1489" t="s">
        <v>1409</v>
      </c>
      <c r="D1489" t="s">
        <v>1610</v>
      </c>
      <c r="E1489" t="s">
        <v>1711</v>
      </c>
      <c r="F1489" s="12">
        <v>1</v>
      </c>
      <c r="G1489" s="11">
        <v>917.26</v>
      </c>
      <c r="H1489">
        <v>0.05</v>
      </c>
      <c r="I1489" t="s">
        <v>1752</v>
      </c>
      <c r="J1489" s="11">
        <v>871.39699999999993</v>
      </c>
    </row>
    <row r="1490" spans="1:10" x14ac:dyDescent="0.25">
      <c r="A1490" t="s">
        <v>3240</v>
      </c>
      <c r="B1490" s="19">
        <v>45449</v>
      </c>
      <c r="C1490" t="s">
        <v>743</v>
      </c>
      <c r="D1490" t="s">
        <v>1536</v>
      </c>
      <c r="E1490" t="s">
        <v>1736</v>
      </c>
      <c r="F1490" s="12">
        <v>4</v>
      </c>
      <c r="G1490" s="11">
        <v>96.78</v>
      </c>
      <c r="H1490">
        <v>0.11</v>
      </c>
      <c r="I1490" t="s">
        <v>1752</v>
      </c>
      <c r="J1490" s="11">
        <v>344.53680000000003</v>
      </c>
    </row>
    <row r="1491" spans="1:10" x14ac:dyDescent="0.25">
      <c r="A1491" t="s">
        <v>3241</v>
      </c>
      <c r="B1491" s="19">
        <v>45629</v>
      </c>
      <c r="C1491" t="s">
        <v>1456</v>
      </c>
      <c r="D1491" t="s">
        <v>1568</v>
      </c>
      <c r="E1491" t="s">
        <v>1701</v>
      </c>
      <c r="F1491" s="12">
        <v>3</v>
      </c>
      <c r="G1491" s="11">
        <v>199.41</v>
      </c>
      <c r="H1491">
        <v>0.16</v>
      </c>
      <c r="I1491" t="s">
        <v>1755</v>
      </c>
      <c r="J1491" s="11">
        <v>502.51319999999998</v>
      </c>
    </row>
    <row r="1492" spans="1:10" x14ac:dyDescent="0.25">
      <c r="A1492" t="s">
        <v>3242</v>
      </c>
      <c r="B1492" s="19">
        <v>45739</v>
      </c>
      <c r="C1492" t="s">
        <v>85</v>
      </c>
      <c r="D1492" t="s">
        <v>1608</v>
      </c>
      <c r="E1492" t="s">
        <v>1717</v>
      </c>
      <c r="F1492" s="12">
        <v>1</v>
      </c>
      <c r="G1492" s="11">
        <v>687.91</v>
      </c>
      <c r="H1492">
        <v>0.25</v>
      </c>
      <c r="I1492" t="s">
        <v>1750</v>
      </c>
      <c r="J1492" s="11">
        <v>515.9325</v>
      </c>
    </row>
    <row r="1493" spans="1:10" x14ac:dyDescent="0.25">
      <c r="A1493" t="s">
        <v>3243</v>
      </c>
      <c r="B1493" s="19">
        <v>45849</v>
      </c>
      <c r="C1493" t="s">
        <v>152</v>
      </c>
      <c r="D1493" t="s">
        <v>1633</v>
      </c>
      <c r="E1493" t="s">
        <v>1693</v>
      </c>
      <c r="F1493" s="12">
        <v>3</v>
      </c>
      <c r="G1493" s="11">
        <v>769.62</v>
      </c>
      <c r="H1493">
        <v>0.09</v>
      </c>
      <c r="I1493" t="s">
        <v>1752</v>
      </c>
      <c r="J1493" s="11">
        <v>2101.0626000000002</v>
      </c>
    </row>
    <row r="1494" spans="1:10" x14ac:dyDescent="0.25">
      <c r="A1494" t="s">
        <v>3244</v>
      </c>
      <c r="B1494" s="19">
        <v>45230</v>
      </c>
      <c r="C1494" t="s">
        <v>707</v>
      </c>
      <c r="D1494" t="s">
        <v>1533</v>
      </c>
      <c r="E1494" t="s">
        <v>1698</v>
      </c>
      <c r="F1494" s="12">
        <v>1</v>
      </c>
      <c r="G1494" s="11">
        <v>492.05</v>
      </c>
      <c r="H1494">
        <v>0.27</v>
      </c>
      <c r="I1494" t="s">
        <v>1750</v>
      </c>
      <c r="J1494" s="11">
        <v>359.19650000000001</v>
      </c>
    </row>
    <row r="1495" spans="1:10" x14ac:dyDescent="0.25">
      <c r="A1495" t="s">
        <v>3245</v>
      </c>
      <c r="B1495" s="19">
        <v>45292</v>
      </c>
      <c r="C1495" t="s">
        <v>364</v>
      </c>
      <c r="D1495" t="s">
        <v>1551</v>
      </c>
      <c r="E1495" t="s">
        <v>1723</v>
      </c>
      <c r="F1495" s="12">
        <v>2</v>
      </c>
      <c r="G1495" s="11">
        <v>428.55</v>
      </c>
      <c r="H1495" s="14">
        <v>0</v>
      </c>
      <c r="I1495" t="s">
        <v>1752</v>
      </c>
      <c r="J1495" s="11">
        <v>857.1</v>
      </c>
    </row>
    <row r="1496" spans="1:10" x14ac:dyDescent="0.25">
      <c r="A1496" t="s">
        <v>3246</v>
      </c>
      <c r="B1496" s="19">
        <v>45251</v>
      </c>
      <c r="C1496" t="s">
        <v>731</v>
      </c>
      <c r="D1496" t="s">
        <v>1541</v>
      </c>
      <c r="E1496" t="s">
        <v>1728</v>
      </c>
      <c r="F1496" s="12">
        <v>4</v>
      </c>
      <c r="G1496" s="11">
        <v>316.18</v>
      </c>
      <c r="H1496">
        <v>0.12</v>
      </c>
      <c r="I1496" t="s">
        <v>1750</v>
      </c>
      <c r="J1496" s="11">
        <v>1112.9536000000001</v>
      </c>
    </row>
    <row r="1497" spans="1:10" x14ac:dyDescent="0.25">
      <c r="A1497" t="s">
        <v>3247</v>
      </c>
      <c r="B1497" s="19">
        <v>45555</v>
      </c>
      <c r="C1497" t="s">
        <v>40</v>
      </c>
      <c r="D1497" t="s">
        <v>1545</v>
      </c>
      <c r="E1497" t="s">
        <v>1698</v>
      </c>
      <c r="F1497" s="12">
        <v>3</v>
      </c>
      <c r="G1497" s="11">
        <v>162.16999999999999</v>
      </c>
      <c r="H1497">
        <v>0.15</v>
      </c>
      <c r="I1497" t="s">
        <v>1752</v>
      </c>
      <c r="J1497" s="11">
        <v>413.5335</v>
      </c>
    </row>
    <row r="1498" spans="1:10" x14ac:dyDescent="0.25">
      <c r="A1498" t="s">
        <v>3248</v>
      </c>
      <c r="B1498" s="19">
        <v>45385</v>
      </c>
      <c r="C1498" t="s">
        <v>1030</v>
      </c>
      <c r="D1498" t="s">
        <v>1533</v>
      </c>
      <c r="E1498" t="s">
        <v>1698</v>
      </c>
      <c r="F1498" s="12">
        <v>3</v>
      </c>
      <c r="G1498" s="11">
        <v>698.14</v>
      </c>
      <c r="H1498">
        <v>0.04</v>
      </c>
      <c r="I1498" t="s">
        <v>1752</v>
      </c>
      <c r="J1498" s="11">
        <v>2010.6432</v>
      </c>
    </row>
    <row r="1499" spans="1:10" x14ac:dyDescent="0.25">
      <c r="A1499" t="s">
        <v>3249</v>
      </c>
      <c r="B1499" s="19">
        <v>45787</v>
      </c>
      <c r="C1499" t="s">
        <v>968</v>
      </c>
      <c r="D1499" t="s">
        <v>1638</v>
      </c>
      <c r="E1499" t="s">
        <v>1736</v>
      </c>
      <c r="F1499" s="12">
        <v>1</v>
      </c>
      <c r="G1499" s="11">
        <v>478.08</v>
      </c>
      <c r="H1499">
        <v>7.0000000000000007E-2</v>
      </c>
      <c r="I1499" t="s">
        <v>1755</v>
      </c>
      <c r="J1499" s="11">
        <v>444.61439999999993</v>
      </c>
    </row>
    <row r="1500" spans="1:10" x14ac:dyDescent="0.25">
      <c r="A1500" t="s">
        <v>3250</v>
      </c>
      <c r="B1500" s="19">
        <v>45822</v>
      </c>
      <c r="C1500" t="s">
        <v>672</v>
      </c>
      <c r="D1500" t="s">
        <v>1615</v>
      </c>
      <c r="E1500" t="s">
        <v>1711</v>
      </c>
      <c r="F1500" s="12">
        <v>2</v>
      </c>
      <c r="G1500" s="11">
        <v>958.64</v>
      </c>
      <c r="H1500">
        <v>0.2</v>
      </c>
      <c r="I1500" t="s">
        <v>1752</v>
      </c>
      <c r="J1500" s="11">
        <v>1533.8240000000001</v>
      </c>
    </row>
    <row r="1501" spans="1:10" x14ac:dyDescent="0.25">
      <c r="A1501" t="s">
        <v>3251</v>
      </c>
      <c r="B1501" s="19">
        <v>45590</v>
      </c>
      <c r="C1501" t="s">
        <v>1415</v>
      </c>
      <c r="D1501" t="s">
        <v>1590</v>
      </c>
      <c r="E1501" t="s">
        <v>1723</v>
      </c>
      <c r="F1501" s="12">
        <v>2</v>
      </c>
      <c r="G1501" s="11">
        <v>581.19000000000005</v>
      </c>
      <c r="H1501">
        <v>7.0000000000000007E-2</v>
      </c>
      <c r="I1501" t="s">
        <v>1755</v>
      </c>
      <c r="J1501" s="11">
        <v>1081.0134</v>
      </c>
    </row>
    <row r="1502" spans="1:10" x14ac:dyDescent="0.25">
      <c r="A1502" t="s">
        <v>3252</v>
      </c>
      <c r="B1502" s="19">
        <v>45618</v>
      </c>
      <c r="C1502" t="s">
        <v>388</v>
      </c>
      <c r="D1502" t="s">
        <v>1679</v>
      </c>
      <c r="E1502" t="s">
        <v>1721</v>
      </c>
      <c r="F1502" s="12">
        <v>1</v>
      </c>
      <c r="G1502" s="11">
        <v>736.54</v>
      </c>
      <c r="H1502">
        <v>0.16</v>
      </c>
      <c r="I1502" t="s">
        <v>1752</v>
      </c>
      <c r="J1502" s="11">
        <v>618.69359999999995</v>
      </c>
    </row>
    <row r="1503" spans="1:10" x14ac:dyDescent="0.25">
      <c r="A1503" t="s">
        <v>3253</v>
      </c>
      <c r="B1503" s="19">
        <v>45586</v>
      </c>
      <c r="C1503" t="s">
        <v>1235</v>
      </c>
      <c r="D1503" t="s">
        <v>1624</v>
      </c>
      <c r="E1503" t="s">
        <v>1728</v>
      </c>
      <c r="F1503" s="12">
        <v>1</v>
      </c>
      <c r="G1503" s="11">
        <v>524</v>
      </c>
      <c r="H1503">
        <v>0.28000000000000003</v>
      </c>
      <c r="I1503" t="s">
        <v>1750</v>
      </c>
      <c r="J1503" s="11">
        <v>377.28</v>
      </c>
    </row>
    <row r="1504" spans="1:10" x14ac:dyDescent="0.25">
      <c r="A1504" t="s">
        <v>3254</v>
      </c>
      <c r="B1504" s="19">
        <v>45548</v>
      </c>
      <c r="C1504" t="s">
        <v>176</v>
      </c>
      <c r="D1504" t="s">
        <v>1568</v>
      </c>
      <c r="E1504" t="s">
        <v>1698</v>
      </c>
      <c r="F1504" s="12">
        <v>4</v>
      </c>
      <c r="G1504" s="11">
        <v>566.09</v>
      </c>
      <c r="H1504">
        <v>0.28000000000000003</v>
      </c>
      <c r="I1504" t="s">
        <v>1755</v>
      </c>
      <c r="J1504" s="11">
        <v>1630.3392000000001</v>
      </c>
    </row>
    <row r="1505" spans="1:10" x14ac:dyDescent="0.25">
      <c r="A1505" t="s">
        <v>3255</v>
      </c>
      <c r="B1505" s="19">
        <v>45772</v>
      </c>
      <c r="C1505" t="s">
        <v>820</v>
      </c>
      <c r="D1505" t="s">
        <v>1558</v>
      </c>
      <c r="E1505" t="s">
        <v>1719</v>
      </c>
      <c r="F1505" s="12">
        <v>1</v>
      </c>
      <c r="G1505" s="11">
        <v>251.99</v>
      </c>
      <c r="H1505">
        <v>0.09</v>
      </c>
      <c r="I1505" t="s">
        <v>1750</v>
      </c>
      <c r="J1505" s="11">
        <v>229.3109</v>
      </c>
    </row>
    <row r="1506" spans="1:10" x14ac:dyDescent="0.25">
      <c r="A1506" t="s">
        <v>3256</v>
      </c>
      <c r="B1506" s="19">
        <v>45361</v>
      </c>
      <c r="C1506" t="s">
        <v>710</v>
      </c>
      <c r="D1506" t="s">
        <v>1551</v>
      </c>
      <c r="E1506" t="s">
        <v>1739</v>
      </c>
      <c r="F1506" s="12">
        <v>1</v>
      </c>
      <c r="G1506" s="11">
        <v>259.2</v>
      </c>
      <c r="H1506">
        <v>0.27</v>
      </c>
      <c r="I1506" t="s">
        <v>1755</v>
      </c>
      <c r="J1506" s="11">
        <v>189.21599999999998</v>
      </c>
    </row>
    <row r="1507" spans="1:10" x14ac:dyDescent="0.25">
      <c r="A1507" t="s">
        <v>3257</v>
      </c>
      <c r="B1507" s="19">
        <v>45235</v>
      </c>
      <c r="C1507" t="s">
        <v>1364</v>
      </c>
      <c r="D1507" t="s">
        <v>1615</v>
      </c>
      <c r="E1507" t="s">
        <v>1728</v>
      </c>
      <c r="F1507" s="12">
        <v>1</v>
      </c>
      <c r="G1507" s="11">
        <v>935.66</v>
      </c>
      <c r="H1507">
        <v>0.26</v>
      </c>
      <c r="I1507" t="s">
        <v>1752</v>
      </c>
      <c r="J1507" s="11">
        <v>692.38839999999993</v>
      </c>
    </row>
    <row r="1508" spans="1:10" x14ac:dyDescent="0.25">
      <c r="A1508" t="s">
        <v>3258</v>
      </c>
      <c r="B1508" s="19">
        <v>45864</v>
      </c>
      <c r="C1508" t="s">
        <v>1430</v>
      </c>
      <c r="D1508" t="s">
        <v>1580</v>
      </c>
      <c r="E1508" t="s">
        <v>1714</v>
      </c>
      <c r="F1508" s="12">
        <v>4</v>
      </c>
      <c r="G1508" s="11">
        <v>480.75</v>
      </c>
      <c r="H1508">
        <v>0.02</v>
      </c>
      <c r="I1508" t="s">
        <v>1750</v>
      </c>
      <c r="J1508" s="11">
        <v>1884.54</v>
      </c>
    </row>
    <row r="1509" spans="1:10" x14ac:dyDescent="0.25">
      <c r="A1509" t="s">
        <v>3259</v>
      </c>
      <c r="B1509" s="19">
        <v>45681</v>
      </c>
      <c r="C1509" t="s">
        <v>1141</v>
      </c>
      <c r="D1509" t="s">
        <v>1650</v>
      </c>
      <c r="E1509" t="s">
        <v>1728</v>
      </c>
      <c r="F1509" s="12">
        <v>2</v>
      </c>
      <c r="G1509" s="11">
        <v>457.83</v>
      </c>
      <c r="H1509">
        <v>0.01</v>
      </c>
      <c r="I1509" t="s">
        <v>1755</v>
      </c>
      <c r="J1509" s="11">
        <v>906.50339999999994</v>
      </c>
    </row>
    <row r="1510" spans="1:10" x14ac:dyDescent="0.25">
      <c r="A1510" t="s">
        <v>3260</v>
      </c>
      <c r="B1510" s="19">
        <v>45905</v>
      </c>
      <c r="C1510" t="s">
        <v>542</v>
      </c>
      <c r="D1510" t="s">
        <v>1600</v>
      </c>
      <c r="E1510" t="s">
        <v>1726</v>
      </c>
      <c r="F1510" s="12">
        <v>1</v>
      </c>
      <c r="G1510" s="11">
        <v>994.63</v>
      </c>
      <c r="H1510">
        <v>0.28000000000000003</v>
      </c>
      <c r="I1510" t="s">
        <v>1750</v>
      </c>
      <c r="J1510" s="11">
        <v>716.1336</v>
      </c>
    </row>
    <row r="1511" spans="1:10" x14ac:dyDescent="0.25">
      <c r="A1511" t="s">
        <v>3261</v>
      </c>
      <c r="B1511" s="19">
        <v>45765</v>
      </c>
      <c r="C1511" t="s">
        <v>779</v>
      </c>
      <c r="D1511" t="s">
        <v>1666</v>
      </c>
      <c r="E1511" t="s">
        <v>1685</v>
      </c>
      <c r="F1511" s="12">
        <v>3</v>
      </c>
      <c r="G1511" s="11">
        <v>65.569999999999993</v>
      </c>
      <c r="H1511">
        <v>0.3</v>
      </c>
      <c r="I1511" t="s">
        <v>1755</v>
      </c>
      <c r="J1511" s="11">
        <v>137.69699999999997</v>
      </c>
    </row>
    <row r="1512" spans="1:10" x14ac:dyDescent="0.25">
      <c r="A1512" t="s">
        <v>3262</v>
      </c>
      <c r="B1512" s="19">
        <v>45821</v>
      </c>
      <c r="C1512" t="s">
        <v>530</v>
      </c>
      <c r="D1512" t="s">
        <v>1613</v>
      </c>
      <c r="E1512" t="s">
        <v>1733</v>
      </c>
      <c r="F1512" s="12">
        <v>3</v>
      </c>
      <c r="G1512" s="11">
        <v>622.98</v>
      </c>
      <c r="H1512">
        <v>0.28000000000000003</v>
      </c>
      <c r="I1512" t="s">
        <v>1752</v>
      </c>
      <c r="J1512" s="11">
        <v>1345.6368</v>
      </c>
    </row>
    <row r="1513" spans="1:10" x14ac:dyDescent="0.25">
      <c r="A1513" t="s">
        <v>3263</v>
      </c>
      <c r="B1513" s="19">
        <v>45691</v>
      </c>
      <c r="C1513" t="s">
        <v>794</v>
      </c>
      <c r="D1513" t="s">
        <v>1610</v>
      </c>
      <c r="E1513" t="s">
        <v>1725</v>
      </c>
      <c r="F1513" s="12">
        <v>1</v>
      </c>
      <c r="G1513" s="11">
        <v>170.68</v>
      </c>
      <c r="H1513">
        <v>0.13</v>
      </c>
      <c r="I1513" t="s">
        <v>1752</v>
      </c>
      <c r="J1513" s="11">
        <v>148.49160000000001</v>
      </c>
    </row>
    <row r="1514" spans="1:10" x14ac:dyDescent="0.25">
      <c r="A1514" t="s">
        <v>3264</v>
      </c>
      <c r="B1514" s="19">
        <v>45860</v>
      </c>
      <c r="C1514" t="s">
        <v>339</v>
      </c>
      <c r="D1514" t="s">
        <v>1537</v>
      </c>
      <c r="E1514" t="s">
        <v>1714</v>
      </c>
      <c r="F1514" s="12">
        <v>4</v>
      </c>
      <c r="G1514" s="11">
        <v>797.83</v>
      </c>
      <c r="H1514">
        <v>0.08</v>
      </c>
      <c r="I1514" t="s">
        <v>1750</v>
      </c>
      <c r="J1514" s="11">
        <v>2936.0144000000005</v>
      </c>
    </row>
    <row r="1515" spans="1:10" x14ac:dyDescent="0.25">
      <c r="A1515" t="s">
        <v>3265</v>
      </c>
      <c r="B1515" s="19">
        <v>45922</v>
      </c>
      <c r="C1515" t="s">
        <v>345</v>
      </c>
      <c r="D1515" t="s">
        <v>1529</v>
      </c>
      <c r="E1515" t="s">
        <v>1730</v>
      </c>
      <c r="F1515" s="12">
        <v>1</v>
      </c>
      <c r="G1515" s="11">
        <v>372.75</v>
      </c>
      <c r="H1515">
        <v>0.12</v>
      </c>
      <c r="I1515" t="s">
        <v>1750</v>
      </c>
      <c r="J1515" s="11">
        <v>328.02</v>
      </c>
    </row>
    <row r="1516" spans="1:10" x14ac:dyDescent="0.25">
      <c r="A1516" t="s">
        <v>3266</v>
      </c>
      <c r="B1516" s="19">
        <v>45477</v>
      </c>
      <c r="C1516" t="s">
        <v>1222</v>
      </c>
      <c r="D1516" t="s">
        <v>1618</v>
      </c>
      <c r="E1516" t="s">
        <v>1701</v>
      </c>
      <c r="F1516" s="12">
        <v>1</v>
      </c>
      <c r="G1516" s="11">
        <v>994.18</v>
      </c>
      <c r="H1516">
        <v>0.05</v>
      </c>
      <c r="I1516" t="s">
        <v>1752</v>
      </c>
      <c r="J1516" s="11">
        <v>944.47099999999989</v>
      </c>
    </row>
    <row r="1517" spans="1:10" x14ac:dyDescent="0.25">
      <c r="A1517" t="s">
        <v>3267</v>
      </c>
      <c r="B1517" s="19">
        <v>45504</v>
      </c>
      <c r="C1517" t="s">
        <v>1295</v>
      </c>
      <c r="D1517" t="s">
        <v>1556</v>
      </c>
      <c r="E1517" t="s">
        <v>1725</v>
      </c>
      <c r="F1517" s="12">
        <v>1</v>
      </c>
      <c r="G1517" s="11">
        <v>136.12</v>
      </c>
      <c r="H1517">
        <v>7.0000000000000007E-2</v>
      </c>
      <c r="I1517" t="s">
        <v>1750</v>
      </c>
      <c r="J1517" s="11">
        <v>126.5916</v>
      </c>
    </row>
    <row r="1518" spans="1:10" x14ac:dyDescent="0.25">
      <c r="A1518" t="s">
        <v>3268</v>
      </c>
      <c r="B1518" s="19">
        <v>45862</v>
      </c>
      <c r="C1518" t="s">
        <v>124</v>
      </c>
      <c r="D1518" t="s">
        <v>1605</v>
      </c>
      <c r="E1518" t="s">
        <v>1736</v>
      </c>
      <c r="F1518" s="12">
        <v>3</v>
      </c>
      <c r="G1518" s="11">
        <v>634.45000000000005</v>
      </c>
      <c r="H1518">
        <v>0.17</v>
      </c>
      <c r="I1518" t="s">
        <v>1752</v>
      </c>
      <c r="J1518" s="11">
        <v>1579.7805000000001</v>
      </c>
    </row>
    <row r="1519" spans="1:10" x14ac:dyDescent="0.25">
      <c r="A1519" t="s">
        <v>3269</v>
      </c>
      <c r="B1519" s="19">
        <v>45579</v>
      </c>
      <c r="C1519" t="s">
        <v>1024</v>
      </c>
      <c r="D1519" t="s">
        <v>1622</v>
      </c>
      <c r="E1519" t="s">
        <v>1685</v>
      </c>
      <c r="F1519" s="12">
        <v>4</v>
      </c>
      <c r="G1519" s="11">
        <v>179.62</v>
      </c>
      <c r="H1519">
        <v>0.05</v>
      </c>
      <c r="I1519" t="s">
        <v>1750</v>
      </c>
      <c r="J1519" s="11">
        <v>682.55600000000004</v>
      </c>
    </row>
    <row r="1520" spans="1:10" x14ac:dyDescent="0.25">
      <c r="A1520" t="s">
        <v>3270</v>
      </c>
      <c r="B1520" s="19">
        <v>45658</v>
      </c>
      <c r="C1520" t="s">
        <v>923</v>
      </c>
      <c r="D1520" t="s">
        <v>1556</v>
      </c>
      <c r="E1520" t="s">
        <v>1736</v>
      </c>
      <c r="F1520" s="12">
        <v>4</v>
      </c>
      <c r="G1520" s="11">
        <v>558.83000000000004</v>
      </c>
      <c r="H1520">
        <v>0.16</v>
      </c>
      <c r="I1520" t="s">
        <v>1752</v>
      </c>
      <c r="J1520" s="11">
        <v>1877.6688000000001</v>
      </c>
    </row>
    <row r="1521" spans="1:10" x14ac:dyDescent="0.25">
      <c r="A1521" t="s">
        <v>3271</v>
      </c>
      <c r="B1521" s="19">
        <v>45664</v>
      </c>
      <c r="C1521" t="s">
        <v>562</v>
      </c>
      <c r="D1521" t="s">
        <v>1671</v>
      </c>
      <c r="E1521" t="s">
        <v>1708</v>
      </c>
      <c r="F1521" s="12">
        <v>2</v>
      </c>
      <c r="G1521" s="11">
        <v>859.74</v>
      </c>
      <c r="H1521">
        <v>0.25</v>
      </c>
      <c r="I1521" t="s">
        <v>1755</v>
      </c>
      <c r="J1521" s="11">
        <v>1289.6100000000001</v>
      </c>
    </row>
    <row r="1522" spans="1:10" x14ac:dyDescent="0.25">
      <c r="A1522" t="s">
        <v>3272</v>
      </c>
      <c r="B1522" s="19">
        <v>45936</v>
      </c>
      <c r="C1522" t="s">
        <v>370</v>
      </c>
      <c r="D1522" t="s">
        <v>1624</v>
      </c>
      <c r="E1522" t="s">
        <v>1730</v>
      </c>
      <c r="F1522" s="12">
        <v>3</v>
      </c>
      <c r="G1522" s="11">
        <v>578.47</v>
      </c>
      <c r="H1522">
        <v>0.06</v>
      </c>
      <c r="I1522" t="s">
        <v>1755</v>
      </c>
      <c r="J1522" s="11">
        <v>1631.2854</v>
      </c>
    </row>
    <row r="1523" spans="1:10" x14ac:dyDescent="0.25">
      <c r="A1523" t="s">
        <v>3273</v>
      </c>
      <c r="B1523" s="19">
        <v>45344</v>
      </c>
      <c r="C1523" t="s">
        <v>205</v>
      </c>
      <c r="D1523" t="s">
        <v>1558</v>
      </c>
      <c r="E1523" t="s">
        <v>1723</v>
      </c>
      <c r="F1523" s="12">
        <v>1</v>
      </c>
      <c r="G1523" s="11">
        <v>440.48</v>
      </c>
      <c r="H1523">
        <v>0.11</v>
      </c>
      <c r="I1523" t="s">
        <v>1755</v>
      </c>
      <c r="J1523" s="11">
        <v>392.02720000000005</v>
      </c>
    </row>
    <row r="1524" spans="1:10" x14ac:dyDescent="0.25">
      <c r="A1524" t="s">
        <v>3274</v>
      </c>
      <c r="B1524" s="19">
        <v>45329</v>
      </c>
      <c r="C1524" t="s">
        <v>75</v>
      </c>
      <c r="D1524" t="s">
        <v>1549</v>
      </c>
      <c r="E1524" t="s">
        <v>1739</v>
      </c>
      <c r="F1524" s="12">
        <v>2</v>
      </c>
      <c r="G1524" s="11">
        <v>303.67</v>
      </c>
      <c r="H1524">
        <v>0.05</v>
      </c>
      <c r="I1524" t="s">
        <v>1752</v>
      </c>
      <c r="J1524" s="11">
        <v>576.97299999999996</v>
      </c>
    </row>
    <row r="1525" spans="1:10" x14ac:dyDescent="0.25">
      <c r="A1525" t="s">
        <v>3275</v>
      </c>
      <c r="B1525" s="19">
        <v>45895</v>
      </c>
      <c r="C1525" t="s">
        <v>1045</v>
      </c>
      <c r="D1525" t="s">
        <v>1638</v>
      </c>
      <c r="E1525" t="s">
        <v>1726</v>
      </c>
      <c r="F1525" s="12">
        <v>2</v>
      </c>
      <c r="G1525" s="11">
        <v>611.21</v>
      </c>
      <c r="H1525">
        <v>0.22</v>
      </c>
      <c r="I1525" t="s">
        <v>1755</v>
      </c>
      <c r="J1525" s="11">
        <v>953.48760000000004</v>
      </c>
    </row>
    <row r="1526" spans="1:10" x14ac:dyDescent="0.25">
      <c r="A1526" t="s">
        <v>3276</v>
      </c>
      <c r="B1526" s="19">
        <v>45239</v>
      </c>
      <c r="C1526" t="s">
        <v>654</v>
      </c>
      <c r="D1526" t="s">
        <v>1587</v>
      </c>
      <c r="E1526" t="s">
        <v>1728</v>
      </c>
      <c r="F1526" s="12">
        <v>2</v>
      </c>
      <c r="G1526" s="11">
        <v>768.08</v>
      </c>
      <c r="H1526">
        <v>0.26</v>
      </c>
      <c r="I1526" t="s">
        <v>1752</v>
      </c>
      <c r="J1526" s="11">
        <v>1136.7583999999999</v>
      </c>
    </row>
    <row r="1527" spans="1:10" x14ac:dyDescent="0.25">
      <c r="A1527" t="s">
        <v>3277</v>
      </c>
      <c r="B1527" s="19">
        <v>45296</v>
      </c>
      <c r="C1527" t="s">
        <v>928</v>
      </c>
      <c r="D1527" t="s">
        <v>1561</v>
      </c>
      <c r="E1527" t="s">
        <v>1736</v>
      </c>
      <c r="F1527" s="12">
        <v>1</v>
      </c>
      <c r="G1527" s="11">
        <v>616.82000000000005</v>
      </c>
      <c r="H1527">
        <v>0.24</v>
      </c>
      <c r="I1527" t="s">
        <v>1750</v>
      </c>
      <c r="J1527" s="11">
        <v>468.78320000000002</v>
      </c>
    </row>
    <row r="1528" spans="1:10" x14ac:dyDescent="0.25">
      <c r="A1528" t="s">
        <v>3278</v>
      </c>
      <c r="B1528" s="19">
        <v>45672</v>
      </c>
      <c r="C1528" t="s">
        <v>598</v>
      </c>
      <c r="D1528" t="s">
        <v>1588</v>
      </c>
      <c r="E1528" t="s">
        <v>1736</v>
      </c>
      <c r="F1528" s="12">
        <v>1</v>
      </c>
      <c r="G1528" s="11">
        <v>470.34</v>
      </c>
      <c r="H1528">
        <v>0.18</v>
      </c>
      <c r="I1528" t="s">
        <v>1755</v>
      </c>
      <c r="J1528" s="11">
        <v>385.67880000000002</v>
      </c>
    </row>
    <row r="1529" spans="1:10" x14ac:dyDescent="0.25">
      <c r="A1529" t="s">
        <v>3279</v>
      </c>
      <c r="B1529" s="19">
        <v>45499</v>
      </c>
      <c r="C1529" t="s">
        <v>705</v>
      </c>
      <c r="D1529" t="s">
        <v>1607</v>
      </c>
      <c r="E1529" t="s">
        <v>1714</v>
      </c>
      <c r="F1529" s="12">
        <v>2</v>
      </c>
      <c r="G1529" s="11">
        <v>616.36</v>
      </c>
      <c r="H1529">
        <v>0.12</v>
      </c>
      <c r="I1529" t="s">
        <v>1752</v>
      </c>
      <c r="J1529" s="11">
        <v>1084.7936</v>
      </c>
    </row>
    <row r="1530" spans="1:10" x14ac:dyDescent="0.25">
      <c r="A1530" t="s">
        <v>3280</v>
      </c>
      <c r="B1530" s="19">
        <v>45434</v>
      </c>
      <c r="C1530" t="s">
        <v>295</v>
      </c>
      <c r="D1530" t="s">
        <v>1531</v>
      </c>
      <c r="E1530" t="s">
        <v>1717</v>
      </c>
      <c r="F1530" s="12">
        <v>3</v>
      </c>
      <c r="G1530" s="11">
        <v>657.24</v>
      </c>
      <c r="H1530">
        <v>0.18</v>
      </c>
      <c r="I1530" t="s">
        <v>1752</v>
      </c>
      <c r="J1530" s="11">
        <v>1616.8104000000001</v>
      </c>
    </row>
    <row r="1531" spans="1:10" x14ac:dyDescent="0.25">
      <c r="A1531" t="s">
        <v>3281</v>
      </c>
      <c r="B1531" s="19">
        <v>45893</v>
      </c>
      <c r="C1531" t="s">
        <v>136</v>
      </c>
      <c r="D1531" t="s">
        <v>1590</v>
      </c>
      <c r="E1531" t="s">
        <v>1739</v>
      </c>
      <c r="F1531" s="12">
        <v>2</v>
      </c>
      <c r="G1531" s="11">
        <v>392.45</v>
      </c>
      <c r="H1531">
        <v>0.04</v>
      </c>
      <c r="I1531" t="s">
        <v>1752</v>
      </c>
      <c r="J1531" s="11">
        <v>753.50399999999991</v>
      </c>
    </row>
    <row r="1532" spans="1:10" x14ac:dyDescent="0.25">
      <c r="A1532" t="s">
        <v>3282</v>
      </c>
      <c r="B1532" s="19">
        <v>45346</v>
      </c>
      <c r="C1532" t="s">
        <v>779</v>
      </c>
      <c r="D1532" t="s">
        <v>1588</v>
      </c>
      <c r="E1532" t="s">
        <v>1726</v>
      </c>
      <c r="F1532" s="12">
        <v>3</v>
      </c>
      <c r="G1532" s="11">
        <v>62.03</v>
      </c>
      <c r="H1532">
        <v>0.01</v>
      </c>
      <c r="I1532" t="s">
        <v>1755</v>
      </c>
      <c r="J1532" s="11">
        <v>184.22909999999999</v>
      </c>
    </row>
    <row r="1533" spans="1:10" x14ac:dyDescent="0.25">
      <c r="A1533" t="s">
        <v>3283</v>
      </c>
      <c r="B1533" s="19">
        <v>45613</v>
      </c>
      <c r="C1533" t="s">
        <v>327</v>
      </c>
      <c r="D1533" t="s">
        <v>1675</v>
      </c>
      <c r="E1533" t="s">
        <v>1698</v>
      </c>
      <c r="F1533" s="12">
        <v>4</v>
      </c>
      <c r="G1533" s="11">
        <v>933.73</v>
      </c>
      <c r="H1533">
        <v>0.25</v>
      </c>
      <c r="I1533" t="s">
        <v>1752</v>
      </c>
      <c r="J1533" s="11">
        <v>2801.19</v>
      </c>
    </row>
    <row r="1534" spans="1:10" x14ac:dyDescent="0.25">
      <c r="A1534" t="s">
        <v>3284</v>
      </c>
      <c r="B1534" s="19">
        <v>45928</v>
      </c>
      <c r="C1534" t="s">
        <v>515</v>
      </c>
      <c r="D1534" t="s">
        <v>1658</v>
      </c>
      <c r="E1534" t="s">
        <v>1730</v>
      </c>
      <c r="F1534" s="12">
        <v>3</v>
      </c>
      <c r="G1534" s="11">
        <v>615.30999999999995</v>
      </c>
      <c r="H1534">
        <v>0.14000000000000001</v>
      </c>
      <c r="I1534" t="s">
        <v>1752</v>
      </c>
      <c r="J1534" s="11">
        <v>1587.4997999999998</v>
      </c>
    </row>
    <row r="1535" spans="1:10" x14ac:dyDescent="0.25">
      <c r="A1535" t="s">
        <v>3285</v>
      </c>
      <c r="B1535" s="19">
        <v>45619</v>
      </c>
      <c r="C1535" t="s">
        <v>1153</v>
      </c>
      <c r="D1535" t="s">
        <v>1615</v>
      </c>
      <c r="E1535" t="s">
        <v>1736</v>
      </c>
      <c r="F1535" s="12">
        <v>4</v>
      </c>
      <c r="G1535" s="11">
        <v>790.38</v>
      </c>
      <c r="H1535">
        <v>0.22</v>
      </c>
      <c r="I1535" t="s">
        <v>1755</v>
      </c>
      <c r="J1535" s="11">
        <v>2465.9856</v>
      </c>
    </row>
    <row r="1536" spans="1:10" x14ac:dyDescent="0.25">
      <c r="A1536" t="s">
        <v>3286</v>
      </c>
      <c r="B1536" s="19">
        <v>45533</v>
      </c>
      <c r="C1536" t="s">
        <v>850</v>
      </c>
      <c r="D1536" t="s">
        <v>1615</v>
      </c>
      <c r="E1536" t="s">
        <v>1733</v>
      </c>
      <c r="F1536" s="12">
        <v>2</v>
      </c>
      <c r="G1536" s="11">
        <v>102.85</v>
      </c>
      <c r="H1536">
        <v>0.08</v>
      </c>
      <c r="I1536" t="s">
        <v>1752</v>
      </c>
      <c r="J1536" s="11">
        <v>189.244</v>
      </c>
    </row>
    <row r="1537" spans="1:10" x14ac:dyDescent="0.25">
      <c r="A1537" t="s">
        <v>3287</v>
      </c>
      <c r="B1537" s="19">
        <v>45781</v>
      </c>
      <c r="C1537" t="s">
        <v>152</v>
      </c>
      <c r="D1537" t="s">
        <v>1543</v>
      </c>
      <c r="E1537" t="s">
        <v>1730</v>
      </c>
      <c r="F1537" s="12">
        <v>3</v>
      </c>
      <c r="G1537" s="11">
        <v>866.78</v>
      </c>
      <c r="H1537">
        <v>0.27</v>
      </c>
      <c r="I1537" t="s">
        <v>1752</v>
      </c>
      <c r="J1537" s="11">
        <v>1898.2482</v>
      </c>
    </row>
    <row r="1538" spans="1:10" x14ac:dyDescent="0.25">
      <c r="A1538" t="s">
        <v>3288</v>
      </c>
      <c r="B1538" s="19">
        <v>45378</v>
      </c>
      <c r="C1538" t="s">
        <v>672</v>
      </c>
      <c r="D1538" t="s">
        <v>1644</v>
      </c>
      <c r="E1538" t="s">
        <v>1730</v>
      </c>
      <c r="F1538" s="12">
        <v>3</v>
      </c>
      <c r="G1538" s="11">
        <v>392.84</v>
      </c>
      <c r="H1538">
        <v>0.27</v>
      </c>
      <c r="I1538" t="s">
        <v>1752</v>
      </c>
      <c r="J1538" s="11">
        <v>860.31959999999992</v>
      </c>
    </row>
    <row r="1539" spans="1:10" x14ac:dyDescent="0.25">
      <c r="A1539" t="s">
        <v>3289</v>
      </c>
      <c r="B1539" s="19">
        <v>45688</v>
      </c>
      <c r="C1539" t="s">
        <v>1007</v>
      </c>
      <c r="D1539" t="s">
        <v>1540</v>
      </c>
      <c r="E1539" t="s">
        <v>1705</v>
      </c>
      <c r="F1539" s="12">
        <v>2</v>
      </c>
      <c r="G1539" s="11">
        <v>753.1</v>
      </c>
      <c r="H1539">
        <v>0.19</v>
      </c>
      <c r="I1539" t="s">
        <v>1752</v>
      </c>
      <c r="J1539" s="11">
        <v>1220.0220000000002</v>
      </c>
    </row>
    <row r="1540" spans="1:10" x14ac:dyDescent="0.25">
      <c r="A1540" t="s">
        <v>3290</v>
      </c>
      <c r="B1540" s="19">
        <v>45927</v>
      </c>
      <c r="C1540" t="s">
        <v>40</v>
      </c>
      <c r="D1540" t="s">
        <v>1608</v>
      </c>
      <c r="E1540" t="s">
        <v>1733</v>
      </c>
      <c r="F1540" s="12">
        <v>2</v>
      </c>
      <c r="G1540" s="11">
        <v>700.91</v>
      </c>
      <c r="H1540">
        <v>0.1</v>
      </c>
      <c r="I1540" t="s">
        <v>1752</v>
      </c>
      <c r="J1540" s="11">
        <v>1261.6379999999999</v>
      </c>
    </row>
    <row r="1541" spans="1:10" x14ac:dyDescent="0.25">
      <c r="A1541" t="s">
        <v>3291</v>
      </c>
      <c r="B1541" s="19">
        <v>45775</v>
      </c>
      <c r="C1541" t="s">
        <v>261</v>
      </c>
      <c r="D1541" t="s">
        <v>1548</v>
      </c>
      <c r="E1541" t="s">
        <v>1723</v>
      </c>
      <c r="F1541" s="12">
        <v>4</v>
      </c>
      <c r="G1541" s="11">
        <v>935.98</v>
      </c>
      <c r="H1541">
        <v>0.11</v>
      </c>
      <c r="I1541" t="s">
        <v>1752</v>
      </c>
      <c r="J1541" s="11">
        <v>3332.0888</v>
      </c>
    </row>
    <row r="1542" spans="1:10" x14ac:dyDescent="0.25">
      <c r="A1542" t="s">
        <v>3292</v>
      </c>
      <c r="B1542" s="19">
        <v>45849</v>
      </c>
      <c r="C1542" t="s">
        <v>1475</v>
      </c>
      <c r="D1542" t="s">
        <v>1641</v>
      </c>
      <c r="E1542" t="s">
        <v>1730</v>
      </c>
      <c r="F1542" s="12">
        <v>1</v>
      </c>
      <c r="G1542" s="11">
        <v>539.9</v>
      </c>
      <c r="H1542">
        <v>7.0000000000000007E-2</v>
      </c>
      <c r="I1542" t="s">
        <v>1750</v>
      </c>
      <c r="J1542" s="11">
        <v>502.10699999999997</v>
      </c>
    </row>
    <row r="1543" spans="1:10" x14ac:dyDescent="0.25">
      <c r="A1543" t="s">
        <v>3293</v>
      </c>
      <c r="B1543" s="19">
        <v>45573</v>
      </c>
      <c r="C1543" t="s">
        <v>562</v>
      </c>
      <c r="D1543" t="s">
        <v>1588</v>
      </c>
      <c r="E1543" t="s">
        <v>1708</v>
      </c>
      <c r="F1543" s="12">
        <v>1</v>
      </c>
      <c r="G1543" s="11">
        <v>312.81</v>
      </c>
      <c r="H1543">
        <v>0.14000000000000001</v>
      </c>
      <c r="I1543" t="s">
        <v>1752</v>
      </c>
      <c r="J1543" s="11">
        <v>269.01659999999998</v>
      </c>
    </row>
    <row r="1544" spans="1:10" x14ac:dyDescent="0.25">
      <c r="A1544" t="s">
        <v>3294</v>
      </c>
      <c r="B1544" s="19">
        <v>45356</v>
      </c>
      <c r="C1544" t="s">
        <v>791</v>
      </c>
      <c r="D1544" t="s">
        <v>1600</v>
      </c>
      <c r="E1544" t="s">
        <v>1711</v>
      </c>
      <c r="F1544" s="12">
        <v>3</v>
      </c>
      <c r="G1544" s="11">
        <v>855.96</v>
      </c>
      <c r="H1544">
        <v>0.28999999999999998</v>
      </c>
      <c r="I1544" t="s">
        <v>1755</v>
      </c>
      <c r="J1544" s="11">
        <v>1823.1948</v>
      </c>
    </row>
    <row r="1545" spans="1:10" x14ac:dyDescent="0.25">
      <c r="A1545" t="s">
        <v>3295</v>
      </c>
      <c r="B1545" s="19">
        <v>45326</v>
      </c>
      <c r="C1545" t="s">
        <v>1100</v>
      </c>
      <c r="D1545" t="s">
        <v>1527</v>
      </c>
      <c r="E1545" t="s">
        <v>1721</v>
      </c>
      <c r="F1545" s="12">
        <v>3</v>
      </c>
      <c r="G1545" s="11">
        <v>305</v>
      </c>
      <c r="H1545">
        <v>0.01</v>
      </c>
      <c r="I1545" t="s">
        <v>1755</v>
      </c>
      <c r="J1545" s="11">
        <v>905.85</v>
      </c>
    </row>
    <row r="1546" spans="1:10" x14ac:dyDescent="0.25">
      <c r="A1546" t="s">
        <v>3296</v>
      </c>
      <c r="B1546" s="19">
        <v>45361</v>
      </c>
      <c r="C1546" t="s">
        <v>1427</v>
      </c>
      <c r="D1546" t="s">
        <v>1679</v>
      </c>
      <c r="E1546" t="s">
        <v>1723</v>
      </c>
      <c r="F1546" s="12">
        <v>3</v>
      </c>
      <c r="G1546" s="11">
        <v>831.15</v>
      </c>
      <c r="H1546">
        <v>0.19</v>
      </c>
      <c r="I1546" t="s">
        <v>1750</v>
      </c>
      <c r="J1546" s="11">
        <v>2019.6945000000001</v>
      </c>
    </row>
    <row r="1547" spans="1:10" x14ac:dyDescent="0.25">
      <c r="A1547" t="s">
        <v>3297</v>
      </c>
      <c r="B1547" s="19">
        <v>45926</v>
      </c>
      <c r="C1547" t="s">
        <v>669</v>
      </c>
      <c r="D1547" t="s">
        <v>1675</v>
      </c>
      <c r="E1547" t="s">
        <v>1698</v>
      </c>
      <c r="F1547" s="12">
        <v>2</v>
      </c>
      <c r="G1547" s="11">
        <v>644.97</v>
      </c>
      <c r="H1547">
        <v>0.24</v>
      </c>
      <c r="I1547" t="s">
        <v>1755</v>
      </c>
      <c r="J1547" s="11">
        <v>980.35440000000006</v>
      </c>
    </row>
    <row r="1548" spans="1:10" x14ac:dyDescent="0.25">
      <c r="A1548" t="s">
        <v>3298</v>
      </c>
      <c r="B1548" s="19">
        <v>45839</v>
      </c>
      <c r="C1548" t="s">
        <v>336</v>
      </c>
      <c r="D1548" t="s">
        <v>1662</v>
      </c>
      <c r="E1548" t="s">
        <v>1690</v>
      </c>
      <c r="F1548" s="12">
        <v>1</v>
      </c>
      <c r="G1548" s="11">
        <v>149.56</v>
      </c>
      <c r="H1548">
        <v>0.09</v>
      </c>
      <c r="I1548" t="s">
        <v>1750</v>
      </c>
      <c r="J1548" s="11">
        <v>136.09960000000001</v>
      </c>
    </row>
    <row r="1549" spans="1:10" x14ac:dyDescent="0.25">
      <c r="A1549" t="s">
        <v>3299</v>
      </c>
      <c r="B1549" s="19">
        <v>45434</v>
      </c>
      <c r="C1549" t="s">
        <v>699</v>
      </c>
      <c r="D1549" t="s">
        <v>1592</v>
      </c>
      <c r="E1549" t="s">
        <v>1739</v>
      </c>
      <c r="F1549" s="12">
        <v>1</v>
      </c>
      <c r="G1549" s="11">
        <v>661.77</v>
      </c>
      <c r="H1549">
        <v>0.03</v>
      </c>
      <c r="I1549" t="s">
        <v>1752</v>
      </c>
      <c r="J1549" s="11">
        <v>641.91689999999994</v>
      </c>
    </row>
    <row r="1550" spans="1:10" x14ac:dyDescent="0.25">
      <c r="A1550" t="s">
        <v>3300</v>
      </c>
      <c r="B1550" s="19">
        <v>45819</v>
      </c>
      <c r="C1550" t="s">
        <v>376</v>
      </c>
      <c r="D1550" t="s">
        <v>1671</v>
      </c>
      <c r="E1550" t="s">
        <v>1711</v>
      </c>
      <c r="F1550" s="12">
        <v>3</v>
      </c>
      <c r="G1550" s="11">
        <v>99.67</v>
      </c>
      <c r="H1550">
        <v>0.17</v>
      </c>
      <c r="I1550" t="s">
        <v>1750</v>
      </c>
      <c r="J1550" s="11">
        <v>248.17829999999998</v>
      </c>
    </row>
    <row r="1551" spans="1:10" x14ac:dyDescent="0.25">
      <c r="A1551" t="s">
        <v>3301</v>
      </c>
      <c r="B1551" s="19">
        <v>45553</v>
      </c>
      <c r="C1551" t="s">
        <v>710</v>
      </c>
      <c r="D1551" t="s">
        <v>1619</v>
      </c>
      <c r="E1551" t="s">
        <v>1690</v>
      </c>
      <c r="F1551" s="12">
        <v>3</v>
      </c>
      <c r="G1551" s="11">
        <v>103.66</v>
      </c>
      <c r="H1551">
        <v>0.26</v>
      </c>
      <c r="I1551" t="s">
        <v>1755</v>
      </c>
      <c r="J1551" s="11">
        <v>230.12520000000001</v>
      </c>
    </row>
    <row r="1552" spans="1:10" x14ac:dyDescent="0.25">
      <c r="A1552" t="s">
        <v>3302</v>
      </c>
      <c r="B1552" s="19">
        <v>45258</v>
      </c>
      <c r="C1552" t="s">
        <v>1336</v>
      </c>
      <c r="D1552" t="s">
        <v>1588</v>
      </c>
      <c r="E1552" t="s">
        <v>1693</v>
      </c>
      <c r="F1552" s="12">
        <v>4</v>
      </c>
      <c r="G1552" s="11">
        <v>54.4</v>
      </c>
      <c r="H1552">
        <v>0.22</v>
      </c>
      <c r="I1552" t="s">
        <v>1750</v>
      </c>
      <c r="J1552" s="11">
        <v>169.72800000000001</v>
      </c>
    </row>
    <row r="1553" spans="1:10" x14ac:dyDescent="0.25">
      <c r="A1553" t="s">
        <v>3303</v>
      </c>
      <c r="B1553" s="19">
        <v>45435</v>
      </c>
      <c r="C1553" t="s">
        <v>1490</v>
      </c>
      <c r="D1553" t="s">
        <v>1656</v>
      </c>
      <c r="E1553" t="s">
        <v>1726</v>
      </c>
      <c r="F1553" s="12">
        <v>1</v>
      </c>
      <c r="G1553" s="11">
        <v>46.66</v>
      </c>
      <c r="H1553">
        <v>0.2</v>
      </c>
      <c r="I1553" t="s">
        <v>1750</v>
      </c>
      <c r="J1553" s="11">
        <v>37.327999999999996</v>
      </c>
    </row>
    <row r="1554" spans="1:10" x14ac:dyDescent="0.25">
      <c r="A1554" t="s">
        <v>3304</v>
      </c>
      <c r="B1554" s="19">
        <v>45447</v>
      </c>
      <c r="C1554" t="s">
        <v>40</v>
      </c>
      <c r="D1554" t="s">
        <v>1636</v>
      </c>
      <c r="E1554" t="s">
        <v>1721</v>
      </c>
      <c r="F1554" s="12">
        <v>4</v>
      </c>
      <c r="G1554" s="11">
        <v>871.2</v>
      </c>
      <c r="H1554">
        <v>0.28999999999999998</v>
      </c>
      <c r="I1554" t="s">
        <v>1750</v>
      </c>
      <c r="J1554" s="11">
        <v>2474.2080000000001</v>
      </c>
    </row>
    <row r="1555" spans="1:10" x14ac:dyDescent="0.25">
      <c r="A1555" t="s">
        <v>3305</v>
      </c>
      <c r="B1555" s="19">
        <v>45724</v>
      </c>
      <c r="C1555" t="s">
        <v>1171</v>
      </c>
      <c r="D1555" t="s">
        <v>1552</v>
      </c>
      <c r="E1555" t="s">
        <v>1726</v>
      </c>
      <c r="F1555" s="12">
        <v>4</v>
      </c>
      <c r="G1555" s="11">
        <v>317.11</v>
      </c>
      <c r="H1555">
        <v>0.16</v>
      </c>
      <c r="I1555" t="s">
        <v>1752</v>
      </c>
      <c r="J1555" s="11">
        <v>1065.4896000000001</v>
      </c>
    </row>
    <row r="1556" spans="1:10" x14ac:dyDescent="0.25">
      <c r="A1556" t="s">
        <v>3306</v>
      </c>
      <c r="B1556" s="19">
        <v>45338</v>
      </c>
      <c r="C1556" t="s">
        <v>817</v>
      </c>
      <c r="D1556" t="s">
        <v>1564</v>
      </c>
      <c r="E1556" t="s">
        <v>1725</v>
      </c>
      <c r="F1556" s="12">
        <v>2</v>
      </c>
      <c r="G1556" s="11">
        <v>388.34</v>
      </c>
      <c r="H1556">
        <v>0.09</v>
      </c>
      <c r="I1556" t="s">
        <v>1752</v>
      </c>
      <c r="J1556" s="11">
        <v>706.77879999999993</v>
      </c>
    </row>
    <row r="1557" spans="1:10" x14ac:dyDescent="0.25">
      <c r="A1557" t="s">
        <v>3307</v>
      </c>
      <c r="B1557" s="19">
        <v>45252</v>
      </c>
      <c r="C1557" t="s">
        <v>995</v>
      </c>
      <c r="D1557" t="s">
        <v>1572</v>
      </c>
      <c r="E1557" t="s">
        <v>1708</v>
      </c>
      <c r="F1557" s="12">
        <v>4</v>
      </c>
      <c r="G1557" s="11">
        <v>998.2</v>
      </c>
      <c r="H1557">
        <v>0.15</v>
      </c>
      <c r="I1557" t="s">
        <v>1750</v>
      </c>
      <c r="J1557" s="11">
        <v>3393.88</v>
      </c>
    </row>
    <row r="1558" spans="1:10" x14ac:dyDescent="0.25">
      <c r="A1558" t="s">
        <v>3308</v>
      </c>
      <c r="B1558" s="19">
        <v>45606</v>
      </c>
      <c r="C1558" t="s">
        <v>1499</v>
      </c>
      <c r="D1558" t="s">
        <v>1581</v>
      </c>
      <c r="E1558" t="s">
        <v>1685</v>
      </c>
      <c r="F1558" s="12">
        <v>1</v>
      </c>
      <c r="G1558" s="11">
        <v>887.38</v>
      </c>
      <c r="H1558">
        <v>0.01</v>
      </c>
      <c r="I1558" t="s">
        <v>1755</v>
      </c>
      <c r="J1558" s="11">
        <v>878.50620000000004</v>
      </c>
    </row>
    <row r="1559" spans="1:10" x14ac:dyDescent="0.25">
      <c r="A1559" t="s">
        <v>3309</v>
      </c>
      <c r="B1559" s="19">
        <v>45524</v>
      </c>
      <c r="C1559" t="s">
        <v>974</v>
      </c>
      <c r="D1559" t="s">
        <v>1583</v>
      </c>
      <c r="E1559" t="s">
        <v>1723</v>
      </c>
      <c r="F1559" s="12">
        <v>4</v>
      </c>
      <c r="G1559" s="11">
        <v>332.97</v>
      </c>
      <c r="H1559">
        <v>0.28000000000000003</v>
      </c>
      <c r="I1559" t="s">
        <v>1750</v>
      </c>
      <c r="J1559" s="11">
        <v>958.95360000000005</v>
      </c>
    </row>
    <row r="1560" spans="1:10" x14ac:dyDescent="0.25">
      <c r="A1560" t="s">
        <v>3310</v>
      </c>
      <c r="B1560" s="19">
        <v>45934</v>
      </c>
      <c r="C1560" t="s">
        <v>93</v>
      </c>
      <c r="D1560" t="s">
        <v>1597</v>
      </c>
      <c r="E1560" t="s">
        <v>1685</v>
      </c>
      <c r="F1560" s="12">
        <v>2</v>
      </c>
      <c r="G1560" s="11">
        <v>157.91</v>
      </c>
      <c r="H1560">
        <v>0.09</v>
      </c>
      <c r="I1560" t="s">
        <v>1755</v>
      </c>
      <c r="J1560" s="11">
        <v>287.39620000000002</v>
      </c>
    </row>
    <row r="1561" spans="1:10" x14ac:dyDescent="0.25">
      <c r="A1561" t="s">
        <v>3311</v>
      </c>
      <c r="B1561" s="19">
        <v>45539</v>
      </c>
      <c r="C1561" t="s">
        <v>1103</v>
      </c>
      <c r="D1561" t="s">
        <v>1544</v>
      </c>
      <c r="E1561" t="s">
        <v>1736</v>
      </c>
      <c r="F1561" s="12">
        <v>1</v>
      </c>
      <c r="G1561" s="11">
        <v>548.15</v>
      </c>
      <c r="H1561">
        <v>0.11</v>
      </c>
      <c r="I1561" t="s">
        <v>1750</v>
      </c>
      <c r="J1561" s="11">
        <v>487.8535</v>
      </c>
    </row>
    <row r="1562" spans="1:10" x14ac:dyDescent="0.25">
      <c r="A1562" t="s">
        <v>3312</v>
      </c>
      <c r="B1562" s="19">
        <v>45555</v>
      </c>
      <c r="C1562" t="s">
        <v>675</v>
      </c>
      <c r="D1562" t="s">
        <v>1600</v>
      </c>
      <c r="E1562" t="s">
        <v>1728</v>
      </c>
      <c r="F1562" s="12">
        <v>1</v>
      </c>
      <c r="G1562" s="11">
        <v>135.13</v>
      </c>
      <c r="H1562">
        <v>0.04</v>
      </c>
      <c r="I1562" t="s">
        <v>1750</v>
      </c>
      <c r="J1562" s="11">
        <v>129.72479999999999</v>
      </c>
    </row>
    <row r="1563" spans="1:10" x14ac:dyDescent="0.25">
      <c r="A1563" t="s">
        <v>3313</v>
      </c>
      <c r="B1563" s="19">
        <v>45281</v>
      </c>
      <c r="C1563" t="s">
        <v>705</v>
      </c>
      <c r="D1563" t="s">
        <v>1611</v>
      </c>
      <c r="E1563" t="s">
        <v>1698</v>
      </c>
      <c r="F1563" s="12">
        <v>3</v>
      </c>
      <c r="G1563" s="11">
        <v>579.26</v>
      </c>
      <c r="H1563">
        <v>0.19</v>
      </c>
      <c r="I1563" t="s">
        <v>1750</v>
      </c>
      <c r="J1563" s="11">
        <v>1407.6018000000001</v>
      </c>
    </row>
    <row r="1564" spans="1:10" x14ac:dyDescent="0.25">
      <c r="A1564" t="s">
        <v>3314</v>
      </c>
      <c r="B1564" s="19">
        <v>45582</v>
      </c>
      <c r="C1564" t="s">
        <v>1201</v>
      </c>
      <c r="D1564" t="s">
        <v>1551</v>
      </c>
      <c r="E1564" t="s">
        <v>1685</v>
      </c>
      <c r="F1564" s="12">
        <v>1</v>
      </c>
      <c r="G1564" s="11">
        <v>465.63</v>
      </c>
      <c r="H1564">
        <v>0.25</v>
      </c>
      <c r="I1564" t="s">
        <v>1750</v>
      </c>
      <c r="J1564" s="11">
        <v>349.22249999999997</v>
      </c>
    </row>
    <row r="1565" spans="1:10" x14ac:dyDescent="0.25">
      <c r="A1565" t="s">
        <v>3315</v>
      </c>
      <c r="B1565" s="19">
        <v>45372</v>
      </c>
      <c r="C1565" t="s">
        <v>178</v>
      </c>
      <c r="D1565" t="s">
        <v>1641</v>
      </c>
      <c r="E1565" t="s">
        <v>1730</v>
      </c>
      <c r="F1565" s="12">
        <v>2</v>
      </c>
      <c r="G1565" s="11">
        <v>675.61</v>
      </c>
      <c r="H1565">
        <v>0.08</v>
      </c>
      <c r="I1565" t="s">
        <v>1755</v>
      </c>
      <c r="J1565" s="11">
        <v>1243.1224</v>
      </c>
    </row>
    <row r="1566" spans="1:10" x14ac:dyDescent="0.25">
      <c r="A1566" t="s">
        <v>3316</v>
      </c>
      <c r="B1566" s="19">
        <v>45458</v>
      </c>
      <c r="C1566" t="s">
        <v>1278</v>
      </c>
      <c r="D1566" t="s">
        <v>1577</v>
      </c>
      <c r="E1566" t="s">
        <v>1708</v>
      </c>
      <c r="F1566" s="12">
        <v>1</v>
      </c>
      <c r="G1566" s="11">
        <v>718.99</v>
      </c>
      <c r="H1566">
        <v>0.08</v>
      </c>
      <c r="I1566" t="s">
        <v>1752</v>
      </c>
      <c r="J1566" s="11">
        <v>661.47080000000005</v>
      </c>
    </row>
    <row r="1567" spans="1:10" x14ac:dyDescent="0.25">
      <c r="A1567" t="s">
        <v>3317</v>
      </c>
      <c r="B1567" s="19">
        <v>45943</v>
      </c>
      <c r="C1567" t="s">
        <v>1162</v>
      </c>
      <c r="D1567" t="s">
        <v>1547</v>
      </c>
      <c r="E1567" t="s">
        <v>1719</v>
      </c>
      <c r="F1567" s="12">
        <v>2</v>
      </c>
      <c r="G1567" s="11">
        <v>675.65</v>
      </c>
      <c r="H1567">
        <v>0.2</v>
      </c>
      <c r="I1567" t="s">
        <v>1755</v>
      </c>
      <c r="J1567" s="11">
        <v>1081.04</v>
      </c>
    </row>
    <row r="1568" spans="1:10" x14ac:dyDescent="0.25">
      <c r="A1568" t="s">
        <v>3318</v>
      </c>
      <c r="B1568" s="19">
        <v>45374</v>
      </c>
      <c r="C1568" t="s">
        <v>1045</v>
      </c>
      <c r="D1568" t="s">
        <v>1673</v>
      </c>
      <c r="E1568" t="s">
        <v>1728</v>
      </c>
      <c r="F1568" s="12">
        <v>4</v>
      </c>
      <c r="G1568" s="11">
        <v>284.24</v>
      </c>
      <c r="H1568">
        <v>0.1</v>
      </c>
      <c r="I1568" t="s">
        <v>1750</v>
      </c>
      <c r="J1568" s="11">
        <v>1023.264</v>
      </c>
    </row>
    <row r="1569" spans="1:10" x14ac:dyDescent="0.25">
      <c r="A1569" t="s">
        <v>3319</v>
      </c>
      <c r="B1569" s="19">
        <v>45374</v>
      </c>
      <c r="C1569" t="s">
        <v>687</v>
      </c>
      <c r="D1569" t="s">
        <v>1527</v>
      </c>
      <c r="E1569" t="s">
        <v>1698</v>
      </c>
      <c r="F1569" s="12">
        <v>1</v>
      </c>
      <c r="G1569" s="11">
        <v>94.26</v>
      </c>
      <c r="H1569">
        <v>0.18</v>
      </c>
      <c r="I1569" t="s">
        <v>1752</v>
      </c>
      <c r="J1569" s="11">
        <v>77.293200000000013</v>
      </c>
    </row>
    <row r="1570" spans="1:10" x14ac:dyDescent="0.25">
      <c r="A1570" t="s">
        <v>3320</v>
      </c>
      <c r="B1570" s="19">
        <v>45789</v>
      </c>
      <c r="C1570" t="s">
        <v>1278</v>
      </c>
      <c r="D1570" t="s">
        <v>1536</v>
      </c>
      <c r="E1570" t="s">
        <v>1719</v>
      </c>
      <c r="F1570" s="12">
        <v>4</v>
      </c>
      <c r="G1570" s="11">
        <v>458.58</v>
      </c>
      <c r="H1570">
        <v>0.28999999999999998</v>
      </c>
      <c r="I1570" t="s">
        <v>1755</v>
      </c>
      <c r="J1570" s="11">
        <v>1302.3671999999999</v>
      </c>
    </row>
    <row r="1571" spans="1:10" x14ac:dyDescent="0.25">
      <c r="A1571" t="s">
        <v>3321</v>
      </c>
      <c r="B1571" s="19">
        <v>45452</v>
      </c>
      <c r="C1571" t="s">
        <v>391</v>
      </c>
      <c r="D1571" t="s">
        <v>1624</v>
      </c>
      <c r="E1571" t="s">
        <v>1719</v>
      </c>
      <c r="F1571" s="12">
        <v>4</v>
      </c>
      <c r="G1571" s="11">
        <v>704.49</v>
      </c>
      <c r="H1571">
        <v>0.05</v>
      </c>
      <c r="I1571" t="s">
        <v>1755</v>
      </c>
      <c r="J1571" s="11">
        <v>2677.0619999999999</v>
      </c>
    </row>
    <row r="1572" spans="1:10" x14ac:dyDescent="0.25">
      <c r="A1572" t="s">
        <v>3322</v>
      </c>
      <c r="B1572" s="19">
        <v>45284</v>
      </c>
      <c r="C1572" t="s">
        <v>130</v>
      </c>
      <c r="D1572" t="s">
        <v>1567</v>
      </c>
      <c r="E1572" t="s">
        <v>1739</v>
      </c>
      <c r="F1572" s="12">
        <v>4</v>
      </c>
      <c r="G1572" s="11">
        <v>822.32</v>
      </c>
      <c r="H1572">
        <v>0.26</v>
      </c>
      <c r="I1572" t="s">
        <v>1752</v>
      </c>
      <c r="J1572" s="11">
        <v>2434.0672</v>
      </c>
    </row>
    <row r="1573" spans="1:10" x14ac:dyDescent="0.25">
      <c r="A1573" t="s">
        <v>3323</v>
      </c>
      <c r="B1573" s="19">
        <v>45325</v>
      </c>
      <c r="C1573" t="s">
        <v>779</v>
      </c>
      <c r="D1573" t="s">
        <v>1531</v>
      </c>
      <c r="E1573" t="s">
        <v>1725</v>
      </c>
      <c r="F1573" s="12">
        <v>4</v>
      </c>
      <c r="G1573" s="11">
        <v>785.41</v>
      </c>
      <c r="H1573">
        <v>0.13</v>
      </c>
      <c r="I1573" t="s">
        <v>1755</v>
      </c>
      <c r="J1573" s="11">
        <v>2733.2267999999999</v>
      </c>
    </row>
    <row r="1574" spans="1:10" x14ac:dyDescent="0.25">
      <c r="A1574" t="s">
        <v>3324</v>
      </c>
      <c r="B1574" s="19">
        <v>45465</v>
      </c>
      <c r="C1574" t="s">
        <v>127</v>
      </c>
      <c r="D1574" t="s">
        <v>1587</v>
      </c>
      <c r="E1574" t="s">
        <v>1726</v>
      </c>
      <c r="F1574" s="12">
        <v>1</v>
      </c>
      <c r="G1574" s="11">
        <v>405.8</v>
      </c>
      <c r="H1574">
        <v>0.11</v>
      </c>
      <c r="I1574" t="s">
        <v>1752</v>
      </c>
      <c r="J1574" s="11">
        <v>361.16200000000003</v>
      </c>
    </row>
    <row r="1575" spans="1:10" x14ac:dyDescent="0.25">
      <c r="A1575" t="s">
        <v>3325</v>
      </c>
      <c r="B1575" s="19">
        <v>45612</v>
      </c>
      <c r="C1575" t="s">
        <v>1327</v>
      </c>
      <c r="D1575" t="s">
        <v>1667</v>
      </c>
      <c r="E1575" t="s">
        <v>1717</v>
      </c>
      <c r="F1575" s="12">
        <v>2</v>
      </c>
      <c r="G1575" s="11">
        <v>976.83</v>
      </c>
      <c r="H1575">
        <v>0.1</v>
      </c>
      <c r="I1575" t="s">
        <v>1752</v>
      </c>
      <c r="J1575" s="11">
        <v>1758.2940000000001</v>
      </c>
    </row>
    <row r="1576" spans="1:10" x14ac:dyDescent="0.25">
      <c r="A1576" t="s">
        <v>3326</v>
      </c>
      <c r="B1576" s="19">
        <v>45472</v>
      </c>
      <c r="C1576" t="s">
        <v>861</v>
      </c>
      <c r="D1576" t="s">
        <v>1622</v>
      </c>
      <c r="E1576" t="s">
        <v>1693</v>
      </c>
      <c r="F1576" s="12">
        <v>1</v>
      </c>
      <c r="G1576" s="11">
        <v>644.15</v>
      </c>
      <c r="H1576">
        <v>0.06</v>
      </c>
      <c r="I1576" t="s">
        <v>1750</v>
      </c>
      <c r="J1576" s="11">
        <v>605.50099999999998</v>
      </c>
    </row>
    <row r="1577" spans="1:10" x14ac:dyDescent="0.25">
      <c r="A1577" t="s">
        <v>3327</v>
      </c>
      <c r="B1577" s="19">
        <v>45897</v>
      </c>
      <c r="C1577" t="s">
        <v>1048</v>
      </c>
      <c r="D1577" t="s">
        <v>1626</v>
      </c>
      <c r="E1577" t="s">
        <v>1725</v>
      </c>
      <c r="F1577" s="12">
        <v>1</v>
      </c>
      <c r="G1577" s="11">
        <v>470.55</v>
      </c>
      <c r="H1577">
        <v>0.23</v>
      </c>
      <c r="I1577" t="s">
        <v>1752</v>
      </c>
      <c r="J1577" s="11">
        <v>362.32350000000002</v>
      </c>
    </row>
    <row r="1578" spans="1:10" x14ac:dyDescent="0.25">
      <c r="A1578" t="s">
        <v>3328</v>
      </c>
      <c r="B1578" s="19">
        <v>45241</v>
      </c>
      <c r="C1578" t="s">
        <v>1456</v>
      </c>
      <c r="D1578" t="s">
        <v>1537</v>
      </c>
      <c r="E1578" t="s">
        <v>1708</v>
      </c>
      <c r="F1578" s="12">
        <v>3</v>
      </c>
      <c r="G1578" s="11">
        <v>598.82000000000005</v>
      </c>
      <c r="H1578">
        <v>0.19</v>
      </c>
      <c r="I1578" t="s">
        <v>1755</v>
      </c>
      <c r="J1578" s="11">
        <v>1455.1326000000001</v>
      </c>
    </row>
    <row r="1579" spans="1:10" x14ac:dyDescent="0.25">
      <c r="A1579" t="s">
        <v>3329</v>
      </c>
      <c r="B1579" s="19">
        <v>45851</v>
      </c>
      <c r="C1579" t="s">
        <v>355</v>
      </c>
      <c r="D1579" t="s">
        <v>1556</v>
      </c>
      <c r="E1579" t="s">
        <v>1723</v>
      </c>
      <c r="F1579" s="12">
        <v>4</v>
      </c>
      <c r="G1579" s="11">
        <v>659.17</v>
      </c>
      <c r="H1579">
        <v>0.12</v>
      </c>
      <c r="I1579" t="s">
        <v>1750</v>
      </c>
      <c r="J1579" s="11">
        <v>2320.2783999999997</v>
      </c>
    </row>
    <row r="1580" spans="1:10" x14ac:dyDescent="0.25">
      <c r="A1580" t="s">
        <v>3330</v>
      </c>
      <c r="B1580" s="19">
        <v>45572</v>
      </c>
      <c r="C1580" t="s">
        <v>364</v>
      </c>
      <c r="D1580" t="s">
        <v>1597</v>
      </c>
      <c r="E1580" t="s">
        <v>1690</v>
      </c>
      <c r="F1580" s="12">
        <v>2</v>
      </c>
      <c r="G1580" s="11">
        <v>216.02</v>
      </c>
      <c r="H1580">
        <v>0.25</v>
      </c>
      <c r="I1580" t="s">
        <v>1750</v>
      </c>
      <c r="J1580" s="11">
        <v>324.03000000000003</v>
      </c>
    </row>
    <row r="1581" spans="1:10" x14ac:dyDescent="0.25">
      <c r="A1581" t="s">
        <v>3331</v>
      </c>
      <c r="B1581" s="19">
        <v>45774</v>
      </c>
      <c r="C1581" t="s">
        <v>124</v>
      </c>
      <c r="D1581" t="s">
        <v>1573</v>
      </c>
      <c r="E1581" t="s">
        <v>1719</v>
      </c>
      <c r="F1581" s="12">
        <v>2</v>
      </c>
      <c r="G1581" s="11">
        <v>613.47</v>
      </c>
      <c r="H1581">
        <v>0.02</v>
      </c>
      <c r="I1581" t="s">
        <v>1752</v>
      </c>
      <c r="J1581" s="11">
        <v>1202.4012</v>
      </c>
    </row>
    <row r="1582" spans="1:10" x14ac:dyDescent="0.25">
      <c r="A1582" t="s">
        <v>3332</v>
      </c>
      <c r="B1582" s="19">
        <v>45921</v>
      </c>
      <c r="C1582" t="s">
        <v>345</v>
      </c>
      <c r="D1582" t="s">
        <v>1613</v>
      </c>
      <c r="E1582" t="s">
        <v>1723</v>
      </c>
      <c r="F1582" s="12">
        <v>2</v>
      </c>
      <c r="G1582" s="11">
        <v>485.17</v>
      </c>
      <c r="H1582">
        <v>0.11</v>
      </c>
      <c r="I1582" t="s">
        <v>1752</v>
      </c>
      <c r="J1582" s="11">
        <v>863.60260000000005</v>
      </c>
    </row>
    <row r="1583" spans="1:10" x14ac:dyDescent="0.25">
      <c r="A1583" t="s">
        <v>3333</v>
      </c>
      <c r="B1583" s="19">
        <v>45268</v>
      </c>
      <c r="C1583" t="s">
        <v>959</v>
      </c>
      <c r="D1583" t="s">
        <v>1597</v>
      </c>
      <c r="E1583" t="s">
        <v>1719</v>
      </c>
      <c r="F1583" s="12">
        <v>1</v>
      </c>
      <c r="G1583" s="11">
        <v>209.7</v>
      </c>
      <c r="H1583">
        <v>0.2</v>
      </c>
      <c r="I1583" t="s">
        <v>1752</v>
      </c>
      <c r="J1583" s="11">
        <v>167.76</v>
      </c>
    </row>
    <row r="1584" spans="1:10" x14ac:dyDescent="0.25">
      <c r="A1584" t="s">
        <v>3334</v>
      </c>
      <c r="B1584" s="19">
        <v>45402</v>
      </c>
      <c r="C1584" t="s">
        <v>1015</v>
      </c>
      <c r="D1584" t="s">
        <v>1669</v>
      </c>
      <c r="E1584" t="s">
        <v>1685</v>
      </c>
      <c r="F1584" s="12">
        <v>1</v>
      </c>
      <c r="G1584" s="11">
        <v>681.47</v>
      </c>
      <c r="H1584">
        <v>0.15</v>
      </c>
      <c r="I1584" t="s">
        <v>1750</v>
      </c>
      <c r="J1584" s="11">
        <v>579.24950000000001</v>
      </c>
    </row>
    <row r="1585" spans="1:10" x14ac:dyDescent="0.25">
      <c r="A1585" t="s">
        <v>3335</v>
      </c>
      <c r="B1585" s="19">
        <v>45667</v>
      </c>
      <c r="C1585" t="s">
        <v>1346</v>
      </c>
      <c r="D1585" t="s">
        <v>1641</v>
      </c>
      <c r="E1585" t="s">
        <v>1733</v>
      </c>
      <c r="F1585" s="12">
        <v>2</v>
      </c>
      <c r="G1585" s="11">
        <v>877.21</v>
      </c>
      <c r="H1585">
        <v>0.1</v>
      </c>
      <c r="I1585" t="s">
        <v>1750</v>
      </c>
      <c r="J1585" s="11">
        <v>1578.9780000000001</v>
      </c>
    </row>
    <row r="1586" spans="1:10" x14ac:dyDescent="0.25">
      <c r="A1586" t="s">
        <v>3336</v>
      </c>
      <c r="B1586" s="19">
        <v>45902</v>
      </c>
      <c r="C1586" t="s">
        <v>992</v>
      </c>
      <c r="D1586" t="s">
        <v>1644</v>
      </c>
      <c r="E1586" t="s">
        <v>1705</v>
      </c>
      <c r="F1586" s="12">
        <v>2</v>
      </c>
      <c r="G1586" s="11">
        <v>479.77</v>
      </c>
      <c r="H1586">
        <v>0.21</v>
      </c>
      <c r="I1586" t="s">
        <v>1752</v>
      </c>
      <c r="J1586" s="11">
        <v>758.03660000000002</v>
      </c>
    </row>
    <row r="1587" spans="1:10" x14ac:dyDescent="0.25">
      <c r="A1587" t="s">
        <v>3337</v>
      </c>
      <c r="B1587" s="19">
        <v>45589</v>
      </c>
      <c r="C1587" t="s">
        <v>1004</v>
      </c>
      <c r="D1587" t="s">
        <v>1654</v>
      </c>
      <c r="E1587" t="s">
        <v>1728</v>
      </c>
      <c r="F1587" s="12">
        <v>1</v>
      </c>
      <c r="G1587" s="11">
        <v>140.72</v>
      </c>
      <c r="H1587" s="14">
        <v>0</v>
      </c>
      <c r="I1587" t="s">
        <v>1755</v>
      </c>
      <c r="J1587" s="11">
        <v>140.72</v>
      </c>
    </row>
    <row r="1588" spans="1:10" x14ac:dyDescent="0.25">
      <c r="A1588" t="s">
        <v>3338</v>
      </c>
      <c r="B1588" s="19">
        <v>45668</v>
      </c>
      <c r="C1588" t="s">
        <v>114</v>
      </c>
      <c r="D1588" t="s">
        <v>1554</v>
      </c>
      <c r="E1588" t="s">
        <v>1708</v>
      </c>
      <c r="F1588" s="12">
        <v>2</v>
      </c>
      <c r="G1588" s="11">
        <v>764.25</v>
      </c>
      <c r="H1588">
        <v>0.23</v>
      </c>
      <c r="I1588" t="s">
        <v>1752</v>
      </c>
      <c r="J1588" s="11">
        <v>1176.9449999999999</v>
      </c>
    </row>
    <row r="1589" spans="1:10" x14ac:dyDescent="0.25">
      <c r="A1589" t="s">
        <v>3339</v>
      </c>
      <c r="B1589" s="19">
        <v>45300</v>
      </c>
      <c r="C1589" t="s">
        <v>713</v>
      </c>
      <c r="D1589" t="s">
        <v>1654</v>
      </c>
      <c r="E1589" t="s">
        <v>1705</v>
      </c>
      <c r="F1589" s="12">
        <v>3</v>
      </c>
      <c r="G1589" s="11">
        <v>107.8</v>
      </c>
      <c r="H1589">
        <v>0.28999999999999998</v>
      </c>
      <c r="I1589" t="s">
        <v>1752</v>
      </c>
      <c r="J1589" s="11">
        <v>229.61399999999998</v>
      </c>
    </row>
    <row r="1590" spans="1:10" x14ac:dyDescent="0.25">
      <c r="A1590" t="s">
        <v>3340</v>
      </c>
      <c r="B1590" s="19">
        <v>45757</v>
      </c>
      <c r="C1590" t="s">
        <v>491</v>
      </c>
      <c r="D1590" t="s">
        <v>1560</v>
      </c>
      <c r="E1590" t="s">
        <v>1714</v>
      </c>
      <c r="F1590" s="12">
        <v>4</v>
      </c>
      <c r="G1590" s="11">
        <v>565.37</v>
      </c>
      <c r="H1590">
        <v>7.0000000000000007E-2</v>
      </c>
      <c r="I1590" t="s">
        <v>1752</v>
      </c>
      <c r="J1590" s="11">
        <v>2103.1763999999998</v>
      </c>
    </row>
    <row r="1591" spans="1:10" x14ac:dyDescent="0.25">
      <c r="A1591" t="s">
        <v>3341</v>
      </c>
      <c r="B1591" s="19">
        <v>45235</v>
      </c>
      <c r="C1591" t="s">
        <v>136</v>
      </c>
      <c r="D1591" t="s">
        <v>1581</v>
      </c>
      <c r="E1591" t="s">
        <v>1701</v>
      </c>
      <c r="F1591" s="12">
        <v>3</v>
      </c>
      <c r="G1591" s="11">
        <v>811.45</v>
      </c>
      <c r="H1591">
        <v>0.26</v>
      </c>
      <c r="I1591" t="s">
        <v>1750</v>
      </c>
      <c r="J1591" s="11">
        <v>1801.4190000000003</v>
      </c>
    </row>
    <row r="1592" spans="1:10" x14ac:dyDescent="0.25">
      <c r="A1592" t="s">
        <v>3342</v>
      </c>
      <c r="B1592" s="19">
        <v>45749</v>
      </c>
      <c r="C1592" t="s">
        <v>1261</v>
      </c>
      <c r="D1592" t="s">
        <v>1577</v>
      </c>
      <c r="E1592" t="s">
        <v>1739</v>
      </c>
      <c r="F1592" s="12">
        <v>4</v>
      </c>
      <c r="G1592" s="11">
        <v>62.25</v>
      </c>
      <c r="H1592">
        <v>0.11</v>
      </c>
      <c r="I1592" t="s">
        <v>1752</v>
      </c>
      <c r="J1592" s="11">
        <v>221.61</v>
      </c>
    </row>
    <row r="1593" spans="1:10" x14ac:dyDescent="0.25">
      <c r="A1593" t="s">
        <v>3343</v>
      </c>
      <c r="B1593" s="19">
        <v>45807</v>
      </c>
      <c r="C1593" t="s">
        <v>107</v>
      </c>
      <c r="D1593" t="s">
        <v>1673</v>
      </c>
      <c r="E1593" t="s">
        <v>1719</v>
      </c>
      <c r="F1593" s="12">
        <v>1</v>
      </c>
      <c r="G1593" s="11">
        <v>749.78</v>
      </c>
      <c r="H1593">
        <v>0.03</v>
      </c>
      <c r="I1593" t="s">
        <v>1750</v>
      </c>
      <c r="J1593" s="11">
        <v>727.28659999999991</v>
      </c>
    </row>
    <row r="1594" spans="1:10" x14ac:dyDescent="0.25">
      <c r="A1594" t="s">
        <v>3344</v>
      </c>
      <c r="B1594" s="19">
        <v>45496</v>
      </c>
      <c r="C1594" t="s">
        <v>1086</v>
      </c>
      <c r="D1594" t="s">
        <v>1615</v>
      </c>
      <c r="E1594" t="s">
        <v>1705</v>
      </c>
      <c r="F1594" s="12">
        <v>3</v>
      </c>
      <c r="G1594" s="11">
        <v>630.28</v>
      </c>
      <c r="H1594">
        <v>7.0000000000000007E-2</v>
      </c>
      <c r="I1594" t="s">
        <v>1755</v>
      </c>
      <c r="J1594" s="11">
        <v>1758.4811999999997</v>
      </c>
    </row>
    <row r="1595" spans="1:10" x14ac:dyDescent="0.25">
      <c r="A1595" t="s">
        <v>3345</v>
      </c>
      <c r="B1595" s="19">
        <v>45355</v>
      </c>
      <c r="C1595" t="s">
        <v>479</v>
      </c>
      <c r="D1595" t="s">
        <v>1572</v>
      </c>
      <c r="E1595" t="s">
        <v>1730</v>
      </c>
      <c r="F1595" s="12">
        <v>1</v>
      </c>
      <c r="G1595" s="11">
        <v>101.84</v>
      </c>
      <c r="H1595">
        <v>0.17</v>
      </c>
      <c r="I1595" t="s">
        <v>1750</v>
      </c>
      <c r="J1595" s="11">
        <v>84.527199999999993</v>
      </c>
    </row>
    <row r="1596" spans="1:10" x14ac:dyDescent="0.25">
      <c r="A1596" t="s">
        <v>3346</v>
      </c>
      <c r="B1596" s="19">
        <v>45256</v>
      </c>
      <c r="C1596" t="s">
        <v>205</v>
      </c>
      <c r="D1596" t="s">
        <v>1562</v>
      </c>
      <c r="E1596" t="s">
        <v>1736</v>
      </c>
      <c r="F1596" s="12">
        <v>4</v>
      </c>
      <c r="G1596" s="11">
        <v>641.45000000000005</v>
      </c>
      <c r="H1596">
        <v>0.16</v>
      </c>
      <c r="I1596" t="s">
        <v>1755</v>
      </c>
      <c r="J1596" s="11">
        <v>2155.2719999999999</v>
      </c>
    </row>
    <row r="1597" spans="1:10" x14ac:dyDescent="0.25">
      <c r="A1597" t="s">
        <v>3347</v>
      </c>
      <c r="B1597" s="19">
        <v>45849</v>
      </c>
      <c r="C1597" t="s">
        <v>1436</v>
      </c>
      <c r="D1597" t="s">
        <v>1592</v>
      </c>
      <c r="E1597" t="s">
        <v>1690</v>
      </c>
      <c r="F1597" s="12">
        <v>1</v>
      </c>
      <c r="G1597" s="11">
        <v>135.87</v>
      </c>
      <c r="H1597">
        <v>0.23</v>
      </c>
      <c r="I1597" t="s">
        <v>1752</v>
      </c>
      <c r="J1597" s="11">
        <v>104.6199</v>
      </c>
    </row>
    <row r="1598" spans="1:10" x14ac:dyDescent="0.25">
      <c r="A1598" t="s">
        <v>3348</v>
      </c>
      <c r="B1598" s="19">
        <v>45344</v>
      </c>
      <c r="C1598" t="s">
        <v>336</v>
      </c>
      <c r="D1598" t="s">
        <v>1558</v>
      </c>
      <c r="E1598" t="s">
        <v>1708</v>
      </c>
      <c r="F1598" s="12">
        <v>1</v>
      </c>
      <c r="G1598" s="11">
        <v>388.35</v>
      </c>
      <c r="H1598">
        <v>0.01</v>
      </c>
      <c r="I1598" t="s">
        <v>1752</v>
      </c>
      <c r="J1598" s="11">
        <v>384.4665</v>
      </c>
    </row>
    <row r="1599" spans="1:10" x14ac:dyDescent="0.25">
      <c r="A1599" t="s">
        <v>3349</v>
      </c>
      <c r="B1599" s="19">
        <v>45367</v>
      </c>
      <c r="C1599" t="s">
        <v>1478</v>
      </c>
      <c r="D1599" t="s">
        <v>1585</v>
      </c>
      <c r="E1599" t="s">
        <v>1717</v>
      </c>
      <c r="F1599" s="12">
        <v>2</v>
      </c>
      <c r="G1599" s="11">
        <v>999.08</v>
      </c>
      <c r="H1599">
        <v>0.3</v>
      </c>
      <c r="I1599" t="s">
        <v>1752</v>
      </c>
      <c r="J1599" s="11">
        <v>1398.712</v>
      </c>
    </row>
    <row r="1600" spans="1:10" x14ac:dyDescent="0.25">
      <c r="A1600" t="s">
        <v>3350</v>
      </c>
      <c r="B1600" s="19">
        <v>45887</v>
      </c>
      <c r="C1600" t="s">
        <v>560</v>
      </c>
      <c r="D1600" t="s">
        <v>1585</v>
      </c>
      <c r="E1600" t="s">
        <v>1733</v>
      </c>
      <c r="F1600" s="12">
        <v>3</v>
      </c>
      <c r="G1600" s="11">
        <v>453.19</v>
      </c>
      <c r="H1600">
        <v>0.08</v>
      </c>
      <c r="I1600" t="s">
        <v>1755</v>
      </c>
      <c r="J1600" s="11">
        <v>1250.8044</v>
      </c>
    </row>
    <row r="1601" spans="1:10" x14ac:dyDescent="0.25">
      <c r="A1601" t="s">
        <v>3351</v>
      </c>
      <c r="B1601" s="19">
        <v>45567</v>
      </c>
      <c r="C1601" t="s">
        <v>749</v>
      </c>
      <c r="D1601" t="s">
        <v>1648</v>
      </c>
      <c r="E1601" t="s">
        <v>1719</v>
      </c>
      <c r="F1601" s="12">
        <v>2</v>
      </c>
      <c r="G1601" s="11">
        <v>61.31</v>
      </c>
      <c r="H1601">
        <v>0.15</v>
      </c>
      <c r="I1601" t="s">
        <v>1755</v>
      </c>
      <c r="J1601" s="11">
        <v>104.227</v>
      </c>
    </row>
    <row r="1602" spans="1:10" x14ac:dyDescent="0.25">
      <c r="A1602" t="s">
        <v>3352</v>
      </c>
      <c r="B1602" s="19">
        <v>45223</v>
      </c>
      <c r="C1602" t="s">
        <v>1063</v>
      </c>
      <c r="D1602" t="s">
        <v>1650</v>
      </c>
      <c r="E1602" t="s">
        <v>1719</v>
      </c>
      <c r="F1602" s="12">
        <v>2</v>
      </c>
      <c r="G1602" s="11">
        <v>870.13</v>
      </c>
      <c r="H1602">
        <v>0.23</v>
      </c>
      <c r="I1602" t="s">
        <v>1750</v>
      </c>
      <c r="J1602" s="11">
        <v>1340.0001999999999</v>
      </c>
    </row>
    <row r="1603" spans="1:10" x14ac:dyDescent="0.25">
      <c r="A1603" t="s">
        <v>3353</v>
      </c>
      <c r="B1603" s="19">
        <v>45664</v>
      </c>
      <c r="C1603" t="s">
        <v>244</v>
      </c>
      <c r="D1603" t="s">
        <v>1548</v>
      </c>
      <c r="E1603" t="s">
        <v>1739</v>
      </c>
      <c r="F1603" s="12">
        <v>1</v>
      </c>
      <c r="G1603" s="11">
        <v>336.51</v>
      </c>
      <c r="H1603">
        <v>0.11</v>
      </c>
      <c r="I1603" t="s">
        <v>1752</v>
      </c>
      <c r="J1603" s="11">
        <v>299.4939</v>
      </c>
    </row>
    <row r="1604" spans="1:10" x14ac:dyDescent="0.25">
      <c r="A1604" t="s">
        <v>3354</v>
      </c>
      <c r="B1604" s="19">
        <v>45313</v>
      </c>
      <c r="C1604" t="s">
        <v>592</v>
      </c>
      <c r="D1604" t="s">
        <v>1626</v>
      </c>
      <c r="E1604" t="s">
        <v>1685</v>
      </c>
      <c r="F1604" s="12">
        <v>1</v>
      </c>
      <c r="G1604" s="11">
        <v>305.70999999999998</v>
      </c>
      <c r="H1604">
        <v>0.26</v>
      </c>
      <c r="I1604" t="s">
        <v>1755</v>
      </c>
      <c r="J1604" s="11">
        <v>226.22539999999998</v>
      </c>
    </row>
    <row r="1605" spans="1:10" x14ac:dyDescent="0.25">
      <c r="A1605" t="s">
        <v>3355</v>
      </c>
      <c r="B1605" s="19">
        <v>45224</v>
      </c>
      <c r="C1605" t="s">
        <v>414</v>
      </c>
      <c r="D1605" t="s">
        <v>1541</v>
      </c>
      <c r="E1605" t="s">
        <v>1736</v>
      </c>
      <c r="F1605" s="12">
        <v>2</v>
      </c>
      <c r="G1605" s="11">
        <v>635.39</v>
      </c>
      <c r="H1605">
        <v>0.28999999999999998</v>
      </c>
      <c r="I1605" t="s">
        <v>1755</v>
      </c>
      <c r="J1605" s="11">
        <v>902.25379999999996</v>
      </c>
    </row>
    <row r="1606" spans="1:10" x14ac:dyDescent="0.25">
      <c r="A1606" t="s">
        <v>3356</v>
      </c>
      <c r="B1606" s="19">
        <v>45491</v>
      </c>
      <c r="C1606" t="s">
        <v>400</v>
      </c>
      <c r="D1606" t="s">
        <v>1669</v>
      </c>
      <c r="E1606" t="s">
        <v>1739</v>
      </c>
      <c r="F1606" s="12">
        <v>2</v>
      </c>
      <c r="G1606" s="11">
        <v>253.87</v>
      </c>
      <c r="H1606">
        <v>0.23</v>
      </c>
      <c r="I1606" t="s">
        <v>1755</v>
      </c>
      <c r="J1606" s="11">
        <v>390.95980000000003</v>
      </c>
    </row>
    <row r="1607" spans="1:10" x14ac:dyDescent="0.25">
      <c r="A1607" t="s">
        <v>3357</v>
      </c>
      <c r="B1607" s="19">
        <v>45472</v>
      </c>
      <c r="C1607" t="s">
        <v>1472</v>
      </c>
      <c r="D1607" t="s">
        <v>1641</v>
      </c>
      <c r="E1607" t="s">
        <v>1733</v>
      </c>
      <c r="F1607" s="12">
        <v>3</v>
      </c>
      <c r="G1607" s="11">
        <v>915.81</v>
      </c>
      <c r="H1607">
        <v>0.17</v>
      </c>
      <c r="I1607" t="s">
        <v>1755</v>
      </c>
      <c r="J1607" s="11">
        <v>2280.3668999999995</v>
      </c>
    </row>
    <row r="1608" spans="1:10" x14ac:dyDescent="0.25">
      <c r="A1608" t="s">
        <v>3358</v>
      </c>
      <c r="B1608" s="19">
        <v>45795</v>
      </c>
      <c r="C1608" t="s">
        <v>675</v>
      </c>
      <c r="D1608" t="s">
        <v>1591</v>
      </c>
      <c r="E1608" t="s">
        <v>1714</v>
      </c>
      <c r="F1608" s="12">
        <v>3</v>
      </c>
      <c r="G1608" s="11">
        <v>779.5</v>
      </c>
      <c r="H1608">
        <v>0.02</v>
      </c>
      <c r="I1608" t="s">
        <v>1750</v>
      </c>
      <c r="J1608" s="11">
        <v>2291.73</v>
      </c>
    </row>
    <row r="1609" spans="1:10" x14ac:dyDescent="0.25">
      <c r="A1609" t="s">
        <v>3359</v>
      </c>
      <c r="B1609" s="19">
        <v>45470</v>
      </c>
      <c r="C1609" t="s">
        <v>1430</v>
      </c>
      <c r="D1609" t="s">
        <v>1618</v>
      </c>
      <c r="E1609" t="s">
        <v>1730</v>
      </c>
      <c r="F1609" s="12">
        <v>2</v>
      </c>
      <c r="G1609" s="11">
        <v>780.57</v>
      </c>
      <c r="H1609">
        <v>0.26</v>
      </c>
      <c r="I1609" t="s">
        <v>1750</v>
      </c>
      <c r="J1609" s="11">
        <v>1155.2436</v>
      </c>
    </row>
    <row r="1610" spans="1:10" x14ac:dyDescent="0.25">
      <c r="A1610" t="s">
        <v>3360</v>
      </c>
      <c r="B1610" s="19">
        <v>45390</v>
      </c>
      <c r="C1610" t="s">
        <v>1183</v>
      </c>
      <c r="D1610" t="s">
        <v>1673</v>
      </c>
      <c r="E1610" t="s">
        <v>1739</v>
      </c>
      <c r="F1610" s="12">
        <v>1</v>
      </c>
      <c r="G1610" s="11">
        <v>511.35</v>
      </c>
      <c r="H1610" s="14">
        <v>0</v>
      </c>
      <c r="I1610" t="s">
        <v>1750</v>
      </c>
      <c r="J1610" s="11">
        <v>511.35</v>
      </c>
    </row>
    <row r="1611" spans="1:10" x14ac:dyDescent="0.25">
      <c r="A1611" t="s">
        <v>3361</v>
      </c>
      <c r="B1611" s="19">
        <v>45803</v>
      </c>
      <c r="C1611" t="s">
        <v>75</v>
      </c>
      <c r="D1611" t="s">
        <v>1676</v>
      </c>
      <c r="E1611" t="s">
        <v>1698</v>
      </c>
      <c r="F1611" s="12">
        <v>4</v>
      </c>
      <c r="G1611" s="11">
        <v>44.07</v>
      </c>
      <c r="H1611">
        <v>0.28999999999999998</v>
      </c>
      <c r="I1611" t="s">
        <v>1755</v>
      </c>
      <c r="J1611" s="11">
        <v>125.1588</v>
      </c>
    </row>
    <row r="1612" spans="1:10" x14ac:dyDescent="0.25">
      <c r="A1612" t="s">
        <v>3362</v>
      </c>
      <c r="B1612" s="19">
        <v>45320</v>
      </c>
      <c r="C1612" t="s">
        <v>640</v>
      </c>
      <c r="D1612" t="s">
        <v>1629</v>
      </c>
      <c r="E1612" t="s">
        <v>1721</v>
      </c>
      <c r="F1612" s="12">
        <v>2</v>
      </c>
      <c r="G1612" s="11">
        <v>895.92</v>
      </c>
      <c r="H1612">
        <v>0.15</v>
      </c>
      <c r="I1612" t="s">
        <v>1750</v>
      </c>
      <c r="J1612" s="11">
        <v>1523.0639999999999</v>
      </c>
    </row>
    <row r="1613" spans="1:10" x14ac:dyDescent="0.25">
      <c r="A1613" t="s">
        <v>3363</v>
      </c>
      <c r="B1613" s="19">
        <v>45619</v>
      </c>
      <c r="C1613" t="s">
        <v>953</v>
      </c>
      <c r="D1613" t="s">
        <v>1607</v>
      </c>
      <c r="E1613" t="s">
        <v>1693</v>
      </c>
      <c r="F1613" s="12">
        <v>4</v>
      </c>
      <c r="G1613" s="11">
        <v>456.32</v>
      </c>
      <c r="H1613">
        <v>0.22</v>
      </c>
      <c r="I1613" t="s">
        <v>1755</v>
      </c>
      <c r="J1613" s="11">
        <v>1423.7184</v>
      </c>
    </row>
    <row r="1614" spans="1:10" x14ac:dyDescent="0.25">
      <c r="A1614" t="s">
        <v>3364</v>
      </c>
      <c r="B1614" s="19">
        <v>45777</v>
      </c>
      <c r="C1614" t="s">
        <v>1290</v>
      </c>
      <c r="D1614" t="s">
        <v>1579</v>
      </c>
      <c r="E1614" t="s">
        <v>1685</v>
      </c>
      <c r="F1614" s="12">
        <v>1</v>
      </c>
      <c r="G1614" s="11">
        <v>905.5</v>
      </c>
      <c r="H1614">
        <v>0.28999999999999998</v>
      </c>
      <c r="I1614" t="s">
        <v>1755</v>
      </c>
      <c r="J1614" s="11">
        <v>642.90499999999997</v>
      </c>
    </row>
    <row r="1615" spans="1:10" x14ac:dyDescent="0.25">
      <c r="A1615" t="s">
        <v>3365</v>
      </c>
      <c r="B1615" s="19">
        <v>45523</v>
      </c>
      <c r="C1615" t="s">
        <v>660</v>
      </c>
      <c r="D1615" t="s">
        <v>1549</v>
      </c>
      <c r="E1615" t="s">
        <v>1725</v>
      </c>
      <c r="F1615" s="12">
        <v>3</v>
      </c>
      <c r="G1615" s="11">
        <v>63.19</v>
      </c>
      <c r="H1615">
        <v>0.08</v>
      </c>
      <c r="I1615" t="s">
        <v>1750</v>
      </c>
      <c r="J1615" s="11">
        <v>174.40440000000001</v>
      </c>
    </row>
    <row r="1616" spans="1:10" x14ac:dyDescent="0.25">
      <c r="A1616" t="s">
        <v>3366</v>
      </c>
      <c r="B1616" s="19">
        <v>45628</v>
      </c>
      <c r="C1616" t="s">
        <v>188</v>
      </c>
      <c r="D1616" t="s">
        <v>1631</v>
      </c>
      <c r="E1616" t="s">
        <v>1711</v>
      </c>
      <c r="F1616" s="12">
        <v>3</v>
      </c>
      <c r="G1616" s="11">
        <v>687.66</v>
      </c>
      <c r="H1616">
        <v>0.06</v>
      </c>
      <c r="I1616" t="s">
        <v>1752</v>
      </c>
      <c r="J1616" s="11">
        <v>1939.2012</v>
      </c>
    </row>
    <row r="1617" spans="1:10" x14ac:dyDescent="0.25">
      <c r="A1617" t="s">
        <v>3367</v>
      </c>
      <c r="B1617" s="19">
        <v>45742</v>
      </c>
      <c r="C1617" t="s">
        <v>705</v>
      </c>
      <c r="D1617" t="s">
        <v>1592</v>
      </c>
      <c r="E1617" t="s">
        <v>1717</v>
      </c>
      <c r="F1617" s="12">
        <v>4</v>
      </c>
      <c r="G1617" s="11">
        <v>639.05999999999995</v>
      </c>
      <c r="H1617">
        <v>0.12</v>
      </c>
      <c r="I1617" t="s">
        <v>1752</v>
      </c>
      <c r="J1617" s="11">
        <v>2249.4911999999999</v>
      </c>
    </row>
    <row r="1618" spans="1:10" x14ac:dyDescent="0.25">
      <c r="A1618" t="s">
        <v>3368</v>
      </c>
      <c r="B1618" s="19">
        <v>45456</v>
      </c>
      <c r="C1618" t="s">
        <v>244</v>
      </c>
      <c r="D1618" t="s">
        <v>1633</v>
      </c>
      <c r="E1618" t="s">
        <v>1711</v>
      </c>
      <c r="F1618" s="12">
        <v>1</v>
      </c>
      <c r="G1618" s="11">
        <v>475.15</v>
      </c>
      <c r="H1618">
        <v>0.04</v>
      </c>
      <c r="I1618" t="s">
        <v>1755</v>
      </c>
      <c r="J1618" s="11">
        <v>456.14399999999995</v>
      </c>
    </row>
    <row r="1619" spans="1:10" x14ac:dyDescent="0.25">
      <c r="A1619" t="s">
        <v>3369</v>
      </c>
      <c r="B1619" s="19">
        <v>45534</v>
      </c>
      <c r="C1619" t="s">
        <v>619</v>
      </c>
      <c r="D1619" t="s">
        <v>1594</v>
      </c>
      <c r="E1619" t="s">
        <v>1708</v>
      </c>
      <c r="F1619" s="12">
        <v>1</v>
      </c>
      <c r="G1619" s="11">
        <v>62.38</v>
      </c>
      <c r="H1619">
        <v>0.08</v>
      </c>
      <c r="I1619" t="s">
        <v>1755</v>
      </c>
      <c r="J1619" s="11">
        <v>57.389600000000002</v>
      </c>
    </row>
    <row r="1620" spans="1:10" x14ac:dyDescent="0.25">
      <c r="A1620" t="s">
        <v>3370</v>
      </c>
      <c r="B1620" s="19">
        <v>45375</v>
      </c>
      <c r="C1620" t="s">
        <v>1097</v>
      </c>
      <c r="D1620" t="s">
        <v>1548</v>
      </c>
      <c r="E1620" t="s">
        <v>1711</v>
      </c>
      <c r="F1620" s="12">
        <v>1</v>
      </c>
      <c r="G1620" s="11">
        <v>977.02</v>
      </c>
      <c r="H1620">
        <v>0.2</v>
      </c>
      <c r="I1620" t="s">
        <v>1755</v>
      </c>
      <c r="J1620" s="11">
        <v>781.61599999999999</v>
      </c>
    </row>
    <row r="1621" spans="1:10" x14ac:dyDescent="0.25">
      <c r="A1621" t="s">
        <v>3371</v>
      </c>
      <c r="B1621" s="19">
        <v>45546</v>
      </c>
      <c r="C1621" t="s">
        <v>268</v>
      </c>
      <c r="D1621" t="s">
        <v>1654</v>
      </c>
      <c r="E1621" t="s">
        <v>1701</v>
      </c>
      <c r="F1621" s="12">
        <v>2</v>
      </c>
      <c r="G1621" s="11">
        <v>898.81</v>
      </c>
      <c r="H1621">
        <v>0.25</v>
      </c>
      <c r="I1621" t="s">
        <v>1750</v>
      </c>
      <c r="J1621" s="11">
        <v>1348.2149999999999</v>
      </c>
    </row>
    <row r="1622" spans="1:10" x14ac:dyDescent="0.25">
      <c r="A1622" t="s">
        <v>3372</v>
      </c>
      <c r="B1622" s="19">
        <v>45769</v>
      </c>
      <c r="C1622" t="s">
        <v>1089</v>
      </c>
      <c r="D1622" t="s">
        <v>1612</v>
      </c>
      <c r="E1622" t="s">
        <v>1698</v>
      </c>
      <c r="F1622" s="12">
        <v>2</v>
      </c>
      <c r="G1622" s="11">
        <v>422.13</v>
      </c>
      <c r="H1622">
        <v>0.28000000000000003</v>
      </c>
      <c r="I1622" t="s">
        <v>1750</v>
      </c>
      <c r="J1622" s="11">
        <v>607.86720000000003</v>
      </c>
    </row>
    <row r="1623" spans="1:10" x14ac:dyDescent="0.25">
      <c r="A1623" t="s">
        <v>3373</v>
      </c>
      <c r="B1623" s="19">
        <v>45524</v>
      </c>
      <c r="C1623" t="s">
        <v>188</v>
      </c>
      <c r="D1623" t="s">
        <v>1579</v>
      </c>
      <c r="E1623" t="s">
        <v>1721</v>
      </c>
      <c r="F1623" s="12">
        <v>1</v>
      </c>
      <c r="G1623" s="11">
        <v>324.56</v>
      </c>
      <c r="H1623">
        <v>0.03</v>
      </c>
      <c r="I1623" t="s">
        <v>1755</v>
      </c>
      <c r="J1623" s="11">
        <v>314.82319999999999</v>
      </c>
    </row>
    <row r="1624" spans="1:10" x14ac:dyDescent="0.25">
      <c r="A1624" t="s">
        <v>3374</v>
      </c>
      <c r="B1624" s="19">
        <v>45531</v>
      </c>
      <c r="C1624" t="s">
        <v>1427</v>
      </c>
      <c r="D1624" t="s">
        <v>1610</v>
      </c>
      <c r="E1624" t="s">
        <v>1730</v>
      </c>
      <c r="F1624" s="12">
        <v>4</v>
      </c>
      <c r="G1624" s="11">
        <v>570.38</v>
      </c>
      <c r="H1624">
        <v>0.26</v>
      </c>
      <c r="I1624" t="s">
        <v>1752</v>
      </c>
      <c r="J1624" s="11">
        <v>1688.3247999999999</v>
      </c>
    </row>
    <row r="1625" spans="1:10" x14ac:dyDescent="0.25">
      <c r="A1625" t="s">
        <v>3375</v>
      </c>
      <c r="B1625" s="19">
        <v>45479</v>
      </c>
      <c r="C1625" t="s">
        <v>1216</v>
      </c>
      <c r="D1625" t="s">
        <v>1579</v>
      </c>
      <c r="E1625" t="s">
        <v>1728</v>
      </c>
      <c r="F1625" s="12">
        <v>2</v>
      </c>
      <c r="G1625" s="11">
        <v>223.73</v>
      </c>
      <c r="H1625">
        <v>0.11</v>
      </c>
      <c r="I1625" t="s">
        <v>1752</v>
      </c>
      <c r="J1625" s="11">
        <v>398.23939999999999</v>
      </c>
    </row>
    <row r="1626" spans="1:10" x14ac:dyDescent="0.25">
      <c r="A1626" t="s">
        <v>3376</v>
      </c>
      <c r="B1626" s="19">
        <v>45868</v>
      </c>
      <c r="C1626" t="s">
        <v>1089</v>
      </c>
      <c r="D1626" t="s">
        <v>1660</v>
      </c>
      <c r="E1626" t="s">
        <v>1730</v>
      </c>
      <c r="F1626" s="12">
        <v>4</v>
      </c>
      <c r="G1626" s="11">
        <v>164.93</v>
      </c>
      <c r="H1626">
        <v>0.11</v>
      </c>
      <c r="I1626" t="s">
        <v>1750</v>
      </c>
      <c r="J1626" s="11">
        <v>587.1508</v>
      </c>
    </row>
    <row r="1627" spans="1:10" x14ac:dyDescent="0.25">
      <c r="A1627" t="s">
        <v>3377</v>
      </c>
      <c r="B1627" s="19">
        <v>45569</v>
      </c>
      <c r="C1627" t="s">
        <v>791</v>
      </c>
      <c r="D1627" t="s">
        <v>1548</v>
      </c>
      <c r="E1627" t="s">
        <v>1711</v>
      </c>
      <c r="F1627" s="12">
        <v>3</v>
      </c>
      <c r="G1627" s="11">
        <v>326.66000000000003</v>
      </c>
      <c r="H1627">
        <v>0.28000000000000003</v>
      </c>
      <c r="I1627" t="s">
        <v>1755</v>
      </c>
      <c r="J1627" s="11">
        <v>705.5856</v>
      </c>
    </row>
    <row r="1628" spans="1:10" x14ac:dyDescent="0.25">
      <c r="A1628" t="s">
        <v>3378</v>
      </c>
      <c r="B1628" s="19">
        <v>45382</v>
      </c>
      <c r="C1628" t="s">
        <v>595</v>
      </c>
      <c r="D1628" t="s">
        <v>1527</v>
      </c>
      <c r="E1628" t="s">
        <v>1728</v>
      </c>
      <c r="F1628" s="12">
        <v>2</v>
      </c>
      <c r="G1628" s="11">
        <v>462.93</v>
      </c>
      <c r="H1628">
        <v>0.17</v>
      </c>
      <c r="I1628" t="s">
        <v>1752</v>
      </c>
      <c r="J1628" s="11">
        <v>768.46379999999999</v>
      </c>
    </row>
    <row r="1629" spans="1:10" x14ac:dyDescent="0.25">
      <c r="A1629" t="s">
        <v>3379</v>
      </c>
      <c r="B1629" s="19">
        <v>45885</v>
      </c>
      <c r="C1629" t="s">
        <v>491</v>
      </c>
      <c r="D1629" t="s">
        <v>1525</v>
      </c>
      <c r="E1629" t="s">
        <v>1730</v>
      </c>
      <c r="F1629" s="12">
        <v>3</v>
      </c>
      <c r="G1629" s="11">
        <v>60.26</v>
      </c>
      <c r="H1629">
        <v>0.04</v>
      </c>
      <c r="I1629" t="s">
        <v>1750</v>
      </c>
      <c r="J1629" s="11">
        <v>173.5488</v>
      </c>
    </row>
    <row r="1630" spans="1:10" x14ac:dyDescent="0.25">
      <c r="A1630" t="s">
        <v>3380</v>
      </c>
      <c r="B1630" s="19">
        <v>45829</v>
      </c>
      <c r="C1630" t="s">
        <v>258</v>
      </c>
      <c r="D1630" t="s">
        <v>1579</v>
      </c>
      <c r="E1630" t="s">
        <v>1717</v>
      </c>
      <c r="F1630" s="12">
        <v>3</v>
      </c>
      <c r="G1630" s="11">
        <v>109.5</v>
      </c>
      <c r="H1630">
        <v>0.06</v>
      </c>
      <c r="I1630" t="s">
        <v>1755</v>
      </c>
      <c r="J1630" s="11">
        <v>308.78999999999996</v>
      </c>
    </row>
    <row r="1631" spans="1:10" x14ac:dyDescent="0.25">
      <c r="A1631" t="s">
        <v>3381</v>
      </c>
      <c r="B1631" s="19">
        <v>45721</v>
      </c>
      <c r="C1631" t="s">
        <v>1180</v>
      </c>
      <c r="D1631" t="s">
        <v>1631</v>
      </c>
      <c r="E1631" t="s">
        <v>1730</v>
      </c>
      <c r="F1631" s="12">
        <v>1</v>
      </c>
      <c r="G1631" s="11">
        <v>505.83</v>
      </c>
      <c r="H1631">
        <v>0.14000000000000001</v>
      </c>
      <c r="I1631" t="s">
        <v>1755</v>
      </c>
      <c r="J1631" s="11">
        <v>435.0138</v>
      </c>
    </row>
    <row r="1632" spans="1:10" x14ac:dyDescent="0.25">
      <c r="A1632" t="s">
        <v>3382</v>
      </c>
      <c r="B1632" s="19">
        <v>45511</v>
      </c>
      <c r="C1632" t="s">
        <v>539</v>
      </c>
      <c r="D1632" t="s">
        <v>1677</v>
      </c>
      <c r="E1632" t="s">
        <v>1719</v>
      </c>
      <c r="F1632" s="12">
        <v>2</v>
      </c>
      <c r="G1632" s="11">
        <v>443.15</v>
      </c>
      <c r="H1632">
        <v>0.27</v>
      </c>
      <c r="I1632" t="s">
        <v>1752</v>
      </c>
      <c r="J1632" s="11">
        <v>646.99899999999991</v>
      </c>
    </row>
    <row r="1633" spans="1:10" x14ac:dyDescent="0.25">
      <c r="A1633" t="s">
        <v>3383</v>
      </c>
      <c r="B1633" s="19">
        <v>45739</v>
      </c>
      <c r="C1633" t="s">
        <v>1510</v>
      </c>
      <c r="D1633" t="s">
        <v>1537</v>
      </c>
      <c r="E1633" t="s">
        <v>1711</v>
      </c>
      <c r="F1633" s="12">
        <v>2</v>
      </c>
      <c r="G1633" s="11">
        <v>784.26</v>
      </c>
      <c r="H1633">
        <v>0.23</v>
      </c>
      <c r="I1633" t="s">
        <v>1752</v>
      </c>
      <c r="J1633" s="11">
        <v>1207.7604000000001</v>
      </c>
    </row>
    <row r="1634" spans="1:10" x14ac:dyDescent="0.25">
      <c r="A1634" t="s">
        <v>3384</v>
      </c>
      <c r="B1634" s="19">
        <v>45533</v>
      </c>
      <c r="C1634" t="s">
        <v>1389</v>
      </c>
      <c r="D1634" t="s">
        <v>1587</v>
      </c>
      <c r="E1634" t="s">
        <v>1721</v>
      </c>
      <c r="F1634" s="12">
        <v>3</v>
      </c>
      <c r="G1634" s="11">
        <v>590.30999999999995</v>
      </c>
      <c r="H1634">
        <v>0.17</v>
      </c>
      <c r="I1634" t="s">
        <v>1752</v>
      </c>
      <c r="J1634" s="11">
        <v>1469.8718999999999</v>
      </c>
    </row>
    <row r="1635" spans="1:10" x14ac:dyDescent="0.25">
      <c r="A1635" t="s">
        <v>3385</v>
      </c>
      <c r="B1635" s="19">
        <v>45553</v>
      </c>
      <c r="C1635" t="s">
        <v>412</v>
      </c>
      <c r="D1635" t="s">
        <v>1629</v>
      </c>
      <c r="E1635" t="s">
        <v>1730</v>
      </c>
      <c r="F1635" s="12">
        <v>1</v>
      </c>
      <c r="G1635" s="11">
        <v>696.13</v>
      </c>
      <c r="H1635">
        <v>0.06</v>
      </c>
      <c r="I1635" t="s">
        <v>1755</v>
      </c>
      <c r="J1635" s="11">
        <v>654.36219999999992</v>
      </c>
    </row>
    <row r="1636" spans="1:10" x14ac:dyDescent="0.25">
      <c r="A1636" t="s">
        <v>3386</v>
      </c>
      <c r="B1636" s="19">
        <v>45341</v>
      </c>
      <c r="C1636" t="s">
        <v>364</v>
      </c>
      <c r="D1636" t="s">
        <v>1604</v>
      </c>
      <c r="E1636" t="s">
        <v>1708</v>
      </c>
      <c r="F1636" s="12">
        <v>4</v>
      </c>
      <c r="G1636" s="11">
        <v>194.39</v>
      </c>
      <c r="H1636">
        <v>0.25</v>
      </c>
      <c r="I1636" t="s">
        <v>1750</v>
      </c>
      <c r="J1636" s="11">
        <v>583.16999999999996</v>
      </c>
    </row>
    <row r="1637" spans="1:10" x14ac:dyDescent="0.25">
      <c r="A1637" t="s">
        <v>3387</v>
      </c>
      <c r="B1637" s="19">
        <v>45430</v>
      </c>
      <c r="C1637" t="s">
        <v>1027</v>
      </c>
      <c r="D1637" t="s">
        <v>1577</v>
      </c>
      <c r="E1637" t="s">
        <v>1690</v>
      </c>
      <c r="F1637" s="12">
        <v>1</v>
      </c>
      <c r="G1637" s="11">
        <v>339.7</v>
      </c>
      <c r="H1637">
        <v>0.1</v>
      </c>
      <c r="I1637" t="s">
        <v>1750</v>
      </c>
      <c r="J1637" s="11">
        <v>305.73</v>
      </c>
    </row>
    <row r="1638" spans="1:10" x14ac:dyDescent="0.25">
      <c r="A1638" t="s">
        <v>3388</v>
      </c>
      <c r="B1638" s="19">
        <v>45912</v>
      </c>
      <c r="C1638" t="s">
        <v>182</v>
      </c>
      <c r="D1638" t="s">
        <v>1628</v>
      </c>
      <c r="E1638" t="s">
        <v>1725</v>
      </c>
      <c r="F1638" s="12">
        <v>4</v>
      </c>
      <c r="G1638" s="11">
        <v>463.16</v>
      </c>
      <c r="H1638">
        <v>0.27</v>
      </c>
      <c r="I1638" t="s">
        <v>1752</v>
      </c>
      <c r="J1638" s="11">
        <v>1352.4272000000001</v>
      </c>
    </row>
    <row r="1639" spans="1:10" x14ac:dyDescent="0.25">
      <c r="A1639" t="s">
        <v>3389</v>
      </c>
      <c r="B1639" s="19">
        <v>45709</v>
      </c>
      <c r="C1639" t="s">
        <v>373</v>
      </c>
      <c r="D1639" t="s">
        <v>1535</v>
      </c>
      <c r="E1639" t="s">
        <v>1719</v>
      </c>
      <c r="F1639" s="12">
        <v>2</v>
      </c>
      <c r="G1639" s="11">
        <v>824.91</v>
      </c>
      <c r="H1639">
        <v>0.09</v>
      </c>
      <c r="I1639" t="s">
        <v>1750</v>
      </c>
      <c r="J1639" s="11">
        <v>1501.3362</v>
      </c>
    </row>
    <row r="1640" spans="1:10" x14ac:dyDescent="0.25">
      <c r="A1640" t="s">
        <v>3390</v>
      </c>
      <c r="B1640" s="19">
        <v>45520</v>
      </c>
      <c r="C1640" t="s">
        <v>255</v>
      </c>
      <c r="D1640" t="s">
        <v>1535</v>
      </c>
      <c r="E1640" t="s">
        <v>1693</v>
      </c>
      <c r="F1640" s="12">
        <v>4</v>
      </c>
      <c r="G1640" s="11">
        <v>796.89</v>
      </c>
      <c r="H1640">
        <v>0.17</v>
      </c>
      <c r="I1640" t="s">
        <v>1750</v>
      </c>
      <c r="J1640" s="11">
        <v>2645.6747999999998</v>
      </c>
    </row>
    <row r="1641" spans="1:10" x14ac:dyDescent="0.25">
      <c r="A1641" t="s">
        <v>3391</v>
      </c>
      <c r="B1641" s="19">
        <v>45478</v>
      </c>
      <c r="C1641" t="s">
        <v>764</v>
      </c>
      <c r="D1641" t="s">
        <v>1565</v>
      </c>
      <c r="E1641" t="s">
        <v>1733</v>
      </c>
      <c r="F1641" s="12">
        <v>3</v>
      </c>
      <c r="G1641" s="11">
        <v>543.92999999999995</v>
      </c>
      <c r="H1641">
        <v>0.3</v>
      </c>
      <c r="I1641" t="s">
        <v>1755</v>
      </c>
      <c r="J1641" s="11">
        <v>1142.2529999999999</v>
      </c>
    </row>
    <row r="1642" spans="1:10" x14ac:dyDescent="0.25">
      <c r="A1642" t="s">
        <v>3392</v>
      </c>
      <c r="B1642" s="19">
        <v>45496</v>
      </c>
      <c r="C1642" t="s">
        <v>568</v>
      </c>
      <c r="D1642" t="s">
        <v>1547</v>
      </c>
      <c r="E1642" t="s">
        <v>1711</v>
      </c>
      <c r="F1642" s="12">
        <v>2</v>
      </c>
      <c r="G1642" s="11">
        <v>44.65</v>
      </c>
      <c r="H1642">
        <v>0.03</v>
      </c>
      <c r="I1642" t="s">
        <v>1752</v>
      </c>
      <c r="J1642" s="11">
        <v>86.620999999999995</v>
      </c>
    </row>
    <row r="1643" spans="1:10" x14ac:dyDescent="0.25">
      <c r="A1643" t="s">
        <v>3393</v>
      </c>
      <c r="B1643" s="19">
        <v>45742</v>
      </c>
      <c r="C1643" t="s">
        <v>794</v>
      </c>
      <c r="D1643" t="s">
        <v>1611</v>
      </c>
      <c r="E1643" t="s">
        <v>1685</v>
      </c>
      <c r="F1643" s="12">
        <v>4</v>
      </c>
      <c r="G1643" s="11">
        <v>827.39</v>
      </c>
      <c r="H1643">
        <v>0.06</v>
      </c>
      <c r="I1643" t="s">
        <v>1755</v>
      </c>
      <c r="J1643" s="11">
        <v>3110.9863999999998</v>
      </c>
    </row>
    <row r="1644" spans="1:10" x14ac:dyDescent="0.25">
      <c r="A1644" t="s">
        <v>3394</v>
      </c>
      <c r="B1644" s="19">
        <v>45301</v>
      </c>
      <c r="C1644" t="s">
        <v>962</v>
      </c>
      <c r="D1644" t="s">
        <v>1547</v>
      </c>
      <c r="E1644" t="s">
        <v>1723</v>
      </c>
      <c r="F1644" s="12">
        <v>2</v>
      </c>
      <c r="G1644" s="11">
        <v>403.2</v>
      </c>
      <c r="H1644">
        <v>0.21</v>
      </c>
      <c r="I1644" t="s">
        <v>1752</v>
      </c>
      <c r="J1644" s="11">
        <v>637.05600000000004</v>
      </c>
    </row>
    <row r="1645" spans="1:10" x14ac:dyDescent="0.25">
      <c r="A1645" t="s">
        <v>3395</v>
      </c>
      <c r="B1645" s="19">
        <v>45547</v>
      </c>
      <c r="C1645" t="s">
        <v>78</v>
      </c>
      <c r="D1645" t="s">
        <v>1660</v>
      </c>
      <c r="E1645" t="s">
        <v>1725</v>
      </c>
      <c r="F1645" s="12">
        <v>4</v>
      </c>
      <c r="G1645" s="11">
        <v>292.31</v>
      </c>
      <c r="H1645">
        <v>0.27</v>
      </c>
      <c r="I1645" t="s">
        <v>1752</v>
      </c>
      <c r="J1645" s="11">
        <v>853.54520000000002</v>
      </c>
    </row>
    <row r="1646" spans="1:10" x14ac:dyDescent="0.25">
      <c r="A1646" t="s">
        <v>3396</v>
      </c>
      <c r="B1646" s="19">
        <v>45806</v>
      </c>
      <c r="C1646" t="s">
        <v>1496</v>
      </c>
      <c r="D1646" t="s">
        <v>1529</v>
      </c>
      <c r="E1646" t="s">
        <v>1719</v>
      </c>
      <c r="F1646" s="12">
        <v>1</v>
      </c>
      <c r="G1646" s="11">
        <v>948.33</v>
      </c>
      <c r="H1646">
        <v>0.11</v>
      </c>
      <c r="I1646" t="s">
        <v>1750</v>
      </c>
      <c r="J1646" s="11">
        <v>844.01370000000009</v>
      </c>
    </row>
    <row r="1647" spans="1:10" x14ac:dyDescent="0.25">
      <c r="A1647" t="s">
        <v>3397</v>
      </c>
      <c r="B1647" s="19">
        <v>45294</v>
      </c>
      <c r="C1647" t="s">
        <v>1066</v>
      </c>
      <c r="D1647" t="s">
        <v>1587</v>
      </c>
      <c r="E1647" t="s">
        <v>1705</v>
      </c>
      <c r="F1647" s="12">
        <v>1</v>
      </c>
      <c r="G1647" s="11">
        <v>702.27</v>
      </c>
      <c r="H1647">
        <v>0.17</v>
      </c>
      <c r="I1647" t="s">
        <v>1755</v>
      </c>
      <c r="J1647" s="11">
        <v>582.88409999999999</v>
      </c>
    </row>
    <row r="1648" spans="1:10" x14ac:dyDescent="0.25">
      <c r="A1648" t="s">
        <v>3398</v>
      </c>
      <c r="B1648" s="19">
        <v>45875</v>
      </c>
      <c r="C1648" t="s">
        <v>159</v>
      </c>
      <c r="D1648" t="s">
        <v>1572</v>
      </c>
      <c r="E1648" t="s">
        <v>1698</v>
      </c>
      <c r="F1648" s="12">
        <v>2</v>
      </c>
      <c r="G1648" s="11">
        <v>379.28</v>
      </c>
      <c r="H1648">
        <v>0.26</v>
      </c>
      <c r="I1648" t="s">
        <v>1750</v>
      </c>
      <c r="J1648" s="11">
        <v>561.33439999999996</v>
      </c>
    </row>
    <row r="1649" spans="1:10" x14ac:dyDescent="0.25">
      <c r="A1649" t="s">
        <v>3399</v>
      </c>
      <c r="B1649" s="19">
        <v>45669</v>
      </c>
      <c r="C1649" t="s">
        <v>447</v>
      </c>
      <c r="D1649" t="s">
        <v>1598</v>
      </c>
      <c r="E1649" t="s">
        <v>1685</v>
      </c>
      <c r="F1649" s="12">
        <v>4</v>
      </c>
      <c r="G1649" s="11">
        <v>92.35</v>
      </c>
      <c r="H1649">
        <v>0.15</v>
      </c>
      <c r="I1649" t="s">
        <v>1750</v>
      </c>
      <c r="J1649" s="11">
        <v>313.98999999999995</v>
      </c>
    </row>
    <row r="1650" spans="1:10" x14ac:dyDescent="0.25">
      <c r="A1650" t="s">
        <v>3400</v>
      </c>
      <c r="B1650" s="19">
        <v>45606</v>
      </c>
      <c r="C1650" t="s">
        <v>705</v>
      </c>
      <c r="D1650" t="s">
        <v>1587</v>
      </c>
      <c r="E1650" t="s">
        <v>1723</v>
      </c>
      <c r="F1650" s="12">
        <v>4</v>
      </c>
      <c r="G1650" s="11">
        <v>721.54</v>
      </c>
      <c r="H1650">
        <v>0.21</v>
      </c>
      <c r="I1650" t="s">
        <v>1750</v>
      </c>
      <c r="J1650" s="11">
        <v>2280.0664000000002</v>
      </c>
    </row>
    <row r="1651" spans="1:10" x14ac:dyDescent="0.25">
      <c r="A1651" t="s">
        <v>3401</v>
      </c>
      <c r="B1651" s="19">
        <v>45787</v>
      </c>
      <c r="C1651" t="s">
        <v>199</v>
      </c>
      <c r="D1651" t="s">
        <v>1585</v>
      </c>
      <c r="E1651" t="s">
        <v>1717</v>
      </c>
      <c r="F1651" s="12">
        <v>1</v>
      </c>
      <c r="G1651" s="11">
        <v>228.69</v>
      </c>
      <c r="H1651">
        <v>0.14000000000000001</v>
      </c>
      <c r="I1651" t="s">
        <v>1750</v>
      </c>
      <c r="J1651" s="11">
        <v>196.67339999999999</v>
      </c>
    </row>
    <row r="1652" spans="1:10" x14ac:dyDescent="0.25">
      <c r="A1652" t="s">
        <v>3402</v>
      </c>
      <c r="B1652" s="19">
        <v>45929</v>
      </c>
      <c r="C1652" t="s">
        <v>1100</v>
      </c>
      <c r="D1652" t="s">
        <v>1607</v>
      </c>
      <c r="E1652" t="s">
        <v>1719</v>
      </c>
      <c r="F1652" s="12">
        <v>1</v>
      </c>
      <c r="G1652" s="11">
        <v>899.09</v>
      </c>
      <c r="H1652">
        <v>0.2</v>
      </c>
      <c r="I1652" t="s">
        <v>1752</v>
      </c>
      <c r="J1652" s="11">
        <v>719.27200000000005</v>
      </c>
    </row>
    <row r="1653" spans="1:10" x14ac:dyDescent="0.25">
      <c r="A1653" t="s">
        <v>3403</v>
      </c>
      <c r="B1653" s="19">
        <v>45379</v>
      </c>
      <c r="C1653" t="s">
        <v>1186</v>
      </c>
      <c r="D1653" t="s">
        <v>1538</v>
      </c>
      <c r="E1653" t="s">
        <v>1714</v>
      </c>
      <c r="F1653" s="12">
        <v>4</v>
      </c>
      <c r="G1653" s="11">
        <v>195.75</v>
      </c>
      <c r="H1653">
        <v>0.17</v>
      </c>
      <c r="I1653" t="s">
        <v>1750</v>
      </c>
      <c r="J1653" s="11">
        <v>649.89</v>
      </c>
    </row>
    <row r="1654" spans="1:10" x14ac:dyDescent="0.25">
      <c r="A1654" t="s">
        <v>3404</v>
      </c>
      <c r="B1654" s="19">
        <v>45532</v>
      </c>
      <c r="C1654" t="s">
        <v>1306</v>
      </c>
      <c r="D1654" t="s">
        <v>1670</v>
      </c>
      <c r="E1654" t="s">
        <v>1728</v>
      </c>
      <c r="F1654" s="12">
        <v>3</v>
      </c>
      <c r="G1654" s="11">
        <v>199.13</v>
      </c>
      <c r="H1654">
        <v>0.24</v>
      </c>
      <c r="I1654" t="s">
        <v>1750</v>
      </c>
      <c r="J1654" s="11">
        <v>454.01639999999998</v>
      </c>
    </row>
    <row r="1655" spans="1:10" x14ac:dyDescent="0.25">
      <c r="A1655" t="s">
        <v>3405</v>
      </c>
      <c r="B1655" s="19">
        <v>45466</v>
      </c>
      <c r="C1655" t="s">
        <v>530</v>
      </c>
      <c r="D1655" t="s">
        <v>1560</v>
      </c>
      <c r="E1655" t="s">
        <v>1726</v>
      </c>
      <c r="F1655" s="12">
        <v>2</v>
      </c>
      <c r="G1655" s="11">
        <v>833.62</v>
      </c>
      <c r="H1655">
        <v>0.18</v>
      </c>
      <c r="I1655" t="s">
        <v>1750</v>
      </c>
      <c r="J1655" s="11">
        <v>1367.1368000000002</v>
      </c>
    </row>
    <row r="1656" spans="1:10" x14ac:dyDescent="0.25">
      <c r="A1656" t="s">
        <v>3406</v>
      </c>
      <c r="B1656" s="19">
        <v>45395</v>
      </c>
      <c r="C1656" t="s">
        <v>1472</v>
      </c>
      <c r="D1656" t="s">
        <v>1640</v>
      </c>
      <c r="E1656" t="s">
        <v>1685</v>
      </c>
      <c r="F1656" s="12">
        <v>1</v>
      </c>
      <c r="G1656" s="11">
        <v>676.26</v>
      </c>
      <c r="H1656">
        <v>0.14000000000000001</v>
      </c>
      <c r="I1656" t="s">
        <v>1750</v>
      </c>
      <c r="J1656" s="11">
        <v>581.58359999999993</v>
      </c>
    </row>
    <row r="1657" spans="1:10" x14ac:dyDescent="0.25">
      <c r="A1657" t="s">
        <v>3407</v>
      </c>
      <c r="B1657" s="19">
        <v>45708</v>
      </c>
      <c r="C1657" t="s">
        <v>130</v>
      </c>
      <c r="D1657" t="s">
        <v>1617</v>
      </c>
      <c r="E1657" t="s">
        <v>1717</v>
      </c>
      <c r="F1657" s="12">
        <v>2</v>
      </c>
      <c r="G1657" s="11">
        <v>666.49</v>
      </c>
      <c r="H1657">
        <v>0.06</v>
      </c>
      <c r="I1657" t="s">
        <v>1750</v>
      </c>
      <c r="J1657" s="11">
        <v>1253.0011999999999</v>
      </c>
    </row>
    <row r="1658" spans="1:10" x14ac:dyDescent="0.25">
      <c r="A1658" t="s">
        <v>3408</v>
      </c>
      <c r="B1658" s="19">
        <v>45735</v>
      </c>
      <c r="C1658" t="s">
        <v>1403</v>
      </c>
      <c r="D1658" t="s">
        <v>1548</v>
      </c>
      <c r="E1658" t="s">
        <v>1701</v>
      </c>
      <c r="F1658" s="12">
        <v>3</v>
      </c>
      <c r="G1658" s="11">
        <v>471.19</v>
      </c>
      <c r="H1658">
        <v>0.28000000000000003</v>
      </c>
      <c r="I1658" t="s">
        <v>1755</v>
      </c>
      <c r="J1658" s="11">
        <v>1017.7703999999999</v>
      </c>
    </row>
    <row r="1659" spans="1:10" x14ac:dyDescent="0.25">
      <c r="A1659" t="s">
        <v>3409</v>
      </c>
      <c r="B1659" s="19">
        <v>45237</v>
      </c>
      <c r="C1659" t="s">
        <v>409</v>
      </c>
      <c r="D1659" t="s">
        <v>1538</v>
      </c>
      <c r="E1659" t="s">
        <v>1698</v>
      </c>
      <c r="F1659" s="12">
        <v>4</v>
      </c>
      <c r="G1659" s="11">
        <v>555.65</v>
      </c>
      <c r="H1659">
        <v>0.25</v>
      </c>
      <c r="I1659" t="s">
        <v>1755</v>
      </c>
      <c r="J1659" s="11">
        <v>1666.9499999999998</v>
      </c>
    </row>
    <row r="1660" spans="1:10" x14ac:dyDescent="0.25">
      <c r="A1660" t="s">
        <v>3410</v>
      </c>
      <c r="B1660" s="19">
        <v>45282</v>
      </c>
      <c r="C1660" t="s">
        <v>140</v>
      </c>
      <c r="D1660" t="s">
        <v>1673</v>
      </c>
      <c r="E1660" t="s">
        <v>1726</v>
      </c>
      <c r="F1660" s="12">
        <v>2</v>
      </c>
      <c r="G1660" s="11">
        <v>100.42</v>
      </c>
      <c r="H1660">
        <v>0.06</v>
      </c>
      <c r="I1660" t="s">
        <v>1750</v>
      </c>
      <c r="J1660" s="11">
        <v>188.78959999999998</v>
      </c>
    </row>
    <row r="1661" spans="1:10" x14ac:dyDescent="0.25">
      <c r="A1661" t="s">
        <v>3411</v>
      </c>
      <c r="B1661" s="19">
        <v>45337</v>
      </c>
      <c r="C1661" t="s">
        <v>188</v>
      </c>
      <c r="D1661" t="s">
        <v>1677</v>
      </c>
      <c r="E1661" t="s">
        <v>1736</v>
      </c>
      <c r="F1661" s="12">
        <v>3</v>
      </c>
      <c r="G1661" s="11">
        <v>981.69</v>
      </c>
      <c r="H1661">
        <v>0.05</v>
      </c>
      <c r="I1661" t="s">
        <v>1755</v>
      </c>
      <c r="J1661" s="11">
        <v>2797.8164999999999</v>
      </c>
    </row>
    <row r="1662" spans="1:10" x14ac:dyDescent="0.25">
      <c r="A1662" t="s">
        <v>3412</v>
      </c>
      <c r="B1662" s="19">
        <v>45310</v>
      </c>
      <c r="C1662" t="s">
        <v>1018</v>
      </c>
      <c r="D1662" t="s">
        <v>1541</v>
      </c>
      <c r="E1662" t="s">
        <v>1730</v>
      </c>
      <c r="F1662" s="12">
        <v>2</v>
      </c>
      <c r="G1662" s="11">
        <v>848.87</v>
      </c>
      <c r="H1662">
        <v>0.09</v>
      </c>
      <c r="I1662" t="s">
        <v>1755</v>
      </c>
      <c r="J1662" s="11">
        <v>1544.9434000000001</v>
      </c>
    </row>
    <row r="1663" spans="1:10" x14ac:dyDescent="0.25">
      <c r="A1663" t="s">
        <v>3413</v>
      </c>
      <c r="B1663" s="19">
        <v>45230</v>
      </c>
      <c r="C1663" t="s">
        <v>1159</v>
      </c>
      <c r="D1663" t="s">
        <v>1675</v>
      </c>
      <c r="E1663" t="s">
        <v>1719</v>
      </c>
      <c r="F1663" s="12">
        <v>3</v>
      </c>
      <c r="G1663" s="11">
        <v>582.32000000000005</v>
      </c>
      <c r="H1663" s="14">
        <v>0</v>
      </c>
      <c r="I1663" t="s">
        <v>1752</v>
      </c>
      <c r="J1663" s="11">
        <v>1746.96</v>
      </c>
    </row>
    <row r="1664" spans="1:10" x14ac:dyDescent="0.25">
      <c r="A1664" t="s">
        <v>3414</v>
      </c>
      <c r="B1664" s="19">
        <v>45341</v>
      </c>
      <c r="C1664" t="s">
        <v>562</v>
      </c>
      <c r="D1664" t="s">
        <v>1601</v>
      </c>
      <c r="E1664" t="s">
        <v>1733</v>
      </c>
      <c r="F1664" s="12">
        <v>2</v>
      </c>
      <c r="G1664" s="11">
        <v>869.43</v>
      </c>
      <c r="H1664">
        <v>0.24</v>
      </c>
      <c r="I1664" t="s">
        <v>1755</v>
      </c>
      <c r="J1664" s="11">
        <v>1321.5336</v>
      </c>
    </row>
    <row r="1665" spans="1:10" x14ac:dyDescent="0.25">
      <c r="A1665" t="s">
        <v>3415</v>
      </c>
      <c r="B1665" s="19">
        <v>45440</v>
      </c>
      <c r="C1665" t="s">
        <v>93</v>
      </c>
      <c r="D1665" t="s">
        <v>1608</v>
      </c>
      <c r="E1665" t="s">
        <v>1701</v>
      </c>
      <c r="F1665" s="12">
        <v>1</v>
      </c>
      <c r="G1665" s="11">
        <v>62.26</v>
      </c>
      <c r="H1665">
        <v>0.03</v>
      </c>
      <c r="I1665" t="s">
        <v>1755</v>
      </c>
      <c r="J1665" s="11">
        <v>60.392199999999995</v>
      </c>
    </row>
    <row r="1666" spans="1:10" x14ac:dyDescent="0.25">
      <c r="A1666" t="s">
        <v>3416</v>
      </c>
      <c r="B1666" s="19">
        <v>45798</v>
      </c>
      <c r="C1666" t="s">
        <v>506</v>
      </c>
      <c r="D1666" t="s">
        <v>1587</v>
      </c>
      <c r="E1666" t="s">
        <v>1726</v>
      </c>
      <c r="F1666" s="12">
        <v>3</v>
      </c>
      <c r="G1666" s="11">
        <v>343.97</v>
      </c>
      <c r="H1666">
        <v>0.04</v>
      </c>
      <c r="I1666" t="s">
        <v>1755</v>
      </c>
      <c r="J1666" s="11">
        <v>990.6336</v>
      </c>
    </row>
    <row r="1667" spans="1:10" x14ac:dyDescent="0.25">
      <c r="A1667" t="s">
        <v>3417</v>
      </c>
      <c r="B1667" s="19">
        <v>45293</v>
      </c>
      <c r="C1667" t="s">
        <v>948</v>
      </c>
      <c r="D1667" t="s">
        <v>1562</v>
      </c>
      <c r="E1667" t="s">
        <v>1723</v>
      </c>
      <c r="F1667" s="12">
        <v>3</v>
      </c>
      <c r="G1667" s="11">
        <v>304.67</v>
      </c>
      <c r="H1667">
        <v>0.11</v>
      </c>
      <c r="I1667" t="s">
        <v>1750</v>
      </c>
      <c r="J1667" s="11">
        <v>813.46889999999996</v>
      </c>
    </row>
    <row r="1668" spans="1:10" x14ac:dyDescent="0.25">
      <c r="A1668" t="s">
        <v>3418</v>
      </c>
      <c r="B1668" s="19">
        <v>45296</v>
      </c>
      <c r="C1668" t="s">
        <v>1129</v>
      </c>
      <c r="D1668" t="s">
        <v>1567</v>
      </c>
      <c r="E1668" t="s">
        <v>1717</v>
      </c>
      <c r="F1668" s="12">
        <v>4</v>
      </c>
      <c r="G1668" s="11">
        <v>208.34</v>
      </c>
      <c r="H1668">
        <v>0.01</v>
      </c>
      <c r="I1668" t="s">
        <v>1752</v>
      </c>
      <c r="J1668" s="11">
        <v>825.02639999999997</v>
      </c>
    </row>
    <row r="1669" spans="1:10" x14ac:dyDescent="0.25">
      <c r="A1669" t="s">
        <v>3419</v>
      </c>
      <c r="B1669" s="19">
        <v>45860</v>
      </c>
      <c r="C1669" t="s">
        <v>974</v>
      </c>
      <c r="D1669" t="s">
        <v>1660</v>
      </c>
      <c r="E1669" t="s">
        <v>1690</v>
      </c>
      <c r="F1669" s="12">
        <v>1</v>
      </c>
      <c r="G1669" s="11">
        <v>119.04</v>
      </c>
      <c r="H1669">
        <v>0.13</v>
      </c>
      <c r="I1669" t="s">
        <v>1755</v>
      </c>
      <c r="J1669" s="11">
        <v>103.56480000000001</v>
      </c>
    </row>
    <row r="1670" spans="1:10" x14ac:dyDescent="0.25">
      <c r="A1670" t="s">
        <v>3420</v>
      </c>
      <c r="B1670" s="19">
        <v>45843</v>
      </c>
      <c r="C1670" t="s">
        <v>1001</v>
      </c>
      <c r="D1670" t="s">
        <v>1594</v>
      </c>
      <c r="E1670" t="s">
        <v>1717</v>
      </c>
      <c r="F1670" s="12">
        <v>4</v>
      </c>
      <c r="G1670" s="11">
        <v>791.65</v>
      </c>
      <c r="H1670">
        <v>0.06</v>
      </c>
      <c r="I1670" t="s">
        <v>1755</v>
      </c>
      <c r="J1670" s="11">
        <v>2976.6039999999998</v>
      </c>
    </row>
    <row r="1671" spans="1:10" x14ac:dyDescent="0.25">
      <c r="A1671" t="s">
        <v>3421</v>
      </c>
      <c r="B1671" s="19">
        <v>45862</v>
      </c>
      <c r="C1671" t="s">
        <v>195</v>
      </c>
      <c r="D1671" t="s">
        <v>1547</v>
      </c>
      <c r="E1671" t="s">
        <v>1693</v>
      </c>
      <c r="F1671" s="12">
        <v>2</v>
      </c>
      <c r="G1671" s="11">
        <v>414.86</v>
      </c>
      <c r="H1671">
        <v>0.23</v>
      </c>
      <c r="I1671" t="s">
        <v>1750</v>
      </c>
      <c r="J1671" s="11">
        <v>638.88440000000003</v>
      </c>
    </row>
    <row r="1672" spans="1:10" x14ac:dyDescent="0.25">
      <c r="A1672" t="s">
        <v>3422</v>
      </c>
      <c r="B1672" s="19">
        <v>45385</v>
      </c>
      <c r="C1672" t="s">
        <v>1456</v>
      </c>
      <c r="D1672" t="s">
        <v>1585</v>
      </c>
      <c r="E1672" t="s">
        <v>1723</v>
      </c>
      <c r="F1672" s="12">
        <v>2</v>
      </c>
      <c r="G1672" s="11">
        <v>960.81</v>
      </c>
      <c r="H1672">
        <v>0.28000000000000003</v>
      </c>
      <c r="I1672" t="s">
        <v>1752</v>
      </c>
      <c r="J1672" s="11">
        <v>1383.5663999999999</v>
      </c>
    </row>
    <row r="1673" spans="1:10" x14ac:dyDescent="0.25">
      <c r="A1673" t="s">
        <v>3423</v>
      </c>
      <c r="B1673" s="19">
        <v>45668</v>
      </c>
      <c r="C1673" t="s">
        <v>684</v>
      </c>
      <c r="D1673" t="s">
        <v>1602</v>
      </c>
      <c r="E1673" t="s">
        <v>1701</v>
      </c>
      <c r="F1673" s="12">
        <v>4</v>
      </c>
      <c r="G1673" s="11">
        <v>943.36</v>
      </c>
      <c r="H1673">
        <v>0.18</v>
      </c>
      <c r="I1673" t="s">
        <v>1752</v>
      </c>
      <c r="J1673" s="11">
        <v>3094.2208000000001</v>
      </c>
    </row>
    <row r="1674" spans="1:10" x14ac:dyDescent="0.25">
      <c r="A1674" t="s">
        <v>3424</v>
      </c>
      <c r="B1674" s="19">
        <v>45561</v>
      </c>
      <c r="C1674" t="s">
        <v>687</v>
      </c>
      <c r="D1674" t="s">
        <v>1531</v>
      </c>
      <c r="E1674" t="s">
        <v>1725</v>
      </c>
      <c r="F1674" s="12">
        <v>1</v>
      </c>
      <c r="G1674" s="11">
        <v>830.42</v>
      </c>
      <c r="H1674">
        <v>0.26</v>
      </c>
      <c r="I1674" t="s">
        <v>1755</v>
      </c>
      <c r="J1674" s="11">
        <v>614.51080000000002</v>
      </c>
    </row>
    <row r="1675" spans="1:10" x14ac:dyDescent="0.25">
      <c r="A1675" t="s">
        <v>3425</v>
      </c>
      <c r="B1675" s="19">
        <v>45637</v>
      </c>
      <c r="C1675" t="s">
        <v>1095</v>
      </c>
      <c r="D1675" t="s">
        <v>1626</v>
      </c>
      <c r="E1675" t="s">
        <v>1733</v>
      </c>
      <c r="F1675" s="12">
        <v>1</v>
      </c>
      <c r="G1675" s="11">
        <v>762.55</v>
      </c>
      <c r="H1675">
        <v>0.19</v>
      </c>
      <c r="I1675" t="s">
        <v>1750</v>
      </c>
      <c r="J1675" s="11">
        <v>617.66549999999995</v>
      </c>
    </row>
    <row r="1676" spans="1:10" x14ac:dyDescent="0.25">
      <c r="A1676" t="s">
        <v>3426</v>
      </c>
      <c r="B1676" s="19">
        <v>45839</v>
      </c>
      <c r="C1676" t="s">
        <v>1066</v>
      </c>
      <c r="D1676" t="s">
        <v>1638</v>
      </c>
      <c r="E1676" t="s">
        <v>1736</v>
      </c>
      <c r="F1676" s="12">
        <v>2</v>
      </c>
      <c r="G1676" s="11">
        <v>464.43</v>
      </c>
      <c r="H1676">
        <v>0.24</v>
      </c>
      <c r="I1676" t="s">
        <v>1755</v>
      </c>
      <c r="J1676" s="11">
        <v>705.93360000000007</v>
      </c>
    </row>
    <row r="1677" spans="1:10" x14ac:dyDescent="0.25">
      <c r="A1677" t="s">
        <v>3427</v>
      </c>
      <c r="B1677" s="19">
        <v>45851</v>
      </c>
      <c r="C1677" t="s">
        <v>75</v>
      </c>
      <c r="D1677" t="s">
        <v>1622</v>
      </c>
      <c r="E1677" t="s">
        <v>1736</v>
      </c>
      <c r="F1677" s="12">
        <v>1</v>
      </c>
      <c r="G1677" s="11">
        <v>711.08</v>
      </c>
      <c r="H1677">
        <v>0.24</v>
      </c>
      <c r="I1677" t="s">
        <v>1752</v>
      </c>
      <c r="J1677" s="11">
        <v>540.42079999999999</v>
      </c>
    </row>
    <row r="1678" spans="1:10" x14ac:dyDescent="0.25">
      <c r="A1678" t="s">
        <v>3428</v>
      </c>
      <c r="B1678" s="19">
        <v>45656</v>
      </c>
      <c r="C1678" t="s">
        <v>797</v>
      </c>
      <c r="D1678" t="s">
        <v>1596</v>
      </c>
      <c r="E1678" t="s">
        <v>1726</v>
      </c>
      <c r="F1678" s="12">
        <v>2</v>
      </c>
      <c r="G1678" s="11">
        <v>984.96</v>
      </c>
      <c r="H1678">
        <v>0.16</v>
      </c>
      <c r="I1678" t="s">
        <v>1752</v>
      </c>
      <c r="J1678" s="11">
        <v>1654.7328</v>
      </c>
    </row>
    <row r="1679" spans="1:10" x14ac:dyDescent="0.25">
      <c r="A1679" t="s">
        <v>3429</v>
      </c>
      <c r="B1679" s="19">
        <v>45759</v>
      </c>
      <c r="C1679" t="s">
        <v>1066</v>
      </c>
      <c r="D1679" t="s">
        <v>1585</v>
      </c>
      <c r="E1679" t="s">
        <v>1723</v>
      </c>
      <c r="F1679" s="12">
        <v>1</v>
      </c>
      <c r="G1679" s="11">
        <v>21.14</v>
      </c>
      <c r="H1679">
        <v>0.06</v>
      </c>
      <c r="I1679" t="s">
        <v>1755</v>
      </c>
      <c r="J1679" s="11">
        <v>19.871600000000001</v>
      </c>
    </row>
    <row r="1680" spans="1:10" x14ac:dyDescent="0.25">
      <c r="A1680" t="s">
        <v>3430</v>
      </c>
      <c r="B1680" s="19">
        <v>45679</v>
      </c>
      <c r="C1680" t="s">
        <v>370</v>
      </c>
      <c r="D1680" t="s">
        <v>1677</v>
      </c>
      <c r="E1680" t="s">
        <v>1714</v>
      </c>
      <c r="F1680" s="12">
        <v>1</v>
      </c>
      <c r="G1680" s="11">
        <v>343.03</v>
      </c>
      <c r="H1680">
        <v>0.16</v>
      </c>
      <c r="I1680" t="s">
        <v>1750</v>
      </c>
      <c r="J1680" s="11">
        <v>288.14519999999999</v>
      </c>
    </row>
    <row r="1681" spans="1:10" x14ac:dyDescent="0.25">
      <c r="A1681" t="s">
        <v>3431</v>
      </c>
      <c r="B1681" s="19">
        <v>45237</v>
      </c>
      <c r="C1681" t="s">
        <v>785</v>
      </c>
      <c r="D1681" t="s">
        <v>1556</v>
      </c>
      <c r="E1681" t="s">
        <v>1736</v>
      </c>
      <c r="F1681" s="12">
        <v>3</v>
      </c>
      <c r="G1681" s="11">
        <v>94.83</v>
      </c>
      <c r="H1681">
        <v>0.16</v>
      </c>
      <c r="I1681" t="s">
        <v>1755</v>
      </c>
      <c r="J1681" s="11">
        <v>238.9716</v>
      </c>
    </row>
    <row r="1682" spans="1:10" x14ac:dyDescent="0.25">
      <c r="A1682" t="s">
        <v>3432</v>
      </c>
      <c r="B1682" s="19">
        <v>45790</v>
      </c>
      <c r="C1682" t="s">
        <v>82</v>
      </c>
      <c r="D1682" t="s">
        <v>1629</v>
      </c>
      <c r="E1682" t="s">
        <v>1739</v>
      </c>
      <c r="F1682" s="12">
        <v>3</v>
      </c>
      <c r="G1682" s="11">
        <v>74.66</v>
      </c>
      <c r="H1682">
        <v>0.03</v>
      </c>
      <c r="I1682" t="s">
        <v>1752</v>
      </c>
      <c r="J1682" s="11">
        <v>217.26059999999998</v>
      </c>
    </row>
    <row r="1683" spans="1:10" x14ac:dyDescent="0.25">
      <c r="A1683" t="s">
        <v>3433</v>
      </c>
      <c r="B1683" s="19">
        <v>45268</v>
      </c>
      <c r="C1683" t="s">
        <v>459</v>
      </c>
      <c r="D1683" t="s">
        <v>1583</v>
      </c>
      <c r="E1683" t="s">
        <v>1728</v>
      </c>
      <c r="F1683" s="12">
        <v>3</v>
      </c>
      <c r="G1683" s="11">
        <v>281.95999999999998</v>
      </c>
      <c r="H1683">
        <v>0.01</v>
      </c>
      <c r="I1683" t="s">
        <v>1755</v>
      </c>
      <c r="J1683" s="11">
        <v>837.42119999999989</v>
      </c>
    </row>
    <row r="1684" spans="1:10" x14ac:dyDescent="0.25">
      <c r="A1684" t="s">
        <v>3434</v>
      </c>
      <c r="B1684" s="19">
        <v>45664</v>
      </c>
      <c r="C1684" t="s">
        <v>752</v>
      </c>
      <c r="D1684" t="s">
        <v>1633</v>
      </c>
      <c r="E1684" t="s">
        <v>1736</v>
      </c>
      <c r="F1684" s="12">
        <v>4</v>
      </c>
      <c r="G1684" s="11">
        <v>622.27</v>
      </c>
      <c r="H1684">
        <v>0.02</v>
      </c>
      <c r="I1684" t="s">
        <v>1752</v>
      </c>
      <c r="J1684" s="11">
        <v>2439.2983999999997</v>
      </c>
    </row>
    <row r="1685" spans="1:10" x14ac:dyDescent="0.25">
      <c r="A1685" t="s">
        <v>3435</v>
      </c>
      <c r="B1685" s="19">
        <v>45475</v>
      </c>
      <c r="C1685" t="s">
        <v>358</v>
      </c>
      <c r="D1685" t="s">
        <v>1583</v>
      </c>
      <c r="E1685" t="s">
        <v>1711</v>
      </c>
      <c r="F1685" s="12">
        <v>2</v>
      </c>
      <c r="G1685" s="11">
        <v>78.27</v>
      </c>
      <c r="H1685">
        <v>0.28999999999999998</v>
      </c>
      <c r="I1685" t="s">
        <v>1755</v>
      </c>
      <c r="J1685" s="11">
        <v>111.14339999999999</v>
      </c>
    </row>
    <row r="1686" spans="1:10" x14ac:dyDescent="0.25">
      <c r="A1686" t="s">
        <v>3436</v>
      </c>
      <c r="B1686" s="19">
        <v>45845</v>
      </c>
      <c r="C1686" t="s">
        <v>59</v>
      </c>
      <c r="D1686" t="s">
        <v>1619</v>
      </c>
      <c r="E1686" t="s">
        <v>1725</v>
      </c>
      <c r="F1686" s="12">
        <v>4</v>
      </c>
      <c r="G1686" s="11">
        <v>676.58</v>
      </c>
      <c r="H1686">
        <v>0.23</v>
      </c>
      <c r="I1686" t="s">
        <v>1755</v>
      </c>
      <c r="J1686" s="11">
        <v>2083.8664000000003</v>
      </c>
    </row>
    <row r="1687" spans="1:10" x14ac:dyDescent="0.25">
      <c r="A1687" t="s">
        <v>3437</v>
      </c>
      <c r="B1687" s="19">
        <v>45446</v>
      </c>
      <c r="C1687" t="s">
        <v>1478</v>
      </c>
      <c r="D1687" t="s">
        <v>1573</v>
      </c>
      <c r="E1687" t="s">
        <v>1690</v>
      </c>
      <c r="F1687" s="12">
        <v>2</v>
      </c>
      <c r="G1687" s="11">
        <v>938.6</v>
      </c>
      <c r="H1687">
        <v>0.04</v>
      </c>
      <c r="I1687" t="s">
        <v>1752</v>
      </c>
      <c r="J1687" s="11">
        <v>1802.1120000000001</v>
      </c>
    </row>
    <row r="1688" spans="1:10" x14ac:dyDescent="0.25">
      <c r="A1688" t="s">
        <v>3438</v>
      </c>
      <c r="B1688" s="19">
        <v>45761</v>
      </c>
      <c r="C1688" t="s">
        <v>1100</v>
      </c>
      <c r="D1688" t="s">
        <v>1545</v>
      </c>
      <c r="E1688" t="s">
        <v>1726</v>
      </c>
      <c r="F1688" s="12">
        <v>2</v>
      </c>
      <c r="G1688" s="11">
        <v>859.47</v>
      </c>
      <c r="H1688">
        <v>0.01</v>
      </c>
      <c r="I1688" t="s">
        <v>1750</v>
      </c>
      <c r="J1688" s="11">
        <v>1701.7506000000001</v>
      </c>
    </row>
    <row r="1689" spans="1:10" x14ac:dyDescent="0.25">
      <c r="A1689" t="s">
        <v>3439</v>
      </c>
      <c r="B1689" s="19">
        <v>45363</v>
      </c>
      <c r="C1689" t="s">
        <v>211</v>
      </c>
      <c r="D1689" t="s">
        <v>1567</v>
      </c>
      <c r="E1689" t="s">
        <v>1726</v>
      </c>
      <c r="F1689" s="12">
        <v>3</v>
      </c>
      <c r="G1689" s="11">
        <v>672.98</v>
      </c>
      <c r="H1689">
        <v>0.23</v>
      </c>
      <c r="I1689" t="s">
        <v>1752</v>
      </c>
      <c r="J1689" s="11">
        <v>1554.5838000000001</v>
      </c>
    </row>
    <row r="1690" spans="1:10" x14ac:dyDescent="0.25">
      <c r="A1690" t="s">
        <v>3440</v>
      </c>
      <c r="B1690" s="19">
        <v>45420</v>
      </c>
      <c r="C1690" t="s">
        <v>666</v>
      </c>
      <c r="D1690" t="s">
        <v>1611</v>
      </c>
      <c r="E1690" t="s">
        <v>1736</v>
      </c>
      <c r="F1690" s="12">
        <v>1</v>
      </c>
      <c r="G1690" s="11">
        <v>75.8</v>
      </c>
      <c r="H1690">
        <v>0.28999999999999998</v>
      </c>
      <c r="I1690" t="s">
        <v>1752</v>
      </c>
      <c r="J1690" s="11">
        <v>53.817999999999998</v>
      </c>
    </row>
    <row r="1691" spans="1:10" x14ac:dyDescent="0.25">
      <c r="A1691" t="s">
        <v>3441</v>
      </c>
      <c r="B1691" s="19">
        <v>45536</v>
      </c>
      <c r="C1691" t="s">
        <v>136</v>
      </c>
      <c r="D1691" t="s">
        <v>1551</v>
      </c>
      <c r="E1691" t="s">
        <v>1728</v>
      </c>
      <c r="F1691" s="12">
        <v>4</v>
      </c>
      <c r="G1691" s="11">
        <v>742.15</v>
      </c>
      <c r="H1691">
        <v>0.1</v>
      </c>
      <c r="I1691" t="s">
        <v>1755</v>
      </c>
      <c r="J1691" s="11">
        <v>2671.74</v>
      </c>
    </row>
    <row r="1692" spans="1:10" x14ac:dyDescent="0.25">
      <c r="A1692" t="s">
        <v>3442</v>
      </c>
      <c r="B1692" s="19">
        <v>45445</v>
      </c>
      <c r="C1692" t="s">
        <v>261</v>
      </c>
      <c r="D1692" t="s">
        <v>1572</v>
      </c>
      <c r="E1692" t="s">
        <v>1711</v>
      </c>
      <c r="F1692" s="12">
        <v>1</v>
      </c>
      <c r="G1692" s="11">
        <v>637.39</v>
      </c>
      <c r="H1692">
        <v>0.22</v>
      </c>
      <c r="I1692" t="s">
        <v>1752</v>
      </c>
      <c r="J1692" s="11">
        <v>497.16419999999999</v>
      </c>
    </row>
    <row r="1693" spans="1:10" x14ac:dyDescent="0.25">
      <c r="A1693" t="s">
        <v>3443</v>
      </c>
      <c r="B1693" s="19">
        <v>45230</v>
      </c>
      <c r="C1693" t="s">
        <v>1207</v>
      </c>
      <c r="D1693" t="s">
        <v>1536</v>
      </c>
      <c r="E1693" t="s">
        <v>1733</v>
      </c>
      <c r="F1693" s="12">
        <v>1</v>
      </c>
      <c r="G1693" s="11">
        <v>631</v>
      </c>
      <c r="H1693">
        <v>0.04</v>
      </c>
      <c r="I1693" t="s">
        <v>1750</v>
      </c>
      <c r="J1693" s="11">
        <v>605.76</v>
      </c>
    </row>
    <row r="1694" spans="1:10" x14ac:dyDescent="0.25">
      <c r="A1694" t="s">
        <v>3444</v>
      </c>
      <c r="B1694" s="19">
        <v>45916</v>
      </c>
      <c r="C1694" t="s">
        <v>1213</v>
      </c>
      <c r="D1694" t="s">
        <v>1648</v>
      </c>
      <c r="E1694" t="s">
        <v>1698</v>
      </c>
      <c r="F1694" s="12">
        <v>4</v>
      </c>
      <c r="G1694" s="11">
        <v>983.98</v>
      </c>
      <c r="H1694">
        <v>0.11</v>
      </c>
      <c r="I1694" t="s">
        <v>1755</v>
      </c>
      <c r="J1694" s="11">
        <v>3502.9688000000001</v>
      </c>
    </row>
    <row r="1695" spans="1:10" x14ac:dyDescent="0.25">
      <c r="A1695" t="s">
        <v>3445</v>
      </c>
      <c r="B1695" s="19">
        <v>45353</v>
      </c>
      <c r="C1695" t="s">
        <v>202</v>
      </c>
      <c r="D1695" t="s">
        <v>1610</v>
      </c>
      <c r="E1695" t="s">
        <v>1721</v>
      </c>
      <c r="F1695" s="12">
        <v>4</v>
      </c>
      <c r="G1695" s="11">
        <v>73.69</v>
      </c>
      <c r="H1695">
        <v>0.08</v>
      </c>
      <c r="I1695" t="s">
        <v>1750</v>
      </c>
      <c r="J1695" s="11">
        <v>271.17919999999998</v>
      </c>
    </row>
    <row r="1696" spans="1:10" x14ac:dyDescent="0.25">
      <c r="A1696" t="s">
        <v>3446</v>
      </c>
      <c r="B1696" s="19">
        <v>45490</v>
      </c>
      <c r="C1696" t="s">
        <v>1327</v>
      </c>
      <c r="D1696" t="s">
        <v>1543</v>
      </c>
      <c r="E1696" t="s">
        <v>1711</v>
      </c>
      <c r="F1696" s="12">
        <v>3</v>
      </c>
      <c r="G1696" s="11">
        <v>110.99</v>
      </c>
      <c r="H1696">
        <v>0.21</v>
      </c>
      <c r="I1696" t="s">
        <v>1750</v>
      </c>
      <c r="J1696" s="11">
        <v>263.04629999999997</v>
      </c>
    </row>
    <row r="1697" spans="1:10" x14ac:dyDescent="0.25">
      <c r="A1697" t="s">
        <v>3447</v>
      </c>
      <c r="B1697" s="19">
        <v>45850</v>
      </c>
      <c r="C1697" t="s">
        <v>298</v>
      </c>
      <c r="D1697" t="s">
        <v>1541</v>
      </c>
      <c r="E1697" t="s">
        <v>1711</v>
      </c>
      <c r="F1697" s="12">
        <v>1</v>
      </c>
      <c r="G1697" s="11">
        <v>66.86</v>
      </c>
      <c r="H1697">
        <v>0.22</v>
      </c>
      <c r="I1697" t="s">
        <v>1755</v>
      </c>
      <c r="J1697" s="11">
        <v>52.150800000000004</v>
      </c>
    </row>
    <row r="1698" spans="1:10" x14ac:dyDescent="0.25">
      <c r="A1698" t="s">
        <v>3448</v>
      </c>
      <c r="B1698" s="19">
        <v>45515</v>
      </c>
      <c r="C1698" t="s">
        <v>1281</v>
      </c>
      <c r="D1698" t="s">
        <v>1626</v>
      </c>
      <c r="E1698" t="s">
        <v>1736</v>
      </c>
      <c r="F1698" s="12">
        <v>1</v>
      </c>
      <c r="G1698" s="11">
        <v>980.26</v>
      </c>
      <c r="H1698">
        <v>0.14000000000000001</v>
      </c>
      <c r="I1698" t="s">
        <v>1752</v>
      </c>
      <c r="J1698" s="11">
        <v>843.02359999999999</v>
      </c>
    </row>
    <row r="1699" spans="1:10" x14ac:dyDescent="0.25">
      <c r="A1699" t="s">
        <v>3449</v>
      </c>
      <c r="B1699" s="19">
        <v>45322</v>
      </c>
      <c r="C1699" t="s">
        <v>146</v>
      </c>
      <c r="D1699" t="s">
        <v>1552</v>
      </c>
      <c r="E1699" t="s">
        <v>1736</v>
      </c>
      <c r="F1699" s="12">
        <v>1</v>
      </c>
      <c r="G1699" s="11">
        <v>235.28</v>
      </c>
      <c r="H1699">
        <v>0.05</v>
      </c>
      <c r="I1699" t="s">
        <v>1752</v>
      </c>
      <c r="J1699" s="11">
        <v>223.51599999999999</v>
      </c>
    </row>
    <row r="1700" spans="1:10" x14ac:dyDescent="0.25">
      <c r="A1700" t="s">
        <v>3450</v>
      </c>
      <c r="B1700" s="19">
        <v>45542</v>
      </c>
      <c r="C1700" t="s">
        <v>1278</v>
      </c>
      <c r="D1700" t="s">
        <v>1525</v>
      </c>
      <c r="E1700" t="s">
        <v>1728</v>
      </c>
      <c r="F1700" s="12">
        <v>3</v>
      </c>
      <c r="G1700" s="11">
        <v>407.39</v>
      </c>
      <c r="H1700">
        <v>0.08</v>
      </c>
      <c r="I1700" t="s">
        <v>1752</v>
      </c>
      <c r="J1700" s="11">
        <v>1124.3964000000001</v>
      </c>
    </row>
    <row r="1701" spans="1:10" x14ac:dyDescent="0.25">
      <c r="A1701" t="s">
        <v>3451</v>
      </c>
      <c r="B1701" s="19">
        <v>45675</v>
      </c>
      <c r="C1701" t="s">
        <v>248</v>
      </c>
      <c r="D1701" t="s">
        <v>1567</v>
      </c>
      <c r="E1701" t="s">
        <v>1726</v>
      </c>
      <c r="F1701" s="12">
        <v>4</v>
      </c>
      <c r="G1701" s="11">
        <v>459.83</v>
      </c>
      <c r="H1701">
        <v>0.12</v>
      </c>
      <c r="I1701" t="s">
        <v>1755</v>
      </c>
      <c r="J1701" s="11">
        <v>1618.6016</v>
      </c>
    </row>
    <row r="1702" spans="1:10" x14ac:dyDescent="0.25">
      <c r="A1702" t="s">
        <v>3452</v>
      </c>
      <c r="B1702" s="19">
        <v>45333</v>
      </c>
      <c r="C1702" t="s">
        <v>491</v>
      </c>
      <c r="D1702" t="s">
        <v>1670</v>
      </c>
      <c r="E1702" t="s">
        <v>1701</v>
      </c>
      <c r="F1702" s="12">
        <v>3</v>
      </c>
      <c r="G1702" s="11">
        <v>706.6</v>
      </c>
      <c r="H1702">
        <v>0.17</v>
      </c>
      <c r="I1702" t="s">
        <v>1752</v>
      </c>
      <c r="J1702" s="11">
        <v>1759.434</v>
      </c>
    </row>
    <row r="1703" spans="1:10" x14ac:dyDescent="0.25">
      <c r="A1703" t="s">
        <v>3453</v>
      </c>
      <c r="B1703" s="19">
        <v>45819</v>
      </c>
      <c r="C1703" t="s">
        <v>1409</v>
      </c>
      <c r="D1703" t="s">
        <v>1667</v>
      </c>
      <c r="E1703" t="s">
        <v>1739</v>
      </c>
      <c r="F1703" s="12">
        <v>3</v>
      </c>
      <c r="G1703" s="11">
        <v>811.16</v>
      </c>
      <c r="H1703">
        <v>0.1</v>
      </c>
      <c r="I1703" t="s">
        <v>1755</v>
      </c>
      <c r="J1703" s="11">
        <v>2190.1320000000001</v>
      </c>
    </row>
    <row r="1704" spans="1:10" x14ac:dyDescent="0.25">
      <c r="A1704" t="s">
        <v>3454</v>
      </c>
      <c r="B1704" s="19">
        <v>45268</v>
      </c>
      <c r="C1704" t="s">
        <v>699</v>
      </c>
      <c r="D1704" t="s">
        <v>1583</v>
      </c>
      <c r="E1704" t="s">
        <v>1711</v>
      </c>
      <c r="F1704" s="12">
        <v>2</v>
      </c>
      <c r="G1704" s="11">
        <v>985.79</v>
      </c>
      <c r="H1704">
        <v>0.04</v>
      </c>
      <c r="I1704" t="s">
        <v>1752</v>
      </c>
      <c r="J1704" s="11">
        <v>1892.7167999999999</v>
      </c>
    </row>
    <row r="1705" spans="1:10" x14ac:dyDescent="0.25">
      <c r="A1705" t="s">
        <v>3455</v>
      </c>
      <c r="B1705" s="19">
        <v>45521</v>
      </c>
      <c r="C1705" t="s">
        <v>610</v>
      </c>
      <c r="D1705" t="s">
        <v>1577</v>
      </c>
      <c r="E1705" t="s">
        <v>1726</v>
      </c>
      <c r="F1705" s="12">
        <v>1</v>
      </c>
      <c r="G1705" s="11">
        <v>255.02</v>
      </c>
      <c r="H1705">
        <v>0.3</v>
      </c>
      <c r="I1705" t="s">
        <v>1750</v>
      </c>
      <c r="J1705" s="11">
        <v>178.51400000000001</v>
      </c>
    </row>
    <row r="1706" spans="1:10" x14ac:dyDescent="0.25">
      <c r="A1706" t="s">
        <v>3456</v>
      </c>
      <c r="B1706" s="19">
        <v>45693</v>
      </c>
      <c r="C1706" t="s">
        <v>336</v>
      </c>
      <c r="D1706" t="s">
        <v>1554</v>
      </c>
      <c r="E1706" t="s">
        <v>1714</v>
      </c>
      <c r="F1706" s="12">
        <v>1</v>
      </c>
      <c r="G1706" s="11">
        <v>153.57</v>
      </c>
      <c r="H1706">
        <v>0.01</v>
      </c>
      <c r="I1706" t="s">
        <v>1752</v>
      </c>
      <c r="J1706" s="11">
        <v>152.0343</v>
      </c>
    </row>
    <row r="1707" spans="1:10" x14ac:dyDescent="0.25">
      <c r="A1707" t="s">
        <v>3457</v>
      </c>
      <c r="B1707" s="19">
        <v>45734</v>
      </c>
      <c r="C1707" t="s">
        <v>803</v>
      </c>
      <c r="D1707" t="s">
        <v>1592</v>
      </c>
      <c r="E1707" t="s">
        <v>1736</v>
      </c>
      <c r="F1707" s="12">
        <v>3</v>
      </c>
      <c r="G1707" s="11">
        <v>962.98</v>
      </c>
      <c r="H1707">
        <v>0.21</v>
      </c>
      <c r="I1707" t="s">
        <v>1750</v>
      </c>
      <c r="J1707" s="11">
        <v>2282.2626</v>
      </c>
    </row>
    <row r="1708" spans="1:10" x14ac:dyDescent="0.25">
      <c r="A1708" t="s">
        <v>3458</v>
      </c>
      <c r="B1708" s="19">
        <v>45377</v>
      </c>
      <c r="C1708" t="s">
        <v>211</v>
      </c>
      <c r="D1708" t="s">
        <v>1594</v>
      </c>
      <c r="E1708" t="s">
        <v>1714</v>
      </c>
      <c r="F1708" s="12">
        <v>3</v>
      </c>
      <c r="G1708" s="11">
        <v>884.46</v>
      </c>
      <c r="H1708">
        <v>0.25</v>
      </c>
      <c r="I1708" t="s">
        <v>1750</v>
      </c>
      <c r="J1708" s="11">
        <v>1990.0350000000001</v>
      </c>
    </row>
    <row r="1709" spans="1:10" x14ac:dyDescent="0.25">
      <c r="A1709" t="s">
        <v>3459</v>
      </c>
      <c r="B1709" s="19">
        <v>45778</v>
      </c>
      <c r="C1709" t="s">
        <v>1339</v>
      </c>
      <c r="D1709" t="s">
        <v>1626</v>
      </c>
      <c r="E1709" t="s">
        <v>1719</v>
      </c>
      <c r="F1709" s="12">
        <v>4</v>
      </c>
      <c r="G1709" s="11">
        <v>359.71</v>
      </c>
      <c r="H1709">
        <v>0.05</v>
      </c>
      <c r="I1709" t="s">
        <v>1752</v>
      </c>
      <c r="J1709" s="11">
        <v>1366.8979999999999</v>
      </c>
    </row>
    <row r="1710" spans="1:10" x14ac:dyDescent="0.25">
      <c r="A1710" t="s">
        <v>3460</v>
      </c>
      <c r="B1710" s="19">
        <v>45715</v>
      </c>
      <c r="C1710" t="s">
        <v>192</v>
      </c>
      <c r="D1710" t="s">
        <v>1602</v>
      </c>
      <c r="E1710" t="s">
        <v>1701</v>
      </c>
      <c r="F1710" s="12">
        <v>3</v>
      </c>
      <c r="G1710" s="11">
        <v>766.47</v>
      </c>
      <c r="H1710">
        <v>0.18</v>
      </c>
      <c r="I1710" t="s">
        <v>1750</v>
      </c>
      <c r="J1710" s="11">
        <v>1885.5162</v>
      </c>
    </row>
    <row r="1711" spans="1:10" x14ac:dyDescent="0.25">
      <c r="A1711" t="s">
        <v>3461</v>
      </c>
      <c r="B1711" s="19">
        <v>45492</v>
      </c>
      <c r="C1711" t="s">
        <v>716</v>
      </c>
      <c r="D1711" t="s">
        <v>1611</v>
      </c>
      <c r="E1711" t="s">
        <v>1736</v>
      </c>
      <c r="F1711" s="12">
        <v>1</v>
      </c>
      <c r="G1711" s="11">
        <v>772.07</v>
      </c>
      <c r="H1711">
        <v>0.26</v>
      </c>
      <c r="I1711" t="s">
        <v>1752</v>
      </c>
      <c r="J1711" s="11">
        <v>571.33180000000004</v>
      </c>
    </row>
    <row r="1712" spans="1:10" x14ac:dyDescent="0.25">
      <c r="A1712" t="s">
        <v>3462</v>
      </c>
      <c r="B1712" s="19">
        <v>45292</v>
      </c>
      <c r="C1712" t="s">
        <v>873</v>
      </c>
      <c r="D1712" t="s">
        <v>1554</v>
      </c>
      <c r="E1712" t="s">
        <v>1705</v>
      </c>
      <c r="F1712" s="12">
        <v>3</v>
      </c>
      <c r="G1712" s="11">
        <v>108.31</v>
      </c>
      <c r="H1712">
        <v>0.26</v>
      </c>
      <c r="I1712" t="s">
        <v>1755</v>
      </c>
      <c r="J1712" s="11">
        <v>240.44820000000001</v>
      </c>
    </row>
    <row r="1713" spans="1:10" x14ac:dyDescent="0.25">
      <c r="A1713" t="s">
        <v>3463</v>
      </c>
      <c r="B1713" s="19">
        <v>45316</v>
      </c>
      <c r="C1713" t="s">
        <v>702</v>
      </c>
      <c r="D1713" t="s">
        <v>1646</v>
      </c>
      <c r="E1713" t="s">
        <v>1708</v>
      </c>
      <c r="F1713" s="12">
        <v>1</v>
      </c>
      <c r="G1713" s="11">
        <v>502.53</v>
      </c>
      <c r="H1713" s="14">
        <v>0</v>
      </c>
      <c r="I1713" t="s">
        <v>1752</v>
      </c>
      <c r="J1713" s="11">
        <v>502.53</v>
      </c>
    </row>
    <row r="1714" spans="1:10" x14ac:dyDescent="0.25">
      <c r="A1714" t="s">
        <v>3464</v>
      </c>
      <c r="B1714" s="19">
        <v>45548</v>
      </c>
      <c r="C1714" t="s">
        <v>275</v>
      </c>
      <c r="D1714" t="s">
        <v>1527</v>
      </c>
      <c r="E1714" t="s">
        <v>1730</v>
      </c>
      <c r="F1714" s="12">
        <v>2</v>
      </c>
      <c r="G1714" s="11">
        <v>508.52</v>
      </c>
      <c r="H1714">
        <v>0.11</v>
      </c>
      <c r="I1714" t="s">
        <v>1755</v>
      </c>
      <c r="J1714" s="11">
        <v>905.16559999999993</v>
      </c>
    </row>
    <row r="1715" spans="1:10" x14ac:dyDescent="0.25">
      <c r="A1715" t="s">
        <v>3465</v>
      </c>
      <c r="B1715" s="19">
        <v>45572</v>
      </c>
      <c r="C1715" t="s">
        <v>1427</v>
      </c>
      <c r="D1715" t="s">
        <v>1638</v>
      </c>
      <c r="E1715" t="s">
        <v>1698</v>
      </c>
      <c r="F1715" s="12">
        <v>1</v>
      </c>
      <c r="G1715" s="11">
        <v>492</v>
      </c>
      <c r="H1715">
        <v>0.26</v>
      </c>
      <c r="I1715" t="s">
        <v>1752</v>
      </c>
      <c r="J1715" s="11">
        <v>364.08</v>
      </c>
    </row>
    <row r="1716" spans="1:10" x14ac:dyDescent="0.25">
      <c r="A1716" t="s">
        <v>3466</v>
      </c>
      <c r="B1716" s="19">
        <v>45347</v>
      </c>
      <c r="C1716" t="s">
        <v>1475</v>
      </c>
      <c r="D1716" t="s">
        <v>1583</v>
      </c>
      <c r="E1716" t="s">
        <v>1726</v>
      </c>
      <c r="F1716" s="12">
        <v>4</v>
      </c>
      <c r="G1716" s="11">
        <v>746.36</v>
      </c>
      <c r="H1716">
        <v>0.02</v>
      </c>
      <c r="I1716" t="s">
        <v>1750</v>
      </c>
      <c r="J1716" s="11">
        <v>2925.7312000000002</v>
      </c>
    </row>
    <row r="1717" spans="1:10" x14ac:dyDescent="0.25">
      <c r="A1717" t="s">
        <v>3467</v>
      </c>
      <c r="B1717" s="19">
        <v>45823</v>
      </c>
      <c r="C1717" t="s">
        <v>1327</v>
      </c>
      <c r="D1717" t="s">
        <v>1544</v>
      </c>
      <c r="E1717" t="s">
        <v>1690</v>
      </c>
      <c r="F1717" s="12">
        <v>1</v>
      </c>
      <c r="G1717" s="11">
        <v>120.83</v>
      </c>
      <c r="H1717">
        <v>0.08</v>
      </c>
      <c r="I1717" t="s">
        <v>1750</v>
      </c>
      <c r="J1717" s="11">
        <v>111.1636</v>
      </c>
    </row>
    <row r="1718" spans="1:10" x14ac:dyDescent="0.25">
      <c r="A1718" t="s">
        <v>3468</v>
      </c>
      <c r="B1718" s="19">
        <v>45394</v>
      </c>
      <c r="C1718" t="s">
        <v>1229</v>
      </c>
      <c r="D1718" t="s">
        <v>1643</v>
      </c>
      <c r="E1718" t="s">
        <v>1736</v>
      </c>
      <c r="F1718" s="12">
        <v>2</v>
      </c>
      <c r="G1718" s="11">
        <v>68.31</v>
      </c>
      <c r="H1718">
        <v>0.28999999999999998</v>
      </c>
      <c r="I1718" t="s">
        <v>1755</v>
      </c>
      <c r="J1718" s="11">
        <v>97.000199999999992</v>
      </c>
    </row>
    <row r="1719" spans="1:10" x14ac:dyDescent="0.25">
      <c r="A1719" t="s">
        <v>3469</v>
      </c>
      <c r="B1719" s="19">
        <v>45265</v>
      </c>
      <c r="C1719" t="s">
        <v>227</v>
      </c>
      <c r="D1719" t="s">
        <v>1560</v>
      </c>
      <c r="E1719" t="s">
        <v>1736</v>
      </c>
      <c r="F1719" s="12">
        <v>2</v>
      </c>
      <c r="G1719" s="11">
        <v>761.71</v>
      </c>
      <c r="H1719">
        <v>0.02</v>
      </c>
      <c r="I1719" t="s">
        <v>1752</v>
      </c>
      <c r="J1719" s="11">
        <v>1492.9516000000001</v>
      </c>
    </row>
    <row r="1720" spans="1:10" x14ac:dyDescent="0.25">
      <c r="A1720" t="s">
        <v>3470</v>
      </c>
      <c r="B1720" s="19">
        <v>45261</v>
      </c>
      <c r="C1720" t="s">
        <v>241</v>
      </c>
      <c r="D1720" t="s">
        <v>1644</v>
      </c>
      <c r="E1720" t="s">
        <v>1698</v>
      </c>
      <c r="F1720" s="12">
        <v>4</v>
      </c>
      <c r="G1720" s="11">
        <v>346.37</v>
      </c>
      <c r="H1720">
        <v>0.18</v>
      </c>
      <c r="I1720" t="s">
        <v>1755</v>
      </c>
      <c r="J1720" s="11">
        <v>1136.0936000000002</v>
      </c>
    </row>
    <row r="1721" spans="1:10" x14ac:dyDescent="0.25">
      <c r="A1721" t="s">
        <v>3471</v>
      </c>
      <c r="B1721" s="19">
        <v>45702</v>
      </c>
      <c r="C1721" t="s">
        <v>40</v>
      </c>
      <c r="D1721" t="s">
        <v>1610</v>
      </c>
      <c r="E1721" t="s">
        <v>1723</v>
      </c>
      <c r="F1721" s="12">
        <v>1</v>
      </c>
      <c r="G1721" s="11">
        <v>846.3</v>
      </c>
      <c r="H1721">
        <v>0.14000000000000001</v>
      </c>
      <c r="I1721" t="s">
        <v>1752</v>
      </c>
      <c r="J1721" s="11">
        <v>727.81799999999998</v>
      </c>
    </row>
    <row r="1722" spans="1:10" x14ac:dyDescent="0.25">
      <c r="A1722" t="s">
        <v>3472</v>
      </c>
      <c r="B1722" s="19">
        <v>45624</v>
      </c>
      <c r="C1722" t="s">
        <v>1324</v>
      </c>
      <c r="D1722" t="s">
        <v>1525</v>
      </c>
      <c r="E1722" t="s">
        <v>1739</v>
      </c>
      <c r="F1722" s="12">
        <v>1</v>
      </c>
      <c r="G1722" s="11">
        <v>458.97</v>
      </c>
      <c r="H1722">
        <v>0.1</v>
      </c>
      <c r="I1722" t="s">
        <v>1752</v>
      </c>
      <c r="J1722" s="11">
        <v>413.07300000000004</v>
      </c>
    </row>
    <row r="1723" spans="1:10" x14ac:dyDescent="0.25">
      <c r="A1723" t="s">
        <v>3473</v>
      </c>
      <c r="B1723" s="19">
        <v>45736</v>
      </c>
      <c r="C1723" t="s">
        <v>909</v>
      </c>
      <c r="D1723" t="s">
        <v>1592</v>
      </c>
      <c r="E1723" t="s">
        <v>1711</v>
      </c>
      <c r="F1723" s="12">
        <v>2</v>
      </c>
      <c r="G1723" s="11">
        <v>536.61</v>
      </c>
      <c r="H1723">
        <v>0.14000000000000001</v>
      </c>
      <c r="I1723" t="s">
        <v>1750</v>
      </c>
      <c r="J1723" s="11">
        <v>922.9692</v>
      </c>
    </row>
    <row r="1724" spans="1:10" x14ac:dyDescent="0.25">
      <c r="A1724" t="s">
        <v>3474</v>
      </c>
      <c r="B1724" s="19">
        <v>45709</v>
      </c>
      <c r="C1724" t="s">
        <v>1290</v>
      </c>
      <c r="D1724" t="s">
        <v>1613</v>
      </c>
      <c r="E1724" t="s">
        <v>1685</v>
      </c>
      <c r="F1724" s="12">
        <v>3</v>
      </c>
      <c r="G1724" s="11">
        <v>130.41</v>
      </c>
      <c r="H1724">
        <v>0.14000000000000001</v>
      </c>
      <c r="I1724" t="s">
        <v>1752</v>
      </c>
      <c r="J1724" s="11">
        <v>336.45780000000002</v>
      </c>
    </row>
    <row r="1725" spans="1:10" x14ac:dyDescent="0.25">
      <c r="A1725" t="s">
        <v>3475</v>
      </c>
      <c r="B1725" s="19">
        <v>45738</v>
      </c>
      <c r="C1725" t="s">
        <v>1507</v>
      </c>
      <c r="D1725" t="s">
        <v>1664</v>
      </c>
      <c r="E1725" t="s">
        <v>1723</v>
      </c>
      <c r="F1725" s="12">
        <v>4</v>
      </c>
      <c r="G1725" s="11">
        <v>706.67</v>
      </c>
      <c r="H1725">
        <v>0.01</v>
      </c>
      <c r="I1725" t="s">
        <v>1750</v>
      </c>
      <c r="J1725" s="11">
        <v>2798.4132</v>
      </c>
    </row>
    <row r="1726" spans="1:10" x14ac:dyDescent="0.25">
      <c r="A1726" t="s">
        <v>3476</v>
      </c>
      <c r="B1726" s="19">
        <v>45685</v>
      </c>
      <c r="C1726" t="s">
        <v>1210</v>
      </c>
      <c r="D1726" t="s">
        <v>1567</v>
      </c>
      <c r="E1726" t="s">
        <v>1698</v>
      </c>
      <c r="F1726" s="12">
        <v>3</v>
      </c>
      <c r="G1726" s="11">
        <v>523.45000000000005</v>
      </c>
      <c r="H1726">
        <v>0.17</v>
      </c>
      <c r="I1726" t="s">
        <v>1750</v>
      </c>
      <c r="J1726" s="11">
        <v>1303.3905</v>
      </c>
    </row>
    <row r="1727" spans="1:10" x14ac:dyDescent="0.25">
      <c r="A1727" t="s">
        <v>3477</v>
      </c>
      <c r="B1727" s="19">
        <v>45701</v>
      </c>
      <c r="C1727" t="s">
        <v>48</v>
      </c>
      <c r="D1727" t="s">
        <v>1667</v>
      </c>
      <c r="E1727" t="s">
        <v>1736</v>
      </c>
      <c r="F1727" s="12">
        <v>3</v>
      </c>
      <c r="G1727" s="11">
        <v>482.2</v>
      </c>
      <c r="H1727">
        <v>0.23</v>
      </c>
      <c r="I1727" t="s">
        <v>1755</v>
      </c>
      <c r="J1727" s="11">
        <v>1113.8820000000001</v>
      </c>
    </row>
    <row r="1728" spans="1:10" x14ac:dyDescent="0.25">
      <c r="A1728" t="s">
        <v>3478</v>
      </c>
      <c r="B1728" s="19">
        <v>45745</v>
      </c>
      <c r="C1728" t="s">
        <v>423</v>
      </c>
      <c r="D1728" t="s">
        <v>1620</v>
      </c>
      <c r="E1728" t="s">
        <v>1705</v>
      </c>
      <c r="F1728" s="12">
        <v>4</v>
      </c>
      <c r="G1728" s="11">
        <v>688.86</v>
      </c>
      <c r="H1728">
        <v>0.02</v>
      </c>
      <c r="I1728" t="s">
        <v>1755</v>
      </c>
      <c r="J1728" s="11">
        <v>2700.3312000000001</v>
      </c>
    </row>
    <row r="1729" spans="1:10" x14ac:dyDescent="0.25">
      <c r="A1729" t="s">
        <v>3479</v>
      </c>
      <c r="B1729" s="19">
        <v>45214</v>
      </c>
      <c r="C1729" t="s">
        <v>100</v>
      </c>
      <c r="D1729" t="s">
        <v>1544</v>
      </c>
      <c r="E1729" t="s">
        <v>1685</v>
      </c>
      <c r="F1729" s="12">
        <v>1</v>
      </c>
      <c r="G1729" s="11">
        <v>145.47999999999999</v>
      </c>
      <c r="H1729">
        <v>0.1</v>
      </c>
      <c r="I1729" t="s">
        <v>1755</v>
      </c>
      <c r="J1729" s="11">
        <v>130.93199999999999</v>
      </c>
    </row>
    <row r="1730" spans="1:10" x14ac:dyDescent="0.25">
      <c r="A1730" t="s">
        <v>3480</v>
      </c>
      <c r="B1730" s="19">
        <v>45547</v>
      </c>
      <c r="C1730" t="s">
        <v>195</v>
      </c>
      <c r="D1730" t="s">
        <v>1573</v>
      </c>
      <c r="E1730" t="s">
        <v>1721</v>
      </c>
      <c r="F1730" s="12">
        <v>4</v>
      </c>
      <c r="G1730" s="11">
        <v>862.25</v>
      </c>
      <c r="H1730">
        <v>0.28000000000000003</v>
      </c>
      <c r="I1730" t="s">
        <v>1752</v>
      </c>
      <c r="J1730" s="11">
        <v>2483.2799999999997</v>
      </c>
    </row>
    <row r="1731" spans="1:10" x14ac:dyDescent="0.25">
      <c r="A1731" t="s">
        <v>3481</v>
      </c>
      <c r="B1731" s="19">
        <v>45296</v>
      </c>
      <c r="C1731" t="s">
        <v>917</v>
      </c>
      <c r="D1731" t="s">
        <v>1527</v>
      </c>
      <c r="E1731" t="s">
        <v>1726</v>
      </c>
      <c r="F1731" s="12">
        <v>4</v>
      </c>
      <c r="G1731" s="11">
        <v>146.12</v>
      </c>
      <c r="H1731">
        <v>0.12</v>
      </c>
      <c r="I1731" t="s">
        <v>1755</v>
      </c>
      <c r="J1731" s="11">
        <v>514.3424</v>
      </c>
    </row>
    <row r="1732" spans="1:10" x14ac:dyDescent="0.25">
      <c r="A1732" t="s">
        <v>3482</v>
      </c>
      <c r="B1732" s="19">
        <v>45549</v>
      </c>
      <c r="C1732" t="s">
        <v>1456</v>
      </c>
      <c r="D1732" t="s">
        <v>1573</v>
      </c>
      <c r="E1732" t="s">
        <v>1736</v>
      </c>
      <c r="F1732" s="12">
        <v>2</v>
      </c>
      <c r="G1732" s="11">
        <v>695.02</v>
      </c>
      <c r="H1732">
        <v>0.3</v>
      </c>
      <c r="I1732" t="s">
        <v>1755</v>
      </c>
      <c r="J1732" s="11">
        <v>973.02799999999991</v>
      </c>
    </row>
    <row r="1733" spans="1:10" x14ac:dyDescent="0.25">
      <c r="A1733" t="s">
        <v>3483</v>
      </c>
      <c r="B1733" s="19">
        <v>45231</v>
      </c>
      <c r="C1733" t="s">
        <v>705</v>
      </c>
      <c r="D1733" t="s">
        <v>1671</v>
      </c>
      <c r="E1733" t="s">
        <v>1719</v>
      </c>
      <c r="F1733" s="12">
        <v>2</v>
      </c>
      <c r="G1733" s="11">
        <v>886.67</v>
      </c>
      <c r="H1733">
        <v>0.24</v>
      </c>
      <c r="I1733" t="s">
        <v>1752</v>
      </c>
      <c r="J1733" s="11">
        <v>1347.7384</v>
      </c>
    </row>
    <row r="1734" spans="1:10" x14ac:dyDescent="0.25">
      <c r="A1734" t="s">
        <v>3484</v>
      </c>
      <c r="B1734" s="19">
        <v>45628</v>
      </c>
      <c r="C1734" t="s">
        <v>202</v>
      </c>
      <c r="D1734" t="s">
        <v>1625</v>
      </c>
      <c r="E1734" t="s">
        <v>1736</v>
      </c>
      <c r="F1734" s="12">
        <v>2</v>
      </c>
      <c r="G1734" s="11">
        <v>864.09</v>
      </c>
      <c r="H1734">
        <v>0.06</v>
      </c>
      <c r="I1734" t="s">
        <v>1755</v>
      </c>
      <c r="J1734" s="11">
        <v>1624.4892</v>
      </c>
    </row>
    <row r="1735" spans="1:10" x14ac:dyDescent="0.25">
      <c r="A1735" t="s">
        <v>3485</v>
      </c>
      <c r="B1735" s="19">
        <v>45862</v>
      </c>
      <c r="C1735" t="s">
        <v>23</v>
      </c>
      <c r="D1735" t="s">
        <v>1544</v>
      </c>
      <c r="E1735" t="s">
        <v>1717</v>
      </c>
      <c r="F1735" s="12">
        <v>1</v>
      </c>
      <c r="G1735" s="11">
        <v>437.65</v>
      </c>
      <c r="H1735">
        <v>0.02</v>
      </c>
      <c r="I1735" t="s">
        <v>1752</v>
      </c>
      <c r="J1735" s="11">
        <v>428.89699999999999</v>
      </c>
    </row>
    <row r="1736" spans="1:10" x14ac:dyDescent="0.25">
      <c r="A1736" t="s">
        <v>3486</v>
      </c>
      <c r="B1736" s="19">
        <v>45843</v>
      </c>
      <c r="C1736" t="s">
        <v>654</v>
      </c>
      <c r="D1736" t="s">
        <v>1581</v>
      </c>
      <c r="E1736" t="s">
        <v>1725</v>
      </c>
      <c r="F1736" s="12">
        <v>2</v>
      </c>
      <c r="G1736" s="11">
        <v>208.09</v>
      </c>
      <c r="H1736">
        <v>0.27</v>
      </c>
      <c r="I1736" t="s">
        <v>1750</v>
      </c>
      <c r="J1736" s="11">
        <v>303.81139999999999</v>
      </c>
    </row>
    <row r="1737" spans="1:10" x14ac:dyDescent="0.25">
      <c r="A1737" t="s">
        <v>3487</v>
      </c>
      <c r="B1737" s="19">
        <v>45482</v>
      </c>
      <c r="C1737" t="s">
        <v>202</v>
      </c>
      <c r="D1737" t="s">
        <v>1670</v>
      </c>
      <c r="E1737" t="s">
        <v>1733</v>
      </c>
      <c r="F1737" s="12">
        <v>4</v>
      </c>
      <c r="G1737" s="11">
        <v>825.78</v>
      </c>
      <c r="H1737">
        <v>0.02</v>
      </c>
      <c r="I1737" t="s">
        <v>1750</v>
      </c>
      <c r="J1737" s="11">
        <v>3237.0575999999996</v>
      </c>
    </row>
    <row r="1738" spans="1:10" x14ac:dyDescent="0.25">
      <c r="A1738" t="s">
        <v>3488</v>
      </c>
      <c r="B1738" s="19">
        <v>45313</v>
      </c>
      <c r="C1738" t="s">
        <v>400</v>
      </c>
      <c r="D1738" t="s">
        <v>1564</v>
      </c>
      <c r="E1738" t="s">
        <v>1733</v>
      </c>
      <c r="F1738" s="12">
        <v>3</v>
      </c>
      <c r="G1738" s="11">
        <v>849.77</v>
      </c>
      <c r="H1738">
        <v>0.12</v>
      </c>
      <c r="I1738" t="s">
        <v>1752</v>
      </c>
      <c r="J1738" s="11">
        <v>2243.3928000000001</v>
      </c>
    </row>
    <row r="1739" spans="1:10" x14ac:dyDescent="0.25">
      <c r="A1739" t="s">
        <v>3489</v>
      </c>
      <c r="B1739" s="19">
        <v>45314</v>
      </c>
      <c r="C1739" t="s">
        <v>1069</v>
      </c>
      <c r="D1739" t="s">
        <v>1617</v>
      </c>
      <c r="E1739" t="s">
        <v>1701</v>
      </c>
      <c r="F1739" s="12">
        <v>1</v>
      </c>
      <c r="G1739" s="11">
        <v>88.78</v>
      </c>
      <c r="H1739">
        <v>0.18</v>
      </c>
      <c r="I1739" t="s">
        <v>1750</v>
      </c>
      <c r="J1739" s="11">
        <v>72.799600000000012</v>
      </c>
    </row>
    <row r="1740" spans="1:10" x14ac:dyDescent="0.25">
      <c r="A1740" t="s">
        <v>3490</v>
      </c>
      <c r="B1740" s="19">
        <v>45526</v>
      </c>
      <c r="C1740" t="s">
        <v>622</v>
      </c>
      <c r="D1740" t="s">
        <v>1644</v>
      </c>
      <c r="E1740" t="s">
        <v>1701</v>
      </c>
      <c r="F1740" s="12">
        <v>4</v>
      </c>
      <c r="G1740" s="11">
        <v>507.22</v>
      </c>
      <c r="H1740">
        <v>0.14000000000000001</v>
      </c>
      <c r="I1740" t="s">
        <v>1752</v>
      </c>
      <c r="J1740" s="11">
        <v>1744.8368</v>
      </c>
    </row>
    <row r="1741" spans="1:10" x14ac:dyDescent="0.25">
      <c r="A1741" t="s">
        <v>3491</v>
      </c>
      <c r="B1741" s="19">
        <v>45887</v>
      </c>
      <c r="C1741" t="s">
        <v>986</v>
      </c>
      <c r="D1741" t="s">
        <v>1675</v>
      </c>
      <c r="E1741" t="s">
        <v>1685</v>
      </c>
      <c r="F1741" s="12">
        <v>3</v>
      </c>
      <c r="G1741" s="11">
        <v>330.98</v>
      </c>
      <c r="H1741">
        <v>0.11</v>
      </c>
      <c r="I1741" t="s">
        <v>1750</v>
      </c>
      <c r="J1741" s="11">
        <v>883.71660000000008</v>
      </c>
    </row>
    <row r="1742" spans="1:10" x14ac:dyDescent="0.25">
      <c r="A1742" t="s">
        <v>3492</v>
      </c>
      <c r="B1742" s="19">
        <v>45562</v>
      </c>
      <c r="C1742" t="s">
        <v>192</v>
      </c>
      <c r="D1742" t="s">
        <v>1583</v>
      </c>
      <c r="E1742" t="s">
        <v>1739</v>
      </c>
      <c r="F1742" s="12">
        <v>4</v>
      </c>
      <c r="G1742" s="11">
        <v>442.87</v>
      </c>
      <c r="H1742">
        <v>0.08</v>
      </c>
      <c r="I1742" t="s">
        <v>1750</v>
      </c>
      <c r="J1742" s="11">
        <v>1629.7616</v>
      </c>
    </row>
    <row r="1743" spans="1:10" x14ac:dyDescent="0.25">
      <c r="A1743" t="s">
        <v>3493</v>
      </c>
      <c r="B1743" s="19">
        <v>45880</v>
      </c>
      <c r="C1743" t="s">
        <v>48</v>
      </c>
      <c r="D1743" t="s">
        <v>1675</v>
      </c>
      <c r="E1743" t="s">
        <v>1693</v>
      </c>
      <c r="F1743" s="12">
        <v>2</v>
      </c>
      <c r="G1743" s="11">
        <v>939.66</v>
      </c>
      <c r="H1743">
        <v>0.14000000000000001</v>
      </c>
      <c r="I1743" t="s">
        <v>1752</v>
      </c>
      <c r="J1743" s="11">
        <v>1616.2151999999999</v>
      </c>
    </row>
    <row r="1744" spans="1:10" x14ac:dyDescent="0.25">
      <c r="A1744" t="s">
        <v>3494</v>
      </c>
      <c r="B1744" s="19">
        <v>45556</v>
      </c>
      <c r="C1744" t="s">
        <v>920</v>
      </c>
      <c r="D1744" t="s">
        <v>1636</v>
      </c>
      <c r="E1744" t="s">
        <v>1698</v>
      </c>
      <c r="F1744" s="12">
        <v>1</v>
      </c>
      <c r="G1744" s="11">
        <v>24.13</v>
      </c>
      <c r="H1744" s="14">
        <v>0</v>
      </c>
      <c r="I1744" t="s">
        <v>1750</v>
      </c>
      <c r="J1744" s="11">
        <v>24.13</v>
      </c>
    </row>
    <row r="1745" spans="1:10" x14ac:dyDescent="0.25">
      <c r="A1745" t="s">
        <v>3495</v>
      </c>
      <c r="B1745" s="19">
        <v>45355</v>
      </c>
      <c r="C1745" t="s">
        <v>1126</v>
      </c>
      <c r="D1745" t="s">
        <v>1590</v>
      </c>
      <c r="E1745" t="s">
        <v>1698</v>
      </c>
      <c r="F1745" s="12">
        <v>3</v>
      </c>
      <c r="G1745" s="11">
        <v>239.54</v>
      </c>
      <c r="H1745">
        <v>0.28999999999999998</v>
      </c>
      <c r="I1745" t="s">
        <v>1755</v>
      </c>
      <c r="J1745" s="11">
        <v>510.22019999999998</v>
      </c>
    </row>
    <row r="1746" spans="1:10" x14ac:dyDescent="0.25">
      <c r="A1746" t="s">
        <v>3496</v>
      </c>
      <c r="B1746" s="19">
        <v>45244</v>
      </c>
      <c r="C1746" t="s">
        <v>1467</v>
      </c>
      <c r="D1746" t="s">
        <v>1597</v>
      </c>
      <c r="E1746" t="s">
        <v>1726</v>
      </c>
      <c r="F1746" s="12">
        <v>1</v>
      </c>
      <c r="G1746" s="11">
        <v>588.53</v>
      </c>
      <c r="H1746">
        <v>0.1</v>
      </c>
      <c r="I1746" t="s">
        <v>1750</v>
      </c>
      <c r="J1746" s="11">
        <v>529.67700000000002</v>
      </c>
    </row>
    <row r="1747" spans="1:10" x14ac:dyDescent="0.25">
      <c r="A1747" t="s">
        <v>3497</v>
      </c>
      <c r="B1747" s="19">
        <v>45863</v>
      </c>
      <c r="C1747" t="s">
        <v>906</v>
      </c>
      <c r="D1747" t="s">
        <v>1617</v>
      </c>
      <c r="E1747" t="s">
        <v>1728</v>
      </c>
      <c r="F1747" s="12">
        <v>1</v>
      </c>
      <c r="G1747" s="11">
        <v>145.96</v>
      </c>
      <c r="H1747">
        <v>0.3</v>
      </c>
      <c r="I1747" t="s">
        <v>1750</v>
      </c>
      <c r="J1747" s="11">
        <v>102.172</v>
      </c>
    </row>
    <row r="1748" spans="1:10" x14ac:dyDescent="0.25">
      <c r="A1748" t="s">
        <v>3498</v>
      </c>
      <c r="B1748" s="19">
        <v>45573</v>
      </c>
      <c r="C1748" t="s">
        <v>355</v>
      </c>
      <c r="D1748" t="s">
        <v>1631</v>
      </c>
      <c r="E1748" t="s">
        <v>1701</v>
      </c>
      <c r="F1748" s="12">
        <v>4</v>
      </c>
      <c r="G1748" s="11">
        <v>640.91</v>
      </c>
      <c r="H1748">
        <v>0.06</v>
      </c>
      <c r="I1748" t="s">
        <v>1750</v>
      </c>
      <c r="J1748" s="11">
        <v>2409.8215999999998</v>
      </c>
    </row>
    <row r="1749" spans="1:10" x14ac:dyDescent="0.25">
      <c r="A1749" t="s">
        <v>3499</v>
      </c>
      <c r="B1749" s="19">
        <v>45792</v>
      </c>
      <c r="C1749" t="s">
        <v>163</v>
      </c>
      <c r="D1749" t="s">
        <v>1622</v>
      </c>
      <c r="E1749" t="s">
        <v>1721</v>
      </c>
      <c r="F1749" s="12">
        <v>3</v>
      </c>
      <c r="G1749" s="11">
        <v>773.86</v>
      </c>
      <c r="H1749">
        <v>0.22</v>
      </c>
      <c r="I1749" t="s">
        <v>1750</v>
      </c>
      <c r="J1749" s="11">
        <v>1810.8324</v>
      </c>
    </row>
    <row r="1750" spans="1:10" x14ac:dyDescent="0.25">
      <c r="A1750" t="s">
        <v>3500</v>
      </c>
      <c r="B1750" s="19">
        <v>45744</v>
      </c>
      <c r="C1750" t="s">
        <v>1412</v>
      </c>
      <c r="D1750" t="s">
        <v>1573</v>
      </c>
      <c r="E1750" t="s">
        <v>1728</v>
      </c>
      <c r="F1750" s="12">
        <v>2</v>
      </c>
      <c r="G1750" s="11">
        <v>31.28</v>
      </c>
      <c r="H1750">
        <v>0.2</v>
      </c>
      <c r="I1750" t="s">
        <v>1755</v>
      </c>
      <c r="J1750" s="11">
        <v>50.048000000000002</v>
      </c>
    </row>
    <row r="1751" spans="1:10" x14ac:dyDescent="0.25">
      <c r="A1751" t="s">
        <v>3501</v>
      </c>
      <c r="B1751" s="19">
        <v>45842</v>
      </c>
      <c r="C1751" t="s">
        <v>1153</v>
      </c>
      <c r="D1751" t="s">
        <v>1652</v>
      </c>
      <c r="E1751" t="s">
        <v>1708</v>
      </c>
      <c r="F1751" s="12">
        <v>4</v>
      </c>
      <c r="G1751" s="11">
        <v>389.22</v>
      </c>
      <c r="H1751">
        <v>0.18</v>
      </c>
      <c r="I1751" t="s">
        <v>1750</v>
      </c>
      <c r="J1751" s="11">
        <v>1276.6416000000002</v>
      </c>
    </row>
    <row r="1752" spans="1:10" x14ac:dyDescent="0.25">
      <c r="A1752" t="s">
        <v>3502</v>
      </c>
      <c r="B1752" s="19">
        <v>45502</v>
      </c>
      <c r="C1752" t="s">
        <v>71</v>
      </c>
      <c r="D1752" t="s">
        <v>1622</v>
      </c>
      <c r="E1752" t="s">
        <v>1728</v>
      </c>
      <c r="F1752" s="12">
        <v>3</v>
      </c>
      <c r="G1752" s="11">
        <v>543.44000000000005</v>
      </c>
      <c r="H1752">
        <v>0.13</v>
      </c>
      <c r="I1752" t="s">
        <v>1752</v>
      </c>
      <c r="J1752" s="11">
        <v>1418.3784000000001</v>
      </c>
    </row>
    <row r="1753" spans="1:10" x14ac:dyDescent="0.25">
      <c r="A1753" t="s">
        <v>3503</v>
      </c>
      <c r="B1753" s="19">
        <v>45296</v>
      </c>
      <c r="C1753" t="s">
        <v>814</v>
      </c>
      <c r="D1753" t="s">
        <v>1676</v>
      </c>
      <c r="E1753" t="s">
        <v>1739</v>
      </c>
      <c r="F1753" s="12">
        <v>4</v>
      </c>
      <c r="G1753" s="11">
        <v>715.42</v>
      </c>
      <c r="H1753">
        <v>0.28999999999999998</v>
      </c>
      <c r="I1753" t="s">
        <v>1752</v>
      </c>
      <c r="J1753" s="11">
        <v>2031.7927999999997</v>
      </c>
    </row>
    <row r="1754" spans="1:10" x14ac:dyDescent="0.25">
      <c r="A1754" t="s">
        <v>3504</v>
      </c>
      <c r="B1754" s="19">
        <v>45886</v>
      </c>
      <c r="C1754" t="s">
        <v>192</v>
      </c>
      <c r="D1754" t="s">
        <v>1544</v>
      </c>
      <c r="E1754" t="s">
        <v>1701</v>
      </c>
      <c r="F1754" s="12">
        <v>4</v>
      </c>
      <c r="G1754" s="11">
        <v>676.14</v>
      </c>
      <c r="H1754">
        <v>0.11</v>
      </c>
      <c r="I1754" t="s">
        <v>1755</v>
      </c>
      <c r="J1754" s="11">
        <v>2407.0583999999999</v>
      </c>
    </row>
    <row r="1755" spans="1:10" x14ac:dyDescent="0.25">
      <c r="A1755" t="s">
        <v>3505</v>
      </c>
      <c r="B1755" s="19">
        <v>45425</v>
      </c>
      <c r="C1755" t="s">
        <v>316</v>
      </c>
      <c r="D1755" t="s">
        <v>1587</v>
      </c>
      <c r="E1755" t="s">
        <v>1690</v>
      </c>
      <c r="F1755" s="12">
        <v>4</v>
      </c>
      <c r="G1755" s="11">
        <v>352.72</v>
      </c>
      <c r="H1755">
        <v>0.25</v>
      </c>
      <c r="I1755" t="s">
        <v>1750</v>
      </c>
      <c r="J1755" s="11">
        <v>1058.1600000000001</v>
      </c>
    </row>
    <row r="1756" spans="1:10" x14ac:dyDescent="0.25">
      <c r="A1756" t="s">
        <v>3506</v>
      </c>
      <c r="B1756" s="19">
        <v>45797</v>
      </c>
      <c r="C1756" t="s">
        <v>568</v>
      </c>
      <c r="D1756" t="s">
        <v>1543</v>
      </c>
      <c r="E1756" t="s">
        <v>1723</v>
      </c>
      <c r="F1756" s="12">
        <v>1</v>
      </c>
      <c r="G1756" s="11">
        <v>470.18</v>
      </c>
      <c r="H1756">
        <v>0.19</v>
      </c>
      <c r="I1756" t="s">
        <v>1752</v>
      </c>
      <c r="J1756" s="11">
        <v>380.84580000000005</v>
      </c>
    </row>
    <row r="1757" spans="1:10" x14ac:dyDescent="0.25">
      <c r="A1757" t="s">
        <v>3507</v>
      </c>
      <c r="B1757" s="19">
        <v>45898</v>
      </c>
      <c r="C1757" t="s">
        <v>734</v>
      </c>
      <c r="D1757" t="s">
        <v>1625</v>
      </c>
      <c r="E1757" t="s">
        <v>1721</v>
      </c>
      <c r="F1757" s="12">
        <v>1</v>
      </c>
      <c r="G1757" s="11">
        <v>891.79</v>
      </c>
      <c r="H1757">
        <v>0.03</v>
      </c>
      <c r="I1757" t="s">
        <v>1750</v>
      </c>
      <c r="J1757" s="11">
        <v>865.03629999999998</v>
      </c>
    </row>
    <row r="1758" spans="1:10" x14ac:dyDescent="0.25">
      <c r="A1758" t="s">
        <v>3508</v>
      </c>
      <c r="B1758" s="19">
        <v>45390</v>
      </c>
      <c r="C1758" t="s">
        <v>1080</v>
      </c>
      <c r="D1758" t="s">
        <v>1664</v>
      </c>
      <c r="E1758" t="s">
        <v>1733</v>
      </c>
      <c r="F1758" s="12">
        <v>2</v>
      </c>
      <c r="G1758" s="11">
        <v>433.07</v>
      </c>
      <c r="H1758">
        <v>0.25</v>
      </c>
      <c r="I1758" t="s">
        <v>1755</v>
      </c>
      <c r="J1758" s="11">
        <v>649.60500000000002</v>
      </c>
    </row>
    <row r="1759" spans="1:10" x14ac:dyDescent="0.25">
      <c r="A1759" t="s">
        <v>3509</v>
      </c>
      <c r="B1759" s="19">
        <v>45355</v>
      </c>
      <c r="C1759" t="s">
        <v>59</v>
      </c>
      <c r="D1759" t="s">
        <v>1625</v>
      </c>
      <c r="E1759" t="s">
        <v>1739</v>
      </c>
      <c r="F1759" s="12">
        <v>3</v>
      </c>
      <c r="G1759" s="11">
        <v>626.71</v>
      </c>
      <c r="H1759">
        <v>7.0000000000000007E-2</v>
      </c>
      <c r="I1759" t="s">
        <v>1755</v>
      </c>
      <c r="J1759" s="11">
        <v>1748.5209</v>
      </c>
    </row>
    <row r="1760" spans="1:10" x14ac:dyDescent="0.25">
      <c r="A1760" t="s">
        <v>3510</v>
      </c>
      <c r="B1760" s="19">
        <v>45916</v>
      </c>
      <c r="C1760" t="s">
        <v>275</v>
      </c>
      <c r="D1760" t="s">
        <v>1581</v>
      </c>
      <c r="E1760" t="s">
        <v>1685</v>
      </c>
      <c r="F1760" s="12">
        <v>2</v>
      </c>
      <c r="G1760" s="11">
        <v>324.18</v>
      </c>
      <c r="H1760">
        <v>0.06</v>
      </c>
      <c r="I1760" t="s">
        <v>1755</v>
      </c>
      <c r="J1760" s="11">
        <v>609.45839999999998</v>
      </c>
    </row>
    <row r="1761" spans="1:10" x14ac:dyDescent="0.25">
      <c r="A1761" t="s">
        <v>3511</v>
      </c>
      <c r="B1761" s="19">
        <v>45448</v>
      </c>
      <c r="C1761" t="s">
        <v>63</v>
      </c>
      <c r="D1761" t="s">
        <v>1547</v>
      </c>
      <c r="E1761" t="s">
        <v>1733</v>
      </c>
      <c r="F1761" s="12">
        <v>4</v>
      </c>
      <c r="G1761" s="11">
        <v>839.74</v>
      </c>
      <c r="H1761">
        <v>0.13</v>
      </c>
      <c r="I1761" t="s">
        <v>1752</v>
      </c>
      <c r="J1761" s="11">
        <v>2922.2952</v>
      </c>
    </row>
    <row r="1762" spans="1:10" x14ac:dyDescent="0.25">
      <c r="A1762" t="s">
        <v>3512</v>
      </c>
      <c r="B1762" s="19">
        <v>45402</v>
      </c>
      <c r="C1762" t="s">
        <v>518</v>
      </c>
      <c r="D1762" t="s">
        <v>1619</v>
      </c>
      <c r="E1762" t="s">
        <v>1728</v>
      </c>
      <c r="F1762" s="12">
        <v>3</v>
      </c>
      <c r="G1762" s="11">
        <v>252.63</v>
      </c>
      <c r="H1762">
        <v>0.28000000000000003</v>
      </c>
      <c r="I1762" t="s">
        <v>1750</v>
      </c>
      <c r="J1762" s="11">
        <v>545.68079999999998</v>
      </c>
    </row>
    <row r="1763" spans="1:10" x14ac:dyDescent="0.25">
      <c r="A1763" t="s">
        <v>3513</v>
      </c>
      <c r="B1763" s="19">
        <v>45581</v>
      </c>
      <c r="C1763" t="s">
        <v>808</v>
      </c>
      <c r="D1763" t="s">
        <v>1646</v>
      </c>
      <c r="E1763" t="s">
        <v>1739</v>
      </c>
      <c r="F1763" s="12">
        <v>2</v>
      </c>
      <c r="G1763" s="11">
        <v>60.53</v>
      </c>
      <c r="H1763">
        <v>0.18</v>
      </c>
      <c r="I1763" t="s">
        <v>1750</v>
      </c>
      <c r="J1763" s="11">
        <v>99.269200000000012</v>
      </c>
    </row>
    <row r="1764" spans="1:10" x14ac:dyDescent="0.25">
      <c r="A1764" t="s">
        <v>3514</v>
      </c>
      <c r="B1764" s="19">
        <v>45610</v>
      </c>
      <c r="C1764" t="s">
        <v>202</v>
      </c>
      <c r="D1764" t="s">
        <v>1656</v>
      </c>
      <c r="E1764" t="s">
        <v>1725</v>
      </c>
      <c r="F1764" s="12">
        <v>4</v>
      </c>
      <c r="G1764" s="11">
        <v>341.95</v>
      </c>
      <c r="H1764">
        <v>0.25</v>
      </c>
      <c r="I1764" t="s">
        <v>1750</v>
      </c>
      <c r="J1764" s="11">
        <v>1025.8499999999999</v>
      </c>
    </row>
    <row r="1765" spans="1:10" x14ac:dyDescent="0.25">
      <c r="A1765" t="s">
        <v>3515</v>
      </c>
      <c r="B1765" s="19">
        <v>45438</v>
      </c>
      <c r="C1765" t="s">
        <v>891</v>
      </c>
      <c r="D1765" t="s">
        <v>1560</v>
      </c>
      <c r="E1765" t="s">
        <v>1730</v>
      </c>
      <c r="F1765" s="12">
        <v>4</v>
      </c>
      <c r="G1765" s="11">
        <v>300.12</v>
      </c>
      <c r="H1765">
        <v>0.05</v>
      </c>
      <c r="I1765" t="s">
        <v>1752</v>
      </c>
      <c r="J1765" s="11">
        <v>1140.4559999999999</v>
      </c>
    </row>
    <row r="1766" spans="1:10" x14ac:dyDescent="0.25">
      <c r="A1766" t="s">
        <v>3516</v>
      </c>
      <c r="B1766" s="19">
        <v>45705</v>
      </c>
      <c r="C1766" t="s">
        <v>397</v>
      </c>
      <c r="D1766" t="s">
        <v>1568</v>
      </c>
      <c r="E1766" t="s">
        <v>1733</v>
      </c>
      <c r="F1766" s="12">
        <v>2</v>
      </c>
      <c r="G1766" s="11">
        <v>289.14</v>
      </c>
      <c r="H1766">
        <v>0.12</v>
      </c>
      <c r="I1766" t="s">
        <v>1755</v>
      </c>
      <c r="J1766" s="11">
        <v>508.88639999999998</v>
      </c>
    </row>
    <row r="1767" spans="1:10" x14ac:dyDescent="0.25">
      <c r="A1767" t="s">
        <v>3517</v>
      </c>
      <c r="B1767" s="19">
        <v>45695</v>
      </c>
      <c r="C1767" t="s">
        <v>174</v>
      </c>
      <c r="D1767" t="s">
        <v>1564</v>
      </c>
      <c r="E1767" t="s">
        <v>1685</v>
      </c>
      <c r="F1767" s="12">
        <v>2</v>
      </c>
      <c r="G1767" s="11">
        <v>596.84</v>
      </c>
      <c r="H1767">
        <v>0.01</v>
      </c>
      <c r="I1767" t="s">
        <v>1752</v>
      </c>
      <c r="J1767" s="11">
        <v>1181.7432000000001</v>
      </c>
    </row>
    <row r="1768" spans="1:10" x14ac:dyDescent="0.25">
      <c r="A1768" t="s">
        <v>3518</v>
      </c>
      <c r="B1768" s="19">
        <v>45571</v>
      </c>
      <c r="C1768" t="s">
        <v>1336</v>
      </c>
      <c r="D1768" t="s">
        <v>1554</v>
      </c>
      <c r="E1768" t="s">
        <v>1714</v>
      </c>
      <c r="F1768" s="12">
        <v>4</v>
      </c>
      <c r="G1768" s="11">
        <v>466.24</v>
      </c>
      <c r="H1768">
        <v>0.16</v>
      </c>
      <c r="I1768" t="s">
        <v>1750</v>
      </c>
      <c r="J1768" s="11">
        <v>1566.5663999999999</v>
      </c>
    </row>
    <row r="1769" spans="1:10" x14ac:dyDescent="0.25">
      <c r="A1769" t="s">
        <v>3519</v>
      </c>
      <c r="B1769" s="19">
        <v>45544</v>
      </c>
      <c r="C1769" t="s">
        <v>800</v>
      </c>
      <c r="D1769" t="s">
        <v>1545</v>
      </c>
      <c r="E1769" t="s">
        <v>1730</v>
      </c>
      <c r="F1769" s="12">
        <v>2</v>
      </c>
      <c r="G1769" s="11">
        <v>330.59</v>
      </c>
      <c r="H1769">
        <v>0.14000000000000001</v>
      </c>
      <c r="I1769" t="s">
        <v>1750</v>
      </c>
      <c r="J1769" s="11">
        <v>568.61479999999995</v>
      </c>
    </row>
    <row r="1770" spans="1:10" x14ac:dyDescent="0.25">
      <c r="A1770" t="s">
        <v>3520</v>
      </c>
      <c r="B1770" s="19">
        <v>45654</v>
      </c>
      <c r="C1770" t="s">
        <v>1499</v>
      </c>
      <c r="D1770" t="s">
        <v>1560</v>
      </c>
      <c r="E1770" t="s">
        <v>1708</v>
      </c>
      <c r="F1770" s="12">
        <v>2</v>
      </c>
      <c r="G1770" s="11">
        <v>616.42999999999995</v>
      </c>
      <c r="H1770">
        <v>0.02</v>
      </c>
      <c r="I1770" t="s">
        <v>1755</v>
      </c>
      <c r="J1770" s="11">
        <v>1208.2027999999998</v>
      </c>
    </row>
    <row r="1771" spans="1:10" x14ac:dyDescent="0.25">
      <c r="A1771" t="s">
        <v>3521</v>
      </c>
      <c r="B1771" s="19">
        <v>45589</v>
      </c>
      <c r="C1771" t="s">
        <v>1240</v>
      </c>
      <c r="D1771" t="s">
        <v>1620</v>
      </c>
      <c r="E1771" t="s">
        <v>1708</v>
      </c>
      <c r="F1771" s="12">
        <v>3</v>
      </c>
      <c r="G1771" s="11">
        <v>195.89</v>
      </c>
      <c r="H1771">
        <v>0.16</v>
      </c>
      <c r="I1771" t="s">
        <v>1752</v>
      </c>
      <c r="J1771" s="11">
        <v>493.64279999999997</v>
      </c>
    </row>
    <row r="1772" spans="1:10" x14ac:dyDescent="0.25">
      <c r="A1772" t="s">
        <v>3522</v>
      </c>
      <c r="B1772" s="19">
        <v>45487</v>
      </c>
      <c r="C1772" t="s">
        <v>1066</v>
      </c>
      <c r="D1772" t="s">
        <v>1537</v>
      </c>
      <c r="E1772" t="s">
        <v>1719</v>
      </c>
      <c r="F1772" s="12">
        <v>4</v>
      </c>
      <c r="G1772" s="11">
        <v>614.76</v>
      </c>
      <c r="H1772">
        <v>0.16</v>
      </c>
      <c r="I1772" t="s">
        <v>1750</v>
      </c>
      <c r="J1772" s="11">
        <v>2065.5935999999997</v>
      </c>
    </row>
    <row r="1773" spans="1:10" x14ac:dyDescent="0.25">
      <c r="A1773" t="s">
        <v>3523</v>
      </c>
      <c r="B1773" s="19">
        <v>45418</v>
      </c>
      <c r="C1773" t="s">
        <v>1243</v>
      </c>
      <c r="D1773" t="s">
        <v>1646</v>
      </c>
      <c r="E1773" t="s">
        <v>1711</v>
      </c>
      <c r="F1773" s="12">
        <v>1</v>
      </c>
      <c r="G1773" s="11">
        <v>224.49</v>
      </c>
      <c r="H1773">
        <v>0.11</v>
      </c>
      <c r="I1773" t="s">
        <v>1752</v>
      </c>
      <c r="J1773" s="11">
        <v>199.79610000000002</v>
      </c>
    </row>
    <row r="1774" spans="1:10" x14ac:dyDescent="0.25">
      <c r="A1774" t="s">
        <v>3524</v>
      </c>
      <c r="B1774" s="19">
        <v>45338</v>
      </c>
      <c r="C1774" t="s">
        <v>1103</v>
      </c>
      <c r="D1774" t="s">
        <v>1610</v>
      </c>
      <c r="E1774" t="s">
        <v>1723</v>
      </c>
      <c r="F1774" s="12">
        <v>1</v>
      </c>
      <c r="G1774" s="11">
        <v>967.76</v>
      </c>
      <c r="H1774">
        <v>0.09</v>
      </c>
      <c r="I1774" t="s">
        <v>1750</v>
      </c>
      <c r="J1774" s="11">
        <v>880.66160000000002</v>
      </c>
    </row>
    <row r="1775" spans="1:10" x14ac:dyDescent="0.25">
      <c r="A1775" t="s">
        <v>3525</v>
      </c>
      <c r="B1775" s="19">
        <v>45507</v>
      </c>
      <c r="C1775" t="s">
        <v>244</v>
      </c>
      <c r="D1775" t="s">
        <v>1590</v>
      </c>
      <c r="E1775" t="s">
        <v>1739</v>
      </c>
      <c r="F1775" s="12">
        <v>2</v>
      </c>
      <c r="G1775" s="11">
        <v>56.52</v>
      </c>
      <c r="H1775">
        <v>0.17</v>
      </c>
      <c r="I1775" t="s">
        <v>1752</v>
      </c>
      <c r="J1775" s="11">
        <v>93.8232</v>
      </c>
    </row>
    <row r="1776" spans="1:10" x14ac:dyDescent="0.25">
      <c r="A1776" t="s">
        <v>3526</v>
      </c>
      <c r="B1776" s="19">
        <v>45275</v>
      </c>
      <c r="C1776" t="s">
        <v>1490</v>
      </c>
      <c r="D1776" t="s">
        <v>1626</v>
      </c>
      <c r="E1776" t="s">
        <v>1690</v>
      </c>
      <c r="F1776" s="12">
        <v>4</v>
      </c>
      <c r="G1776" s="11">
        <v>921.84</v>
      </c>
      <c r="H1776">
        <v>0.04</v>
      </c>
      <c r="I1776" t="s">
        <v>1750</v>
      </c>
      <c r="J1776" s="11">
        <v>3539.8656000000001</v>
      </c>
    </row>
    <row r="1777" spans="1:10" x14ac:dyDescent="0.25">
      <c r="A1777" t="s">
        <v>3527</v>
      </c>
      <c r="B1777" s="19">
        <v>45319</v>
      </c>
      <c r="C1777" t="s">
        <v>1021</v>
      </c>
      <c r="D1777" t="s">
        <v>1660</v>
      </c>
      <c r="E1777" t="s">
        <v>1730</v>
      </c>
      <c r="F1777" s="12">
        <v>3</v>
      </c>
      <c r="G1777" s="11">
        <v>738.47</v>
      </c>
      <c r="H1777">
        <v>0.28000000000000003</v>
      </c>
      <c r="I1777" t="s">
        <v>1750</v>
      </c>
      <c r="J1777" s="11">
        <v>1595.0951999999997</v>
      </c>
    </row>
    <row r="1778" spans="1:10" x14ac:dyDescent="0.25">
      <c r="A1778" t="s">
        <v>3528</v>
      </c>
      <c r="B1778" s="19">
        <v>45620</v>
      </c>
      <c r="C1778" t="s">
        <v>1021</v>
      </c>
      <c r="D1778" t="s">
        <v>1535</v>
      </c>
      <c r="E1778" t="s">
        <v>1685</v>
      </c>
      <c r="F1778" s="12">
        <v>4</v>
      </c>
      <c r="G1778" s="11">
        <v>477.83</v>
      </c>
      <c r="H1778">
        <v>0.05</v>
      </c>
      <c r="I1778" t="s">
        <v>1755</v>
      </c>
      <c r="J1778" s="11">
        <v>1815.7539999999999</v>
      </c>
    </row>
    <row r="1779" spans="1:10" x14ac:dyDescent="0.25">
      <c r="A1779" t="s">
        <v>3529</v>
      </c>
      <c r="B1779" s="19">
        <v>45831</v>
      </c>
      <c r="C1779" t="s">
        <v>554</v>
      </c>
      <c r="D1779" t="s">
        <v>1591</v>
      </c>
      <c r="E1779" t="s">
        <v>1723</v>
      </c>
      <c r="F1779" s="12">
        <v>3</v>
      </c>
      <c r="G1779" s="11">
        <v>605.83000000000004</v>
      </c>
      <c r="H1779">
        <v>0.28000000000000003</v>
      </c>
      <c r="I1779" t="s">
        <v>1755</v>
      </c>
      <c r="J1779" s="11">
        <v>1308.5928000000001</v>
      </c>
    </row>
    <row r="1780" spans="1:10" x14ac:dyDescent="0.25">
      <c r="A1780" t="s">
        <v>3530</v>
      </c>
      <c r="B1780" s="19">
        <v>45373</v>
      </c>
      <c r="C1780" t="s">
        <v>244</v>
      </c>
      <c r="D1780" t="s">
        <v>1592</v>
      </c>
      <c r="E1780" t="s">
        <v>1698</v>
      </c>
      <c r="F1780" s="12">
        <v>2</v>
      </c>
      <c r="G1780" s="11">
        <v>521.44000000000005</v>
      </c>
      <c r="H1780">
        <v>0.25</v>
      </c>
      <c r="I1780" t="s">
        <v>1755</v>
      </c>
      <c r="J1780" s="11">
        <v>782.16000000000008</v>
      </c>
    </row>
    <row r="1781" spans="1:10" x14ac:dyDescent="0.25">
      <c r="A1781" t="s">
        <v>3531</v>
      </c>
      <c r="B1781" s="19">
        <v>45863</v>
      </c>
      <c r="C1781" t="s">
        <v>1153</v>
      </c>
      <c r="D1781" t="s">
        <v>1541</v>
      </c>
      <c r="E1781" t="s">
        <v>1711</v>
      </c>
      <c r="F1781" s="12">
        <v>4</v>
      </c>
      <c r="G1781" s="11">
        <v>499.02</v>
      </c>
      <c r="H1781">
        <v>0.06</v>
      </c>
      <c r="I1781" t="s">
        <v>1750</v>
      </c>
      <c r="J1781" s="11">
        <v>1876.3151999999998</v>
      </c>
    </row>
    <row r="1782" spans="1:10" x14ac:dyDescent="0.25">
      <c r="A1782" t="s">
        <v>3532</v>
      </c>
      <c r="B1782" s="19">
        <v>45758</v>
      </c>
      <c r="C1782" t="s">
        <v>509</v>
      </c>
      <c r="D1782" t="s">
        <v>1533</v>
      </c>
      <c r="E1782" t="s">
        <v>1736</v>
      </c>
      <c r="F1782" s="12">
        <v>4</v>
      </c>
      <c r="G1782" s="11">
        <v>299.45999999999998</v>
      </c>
      <c r="H1782">
        <v>0.18</v>
      </c>
      <c r="I1782" t="s">
        <v>1755</v>
      </c>
      <c r="J1782" s="11">
        <v>982.22879999999998</v>
      </c>
    </row>
    <row r="1783" spans="1:10" x14ac:dyDescent="0.25">
      <c r="A1783" t="s">
        <v>3533</v>
      </c>
      <c r="B1783" s="19">
        <v>45285</v>
      </c>
      <c r="C1783" t="s">
        <v>1395</v>
      </c>
      <c r="D1783" t="s">
        <v>1587</v>
      </c>
      <c r="E1783" t="s">
        <v>1685</v>
      </c>
      <c r="F1783" s="12">
        <v>1</v>
      </c>
      <c r="G1783" s="11">
        <v>609.29</v>
      </c>
      <c r="H1783">
        <v>0.15</v>
      </c>
      <c r="I1783" t="s">
        <v>1750</v>
      </c>
      <c r="J1783" s="11">
        <v>517.89649999999995</v>
      </c>
    </row>
    <row r="1784" spans="1:10" x14ac:dyDescent="0.25">
      <c r="A1784" t="s">
        <v>3534</v>
      </c>
      <c r="B1784" s="19">
        <v>45656</v>
      </c>
      <c r="C1784" t="s">
        <v>355</v>
      </c>
      <c r="D1784" t="s">
        <v>1529</v>
      </c>
      <c r="E1784" t="s">
        <v>1714</v>
      </c>
      <c r="F1784" s="12">
        <v>1</v>
      </c>
      <c r="G1784" s="11">
        <v>213.74</v>
      </c>
      <c r="H1784">
        <v>7.0000000000000007E-2</v>
      </c>
      <c r="I1784" t="s">
        <v>1755</v>
      </c>
      <c r="J1784" s="11">
        <v>198.7782</v>
      </c>
    </row>
    <row r="1785" spans="1:10" x14ac:dyDescent="0.25">
      <c r="A1785" t="s">
        <v>3535</v>
      </c>
      <c r="B1785" s="19">
        <v>45718</v>
      </c>
      <c r="C1785" t="s">
        <v>509</v>
      </c>
      <c r="D1785" t="s">
        <v>1610</v>
      </c>
      <c r="E1785" t="s">
        <v>1730</v>
      </c>
      <c r="F1785" s="12">
        <v>4</v>
      </c>
      <c r="G1785" s="11">
        <v>613.16999999999996</v>
      </c>
      <c r="H1785">
        <v>0.26</v>
      </c>
      <c r="I1785" t="s">
        <v>1750</v>
      </c>
      <c r="J1785" s="11">
        <v>1814.9831999999999</v>
      </c>
    </row>
    <row r="1786" spans="1:10" x14ac:dyDescent="0.25">
      <c r="A1786" t="s">
        <v>3536</v>
      </c>
      <c r="B1786" s="19">
        <v>45293</v>
      </c>
      <c r="C1786" t="s">
        <v>1106</v>
      </c>
      <c r="D1786" t="s">
        <v>1615</v>
      </c>
      <c r="E1786" t="s">
        <v>1721</v>
      </c>
      <c r="F1786" s="12">
        <v>2</v>
      </c>
      <c r="G1786" s="11">
        <v>687.36</v>
      </c>
      <c r="H1786">
        <v>7.0000000000000007E-2</v>
      </c>
      <c r="I1786" t="s">
        <v>1755</v>
      </c>
      <c r="J1786" s="11">
        <v>1278.4895999999999</v>
      </c>
    </row>
    <row r="1787" spans="1:10" x14ac:dyDescent="0.25">
      <c r="A1787" t="s">
        <v>3537</v>
      </c>
      <c r="B1787" s="19">
        <v>45915</v>
      </c>
      <c r="C1787" t="s">
        <v>1015</v>
      </c>
      <c r="D1787" t="s">
        <v>1626</v>
      </c>
      <c r="E1787" t="s">
        <v>1725</v>
      </c>
      <c r="F1787" s="12">
        <v>3</v>
      </c>
      <c r="G1787" s="11">
        <v>115.39</v>
      </c>
      <c r="H1787">
        <v>0.02</v>
      </c>
      <c r="I1787" t="s">
        <v>1752</v>
      </c>
      <c r="J1787" s="11">
        <v>339.2466</v>
      </c>
    </row>
    <row r="1788" spans="1:10" x14ac:dyDescent="0.25">
      <c r="A1788" t="s">
        <v>3538</v>
      </c>
      <c r="B1788" s="19">
        <v>45359</v>
      </c>
      <c r="C1788" t="s">
        <v>586</v>
      </c>
      <c r="D1788" t="s">
        <v>1562</v>
      </c>
      <c r="E1788" t="s">
        <v>1723</v>
      </c>
      <c r="F1788" s="12">
        <v>2</v>
      </c>
      <c r="G1788" s="11">
        <v>722.06</v>
      </c>
      <c r="H1788">
        <v>7.0000000000000007E-2</v>
      </c>
      <c r="I1788" t="s">
        <v>1750</v>
      </c>
      <c r="J1788" s="11">
        <v>1343.0315999999998</v>
      </c>
    </row>
    <row r="1789" spans="1:10" x14ac:dyDescent="0.25">
      <c r="A1789" t="s">
        <v>3539</v>
      </c>
      <c r="B1789" s="19">
        <v>45652</v>
      </c>
      <c r="C1789" t="s">
        <v>1303</v>
      </c>
      <c r="D1789" t="s">
        <v>1537</v>
      </c>
      <c r="E1789" t="s">
        <v>1728</v>
      </c>
      <c r="F1789" s="12">
        <v>1</v>
      </c>
      <c r="G1789" s="11">
        <v>384.57</v>
      </c>
      <c r="H1789">
        <v>0.06</v>
      </c>
      <c r="I1789" t="s">
        <v>1752</v>
      </c>
      <c r="J1789" s="11">
        <v>361.49579999999997</v>
      </c>
    </row>
    <row r="1790" spans="1:10" x14ac:dyDescent="0.25">
      <c r="A1790" t="s">
        <v>3540</v>
      </c>
      <c r="B1790" s="19">
        <v>45735</v>
      </c>
      <c r="C1790" t="s">
        <v>678</v>
      </c>
      <c r="D1790" t="s">
        <v>1538</v>
      </c>
      <c r="E1790" t="s">
        <v>1725</v>
      </c>
      <c r="F1790" s="12">
        <v>2</v>
      </c>
      <c r="G1790" s="11">
        <v>194.09</v>
      </c>
      <c r="H1790">
        <v>0.18</v>
      </c>
      <c r="I1790" t="s">
        <v>1752</v>
      </c>
      <c r="J1790" s="11">
        <v>318.30760000000004</v>
      </c>
    </row>
    <row r="1791" spans="1:10" x14ac:dyDescent="0.25">
      <c r="A1791" t="s">
        <v>3541</v>
      </c>
      <c r="B1791" s="19">
        <v>45579</v>
      </c>
      <c r="C1791" t="s">
        <v>565</v>
      </c>
      <c r="D1791" t="s">
        <v>1662</v>
      </c>
      <c r="E1791" t="s">
        <v>1698</v>
      </c>
      <c r="F1791" s="12">
        <v>2</v>
      </c>
      <c r="G1791" s="11">
        <v>403.91</v>
      </c>
      <c r="H1791">
        <v>7.0000000000000007E-2</v>
      </c>
      <c r="I1791" t="s">
        <v>1750</v>
      </c>
      <c r="J1791" s="11">
        <v>751.27260000000001</v>
      </c>
    </row>
    <row r="1792" spans="1:10" x14ac:dyDescent="0.25">
      <c r="A1792" t="s">
        <v>3542</v>
      </c>
      <c r="B1792" s="19">
        <v>45721</v>
      </c>
      <c r="C1792" t="s">
        <v>275</v>
      </c>
      <c r="D1792" t="s">
        <v>1551</v>
      </c>
      <c r="E1792" t="s">
        <v>1726</v>
      </c>
      <c r="F1792" s="12">
        <v>1</v>
      </c>
      <c r="G1792" s="11">
        <v>878.69</v>
      </c>
      <c r="H1792">
        <v>0.3</v>
      </c>
      <c r="I1792" t="s">
        <v>1752</v>
      </c>
      <c r="J1792" s="11">
        <v>615.08299999999997</v>
      </c>
    </row>
    <row r="1793" spans="1:10" x14ac:dyDescent="0.25">
      <c r="A1793" t="s">
        <v>3543</v>
      </c>
      <c r="B1793" s="19">
        <v>45446</v>
      </c>
      <c r="C1793" t="s">
        <v>1177</v>
      </c>
      <c r="D1793" t="s">
        <v>1577</v>
      </c>
      <c r="E1793" t="s">
        <v>1728</v>
      </c>
      <c r="F1793" s="12">
        <v>1</v>
      </c>
      <c r="G1793" s="11">
        <v>161.16999999999999</v>
      </c>
      <c r="H1793">
        <v>0.05</v>
      </c>
      <c r="I1793" t="s">
        <v>1750</v>
      </c>
      <c r="J1793" s="11">
        <v>153.11149999999998</v>
      </c>
    </row>
    <row r="1794" spans="1:10" x14ac:dyDescent="0.25">
      <c r="A1794" t="s">
        <v>3544</v>
      </c>
      <c r="B1794" s="19">
        <v>45387</v>
      </c>
      <c r="C1794" t="s">
        <v>690</v>
      </c>
      <c r="D1794" t="s">
        <v>1636</v>
      </c>
      <c r="E1794" t="s">
        <v>1726</v>
      </c>
      <c r="F1794" s="12">
        <v>2</v>
      </c>
      <c r="G1794" s="11">
        <v>720.15</v>
      </c>
      <c r="H1794">
        <v>0.22</v>
      </c>
      <c r="I1794" t="s">
        <v>1755</v>
      </c>
      <c r="J1794" s="11">
        <v>1123.434</v>
      </c>
    </row>
    <row r="1795" spans="1:10" x14ac:dyDescent="0.25">
      <c r="A1795" t="s">
        <v>3545</v>
      </c>
      <c r="B1795" s="19">
        <v>45222</v>
      </c>
      <c r="C1795" t="s">
        <v>1078</v>
      </c>
      <c r="D1795" t="s">
        <v>1565</v>
      </c>
      <c r="E1795" t="s">
        <v>1714</v>
      </c>
      <c r="F1795" s="12">
        <v>1</v>
      </c>
      <c r="G1795" s="11">
        <v>361.8</v>
      </c>
      <c r="H1795">
        <v>0.02</v>
      </c>
      <c r="I1795" t="s">
        <v>1755</v>
      </c>
      <c r="J1795" s="11">
        <v>354.56400000000002</v>
      </c>
    </row>
    <row r="1796" spans="1:10" x14ac:dyDescent="0.25">
      <c r="A1796" t="s">
        <v>3546</v>
      </c>
      <c r="B1796" s="19">
        <v>45402</v>
      </c>
      <c r="C1796" t="s">
        <v>734</v>
      </c>
      <c r="D1796" t="s">
        <v>1673</v>
      </c>
      <c r="E1796" t="s">
        <v>1708</v>
      </c>
      <c r="F1796" s="12">
        <v>1</v>
      </c>
      <c r="G1796" s="11">
        <v>779.84</v>
      </c>
      <c r="H1796">
        <v>0.28999999999999998</v>
      </c>
      <c r="I1796" t="s">
        <v>1752</v>
      </c>
      <c r="J1796" s="11">
        <v>553.68640000000005</v>
      </c>
    </row>
    <row r="1797" spans="1:10" x14ac:dyDescent="0.25">
      <c r="A1797" t="s">
        <v>3547</v>
      </c>
      <c r="B1797" s="19">
        <v>45455</v>
      </c>
      <c r="C1797" t="s">
        <v>27</v>
      </c>
      <c r="D1797" t="s">
        <v>1675</v>
      </c>
      <c r="E1797" t="s">
        <v>1701</v>
      </c>
      <c r="F1797" s="12">
        <v>2</v>
      </c>
      <c r="G1797" s="11">
        <v>649.89</v>
      </c>
      <c r="H1797">
        <v>0.17</v>
      </c>
      <c r="I1797" t="s">
        <v>1755</v>
      </c>
      <c r="J1797" s="11">
        <v>1078.8173999999999</v>
      </c>
    </row>
    <row r="1798" spans="1:10" x14ac:dyDescent="0.25">
      <c r="A1798" t="s">
        <v>3548</v>
      </c>
      <c r="B1798" s="19">
        <v>45877</v>
      </c>
      <c r="C1798" t="s">
        <v>660</v>
      </c>
      <c r="D1798" t="s">
        <v>1607</v>
      </c>
      <c r="E1798" t="s">
        <v>1708</v>
      </c>
      <c r="F1798" s="12">
        <v>1</v>
      </c>
      <c r="G1798" s="11">
        <v>952.73</v>
      </c>
      <c r="H1798">
        <v>0.17</v>
      </c>
      <c r="I1798" t="s">
        <v>1750</v>
      </c>
      <c r="J1798" s="11">
        <v>790.76589999999999</v>
      </c>
    </row>
    <row r="1799" spans="1:10" x14ac:dyDescent="0.25">
      <c r="A1799" t="s">
        <v>3549</v>
      </c>
      <c r="B1799" s="19">
        <v>45875</v>
      </c>
      <c r="C1799" t="s">
        <v>301</v>
      </c>
      <c r="D1799" t="s">
        <v>1679</v>
      </c>
      <c r="E1799" t="s">
        <v>1730</v>
      </c>
      <c r="F1799" s="12">
        <v>4</v>
      </c>
      <c r="G1799" s="11">
        <v>820.78</v>
      </c>
      <c r="H1799">
        <v>0.25</v>
      </c>
      <c r="I1799" t="s">
        <v>1750</v>
      </c>
      <c r="J1799" s="11">
        <v>2462.34</v>
      </c>
    </row>
    <row r="1800" spans="1:10" x14ac:dyDescent="0.25">
      <c r="A1800" t="s">
        <v>3550</v>
      </c>
      <c r="B1800" s="19">
        <v>45592</v>
      </c>
      <c r="C1800" t="s">
        <v>1063</v>
      </c>
      <c r="D1800" t="s">
        <v>1585</v>
      </c>
      <c r="E1800" t="s">
        <v>1698</v>
      </c>
      <c r="F1800" s="12">
        <v>4</v>
      </c>
      <c r="G1800" s="11">
        <v>247.55</v>
      </c>
      <c r="H1800">
        <v>0.05</v>
      </c>
      <c r="I1800" t="s">
        <v>1750</v>
      </c>
      <c r="J1800" s="11">
        <v>940.69</v>
      </c>
    </row>
    <row r="1801" spans="1:10" x14ac:dyDescent="0.25">
      <c r="A1801" t="s">
        <v>3551</v>
      </c>
      <c r="B1801" s="19">
        <v>45369</v>
      </c>
      <c r="C1801" t="s">
        <v>726</v>
      </c>
      <c r="D1801" t="s">
        <v>1679</v>
      </c>
      <c r="E1801" t="s">
        <v>1714</v>
      </c>
      <c r="F1801" s="12">
        <v>3</v>
      </c>
      <c r="G1801" s="11">
        <v>561.44000000000005</v>
      </c>
      <c r="H1801">
        <v>0.2</v>
      </c>
      <c r="I1801" t="s">
        <v>1755</v>
      </c>
      <c r="J1801" s="11">
        <v>1347.4560000000001</v>
      </c>
    </row>
    <row r="1802" spans="1:10" x14ac:dyDescent="0.25">
      <c r="A1802" t="s">
        <v>3552</v>
      </c>
      <c r="B1802" s="19">
        <v>45249</v>
      </c>
      <c r="C1802" t="s">
        <v>885</v>
      </c>
      <c r="D1802" t="s">
        <v>1635</v>
      </c>
      <c r="E1802" t="s">
        <v>1714</v>
      </c>
      <c r="F1802" s="12">
        <v>4</v>
      </c>
      <c r="G1802" s="11">
        <v>214.37</v>
      </c>
      <c r="H1802">
        <v>0.11</v>
      </c>
      <c r="I1802" t="s">
        <v>1755</v>
      </c>
      <c r="J1802" s="11">
        <v>763.15719999999999</v>
      </c>
    </row>
    <row r="1803" spans="1:10" x14ac:dyDescent="0.25">
      <c r="A1803" t="s">
        <v>3553</v>
      </c>
      <c r="B1803" s="19">
        <v>45741</v>
      </c>
      <c r="C1803" t="s">
        <v>1281</v>
      </c>
      <c r="D1803" t="s">
        <v>1551</v>
      </c>
      <c r="E1803" t="s">
        <v>1730</v>
      </c>
      <c r="F1803" s="12">
        <v>3</v>
      </c>
      <c r="G1803" s="11">
        <v>123.74</v>
      </c>
      <c r="H1803">
        <v>0.23</v>
      </c>
      <c r="I1803" t="s">
        <v>1752</v>
      </c>
      <c r="J1803" s="11">
        <v>285.83940000000001</v>
      </c>
    </row>
    <row r="1804" spans="1:10" x14ac:dyDescent="0.25">
      <c r="A1804" t="s">
        <v>3554</v>
      </c>
      <c r="B1804" s="19">
        <v>45427</v>
      </c>
      <c r="C1804" t="s">
        <v>63</v>
      </c>
      <c r="D1804" t="s">
        <v>1626</v>
      </c>
      <c r="E1804" t="s">
        <v>1721</v>
      </c>
      <c r="F1804" s="12">
        <v>4</v>
      </c>
      <c r="G1804" s="11">
        <v>645.71</v>
      </c>
      <c r="H1804">
        <v>0.1</v>
      </c>
      <c r="I1804" t="s">
        <v>1752</v>
      </c>
      <c r="J1804" s="11">
        <v>2324.556</v>
      </c>
    </row>
    <row r="1805" spans="1:10" x14ac:dyDescent="0.25">
      <c r="A1805" t="s">
        <v>3555</v>
      </c>
      <c r="B1805" s="19">
        <v>45736</v>
      </c>
      <c r="C1805" t="s">
        <v>134</v>
      </c>
      <c r="D1805" t="s">
        <v>1558</v>
      </c>
      <c r="E1805" t="s">
        <v>1723</v>
      </c>
      <c r="F1805" s="12">
        <v>3</v>
      </c>
      <c r="G1805" s="11">
        <v>587.12</v>
      </c>
      <c r="H1805">
        <v>0.3</v>
      </c>
      <c r="I1805" t="s">
        <v>1750</v>
      </c>
      <c r="J1805" s="11">
        <v>1232.952</v>
      </c>
    </row>
    <row r="1806" spans="1:10" x14ac:dyDescent="0.25">
      <c r="A1806" t="s">
        <v>3556</v>
      </c>
      <c r="B1806" s="19">
        <v>45941</v>
      </c>
      <c r="C1806" t="s">
        <v>767</v>
      </c>
      <c r="D1806" t="s">
        <v>1564</v>
      </c>
      <c r="E1806" t="s">
        <v>1736</v>
      </c>
      <c r="F1806" s="12">
        <v>1</v>
      </c>
      <c r="G1806" s="11">
        <v>401.18</v>
      </c>
      <c r="H1806">
        <v>0.15</v>
      </c>
      <c r="I1806" t="s">
        <v>1755</v>
      </c>
      <c r="J1806" s="11">
        <v>341.00299999999999</v>
      </c>
    </row>
    <row r="1807" spans="1:10" x14ac:dyDescent="0.25">
      <c r="A1807" t="s">
        <v>3557</v>
      </c>
      <c r="B1807" s="19">
        <v>45486</v>
      </c>
      <c r="C1807" t="s">
        <v>1132</v>
      </c>
      <c r="D1807" t="s">
        <v>1613</v>
      </c>
      <c r="E1807" t="s">
        <v>1736</v>
      </c>
      <c r="F1807" s="12">
        <v>3</v>
      </c>
      <c r="G1807" s="11">
        <v>658.33</v>
      </c>
      <c r="H1807">
        <v>0.12</v>
      </c>
      <c r="I1807" t="s">
        <v>1755</v>
      </c>
      <c r="J1807" s="11">
        <v>1737.9912000000002</v>
      </c>
    </row>
    <row r="1808" spans="1:10" x14ac:dyDescent="0.25">
      <c r="A1808" t="s">
        <v>3558</v>
      </c>
      <c r="B1808" s="19">
        <v>45474</v>
      </c>
      <c r="C1808" t="s">
        <v>651</v>
      </c>
      <c r="D1808" t="s">
        <v>1601</v>
      </c>
      <c r="E1808" t="s">
        <v>1721</v>
      </c>
      <c r="F1808" s="12">
        <v>4</v>
      </c>
      <c r="G1808" s="11">
        <v>450.3</v>
      </c>
      <c r="H1808">
        <v>0.02</v>
      </c>
      <c r="I1808" t="s">
        <v>1750</v>
      </c>
      <c r="J1808" s="11">
        <v>1765.1759999999999</v>
      </c>
    </row>
    <row r="1809" spans="1:10" x14ac:dyDescent="0.25">
      <c r="A1809" t="s">
        <v>3559</v>
      </c>
      <c r="B1809" s="19">
        <v>45757</v>
      </c>
      <c r="C1809" t="s">
        <v>485</v>
      </c>
      <c r="D1809" t="s">
        <v>1671</v>
      </c>
      <c r="E1809" t="s">
        <v>1719</v>
      </c>
      <c r="F1809" s="12">
        <v>4</v>
      </c>
      <c r="G1809" s="11">
        <v>33.630000000000003</v>
      </c>
      <c r="H1809">
        <v>0.05</v>
      </c>
      <c r="I1809" t="s">
        <v>1750</v>
      </c>
      <c r="J1809" s="11">
        <v>127.794</v>
      </c>
    </row>
    <row r="1810" spans="1:10" x14ac:dyDescent="0.25">
      <c r="A1810" t="s">
        <v>3560</v>
      </c>
      <c r="B1810" s="19">
        <v>45475</v>
      </c>
      <c r="C1810" t="s">
        <v>140</v>
      </c>
      <c r="D1810" t="s">
        <v>1549</v>
      </c>
      <c r="E1810" t="s">
        <v>1685</v>
      </c>
      <c r="F1810" s="12">
        <v>3</v>
      </c>
      <c r="G1810" s="11">
        <v>168.89</v>
      </c>
      <c r="H1810">
        <v>0.03</v>
      </c>
      <c r="I1810" t="s">
        <v>1755</v>
      </c>
      <c r="J1810" s="11">
        <v>491.46989999999994</v>
      </c>
    </row>
    <row r="1811" spans="1:10" x14ac:dyDescent="0.25">
      <c r="A1811" t="s">
        <v>3561</v>
      </c>
      <c r="B1811" s="19">
        <v>45546</v>
      </c>
      <c r="C1811" t="s">
        <v>336</v>
      </c>
      <c r="D1811" t="s">
        <v>1617</v>
      </c>
      <c r="E1811" t="s">
        <v>1721</v>
      </c>
      <c r="F1811" s="12">
        <v>1</v>
      </c>
      <c r="G1811" s="11">
        <v>141.85</v>
      </c>
      <c r="H1811">
        <v>0.06</v>
      </c>
      <c r="I1811" t="s">
        <v>1752</v>
      </c>
      <c r="J1811" s="11">
        <v>133.339</v>
      </c>
    </row>
    <row r="1812" spans="1:10" x14ac:dyDescent="0.25">
      <c r="A1812" t="s">
        <v>3562</v>
      </c>
      <c r="B1812" s="19">
        <v>45520</v>
      </c>
      <c r="C1812" t="s">
        <v>956</v>
      </c>
      <c r="D1812" t="s">
        <v>1580</v>
      </c>
      <c r="E1812" t="s">
        <v>1711</v>
      </c>
      <c r="F1812" s="12">
        <v>1</v>
      </c>
      <c r="G1812" s="11">
        <v>617.4</v>
      </c>
      <c r="H1812">
        <v>0.21</v>
      </c>
      <c r="I1812" t="s">
        <v>1750</v>
      </c>
      <c r="J1812" s="11">
        <v>487.74599999999998</v>
      </c>
    </row>
    <row r="1813" spans="1:10" x14ac:dyDescent="0.25">
      <c r="A1813" t="s">
        <v>3563</v>
      </c>
      <c r="B1813" s="19">
        <v>45534</v>
      </c>
      <c r="C1813" t="s">
        <v>491</v>
      </c>
      <c r="D1813" t="s">
        <v>1607</v>
      </c>
      <c r="E1813" t="s">
        <v>1690</v>
      </c>
      <c r="F1813" s="12">
        <v>3</v>
      </c>
      <c r="G1813" s="11">
        <v>841.47</v>
      </c>
      <c r="H1813">
        <v>0.15</v>
      </c>
      <c r="I1813" t="s">
        <v>1755</v>
      </c>
      <c r="J1813" s="11">
        <v>2145.7484999999997</v>
      </c>
    </row>
    <row r="1814" spans="1:10" x14ac:dyDescent="0.25">
      <c r="A1814" t="s">
        <v>3564</v>
      </c>
      <c r="B1814" s="19">
        <v>45334</v>
      </c>
      <c r="C1814" t="s">
        <v>218</v>
      </c>
      <c r="D1814" t="s">
        <v>1558</v>
      </c>
      <c r="E1814" t="s">
        <v>1725</v>
      </c>
      <c r="F1814" s="12">
        <v>2</v>
      </c>
      <c r="G1814" s="11">
        <v>960.41</v>
      </c>
      <c r="H1814">
        <v>0.18</v>
      </c>
      <c r="I1814" t="s">
        <v>1750</v>
      </c>
      <c r="J1814" s="11">
        <v>1575.0724</v>
      </c>
    </row>
    <row r="1815" spans="1:10" x14ac:dyDescent="0.25">
      <c r="A1815" t="s">
        <v>3565</v>
      </c>
      <c r="B1815" s="19">
        <v>45289</v>
      </c>
      <c r="C1815" t="s">
        <v>1379</v>
      </c>
      <c r="D1815" t="s">
        <v>1640</v>
      </c>
      <c r="E1815" t="s">
        <v>1736</v>
      </c>
      <c r="F1815" s="12">
        <v>3</v>
      </c>
      <c r="G1815" s="11">
        <v>717.22</v>
      </c>
      <c r="H1815">
        <v>0.24</v>
      </c>
      <c r="I1815" t="s">
        <v>1752</v>
      </c>
      <c r="J1815" s="11">
        <v>1635.2615999999998</v>
      </c>
    </row>
    <row r="1816" spans="1:10" x14ac:dyDescent="0.25">
      <c r="A1816" t="s">
        <v>3566</v>
      </c>
      <c r="B1816" s="19">
        <v>45832</v>
      </c>
      <c r="C1816" t="s">
        <v>397</v>
      </c>
      <c r="D1816" t="s">
        <v>1544</v>
      </c>
      <c r="E1816" t="s">
        <v>1685</v>
      </c>
      <c r="F1816" s="12">
        <v>1</v>
      </c>
      <c r="G1816" s="11">
        <v>281.83</v>
      </c>
      <c r="H1816">
        <v>0.16</v>
      </c>
      <c r="I1816" t="s">
        <v>1755</v>
      </c>
      <c r="J1816" s="11">
        <v>236.73719999999997</v>
      </c>
    </row>
    <row r="1817" spans="1:10" x14ac:dyDescent="0.25">
      <c r="A1817" t="s">
        <v>3567</v>
      </c>
      <c r="B1817" s="19">
        <v>45400</v>
      </c>
      <c r="C1817" t="s">
        <v>660</v>
      </c>
      <c r="D1817" t="s">
        <v>1615</v>
      </c>
      <c r="E1817" t="s">
        <v>1726</v>
      </c>
      <c r="F1817" s="12">
        <v>1</v>
      </c>
      <c r="G1817" s="11">
        <v>509.08</v>
      </c>
      <c r="H1817">
        <v>0.04</v>
      </c>
      <c r="I1817" t="s">
        <v>1752</v>
      </c>
      <c r="J1817" s="11">
        <v>488.71679999999998</v>
      </c>
    </row>
    <row r="1818" spans="1:10" x14ac:dyDescent="0.25">
      <c r="A1818" t="s">
        <v>3568</v>
      </c>
      <c r="B1818" s="19">
        <v>45930</v>
      </c>
      <c r="C1818" t="s">
        <v>1232</v>
      </c>
      <c r="D1818" t="s">
        <v>1675</v>
      </c>
      <c r="E1818" t="s">
        <v>1693</v>
      </c>
      <c r="F1818" s="12">
        <v>4</v>
      </c>
      <c r="G1818" s="11">
        <v>827.09</v>
      </c>
      <c r="H1818">
        <v>0.3</v>
      </c>
      <c r="I1818" t="s">
        <v>1750</v>
      </c>
      <c r="J1818" s="11">
        <v>2315.8519999999999</v>
      </c>
    </row>
    <row r="1819" spans="1:10" x14ac:dyDescent="0.25">
      <c r="A1819" t="s">
        <v>3569</v>
      </c>
      <c r="B1819" s="19">
        <v>45935</v>
      </c>
      <c r="C1819" t="s">
        <v>678</v>
      </c>
      <c r="D1819" t="s">
        <v>1570</v>
      </c>
      <c r="E1819" t="s">
        <v>1701</v>
      </c>
      <c r="F1819" s="12">
        <v>2</v>
      </c>
      <c r="G1819" s="11">
        <v>823.36</v>
      </c>
      <c r="H1819">
        <v>0.23</v>
      </c>
      <c r="I1819" t="s">
        <v>1750</v>
      </c>
      <c r="J1819" s="11">
        <v>1267.9744000000001</v>
      </c>
    </row>
    <row r="1820" spans="1:10" x14ac:dyDescent="0.25">
      <c r="A1820" t="s">
        <v>3570</v>
      </c>
      <c r="B1820" s="19">
        <v>45814</v>
      </c>
      <c r="C1820" t="s">
        <v>462</v>
      </c>
      <c r="D1820" t="s">
        <v>1565</v>
      </c>
      <c r="E1820" t="s">
        <v>1705</v>
      </c>
      <c r="F1820" s="12">
        <v>4</v>
      </c>
      <c r="G1820" s="11">
        <v>282.18</v>
      </c>
      <c r="H1820">
        <v>0.13</v>
      </c>
      <c r="I1820" t="s">
        <v>1755</v>
      </c>
      <c r="J1820" s="11">
        <v>981.9864</v>
      </c>
    </row>
    <row r="1821" spans="1:10" x14ac:dyDescent="0.25">
      <c r="A1821" t="s">
        <v>3571</v>
      </c>
      <c r="B1821" s="19">
        <v>45323</v>
      </c>
      <c r="C1821" t="s">
        <v>565</v>
      </c>
      <c r="D1821" t="s">
        <v>1558</v>
      </c>
      <c r="E1821" t="s">
        <v>1690</v>
      </c>
      <c r="F1821" s="12">
        <v>1</v>
      </c>
      <c r="G1821" s="11">
        <v>486.39</v>
      </c>
      <c r="H1821">
        <v>0.09</v>
      </c>
      <c r="I1821" t="s">
        <v>1755</v>
      </c>
      <c r="J1821" s="11">
        <v>442.61489999999998</v>
      </c>
    </row>
    <row r="1822" spans="1:10" x14ac:dyDescent="0.25">
      <c r="A1822" t="s">
        <v>3572</v>
      </c>
      <c r="B1822" s="19">
        <v>45312</v>
      </c>
      <c r="C1822" t="s">
        <v>171</v>
      </c>
      <c r="D1822" t="s">
        <v>1552</v>
      </c>
      <c r="E1822" t="s">
        <v>1698</v>
      </c>
      <c r="F1822" s="12">
        <v>2</v>
      </c>
      <c r="G1822" s="11">
        <v>603.62</v>
      </c>
      <c r="H1822">
        <v>0.18</v>
      </c>
      <c r="I1822" t="s">
        <v>1755</v>
      </c>
      <c r="J1822" s="11">
        <v>989.93680000000006</v>
      </c>
    </row>
    <row r="1823" spans="1:10" x14ac:dyDescent="0.25">
      <c r="A1823" t="s">
        <v>3573</v>
      </c>
      <c r="B1823" s="19">
        <v>45554</v>
      </c>
      <c r="C1823" t="s">
        <v>491</v>
      </c>
      <c r="D1823" t="s">
        <v>1583</v>
      </c>
      <c r="E1823" t="s">
        <v>1714</v>
      </c>
      <c r="F1823" s="12">
        <v>3</v>
      </c>
      <c r="G1823" s="11">
        <v>204.17</v>
      </c>
      <c r="H1823">
        <v>0.1</v>
      </c>
      <c r="I1823" t="s">
        <v>1752</v>
      </c>
      <c r="J1823" s="11">
        <v>551.25900000000001</v>
      </c>
    </row>
    <row r="1824" spans="1:10" x14ac:dyDescent="0.25">
      <c r="A1824" t="s">
        <v>3574</v>
      </c>
      <c r="B1824" s="19">
        <v>45310</v>
      </c>
      <c r="C1824" t="s">
        <v>462</v>
      </c>
      <c r="D1824" t="s">
        <v>1538</v>
      </c>
      <c r="E1824" t="s">
        <v>1728</v>
      </c>
      <c r="F1824" s="12">
        <v>1</v>
      </c>
      <c r="G1824" s="11">
        <v>43.58</v>
      </c>
      <c r="H1824">
        <v>0.01</v>
      </c>
      <c r="I1824" t="s">
        <v>1755</v>
      </c>
      <c r="J1824" s="11">
        <v>43.144199999999998</v>
      </c>
    </row>
    <row r="1825" spans="1:10" x14ac:dyDescent="0.25">
      <c r="A1825" t="s">
        <v>3575</v>
      </c>
      <c r="B1825" s="19">
        <v>45594</v>
      </c>
      <c r="C1825" t="s">
        <v>1033</v>
      </c>
      <c r="D1825" t="s">
        <v>1598</v>
      </c>
      <c r="E1825" t="s">
        <v>1693</v>
      </c>
      <c r="F1825" s="12">
        <v>3</v>
      </c>
      <c r="G1825" s="11">
        <v>469.33</v>
      </c>
      <c r="H1825">
        <v>0.14000000000000001</v>
      </c>
      <c r="I1825" t="s">
        <v>1752</v>
      </c>
      <c r="J1825" s="11">
        <v>1210.8714</v>
      </c>
    </row>
    <row r="1826" spans="1:10" x14ac:dyDescent="0.25">
      <c r="A1826" t="s">
        <v>3576</v>
      </c>
      <c r="B1826" s="19">
        <v>45840</v>
      </c>
      <c r="C1826" t="s">
        <v>675</v>
      </c>
      <c r="D1826" t="s">
        <v>1538</v>
      </c>
      <c r="E1826" t="s">
        <v>1714</v>
      </c>
      <c r="F1826" s="12">
        <v>4</v>
      </c>
      <c r="G1826" s="11">
        <v>836.23</v>
      </c>
      <c r="H1826">
        <v>0.12</v>
      </c>
      <c r="I1826" t="s">
        <v>1750</v>
      </c>
      <c r="J1826" s="11">
        <v>2943.5296000000003</v>
      </c>
    </row>
    <row r="1827" spans="1:10" x14ac:dyDescent="0.25">
      <c r="A1827" t="s">
        <v>3577</v>
      </c>
      <c r="B1827" s="19">
        <v>45549</v>
      </c>
      <c r="C1827" t="s">
        <v>583</v>
      </c>
      <c r="D1827" t="s">
        <v>1626</v>
      </c>
      <c r="E1827" t="s">
        <v>1739</v>
      </c>
      <c r="F1827" s="12">
        <v>2</v>
      </c>
      <c r="G1827" s="11">
        <v>661.53</v>
      </c>
      <c r="H1827">
        <v>0.2</v>
      </c>
      <c r="I1827" t="s">
        <v>1752</v>
      </c>
      <c r="J1827" s="11">
        <v>1058.4480000000001</v>
      </c>
    </row>
    <row r="1828" spans="1:10" x14ac:dyDescent="0.25">
      <c r="A1828" t="s">
        <v>3578</v>
      </c>
      <c r="B1828" s="19">
        <v>45903</v>
      </c>
      <c r="C1828" t="s">
        <v>406</v>
      </c>
      <c r="D1828" t="s">
        <v>1611</v>
      </c>
      <c r="E1828" t="s">
        <v>1730</v>
      </c>
      <c r="F1828" s="12">
        <v>3</v>
      </c>
      <c r="G1828" s="11">
        <v>753.47</v>
      </c>
      <c r="H1828">
        <v>0.25</v>
      </c>
      <c r="I1828" t="s">
        <v>1752</v>
      </c>
      <c r="J1828" s="11">
        <v>1695.3074999999999</v>
      </c>
    </row>
    <row r="1829" spans="1:10" x14ac:dyDescent="0.25">
      <c r="A1829" t="s">
        <v>3579</v>
      </c>
      <c r="B1829" s="19">
        <v>45673</v>
      </c>
      <c r="C1829" t="s">
        <v>518</v>
      </c>
      <c r="D1829" t="s">
        <v>1622</v>
      </c>
      <c r="E1829" t="s">
        <v>1685</v>
      </c>
      <c r="F1829" s="12">
        <v>3</v>
      </c>
      <c r="G1829" s="11">
        <v>713.95</v>
      </c>
      <c r="H1829" s="14">
        <v>0</v>
      </c>
      <c r="I1829" t="s">
        <v>1750</v>
      </c>
      <c r="J1829" s="11">
        <v>2141.8500000000004</v>
      </c>
    </row>
    <row r="1830" spans="1:10" x14ac:dyDescent="0.25">
      <c r="A1830" t="s">
        <v>3580</v>
      </c>
      <c r="B1830" s="19">
        <v>45395</v>
      </c>
      <c r="C1830" t="s">
        <v>348</v>
      </c>
      <c r="D1830" t="s">
        <v>1543</v>
      </c>
      <c r="E1830" t="s">
        <v>1705</v>
      </c>
      <c r="F1830" s="12">
        <v>3</v>
      </c>
      <c r="G1830" s="11">
        <v>596</v>
      </c>
      <c r="H1830">
        <v>0.28000000000000003</v>
      </c>
      <c r="I1830" t="s">
        <v>1755</v>
      </c>
      <c r="J1830" s="11">
        <v>1287.3599999999999</v>
      </c>
    </row>
    <row r="1831" spans="1:10" x14ac:dyDescent="0.25">
      <c r="A1831" t="s">
        <v>3581</v>
      </c>
      <c r="B1831" s="19">
        <v>45379</v>
      </c>
      <c r="C1831" t="s">
        <v>1039</v>
      </c>
      <c r="D1831" t="s">
        <v>1540</v>
      </c>
      <c r="E1831" t="s">
        <v>1717</v>
      </c>
      <c r="F1831" s="12">
        <v>2</v>
      </c>
      <c r="G1831" s="11">
        <v>169.46</v>
      </c>
      <c r="H1831">
        <v>0.03</v>
      </c>
      <c r="I1831" t="s">
        <v>1752</v>
      </c>
      <c r="J1831" s="11">
        <v>328.75240000000002</v>
      </c>
    </row>
    <row r="1832" spans="1:10" x14ac:dyDescent="0.25">
      <c r="A1832" t="s">
        <v>3582</v>
      </c>
      <c r="B1832" s="19">
        <v>45860</v>
      </c>
      <c r="C1832" t="s">
        <v>939</v>
      </c>
      <c r="D1832" t="s">
        <v>1624</v>
      </c>
      <c r="E1832" t="s">
        <v>1726</v>
      </c>
      <c r="F1832" s="12">
        <v>4</v>
      </c>
      <c r="G1832" s="11">
        <v>611.91999999999996</v>
      </c>
      <c r="H1832">
        <v>0.2</v>
      </c>
      <c r="I1832" t="s">
        <v>1752</v>
      </c>
      <c r="J1832" s="11">
        <v>1958.144</v>
      </c>
    </row>
    <row r="1833" spans="1:10" x14ac:dyDescent="0.25">
      <c r="A1833" t="s">
        <v>3583</v>
      </c>
      <c r="B1833" s="19">
        <v>45704</v>
      </c>
      <c r="C1833" t="s">
        <v>23</v>
      </c>
      <c r="D1833" t="s">
        <v>1638</v>
      </c>
      <c r="E1833" t="s">
        <v>1728</v>
      </c>
      <c r="F1833" s="12">
        <v>2</v>
      </c>
      <c r="G1833" s="11">
        <v>25.3</v>
      </c>
      <c r="H1833">
        <v>0.21</v>
      </c>
      <c r="I1833" t="s">
        <v>1750</v>
      </c>
      <c r="J1833" s="11">
        <v>39.974000000000004</v>
      </c>
    </row>
    <row r="1834" spans="1:10" x14ac:dyDescent="0.25">
      <c r="A1834" t="s">
        <v>3584</v>
      </c>
      <c r="B1834" s="19">
        <v>45327</v>
      </c>
      <c r="C1834" t="s">
        <v>1327</v>
      </c>
      <c r="D1834" t="s">
        <v>1636</v>
      </c>
      <c r="E1834" t="s">
        <v>1719</v>
      </c>
      <c r="F1834" s="12">
        <v>4</v>
      </c>
      <c r="G1834" s="11">
        <v>166.93</v>
      </c>
      <c r="H1834">
        <v>0.02</v>
      </c>
      <c r="I1834" t="s">
        <v>1752</v>
      </c>
      <c r="J1834" s="11">
        <v>654.36559999999997</v>
      </c>
    </row>
    <row r="1835" spans="1:10" x14ac:dyDescent="0.25">
      <c r="A1835" t="s">
        <v>3585</v>
      </c>
      <c r="B1835" s="19">
        <v>45721</v>
      </c>
      <c r="C1835" t="s">
        <v>882</v>
      </c>
      <c r="D1835" t="s">
        <v>1617</v>
      </c>
      <c r="E1835" t="s">
        <v>1721</v>
      </c>
      <c r="F1835" s="12">
        <v>4</v>
      </c>
      <c r="G1835" s="11">
        <v>861.55</v>
      </c>
      <c r="H1835">
        <v>0.12</v>
      </c>
      <c r="I1835" t="s">
        <v>1750</v>
      </c>
      <c r="J1835" s="11">
        <v>3032.6559999999999</v>
      </c>
    </row>
    <row r="1836" spans="1:10" x14ac:dyDescent="0.25">
      <c r="A1836" t="s">
        <v>3586</v>
      </c>
      <c r="B1836" s="19">
        <v>45842</v>
      </c>
      <c r="C1836" t="s">
        <v>1115</v>
      </c>
      <c r="D1836" t="s">
        <v>1592</v>
      </c>
      <c r="E1836" t="s">
        <v>1705</v>
      </c>
      <c r="F1836" s="12">
        <v>3</v>
      </c>
      <c r="G1836" s="11">
        <v>56.17</v>
      </c>
      <c r="H1836">
        <v>0.01</v>
      </c>
      <c r="I1836" t="s">
        <v>1755</v>
      </c>
      <c r="J1836" s="11">
        <v>166.82489999999999</v>
      </c>
    </row>
    <row r="1837" spans="1:10" x14ac:dyDescent="0.25">
      <c r="A1837" t="s">
        <v>3587</v>
      </c>
      <c r="B1837" s="19">
        <v>45862</v>
      </c>
      <c r="C1837" t="s">
        <v>842</v>
      </c>
      <c r="D1837" t="s">
        <v>1548</v>
      </c>
      <c r="E1837" t="s">
        <v>1739</v>
      </c>
      <c r="F1837" s="12">
        <v>1</v>
      </c>
      <c r="G1837" s="11">
        <v>582.29</v>
      </c>
      <c r="H1837">
        <v>0.2</v>
      </c>
      <c r="I1837" t="s">
        <v>1750</v>
      </c>
      <c r="J1837" s="11">
        <v>465.83199999999999</v>
      </c>
    </row>
    <row r="1838" spans="1:10" x14ac:dyDescent="0.25">
      <c r="A1838" t="s">
        <v>3588</v>
      </c>
      <c r="B1838" s="19">
        <v>45681</v>
      </c>
      <c r="C1838" t="s">
        <v>826</v>
      </c>
      <c r="D1838" t="s">
        <v>1654</v>
      </c>
      <c r="E1838" t="s">
        <v>1685</v>
      </c>
      <c r="F1838" s="12">
        <v>3</v>
      </c>
      <c r="G1838" s="11">
        <v>63.96</v>
      </c>
      <c r="H1838">
        <v>0.02</v>
      </c>
      <c r="I1838" t="s">
        <v>1750</v>
      </c>
      <c r="J1838" s="11">
        <v>188.04239999999999</v>
      </c>
    </row>
    <row r="1839" spans="1:10" x14ac:dyDescent="0.25">
      <c r="A1839" t="s">
        <v>3589</v>
      </c>
      <c r="B1839" s="19">
        <v>45392</v>
      </c>
      <c r="C1839" t="s">
        <v>238</v>
      </c>
      <c r="D1839" t="s">
        <v>1540</v>
      </c>
      <c r="E1839" t="s">
        <v>1723</v>
      </c>
      <c r="F1839" s="12">
        <v>1</v>
      </c>
      <c r="G1839" s="11">
        <v>829.83</v>
      </c>
      <c r="H1839">
        <v>0.26</v>
      </c>
      <c r="I1839" t="s">
        <v>1755</v>
      </c>
      <c r="J1839" s="11">
        <v>614.07420000000002</v>
      </c>
    </row>
    <row r="1840" spans="1:10" x14ac:dyDescent="0.25">
      <c r="A1840" t="s">
        <v>3590</v>
      </c>
      <c r="B1840" s="19">
        <v>45586</v>
      </c>
      <c r="C1840" t="s">
        <v>1144</v>
      </c>
      <c r="D1840" t="s">
        <v>1579</v>
      </c>
      <c r="E1840" t="s">
        <v>1730</v>
      </c>
      <c r="F1840" s="12">
        <v>2</v>
      </c>
      <c r="G1840" s="11">
        <v>858.15</v>
      </c>
      <c r="H1840">
        <v>0.03</v>
      </c>
      <c r="I1840" t="s">
        <v>1750</v>
      </c>
      <c r="J1840" s="11">
        <v>1664.8109999999999</v>
      </c>
    </row>
    <row r="1841" spans="1:10" x14ac:dyDescent="0.25">
      <c r="A1841" t="s">
        <v>3591</v>
      </c>
      <c r="B1841" s="19">
        <v>45340</v>
      </c>
      <c r="C1841" t="s">
        <v>1112</v>
      </c>
      <c r="D1841" t="s">
        <v>1636</v>
      </c>
      <c r="E1841" t="s">
        <v>1725</v>
      </c>
      <c r="F1841" s="12">
        <v>3</v>
      </c>
      <c r="G1841" s="11">
        <v>717.32</v>
      </c>
      <c r="H1841">
        <v>0.23</v>
      </c>
      <c r="I1841" t="s">
        <v>1755</v>
      </c>
      <c r="J1841" s="11">
        <v>1657.0092</v>
      </c>
    </row>
    <row r="1842" spans="1:10" x14ac:dyDescent="0.25">
      <c r="A1842" t="s">
        <v>3592</v>
      </c>
      <c r="B1842" s="19">
        <v>45853</v>
      </c>
      <c r="C1842" t="s">
        <v>1312</v>
      </c>
      <c r="D1842" t="s">
        <v>1654</v>
      </c>
      <c r="E1842" t="s">
        <v>1723</v>
      </c>
      <c r="F1842" s="12">
        <v>1</v>
      </c>
      <c r="G1842" s="11">
        <v>163.19999999999999</v>
      </c>
      <c r="H1842">
        <v>0.22</v>
      </c>
      <c r="I1842" t="s">
        <v>1752</v>
      </c>
      <c r="J1842" s="11">
        <v>127.29599999999999</v>
      </c>
    </row>
    <row r="1843" spans="1:10" x14ac:dyDescent="0.25">
      <c r="A1843" t="s">
        <v>3593</v>
      </c>
      <c r="B1843" s="19">
        <v>45489</v>
      </c>
      <c r="C1843" t="s">
        <v>430</v>
      </c>
      <c r="D1843" t="s">
        <v>1650</v>
      </c>
      <c r="E1843" t="s">
        <v>1723</v>
      </c>
      <c r="F1843" s="12">
        <v>2</v>
      </c>
      <c r="G1843" s="11">
        <v>966.71</v>
      </c>
      <c r="H1843">
        <v>0.11</v>
      </c>
      <c r="I1843" t="s">
        <v>1750</v>
      </c>
      <c r="J1843" s="11">
        <v>1720.7438000000002</v>
      </c>
    </row>
    <row r="1844" spans="1:10" x14ac:dyDescent="0.25">
      <c r="A1844" t="s">
        <v>3594</v>
      </c>
      <c r="B1844" s="19">
        <v>45761</v>
      </c>
      <c r="C1844" t="s">
        <v>1080</v>
      </c>
      <c r="D1844" t="s">
        <v>1580</v>
      </c>
      <c r="E1844" t="s">
        <v>1725</v>
      </c>
      <c r="F1844" s="12">
        <v>2</v>
      </c>
      <c r="G1844" s="11">
        <v>873.94</v>
      </c>
      <c r="H1844">
        <v>0.14000000000000001</v>
      </c>
      <c r="I1844" t="s">
        <v>1755</v>
      </c>
      <c r="J1844" s="11">
        <v>1503.1768</v>
      </c>
    </row>
    <row r="1845" spans="1:10" x14ac:dyDescent="0.25">
      <c r="A1845" t="s">
        <v>3595</v>
      </c>
      <c r="B1845" s="19">
        <v>45379</v>
      </c>
      <c r="C1845" t="s">
        <v>497</v>
      </c>
      <c r="D1845" t="s">
        <v>1525</v>
      </c>
      <c r="E1845" t="s">
        <v>1698</v>
      </c>
      <c r="F1845" s="12">
        <v>1</v>
      </c>
      <c r="G1845" s="11">
        <v>140.24</v>
      </c>
      <c r="H1845">
        <v>0.27</v>
      </c>
      <c r="I1845" t="s">
        <v>1750</v>
      </c>
      <c r="J1845" s="11">
        <v>102.37520000000001</v>
      </c>
    </row>
    <row r="1846" spans="1:10" x14ac:dyDescent="0.25">
      <c r="A1846" t="s">
        <v>3596</v>
      </c>
      <c r="B1846" s="19">
        <v>45716</v>
      </c>
      <c r="C1846" t="s">
        <v>651</v>
      </c>
      <c r="D1846" t="s">
        <v>1592</v>
      </c>
      <c r="E1846" t="s">
        <v>1705</v>
      </c>
      <c r="F1846" s="12">
        <v>2</v>
      </c>
      <c r="G1846" s="11">
        <v>549.91999999999996</v>
      </c>
      <c r="H1846">
        <v>0.28000000000000003</v>
      </c>
      <c r="I1846" t="s">
        <v>1750</v>
      </c>
      <c r="J1846" s="11">
        <v>791.88479999999993</v>
      </c>
    </row>
    <row r="1847" spans="1:10" x14ac:dyDescent="0.25">
      <c r="A1847" t="s">
        <v>3597</v>
      </c>
      <c r="B1847" s="19">
        <v>45364</v>
      </c>
      <c r="C1847" t="s">
        <v>385</v>
      </c>
      <c r="D1847" t="s">
        <v>1551</v>
      </c>
      <c r="E1847" t="s">
        <v>1705</v>
      </c>
      <c r="F1847" s="12">
        <v>4</v>
      </c>
      <c r="G1847" s="11">
        <v>715.88</v>
      </c>
      <c r="H1847">
        <v>0.19</v>
      </c>
      <c r="I1847" t="s">
        <v>1752</v>
      </c>
      <c r="J1847" s="11">
        <v>2319.4512</v>
      </c>
    </row>
    <row r="1848" spans="1:10" x14ac:dyDescent="0.25">
      <c r="A1848" t="s">
        <v>3598</v>
      </c>
      <c r="B1848" s="19">
        <v>45752</v>
      </c>
      <c r="C1848" t="s">
        <v>1147</v>
      </c>
      <c r="D1848" t="s">
        <v>1529</v>
      </c>
      <c r="E1848" t="s">
        <v>1714</v>
      </c>
      <c r="F1848" s="12">
        <v>3</v>
      </c>
      <c r="G1848" s="11">
        <v>591.9</v>
      </c>
      <c r="H1848">
        <v>0.27</v>
      </c>
      <c r="I1848" t="s">
        <v>1750</v>
      </c>
      <c r="J1848" s="11">
        <v>1296.2609999999997</v>
      </c>
    </row>
    <row r="1849" spans="1:10" x14ac:dyDescent="0.25">
      <c r="A1849" t="s">
        <v>3599</v>
      </c>
      <c r="B1849" s="19">
        <v>45883</v>
      </c>
      <c r="C1849" t="s">
        <v>1159</v>
      </c>
      <c r="D1849" t="s">
        <v>1560</v>
      </c>
      <c r="E1849" t="s">
        <v>1719</v>
      </c>
      <c r="F1849" s="12">
        <v>2</v>
      </c>
      <c r="G1849" s="11">
        <v>523.14</v>
      </c>
      <c r="H1849">
        <v>0.13</v>
      </c>
      <c r="I1849" t="s">
        <v>1752</v>
      </c>
      <c r="J1849" s="11">
        <v>910.2636</v>
      </c>
    </row>
    <row r="1850" spans="1:10" x14ac:dyDescent="0.25">
      <c r="A1850" t="s">
        <v>3600</v>
      </c>
      <c r="B1850" s="19">
        <v>45477</v>
      </c>
      <c r="C1850" t="s">
        <v>724</v>
      </c>
      <c r="D1850" t="s">
        <v>1629</v>
      </c>
      <c r="E1850" t="s">
        <v>1726</v>
      </c>
      <c r="F1850" s="12">
        <v>2</v>
      </c>
      <c r="G1850" s="11">
        <v>478.62</v>
      </c>
      <c r="H1850">
        <v>0.17</v>
      </c>
      <c r="I1850" t="s">
        <v>1755</v>
      </c>
      <c r="J1850" s="11">
        <v>794.50919999999996</v>
      </c>
    </row>
    <row r="1851" spans="1:10" x14ac:dyDescent="0.25">
      <c r="A1851" t="s">
        <v>3601</v>
      </c>
      <c r="B1851" s="19">
        <v>45556</v>
      </c>
      <c r="C1851" t="s">
        <v>936</v>
      </c>
      <c r="D1851" t="s">
        <v>1652</v>
      </c>
      <c r="E1851" t="s">
        <v>1690</v>
      </c>
      <c r="F1851" s="12">
        <v>4</v>
      </c>
      <c r="G1851" s="11">
        <v>740.5</v>
      </c>
      <c r="H1851">
        <v>0.17</v>
      </c>
      <c r="I1851" t="s">
        <v>1752</v>
      </c>
      <c r="J1851" s="11">
        <v>2458.46</v>
      </c>
    </row>
    <row r="1852" spans="1:10" x14ac:dyDescent="0.25">
      <c r="A1852" t="s">
        <v>3602</v>
      </c>
      <c r="B1852" s="19">
        <v>45465</v>
      </c>
      <c r="C1852" t="s">
        <v>388</v>
      </c>
      <c r="D1852" t="s">
        <v>1597</v>
      </c>
      <c r="E1852" t="s">
        <v>1693</v>
      </c>
      <c r="F1852" s="12">
        <v>1</v>
      </c>
      <c r="G1852" s="11">
        <v>780.24</v>
      </c>
      <c r="H1852">
        <v>0.04</v>
      </c>
      <c r="I1852" t="s">
        <v>1755</v>
      </c>
      <c r="J1852" s="11">
        <v>749.03039999999999</v>
      </c>
    </row>
    <row r="1853" spans="1:10" x14ac:dyDescent="0.25">
      <c r="A1853" t="s">
        <v>3603</v>
      </c>
      <c r="B1853" s="19">
        <v>45552</v>
      </c>
      <c r="C1853" t="s">
        <v>373</v>
      </c>
      <c r="D1853" t="s">
        <v>1631</v>
      </c>
      <c r="E1853" t="s">
        <v>1730</v>
      </c>
      <c r="F1853" s="12">
        <v>4</v>
      </c>
      <c r="G1853" s="11">
        <v>579.24</v>
      </c>
      <c r="H1853">
        <v>0.04</v>
      </c>
      <c r="I1853" t="s">
        <v>1755</v>
      </c>
      <c r="J1853" s="11">
        <v>2224.2815999999998</v>
      </c>
    </row>
    <row r="1854" spans="1:10" x14ac:dyDescent="0.25">
      <c r="A1854" t="s">
        <v>3604</v>
      </c>
      <c r="B1854" s="19">
        <v>45635</v>
      </c>
      <c r="C1854" t="s">
        <v>1147</v>
      </c>
      <c r="D1854" t="s">
        <v>1527</v>
      </c>
      <c r="E1854" t="s">
        <v>1693</v>
      </c>
      <c r="F1854" s="12">
        <v>3</v>
      </c>
      <c r="G1854" s="11">
        <v>268.95</v>
      </c>
      <c r="H1854">
        <v>0.04</v>
      </c>
      <c r="I1854" t="s">
        <v>1752</v>
      </c>
      <c r="J1854" s="11">
        <v>774.57599999999991</v>
      </c>
    </row>
    <row r="1855" spans="1:10" x14ac:dyDescent="0.25">
      <c r="A1855" t="s">
        <v>3605</v>
      </c>
      <c r="B1855" s="19">
        <v>45740</v>
      </c>
      <c r="C1855" t="s">
        <v>953</v>
      </c>
      <c r="D1855" t="s">
        <v>1535</v>
      </c>
      <c r="E1855" t="s">
        <v>1701</v>
      </c>
      <c r="F1855" s="12">
        <v>1</v>
      </c>
      <c r="G1855" s="11">
        <v>47.47</v>
      </c>
      <c r="H1855">
        <v>0.28000000000000003</v>
      </c>
      <c r="I1855" t="s">
        <v>1750</v>
      </c>
      <c r="J1855" s="11">
        <v>34.178399999999996</v>
      </c>
    </row>
    <row r="1856" spans="1:10" x14ac:dyDescent="0.25">
      <c r="A1856" t="s">
        <v>3606</v>
      </c>
      <c r="B1856" s="19">
        <v>45796</v>
      </c>
      <c r="C1856" t="s">
        <v>814</v>
      </c>
      <c r="D1856" t="s">
        <v>1577</v>
      </c>
      <c r="E1856" t="s">
        <v>1733</v>
      </c>
      <c r="F1856" s="12">
        <v>3</v>
      </c>
      <c r="G1856" s="11">
        <v>858.81</v>
      </c>
      <c r="H1856">
        <v>7.0000000000000007E-2</v>
      </c>
      <c r="I1856" t="s">
        <v>1750</v>
      </c>
      <c r="J1856" s="11">
        <v>2396.0798999999997</v>
      </c>
    </row>
    <row r="1857" spans="1:10" x14ac:dyDescent="0.25">
      <c r="A1857" t="s">
        <v>3607</v>
      </c>
      <c r="B1857" s="19">
        <v>45710</v>
      </c>
      <c r="C1857" t="s">
        <v>968</v>
      </c>
      <c r="D1857" t="s">
        <v>1554</v>
      </c>
      <c r="E1857" t="s">
        <v>1719</v>
      </c>
      <c r="F1857" s="12">
        <v>3</v>
      </c>
      <c r="G1857" s="11">
        <v>569.98</v>
      </c>
      <c r="H1857">
        <v>0.05</v>
      </c>
      <c r="I1857" t="s">
        <v>1750</v>
      </c>
      <c r="J1857" s="11">
        <v>1624.443</v>
      </c>
    </row>
    <row r="1858" spans="1:10" x14ac:dyDescent="0.25">
      <c r="A1858" t="s">
        <v>3608</v>
      </c>
      <c r="B1858" s="19">
        <v>45596</v>
      </c>
      <c r="C1858" t="s">
        <v>1018</v>
      </c>
      <c r="D1858" t="s">
        <v>1638</v>
      </c>
      <c r="E1858" t="s">
        <v>1723</v>
      </c>
      <c r="F1858" s="12">
        <v>3</v>
      </c>
      <c r="G1858" s="11">
        <v>306.52</v>
      </c>
      <c r="H1858">
        <v>0.01</v>
      </c>
      <c r="I1858" t="s">
        <v>1755</v>
      </c>
      <c r="J1858" s="11">
        <v>910.36439999999993</v>
      </c>
    </row>
    <row r="1859" spans="1:10" x14ac:dyDescent="0.25">
      <c r="A1859" t="s">
        <v>3609</v>
      </c>
      <c r="B1859" s="19">
        <v>45354</v>
      </c>
      <c r="C1859" t="s">
        <v>235</v>
      </c>
      <c r="D1859" t="s">
        <v>1611</v>
      </c>
      <c r="E1859" t="s">
        <v>1725</v>
      </c>
      <c r="F1859" s="12">
        <v>3</v>
      </c>
      <c r="G1859" s="11">
        <v>184.67</v>
      </c>
      <c r="H1859">
        <v>0.03</v>
      </c>
      <c r="I1859" t="s">
        <v>1755</v>
      </c>
      <c r="J1859" s="11">
        <v>537.38969999999995</v>
      </c>
    </row>
    <row r="1860" spans="1:10" x14ac:dyDescent="0.25">
      <c r="A1860" t="s">
        <v>3610</v>
      </c>
      <c r="B1860" s="19">
        <v>45428</v>
      </c>
      <c r="C1860" t="s">
        <v>1467</v>
      </c>
      <c r="D1860" t="s">
        <v>1565</v>
      </c>
      <c r="E1860" t="s">
        <v>1705</v>
      </c>
      <c r="F1860" s="12">
        <v>4</v>
      </c>
      <c r="G1860" s="11">
        <v>189.56</v>
      </c>
      <c r="H1860" s="14">
        <v>0</v>
      </c>
      <c r="I1860" t="s">
        <v>1755</v>
      </c>
      <c r="J1860" s="11">
        <v>758.24</v>
      </c>
    </row>
    <row r="1861" spans="1:10" x14ac:dyDescent="0.25">
      <c r="A1861" t="s">
        <v>3611</v>
      </c>
      <c r="B1861" s="19">
        <v>45511</v>
      </c>
      <c r="C1861" t="s">
        <v>672</v>
      </c>
      <c r="D1861" t="s">
        <v>1640</v>
      </c>
      <c r="E1861" t="s">
        <v>1705</v>
      </c>
      <c r="F1861" s="12">
        <v>1</v>
      </c>
      <c r="G1861" s="11">
        <v>805.24</v>
      </c>
      <c r="H1861">
        <v>0.04</v>
      </c>
      <c r="I1861" t="s">
        <v>1752</v>
      </c>
      <c r="J1861" s="11">
        <v>773.03039999999999</v>
      </c>
    </row>
    <row r="1862" spans="1:10" x14ac:dyDescent="0.25">
      <c r="A1862" t="s">
        <v>3612</v>
      </c>
      <c r="B1862" s="19">
        <v>45549</v>
      </c>
      <c r="C1862" t="s">
        <v>613</v>
      </c>
      <c r="D1862" t="s">
        <v>1608</v>
      </c>
      <c r="E1862" t="s">
        <v>1733</v>
      </c>
      <c r="F1862" s="12">
        <v>3</v>
      </c>
      <c r="G1862" s="11">
        <v>683.74</v>
      </c>
      <c r="H1862">
        <v>0.24</v>
      </c>
      <c r="I1862" t="s">
        <v>1750</v>
      </c>
      <c r="J1862" s="11">
        <v>1558.9272000000003</v>
      </c>
    </row>
    <row r="1863" spans="1:10" x14ac:dyDescent="0.25">
      <c r="A1863" t="s">
        <v>3613</v>
      </c>
      <c r="B1863" s="19">
        <v>45573</v>
      </c>
      <c r="C1863" t="s">
        <v>678</v>
      </c>
      <c r="D1863" t="s">
        <v>1611</v>
      </c>
      <c r="E1863" t="s">
        <v>1736</v>
      </c>
      <c r="F1863" s="12">
        <v>3</v>
      </c>
      <c r="G1863" s="11">
        <v>439.21</v>
      </c>
      <c r="H1863">
        <v>0.28000000000000003</v>
      </c>
      <c r="I1863" t="s">
        <v>1755</v>
      </c>
      <c r="J1863" s="11">
        <v>948.69359999999983</v>
      </c>
    </row>
    <row r="1864" spans="1:10" x14ac:dyDescent="0.25">
      <c r="A1864" t="s">
        <v>3614</v>
      </c>
      <c r="B1864" s="19">
        <v>45904</v>
      </c>
      <c r="C1864" t="s">
        <v>409</v>
      </c>
      <c r="D1864" t="s">
        <v>1625</v>
      </c>
      <c r="E1864" t="s">
        <v>1708</v>
      </c>
      <c r="F1864" s="12">
        <v>1</v>
      </c>
      <c r="G1864" s="11">
        <v>126.92</v>
      </c>
      <c r="H1864">
        <v>0.24</v>
      </c>
      <c r="I1864" t="s">
        <v>1755</v>
      </c>
      <c r="J1864" s="11">
        <v>96.459199999999996</v>
      </c>
    </row>
    <row r="1865" spans="1:10" x14ac:dyDescent="0.25">
      <c r="A1865" t="s">
        <v>3615</v>
      </c>
      <c r="B1865" s="19">
        <v>45489</v>
      </c>
      <c r="C1865" t="s">
        <v>27</v>
      </c>
      <c r="D1865" t="s">
        <v>1636</v>
      </c>
      <c r="E1865" t="s">
        <v>1701</v>
      </c>
      <c r="F1865" s="12">
        <v>4</v>
      </c>
      <c r="G1865" s="11">
        <v>834.7</v>
      </c>
      <c r="H1865">
        <v>0.14000000000000001</v>
      </c>
      <c r="I1865" t="s">
        <v>1750</v>
      </c>
      <c r="J1865" s="11">
        <v>2871.3679999999999</v>
      </c>
    </row>
    <row r="1866" spans="1:10" x14ac:dyDescent="0.25">
      <c r="A1866" t="s">
        <v>3616</v>
      </c>
      <c r="B1866" s="19">
        <v>45909</v>
      </c>
      <c r="C1866" t="s">
        <v>1060</v>
      </c>
      <c r="D1866" t="s">
        <v>1591</v>
      </c>
      <c r="E1866" t="s">
        <v>1721</v>
      </c>
      <c r="F1866" s="12">
        <v>2</v>
      </c>
      <c r="G1866" s="11">
        <v>271.88</v>
      </c>
      <c r="H1866">
        <v>0.11</v>
      </c>
      <c r="I1866" t="s">
        <v>1755</v>
      </c>
      <c r="J1866" s="11">
        <v>483.94639999999998</v>
      </c>
    </row>
    <row r="1867" spans="1:10" x14ac:dyDescent="0.25">
      <c r="A1867" t="s">
        <v>3617</v>
      </c>
      <c r="B1867" s="19">
        <v>45720</v>
      </c>
      <c r="C1867" t="s">
        <v>1461</v>
      </c>
      <c r="D1867" t="s">
        <v>1543</v>
      </c>
      <c r="E1867" t="s">
        <v>1690</v>
      </c>
      <c r="F1867" s="12">
        <v>4</v>
      </c>
      <c r="G1867" s="11">
        <v>972.14</v>
      </c>
      <c r="H1867">
        <v>0.25</v>
      </c>
      <c r="I1867" t="s">
        <v>1750</v>
      </c>
      <c r="J1867" s="11">
        <v>2916.42</v>
      </c>
    </row>
    <row r="1868" spans="1:10" x14ac:dyDescent="0.25">
      <c r="A1868" t="s">
        <v>3618</v>
      </c>
      <c r="B1868" s="19">
        <v>45831</v>
      </c>
      <c r="C1868" t="s">
        <v>330</v>
      </c>
      <c r="D1868" t="s">
        <v>1592</v>
      </c>
      <c r="E1868" t="s">
        <v>1701</v>
      </c>
      <c r="F1868" s="12">
        <v>3</v>
      </c>
      <c r="G1868" s="11">
        <v>523.66</v>
      </c>
      <c r="H1868">
        <v>0.27</v>
      </c>
      <c r="I1868" t="s">
        <v>1752</v>
      </c>
      <c r="J1868" s="11">
        <v>1146.8154</v>
      </c>
    </row>
    <row r="1869" spans="1:10" x14ac:dyDescent="0.25">
      <c r="A1869" t="s">
        <v>3619</v>
      </c>
      <c r="B1869" s="19">
        <v>45602</v>
      </c>
      <c r="C1869" t="s">
        <v>494</v>
      </c>
      <c r="D1869" t="s">
        <v>1622</v>
      </c>
      <c r="E1869" t="s">
        <v>1693</v>
      </c>
      <c r="F1869" s="12">
        <v>4</v>
      </c>
      <c r="G1869" s="11">
        <v>838.99</v>
      </c>
      <c r="H1869">
        <v>0.16</v>
      </c>
      <c r="I1869" t="s">
        <v>1750</v>
      </c>
      <c r="J1869" s="11">
        <v>2819.0063999999998</v>
      </c>
    </row>
    <row r="1870" spans="1:10" x14ac:dyDescent="0.25">
      <c r="A1870" t="s">
        <v>3620</v>
      </c>
      <c r="B1870" s="19">
        <v>45722</v>
      </c>
      <c r="C1870" t="s">
        <v>456</v>
      </c>
      <c r="D1870" t="s">
        <v>1543</v>
      </c>
      <c r="E1870" t="s">
        <v>1733</v>
      </c>
      <c r="F1870" s="12">
        <v>4</v>
      </c>
      <c r="G1870" s="11">
        <v>838.7</v>
      </c>
      <c r="H1870">
        <v>0.21</v>
      </c>
      <c r="I1870" t="s">
        <v>1755</v>
      </c>
      <c r="J1870" s="11">
        <v>2650.2920000000004</v>
      </c>
    </row>
    <row r="1871" spans="1:10" x14ac:dyDescent="0.25">
      <c r="A1871" t="s">
        <v>3621</v>
      </c>
      <c r="B1871" s="19">
        <v>45794</v>
      </c>
      <c r="C1871" t="s">
        <v>1290</v>
      </c>
      <c r="D1871" t="s">
        <v>1638</v>
      </c>
      <c r="E1871" t="s">
        <v>1714</v>
      </c>
      <c r="F1871" s="12">
        <v>3</v>
      </c>
      <c r="G1871" s="11">
        <v>943.24</v>
      </c>
      <c r="H1871">
        <v>0.21</v>
      </c>
      <c r="I1871" t="s">
        <v>1750</v>
      </c>
      <c r="J1871" s="11">
        <v>2235.4788000000003</v>
      </c>
    </row>
    <row r="1872" spans="1:10" x14ac:dyDescent="0.25">
      <c r="A1872" t="s">
        <v>3622</v>
      </c>
      <c r="B1872" s="19">
        <v>45659</v>
      </c>
      <c r="C1872" t="s">
        <v>936</v>
      </c>
      <c r="D1872" t="s">
        <v>1525</v>
      </c>
      <c r="E1872" t="s">
        <v>1733</v>
      </c>
      <c r="F1872" s="12">
        <v>2</v>
      </c>
      <c r="G1872" s="11">
        <v>310.33</v>
      </c>
      <c r="H1872">
        <v>0.26</v>
      </c>
      <c r="I1872" t="s">
        <v>1750</v>
      </c>
      <c r="J1872" s="11">
        <v>459.28839999999997</v>
      </c>
    </row>
    <row r="1873" spans="1:10" x14ac:dyDescent="0.25">
      <c r="A1873" t="s">
        <v>3623</v>
      </c>
      <c r="B1873" s="19">
        <v>45501</v>
      </c>
      <c r="C1873" t="s">
        <v>1075</v>
      </c>
      <c r="D1873" t="s">
        <v>1596</v>
      </c>
      <c r="E1873" t="s">
        <v>1685</v>
      </c>
      <c r="F1873" s="12">
        <v>3</v>
      </c>
      <c r="G1873" s="11">
        <v>201.05</v>
      </c>
      <c r="H1873">
        <v>0.23</v>
      </c>
      <c r="I1873" t="s">
        <v>1752</v>
      </c>
      <c r="J1873" s="11">
        <v>464.42550000000006</v>
      </c>
    </row>
    <row r="1874" spans="1:10" x14ac:dyDescent="0.25">
      <c r="A1874" t="s">
        <v>3624</v>
      </c>
      <c r="B1874" s="19">
        <v>45408</v>
      </c>
      <c r="C1874" t="s">
        <v>800</v>
      </c>
      <c r="D1874" t="s">
        <v>1613</v>
      </c>
      <c r="E1874" t="s">
        <v>1733</v>
      </c>
      <c r="F1874" s="12">
        <v>1</v>
      </c>
      <c r="G1874" s="11">
        <v>803.37</v>
      </c>
      <c r="H1874">
        <v>0.3</v>
      </c>
      <c r="I1874" t="s">
        <v>1752</v>
      </c>
      <c r="J1874" s="11">
        <v>562.35899999999992</v>
      </c>
    </row>
    <row r="1875" spans="1:10" x14ac:dyDescent="0.25">
      <c r="A1875" t="s">
        <v>3625</v>
      </c>
      <c r="B1875" s="19">
        <v>45886</v>
      </c>
      <c r="C1875" t="s">
        <v>143</v>
      </c>
      <c r="D1875" t="s">
        <v>1618</v>
      </c>
      <c r="E1875" t="s">
        <v>1728</v>
      </c>
      <c r="F1875" s="12">
        <v>3</v>
      </c>
      <c r="G1875" s="11">
        <v>259.98</v>
      </c>
      <c r="H1875">
        <v>7.0000000000000007E-2</v>
      </c>
      <c r="I1875" t="s">
        <v>1755</v>
      </c>
      <c r="J1875" s="11">
        <v>725.3442</v>
      </c>
    </row>
    <row r="1876" spans="1:10" x14ac:dyDescent="0.25">
      <c r="A1876" t="s">
        <v>3626</v>
      </c>
      <c r="B1876" s="19">
        <v>45426</v>
      </c>
      <c r="C1876" t="s">
        <v>423</v>
      </c>
      <c r="D1876" t="s">
        <v>1529</v>
      </c>
      <c r="E1876" t="s">
        <v>1698</v>
      </c>
      <c r="F1876" s="12">
        <v>4</v>
      </c>
      <c r="G1876" s="11">
        <v>591.9</v>
      </c>
      <c r="H1876">
        <v>0.2</v>
      </c>
      <c r="I1876" t="s">
        <v>1752</v>
      </c>
      <c r="J1876" s="11">
        <v>1894.08</v>
      </c>
    </row>
    <row r="1877" spans="1:10" x14ac:dyDescent="0.25">
      <c r="A1877" t="s">
        <v>3627</v>
      </c>
      <c r="B1877" s="19">
        <v>45730</v>
      </c>
      <c r="C1877" t="s">
        <v>127</v>
      </c>
      <c r="D1877" t="s">
        <v>1617</v>
      </c>
      <c r="E1877" t="s">
        <v>1723</v>
      </c>
      <c r="F1877" s="12">
        <v>2</v>
      </c>
      <c r="G1877" s="11">
        <v>396.9</v>
      </c>
      <c r="H1877">
        <v>0.18</v>
      </c>
      <c r="I1877" t="s">
        <v>1752</v>
      </c>
      <c r="J1877" s="11">
        <v>650.91600000000005</v>
      </c>
    </row>
    <row r="1878" spans="1:10" x14ac:dyDescent="0.25">
      <c r="A1878" t="s">
        <v>3628</v>
      </c>
      <c r="B1878" s="19">
        <v>45731</v>
      </c>
      <c r="C1878" t="s">
        <v>1384</v>
      </c>
      <c r="D1878" t="s">
        <v>1677</v>
      </c>
      <c r="E1878" t="s">
        <v>1693</v>
      </c>
      <c r="F1878" s="12">
        <v>1</v>
      </c>
      <c r="G1878" s="11">
        <v>176.84</v>
      </c>
      <c r="H1878">
        <v>0.19</v>
      </c>
      <c r="I1878" t="s">
        <v>1750</v>
      </c>
      <c r="J1878" s="11">
        <v>143.24040000000002</v>
      </c>
    </row>
    <row r="1879" spans="1:10" x14ac:dyDescent="0.25">
      <c r="A1879" t="s">
        <v>3629</v>
      </c>
      <c r="B1879" s="19">
        <v>45272</v>
      </c>
      <c r="C1879" t="s">
        <v>805</v>
      </c>
      <c r="D1879" t="s">
        <v>1565</v>
      </c>
      <c r="E1879" t="s">
        <v>1685</v>
      </c>
      <c r="F1879" s="12">
        <v>2</v>
      </c>
      <c r="G1879" s="11">
        <v>614.21</v>
      </c>
      <c r="H1879">
        <v>0.11</v>
      </c>
      <c r="I1879" t="s">
        <v>1752</v>
      </c>
      <c r="J1879" s="11">
        <v>1093.2938000000001</v>
      </c>
    </row>
    <row r="1880" spans="1:10" x14ac:dyDescent="0.25">
      <c r="A1880" t="s">
        <v>3630</v>
      </c>
      <c r="B1880" s="19">
        <v>45584</v>
      </c>
      <c r="C1880" t="s">
        <v>376</v>
      </c>
      <c r="D1880" t="s">
        <v>1531</v>
      </c>
      <c r="E1880" t="s">
        <v>1711</v>
      </c>
      <c r="F1880" s="12">
        <v>3</v>
      </c>
      <c r="G1880" s="11">
        <v>604.66</v>
      </c>
      <c r="H1880">
        <v>0.18</v>
      </c>
      <c r="I1880" t="s">
        <v>1755</v>
      </c>
      <c r="J1880" s="11">
        <v>1487.4636</v>
      </c>
    </row>
    <row r="1881" spans="1:10" x14ac:dyDescent="0.25">
      <c r="A1881" t="s">
        <v>3631</v>
      </c>
      <c r="B1881" s="19">
        <v>45534</v>
      </c>
      <c r="C1881" t="s">
        <v>1513</v>
      </c>
      <c r="D1881" t="s">
        <v>1529</v>
      </c>
      <c r="E1881" t="s">
        <v>1723</v>
      </c>
      <c r="F1881" s="12">
        <v>3</v>
      </c>
      <c r="G1881" s="11">
        <v>24.29</v>
      </c>
      <c r="H1881">
        <v>0.12</v>
      </c>
      <c r="I1881" t="s">
        <v>1752</v>
      </c>
      <c r="J1881" s="11">
        <v>64.125600000000006</v>
      </c>
    </row>
    <row r="1882" spans="1:10" x14ac:dyDescent="0.25">
      <c r="A1882" t="s">
        <v>3632</v>
      </c>
      <c r="B1882" s="19">
        <v>45482</v>
      </c>
      <c r="C1882" t="s">
        <v>414</v>
      </c>
      <c r="D1882" t="s">
        <v>1620</v>
      </c>
      <c r="E1882" t="s">
        <v>1721</v>
      </c>
      <c r="F1882" s="12">
        <v>1</v>
      </c>
      <c r="G1882" s="11">
        <v>503.95</v>
      </c>
      <c r="H1882">
        <v>0.24</v>
      </c>
      <c r="I1882" t="s">
        <v>1752</v>
      </c>
      <c r="J1882" s="11">
        <v>383.00200000000001</v>
      </c>
    </row>
    <row r="1883" spans="1:10" x14ac:dyDescent="0.25">
      <c r="A1883" t="s">
        <v>3633</v>
      </c>
      <c r="B1883" s="19">
        <v>45475</v>
      </c>
      <c r="C1883" t="s">
        <v>995</v>
      </c>
      <c r="D1883" t="s">
        <v>1604</v>
      </c>
      <c r="E1883" t="s">
        <v>1726</v>
      </c>
      <c r="F1883" s="12">
        <v>4</v>
      </c>
      <c r="G1883" s="11">
        <v>860.78</v>
      </c>
      <c r="H1883">
        <v>0.03</v>
      </c>
      <c r="I1883" t="s">
        <v>1750</v>
      </c>
      <c r="J1883" s="11">
        <v>3339.8263999999999</v>
      </c>
    </row>
    <row r="1884" spans="1:10" x14ac:dyDescent="0.25">
      <c r="A1884" t="s">
        <v>3634</v>
      </c>
      <c r="B1884" s="19">
        <v>45234</v>
      </c>
      <c r="C1884" t="s">
        <v>640</v>
      </c>
      <c r="D1884" t="s">
        <v>1591</v>
      </c>
      <c r="E1884" t="s">
        <v>1698</v>
      </c>
      <c r="F1884" s="12">
        <v>3</v>
      </c>
      <c r="G1884" s="11">
        <v>41.97</v>
      </c>
      <c r="H1884">
        <v>0.03</v>
      </c>
      <c r="I1884" t="s">
        <v>1755</v>
      </c>
      <c r="J1884" s="11">
        <v>122.1327</v>
      </c>
    </row>
    <row r="1885" spans="1:10" x14ac:dyDescent="0.25">
      <c r="A1885" t="s">
        <v>3635</v>
      </c>
      <c r="B1885" s="19">
        <v>45397</v>
      </c>
      <c r="C1885" t="s">
        <v>134</v>
      </c>
      <c r="D1885" t="s">
        <v>1548</v>
      </c>
      <c r="E1885" t="s">
        <v>1705</v>
      </c>
      <c r="F1885" s="12">
        <v>1</v>
      </c>
      <c r="G1885" s="11">
        <v>649.59</v>
      </c>
      <c r="H1885">
        <v>0.12</v>
      </c>
      <c r="I1885" t="s">
        <v>1755</v>
      </c>
      <c r="J1885" s="11">
        <v>571.63920000000007</v>
      </c>
    </row>
    <row r="1886" spans="1:10" x14ac:dyDescent="0.25">
      <c r="A1886" t="s">
        <v>3636</v>
      </c>
      <c r="B1886" s="19">
        <v>45502</v>
      </c>
      <c r="C1886" t="s">
        <v>199</v>
      </c>
      <c r="D1886" t="s">
        <v>1620</v>
      </c>
      <c r="E1886" t="s">
        <v>1717</v>
      </c>
      <c r="F1886" s="12">
        <v>2</v>
      </c>
      <c r="G1886" s="11">
        <v>386.09</v>
      </c>
      <c r="H1886">
        <v>0.19</v>
      </c>
      <c r="I1886" t="s">
        <v>1752</v>
      </c>
      <c r="J1886" s="11">
        <v>625.46579999999994</v>
      </c>
    </row>
    <row r="1887" spans="1:10" x14ac:dyDescent="0.25">
      <c r="A1887" t="s">
        <v>3637</v>
      </c>
      <c r="B1887" s="19">
        <v>45644</v>
      </c>
      <c r="C1887" t="s">
        <v>348</v>
      </c>
      <c r="D1887" t="s">
        <v>1604</v>
      </c>
      <c r="E1887" t="s">
        <v>1723</v>
      </c>
      <c r="F1887" s="12">
        <v>1</v>
      </c>
      <c r="G1887" s="11">
        <v>891.62</v>
      </c>
      <c r="H1887">
        <v>0.06</v>
      </c>
      <c r="I1887" t="s">
        <v>1752</v>
      </c>
      <c r="J1887" s="11">
        <v>838.12279999999998</v>
      </c>
    </row>
    <row r="1888" spans="1:10" x14ac:dyDescent="0.25">
      <c r="A1888" t="s">
        <v>3638</v>
      </c>
      <c r="B1888" s="19">
        <v>45617</v>
      </c>
      <c r="C1888" t="s">
        <v>1177</v>
      </c>
      <c r="D1888" t="s">
        <v>1622</v>
      </c>
      <c r="E1888" t="s">
        <v>1728</v>
      </c>
      <c r="F1888" s="12">
        <v>2</v>
      </c>
      <c r="G1888" s="11">
        <v>558.9</v>
      </c>
      <c r="H1888">
        <v>0.05</v>
      </c>
      <c r="I1888" t="s">
        <v>1755</v>
      </c>
      <c r="J1888" s="11">
        <v>1061.9099999999999</v>
      </c>
    </row>
    <row r="1889" spans="1:10" x14ac:dyDescent="0.25">
      <c r="A1889" t="s">
        <v>3639</v>
      </c>
      <c r="B1889" s="19">
        <v>45797</v>
      </c>
      <c r="C1889" t="s">
        <v>1092</v>
      </c>
      <c r="D1889" t="s">
        <v>1527</v>
      </c>
      <c r="E1889" t="s">
        <v>1698</v>
      </c>
      <c r="F1889" s="12">
        <v>2</v>
      </c>
      <c r="G1889" s="11">
        <v>99.04</v>
      </c>
      <c r="H1889">
        <v>0.26</v>
      </c>
      <c r="I1889" t="s">
        <v>1755</v>
      </c>
      <c r="J1889" s="11">
        <v>146.57920000000001</v>
      </c>
    </row>
    <row r="1890" spans="1:10" x14ac:dyDescent="0.25">
      <c r="A1890" t="s">
        <v>3640</v>
      </c>
      <c r="B1890" s="19">
        <v>45740</v>
      </c>
      <c r="C1890" t="s">
        <v>914</v>
      </c>
      <c r="D1890" t="s">
        <v>1531</v>
      </c>
      <c r="E1890" t="s">
        <v>1714</v>
      </c>
      <c r="F1890" s="12">
        <v>4</v>
      </c>
      <c r="G1890" s="11">
        <v>625.13</v>
      </c>
      <c r="H1890">
        <v>0.06</v>
      </c>
      <c r="I1890" t="s">
        <v>1750</v>
      </c>
      <c r="J1890" s="11">
        <v>2350.4887999999996</v>
      </c>
    </row>
    <row r="1891" spans="1:10" x14ac:dyDescent="0.25">
      <c r="A1891" t="s">
        <v>3641</v>
      </c>
      <c r="B1891" s="19">
        <v>45824</v>
      </c>
      <c r="C1891" t="s">
        <v>143</v>
      </c>
      <c r="D1891" t="s">
        <v>1588</v>
      </c>
      <c r="E1891" t="s">
        <v>1736</v>
      </c>
      <c r="F1891" s="12">
        <v>4</v>
      </c>
      <c r="G1891" s="11">
        <v>38.380000000000003</v>
      </c>
      <c r="H1891">
        <v>0.16</v>
      </c>
      <c r="I1891" t="s">
        <v>1755</v>
      </c>
      <c r="J1891" s="11">
        <v>128.95680000000002</v>
      </c>
    </row>
    <row r="1892" spans="1:10" x14ac:dyDescent="0.25">
      <c r="A1892" t="s">
        <v>3642</v>
      </c>
      <c r="B1892" s="19">
        <v>45404</v>
      </c>
      <c r="C1892" t="s">
        <v>1496</v>
      </c>
      <c r="D1892" t="s">
        <v>1671</v>
      </c>
      <c r="E1892" t="s">
        <v>1719</v>
      </c>
      <c r="F1892" s="12">
        <v>4</v>
      </c>
      <c r="G1892" s="11">
        <v>731.72</v>
      </c>
      <c r="H1892">
        <v>0.22</v>
      </c>
      <c r="I1892" t="s">
        <v>1755</v>
      </c>
      <c r="J1892" s="11">
        <v>2282.9664000000002</v>
      </c>
    </row>
    <row r="1893" spans="1:10" x14ac:dyDescent="0.25">
      <c r="A1893" t="s">
        <v>3643</v>
      </c>
      <c r="B1893" s="19">
        <v>45916</v>
      </c>
      <c r="C1893" t="s">
        <v>1395</v>
      </c>
      <c r="D1893" t="s">
        <v>1650</v>
      </c>
      <c r="E1893" t="s">
        <v>1739</v>
      </c>
      <c r="F1893" s="12">
        <v>3</v>
      </c>
      <c r="G1893" s="11">
        <v>825.33</v>
      </c>
      <c r="H1893">
        <v>0.21</v>
      </c>
      <c r="I1893" t="s">
        <v>1750</v>
      </c>
      <c r="J1893" s="11">
        <v>1956.0321000000004</v>
      </c>
    </row>
    <row r="1894" spans="1:10" x14ac:dyDescent="0.25">
      <c r="A1894" t="s">
        <v>3644</v>
      </c>
      <c r="B1894" s="19">
        <v>45269</v>
      </c>
      <c r="C1894" t="s">
        <v>218</v>
      </c>
      <c r="D1894" t="s">
        <v>1631</v>
      </c>
      <c r="E1894" t="s">
        <v>1726</v>
      </c>
      <c r="F1894" s="12">
        <v>2</v>
      </c>
      <c r="G1894" s="11">
        <v>47.3</v>
      </c>
      <c r="H1894">
        <v>0.01</v>
      </c>
      <c r="I1894" t="s">
        <v>1752</v>
      </c>
      <c r="J1894" s="11">
        <v>93.653999999999996</v>
      </c>
    </row>
    <row r="1895" spans="1:10" x14ac:dyDescent="0.25">
      <c r="A1895" t="s">
        <v>3645</v>
      </c>
      <c r="B1895" s="19">
        <v>45493</v>
      </c>
      <c r="C1895" t="s">
        <v>562</v>
      </c>
      <c r="D1895" t="s">
        <v>1635</v>
      </c>
      <c r="E1895" t="s">
        <v>1733</v>
      </c>
      <c r="F1895" s="12">
        <v>1</v>
      </c>
      <c r="G1895" s="11">
        <v>389.12</v>
      </c>
      <c r="H1895">
        <v>0.18</v>
      </c>
      <c r="I1895" t="s">
        <v>1752</v>
      </c>
      <c r="J1895" s="11">
        <v>319.07840000000004</v>
      </c>
    </row>
    <row r="1896" spans="1:10" x14ac:dyDescent="0.25">
      <c r="A1896" t="s">
        <v>3646</v>
      </c>
      <c r="B1896" s="19">
        <v>45558</v>
      </c>
      <c r="C1896" t="s">
        <v>1398</v>
      </c>
      <c r="D1896" t="s">
        <v>1652</v>
      </c>
      <c r="E1896" t="s">
        <v>1736</v>
      </c>
      <c r="F1896" s="12">
        <v>3</v>
      </c>
      <c r="G1896" s="11">
        <v>543.83000000000004</v>
      </c>
      <c r="H1896">
        <v>0.05</v>
      </c>
      <c r="I1896" t="s">
        <v>1750</v>
      </c>
      <c r="J1896" s="11">
        <v>1549.9155000000001</v>
      </c>
    </row>
    <row r="1897" spans="1:10" x14ac:dyDescent="0.25">
      <c r="A1897" t="s">
        <v>3647</v>
      </c>
      <c r="B1897" s="19">
        <v>45423</v>
      </c>
      <c r="C1897" t="s">
        <v>103</v>
      </c>
      <c r="D1897" t="s">
        <v>1547</v>
      </c>
      <c r="E1897" t="s">
        <v>1690</v>
      </c>
      <c r="F1897" s="12">
        <v>2</v>
      </c>
      <c r="G1897" s="11">
        <v>660.27</v>
      </c>
      <c r="H1897">
        <v>0.01</v>
      </c>
      <c r="I1897" t="s">
        <v>1752</v>
      </c>
      <c r="J1897" s="11">
        <v>1307.3345999999999</v>
      </c>
    </row>
    <row r="1898" spans="1:10" x14ac:dyDescent="0.25">
      <c r="A1898" t="s">
        <v>3648</v>
      </c>
      <c r="B1898" s="19">
        <v>45780</v>
      </c>
      <c r="C1898" t="s">
        <v>1330</v>
      </c>
      <c r="D1898" t="s">
        <v>1545</v>
      </c>
      <c r="E1898" t="s">
        <v>1714</v>
      </c>
      <c r="F1898" s="12">
        <v>4</v>
      </c>
      <c r="G1898" s="11">
        <v>729.31</v>
      </c>
      <c r="H1898">
        <v>0.03</v>
      </c>
      <c r="I1898" t="s">
        <v>1750</v>
      </c>
      <c r="J1898" s="11">
        <v>2829.7227999999996</v>
      </c>
    </row>
    <row r="1899" spans="1:10" x14ac:dyDescent="0.25">
      <c r="A1899" t="s">
        <v>3649</v>
      </c>
      <c r="B1899" s="19">
        <v>45345</v>
      </c>
      <c r="C1899" t="s">
        <v>1292</v>
      </c>
      <c r="D1899" t="s">
        <v>1661</v>
      </c>
      <c r="E1899" t="s">
        <v>1708</v>
      </c>
      <c r="F1899" s="12">
        <v>2</v>
      </c>
      <c r="G1899" s="11">
        <v>152.91</v>
      </c>
      <c r="H1899">
        <v>0.24</v>
      </c>
      <c r="I1899" t="s">
        <v>1752</v>
      </c>
      <c r="J1899" s="11">
        <v>232.42320000000001</v>
      </c>
    </row>
    <row r="1900" spans="1:10" x14ac:dyDescent="0.25">
      <c r="A1900" t="s">
        <v>3650</v>
      </c>
      <c r="B1900" s="19">
        <v>45344</v>
      </c>
      <c r="C1900" t="s">
        <v>1406</v>
      </c>
      <c r="D1900" t="s">
        <v>1638</v>
      </c>
      <c r="E1900" t="s">
        <v>1728</v>
      </c>
      <c r="F1900" s="12">
        <v>4</v>
      </c>
      <c r="G1900" s="11">
        <v>592.14</v>
      </c>
      <c r="H1900">
        <v>0.12</v>
      </c>
      <c r="I1900" t="s">
        <v>1755</v>
      </c>
      <c r="J1900" s="11">
        <v>2084.3328000000001</v>
      </c>
    </row>
    <row r="1901" spans="1:10" x14ac:dyDescent="0.25">
      <c r="A1901" t="s">
        <v>3651</v>
      </c>
      <c r="B1901" s="19">
        <v>45525</v>
      </c>
      <c r="C1901" t="s">
        <v>227</v>
      </c>
      <c r="D1901" t="s">
        <v>1644</v>
      </c>
      <c r="E1901" t="s">
        <v>1723</v>
      </c>
      <c r="F1901" s="12">
        <v>1</v>
      </c>
      <c r="G1901" s="11">
        <v>984.37</v>
      </c>
      <c r="H1901" s="14">
        <v>0</v>
      </c>
      <c r="I1901" t="s">
        <v>1752</v>
      </c>
      <c r="J1901" s="11">
        <v>984.37</v>
      </c>
    </row>
    <row r="1902" spans="1:10" x14ac:dyDescent="0.25">
      <c r="A1902" t="s">
        <v>3652</v>
      </c>
      <c r="B1902" s="19">
        <v>45329</v>
      </c>
      <c r="C1902" t="s">
        <v>917</v>
      </c>
      <c r="D1902" t="s">
        <v>1527</v>
      </c>
      <c r="E1902" t="s">
        <v>1723</v>
      </c>
      <c r="F1902" s="12">
        <v>2</v>
      </c>
      <c r="G1902" s="11">
        <v>237.59</v>
      </c>
      <c r="H1902">
        <v>0.12</v>
      </c>
      <c r="I1902" t="s">
        <v>1750</v>
      </c>
      <c r="J1902" s="11">
        <v>418.15840000000003</v>
      </c>
    </row>
    <row r="1903" spans="1:10" x14ac:dyDescent="0.25">
      <c r="A1903" t="s">
        <v>3653</v>
      </c>
      <c r="B1903" s="19">
        <v>45250</v>
      </c>
      <c r="C1903" t="s">
        <v>1321</v>
      </c>
      <c r="D1903" t="s">
        <v>1564</v>
      </c>
      <c r="E1903" t="s">
        <v>1714</v>
      </c>
      <c r="F1903" s="12">
        <v>1</v>
      </c>
      <c r="G1903" s="11">
        <v>52.06</v>
      </c>
      <c r="H1903">
        <v>0.27</v>
      </c>
      <c r="I1903" t="s">
        <v>1755</v>
      </c>
      <c r="J1903" s="11">
        <v>38.003799999999998</v>
      </c>
    </row>
    <row r="1904" spans="1:10" x14ac:dyDescent="0.25">
      <c r="A1904" t="s">
        <v>3654</v>
      </c>
      <c r="B1904" s="19">
        <v>45691</v>
      </c>
      <c r="C1904" t="s">
        <v>1389</v>
      </c>
      <c r="D1904" t="s">
        <v>1531</v>
      </c>
      <c r="E1904" t="s">
        <v>1690</v>
      </c>
      <c r="F1904" s="12">
        <v>2</v>
      </c>
      <c r="G1904" s="11">
        <v>594.63</v>
      </c>
      <c r="H1904">
        <v>0.12</v>
      </c>
      <c r="I1904" t="s">
        <v>1750</v>
      </c>
      <c r="J1904" s="11">
        <v>1046.5488</v>
      </c>
    </row>
    <row r="1905" spans="1:10" x14ac:dyDescent="0.25">
      <c r="A1905" t="s">
        <v>3655</v>
      </c>
      <c r="B1905" s="19">
        <v>45644</v>
      </c>
      <c r="C1905" t="s">
        <v>551</v>
      </c>
      <c r="D1905" t="s">
        <v>1531</v>
      </c>
      <c r="E1905" t="s">
        <v>1685</v>
      </c>
      <c r="F1905" s="12">
        <v>3</v>
      </c>
      <c r="G1905" s="11">
        <v>476.1</v>
      </c>
      <c r="H1905">
        <v>0.05</v>
      </c>
      <c r="I1905" t="s">
        <v>1755</v>
      </c>
      <c r="J1905" s="11">
        <v>1356.8850000000002</v>
      </c>
    </row>
    <row r="1906" spans="1:10" x14ac:dyDescent="0.25">
      <c r="A1906" t="s">
        <v>3656</v>
      </c>
      <c r="B1906" s="19">
        <v>45514</v>
      </c>
      <c r="C1906" t="s">
        <v>224</v>
      </c>
      <c r="D1906" t="s">
        <v>1618</v>
      </c>
      <c r="E1906" t="s">
        <v>1708</v>
      </c>
      <c r="F1906" s="12">
        <v>1</v>
      </c>
      <c r="G1906" s="11">
        <v>546.47</v>
      </c>
      <c r="H1906">
        <v>0.08</v>
      </c>
      <c r="I1906" t="s">
        <v>1755</v>
      </c>
      <c r="J1906" s="11">
        <v>502.75240000000002</v>
      </c>
    </row>
    <row r="1907" spans="1:10" x14ac:dyDescent="0.25">
      <c r="A1907" t="s">
        <v>3657</v>
      </c>
      <c r="B1907" s="19">
        <v>45760</v>
      </c>
      <c r="C1907" t="s">
        <v>576</v>
      </c>
      <c r="D1907" t="s">
        <v>1640</v>
      </c>
      <c r="E1907" t="s">
        <v>1723</v>
      </c>
      <c r="F1907" s="12">
        <v>1</v>
      </c>
      <c r="G1907" s="11">
        <v>979.49</v>
      </c>
      <c r="H1907">
        <v>0.19</v>
      </c>
      <c r="I1907" t="s">
        <v>1755</v>
      </c>
      <c r="J1907" s="11">
        <v>793.38690000000008</v>
      </c>
    </row>
    <row r="1908" spans="1:10" x14ac:dyDescent="0.25">
      <c r="A1908" t="s">
        <v>3658</v>
      </c>
      <c r="B1908" s="19">
        <v>45289</v>
      </c>
      <c r="C1908" t="s">
        <v>628</v>
      </c>
      <c r="D1908" t="s">
        <v>1551</v>
      </c>
      <c r="E1908" t="s">
        <v>1693</v>
      </c>
      <c r="F1908" s="12">
        <v>3</v>
      </c>
      <c r="G1908" s="11">
        <v>988.53</v>
      </c>
      <c r="H1908">
        <v>0.3</v>
      </c>
      <c r="I1908" t="s">
        <v>1755</v>
      </c>
      <c r="J1908" s="11">
        <v>2075.913</v>
      </c>
    </row>
    <row r="1909" spans="1:10" x14ac:dyDescent="0.25">
      <c r="A1909" t="s">
        <v>3659</v>
      </c>
      <c r="B1909" s="19">
        <v>45704</v>
      </c>
      <c r="C1909" t="s">
        <v>808</v>
      </c>
      <c r="D1909" t="s">
        <v>1641</v>
      </c>
      <c r="E1909" t="s">
        <v>1698</v>
      </c>
      <c r="F1909" s="12">
        <v>4</v>
      </c>
      <c r="G1909" s="11">
        <v>849.29</v>
      </c>
      <c r="H1909">
        <v>0.26</v>
      </c>
      <c r="I1909" t="s">
        <v>1750</v>
      </c>
      <c r="J1909" s="11">
        <v>2513.8984</v>
      </c>
    </row>
    <row r="1910" spans="1:10" x14ac:dyDescent="0.25">
      <c r="A1910" t="s">
        <v>3660</v>
      </c>
      <c r="B1910" s="19">
        <v>45318</v>
      </c>
      <c r="C1910" t="s">
        <v>1066</v>
      </c>
      <c r="D1910" t="s">
        <v>1673</v>
      </c>
      <c r="E1910" t="s">
        <v>1726</v>
      </c>
      <c r="F1910" s="12">
        <v>2</v>
      </c>
      <c r="G1910" s="11">
        <v>452.29</v>
      </c>
      <c r="H1910">
        <v>0.01</v>
      </c>
      <c r="I1910" t="s">
        <v>1755</v>
      </c>
      <c r="J1910" s="11">
        <v>895.53420000000006</v>
      </c>
    </row>
    <row r="1911" spans="1:10" x14ac:dyDescent="0.25">
      <c r="A1911" t="s">
        <v>3661</v>
      </c>
      <c r="B1911" s="19">
        <v>45495</v>
      </c>
      <c r="C1911" t="s">
        <v>1361</v>
      </c>
      <c r="D1911" t="s">
        <v>1608</v>
      </c>
      <c r="E1911" t="s">
        <v>1736</v>
      </c>
      <c r="F1911" s="12">
        <v>2</v>
      </c>
      <c r="G1911" s="11">
        <v>810.81</v>
      </c>
      <c r="H1911">
        <v>0.11</v>
      </c>
      <c r="I1911" t="s">
        <v>1755</v>
      </c>
      <c r="J1911" s="11">
        <v>1443.2418</v>
      </c>
    </row>
    <row r="1912" spans="1:10" x14ac:dyDescent="0.25">
      <c r="A1912" t="s">
        <v>3662</v>
      </c>
      <c r="B1912" s="19">
        <v>45560</v>
      </c>
      <c r="C1912" t="s">
        <v>127</v>
      </c>
      <c r="D1912" t="s">
        <v>1618</v>
      </c>
      <c r="E1912" t="s">
        <v>1714</v>
      </c>
      <c r="F1912" s="12">
        <v>1</v>
      </c>
      <c r="G1912" s="11">
        <v>846.67</v>
      </c>
      <c r="H1912">
        <v>0.1</v>
      </c>
      <c r="I1912" t="s">
        <v>1755</v>
      </c>
      <c r="J1912" s="11">
        <v>762.00299999999993</v>
      </c>
    </row>
    <row r="1913" spans="1:10" x14ac:dyDescent="0.25">
      <c r="A1913" t="s">
        <v>3663</v>
      </c>
      <c r="B1913" s="19">
        <v>45367</v>
      </c>
      <c r="C1913" t="s">
        <v>78</v>
      </c>
      <c r="D1913" t="s">
        <v>1562</v>
      </c>
      <c r="E1913" t="s">
        <v>1708</v>
      </c>
      <c r="F1913" s="12">
        <v>4</v>
      </c>
      <c r="G1913" s="11">
        <v>73.55</v>
      </c>
      <c r="H1913">
        <v>0.24</v>
      </c>
      <c r="I1913" t="s">
        <v>1755</v>
      </c>
      <c r="J1913" s="11">
        <v>223.59199999999998</v>
      </c>
    </row>
    <row r="1914" spans="1:10" x14ac:dyDescent="0.25">
      <c r="A1914" t="s">
        <v>3664</v>
      </c>
      <c r="B1914" s="19">
        <v>45861</v>
      </c>
      <c r="C1914" t="s">
        <v>876</v>
      </c>
      <c r="D1914" t="s">
        <v>1669</v>
      </c>
      <c r="E1914" t="s">
        <v>1708</v>
      </c>
      <c r="F1914" s="12">
        <v>1</v>
      </c>
      <c r="G1914" s="11">
        <v>882.03</v>
      </c>
      <c r="H1914">
        <v>0.04</v>
      </c>
      <c r="I1914" t="s">
        <v>1755</v>
      </c>
      <c r="J1914" s="11">
        <v>846.74879999999996</v>
      </c>
    </row>
    <row r="1915" spans="1:10" x14ac:dyDescent="0.25">
      <c r="A1915" t="s">
        <v>3665</v>
      </c>
      <c r="B1915" s="19">
        <v>45589</v>
      </c>
      <c r="C1915" t="s">
        <v>44</v>
      </c>
      <c r="D1915" t="s">
        <v>1560</v>
      </c>
      <c r="E1915" t="s">
        <v>1726</v>
      </c>
      <c r="F1915" s="12">
        <v>1</v>
      </c>
      <c r="G1915" s="11">
        <v>958.44</v>
      </c>
      <c r="H1915">
        <v>0.21</v>
      </c>
      <c r="I1915" t="s">
        <v>1750</v>
      </c>
      <c r="J1915" s="11">
        <v>757.16760000000011</v>
      </c>
    </row>
    <row r="1916" spans="1:10" x14ac:dyDescent="0.25">
      <c r="A1916" t="s">
        <v>3666</v>
      </c>
      <c r="B1916" s="19">
        <v>45560</v>
      </c>
      <c r="C1916" t="s">
        <v>44</v>
      </c>
      <c r="D1916" t="s">
        <v>1679</v>
      </c>
      <c r="E1916" t="s">
        <v>1693</v>
      </c>
      <c r="F1916" s="12">
        <v>1</v>
      </c>
      <c r="G1916" s="11">
        <v>716.29</v>
      </c>
      <c r="H1916">
        <v>0.01</v>
      </c>
      <c r="I1916" t="s">
        <v>1752</v>
      </c>
      <c r="J1916" s="11">
        <v>709.12709999999993</v>
      </c>
    </row>
    <row r="1917" spans="1:10" x14ac:dyDescent="0.25">
      <c r="A1917" t="s">
        <v>3667</v>
      </c>
      <c r="B1917" s="19">
        <v>45408</v>
      </c>
      <c r="C1917" t="s">
        <v>1007</v>
      </c>
      <c r="D1917" t="s">
        <v>1540</v>
      </c>
      <c r="E1917" t="s">
        <v>1730</v>
      </c>
      <c r="F1917" s="12">
        <v>2</v>
      </c>
      <c r="G1917" s="11">
        <v>409.14</v>
      </c>
      <c r="H1917">
        <v>0.01</v>
      </c>
      <c r="I1917" t="s">
        <v>1752</v>
      </c>
      <c r="J1917" s="11">
        <v>810.09719999999993</v>
      </c>
    </row>
    <row r="1918" spans="1:10" x14ac:dyDescent="0.25">
      <c r="A1918" t="s">
        <v>3668</v>
      </c>
      <c r="B1918" s="19">
        <v>45714</v>
      </c>
      <c r="C1918" t="s">
        <v>301</v>
      </c>
      <c r="D1918" t="s">
        <v>1679</v>
      </c>
      <c r="E1918" t="s">
        <v>1717</v>
      </c>
      <c r="F1918" s="12">
        <v>4</v>
      </c>
      <c r="G1918" s="11">
        <v>261.73</v>
      </c>
      <c r="H1918">
        <v>0.1</v>
      </c>
      <c r="I1918" t="s">
        <v>1752</v>
      </c>
      <c r="J1918" s="11">
        <v>942.22800000000007</v>
      </c>
    </row>
    <row r="1919" spans="1:10" x14ac:dyDescent="0.25">
      <c r="A1919" t="s">
        <v>3669</v>
      </c>
      <c r="B1919" s="19">
        <v>45661</v>
      </c>
      <c r="C1919" t="s">
        <v>1421</v>
      </c>
      <c r="D1919" t="s">
        <v>1544</v>
      </c>
      <c r="E1919" t="s">
        <v>1685</v>
      </c>
      <c r="F1919" s="12">
        <v>2</v>
      </c>
      <c r="G1919" s="11">
        <v>687.35</v>
      </c>
      <c r="H1919">
        <v>0.2</v>
      </c>
      <c r="I1919" t="s">
        <v>1755</v>
      </c>
      <c r="J1919" s="11">
        <v>1099.76</v>
      </c>
    </row>
    <row r="1920" spans="1:10" x14ac:dyDescent="0.25">
      <c r="A1920" t="s">
        <v>3670</v>
      </c>
      <c r="B1920" s="19">
        <v>45921</v>
      </c>
      <c r="C1920" t="s">
        <v>669</v>
      </c>
      <c r="D1920" t="s">
        <v>1656</v>
      </c>
      <c r="E1920" t="s">
        <v>1714</v>
      </c>
      <c r="F1920" s="12">
        <v>2</v>
      </c>
      <c r="G1920" s="11">
        <v>30.14</v>
      </c>
      <c r="H1920">
        <v>0.21</v>
      </c>
      <c r="I1920" t="s">
        <v>1750</v>
      </c>
      <c r="J1920" s="11">
        <v>47.621200000000002</v>
      </c>
    </row>
    <row r="1921" spans="1:10" x14ac:dyDescent="0.25">
      <c r="A1921" t="s">
        <v>3671</v>
      </c>
      <c r="B1921" s="19">
        <v>45651</v>
      </c>
      <c r="C1921" t="s">
        <v>348</v>
      </c>
      <c r="D1921" t="s">
        <v>1579</v>
      </c>
      <c r="E1921" t="s">
        <v>1714</v>
      </c>
      <c r="F1921" s="12">
        <v>3</v>
      </c>
      <c r="G1921" s="11">
        <v>570.12</v>
      </c>
      <c r="H1921">
        <v>0.12</v>
      </c>
      <c r="I1921" t="s">
        <v>1752</v>
      </c>
      <c r="J1921" s="11">
        <v>1505.1168</v>
      </c>
    </row>
    <row r="1922" spans="1:10" x14ac:dyDescent="0.25">
      <c r="A1922" t="s">
        <v>3672</v>
      </c>
      <c r="B1922" s="19">
        <v>45883</v>
      </c>
      <c r="C1922" t="s">
        <v>885</v>
      </c>
      <c r="D1922" t="s">
        <v>1643</v>
      </c>
      <c r="E1922" t="s">
        <v>1739</v>
      </c>
      <c r="F1922" s="12">
        <v>3</v>
      </c>
      <c r="G1922" s="11">
        <v>401.87</v>
      </c>
      <c r="H1922">
        <v>0.28999999999999998</v>
      </c>
      <c r="I1922" t="s">
        <v>1755</v>
      </c>
      <c r="J1922" s="11">
        <v>855.98310000000004</v>
      </c>
    </row>
    <row r="1923" spans="1:10" x14ac:dyDescent="0.25">
      <c r="A1923" t="s">
        <v>3673</v>
      </c>
      <c r="B1923" s="19">
        <v>45624</v>
      </c>
      <c r="C1923" t="s">
        <v>1507</v>
      </c>
      <c r="D1923" t="s">
        <v>1646</v>
      </c>
      <c r="E1923" t="s">
        <v>1723</v>
      </c>
      <c r="F1923" s="12">
        <v>4</v>
      </c>
      <c r="G1923" s="11">
        <v>619.35</v>
      </c>
      <c r="H1923">
        <v>0.3</v>
      </c>
      <c r="I1923" t="s">
        <v>1750</v>
      </c>
      <c r="J1923" s="11">
        <v>1734.18</v>
      </c>
    </row>
    <row r="1924" spans="1:10" x14ac:dyDescent="0.25">
      <c r="A1924" t="s">
        <v>3674</v>
      </c>
      <c r="B1924" s="19">
        <v>45276</v>
      </c>
      <c r="C1924" t="s">
        <v>785</v>
      </c>
      <c r="D1924" t="s">
        <v>1597</v>
      </c>
      <c r="E1924" t="s">
        <v>1733</v>
      </c>
      <c r="F1924" s="12">
        <v>4</v>
      </c>
      <c r="G1924" s="11">
        <v>569.36</v>
      </c>
      <c r="H1924">
        <v>0.27</v>
      </c>
      <c r="I1924" t="s">
        <v>1752</v>
      </c>
      <c r="J1924" s="11">
        <v>1662.5311999999999</v>
      </c>
    </row>
    <row r="1925" spans="1:10" x14ac:dyDescent="0.25">
      <c r="A1925" t="s">
        <v>3675</v>
      </c>
      <c r="B1925" s="19">
        <v>45344</v>
      </c>
      <c r="C1925" t="s">
        <v>1450</v>
      </c>
      <c r="D1925" t="s">
        <v>1567</v>
      </c>
      <c r="E1925" t="s">
        <v>1701</v>
      </c>
      <c r="F1925" s="12">
        <v>2</v>
      </c>
      <c r="G1925" s="11">
        <v>846.35</v>
      </c>
      <c r="H1925">
        <v>0.3</v>
      </c>
      <c r="I1925" t="s">
        <v>1755</v>
      </c>
      <c r="J1925" s="11">
        <v>1184.8899999999999</v>
      </c>
    </row>
    <row r="1926" spans="1:10" x14ac:dyDescent="0.25">
      <c r="A1926" t="s">
        <v>3676</v>
      </c>
      <c r="B1926" s="19">
        <v>45849</v>
      </c>
      <c r="C1926" t="s">
        <v>1330</v>
      </c>
      <c r="D1926" t="s">
        <v>1572</v>
      </c>
      <c r="E1926" t="s">
        <v>1693</v>
      </c>
      <c r="F1926" s="12">
        <v>1</v>
      </c>
      <c r="G1926" s="11">
        <v>788.45</v>
      </c>
      <c r="H1926">
        <v>0.28999999999999998</v>
      </c>
      <c r="I1926" t="s">
        <v>1752</v>
      </c>
      <c r="J1926" s="11">
        <v>559.79949999999997</v>
      </c>
    </row>
    <row r="1927" spans="1:10" x14ac:dyDescent="0.25">
      <c r="A1927" t="s">
        <v>3677</v>
      </c>
      <c r="B1927" s="19">
        <v>45880</v>
      </c>
      <c r="C1927" t="s">
        <v>1115</v>
      </c>
      <c r="D1927" t="s">
        <v>1580</v>
      </c>
      <c r="E1927" t="s">
        <v>1723</v>
      </c>
      <c r="F1927" s="12">
        <v>2</v>
      </c>
      <c r="G1927" s="11">
        <v>338.81</v>
      </c>
      <c r="H1927">
        <v>7.0000000000000007E-2</v>
      </c>
      <c r="I1927" t="s">
        <v>1755</v>
      </c>
      <c r="J1927" s="11">
        <v>630.1866</v>
      </c>
    </row>
    <row r="1928" spans="1:10" x14ac:dyDescent="0.25">
      <c r="A1928" t="s">
        <v>3678</v>
      </c>
      <c r="B1928" s="19">
        <v>45907</v>
      </c>
      <c r="C1928" t="s">
        <v>110</v>
      </c>
      <c r="D1928" t="s">
        <v>1547</v>
      </c>
      <c r="E1928" t="s">
        <v>1705</v>
      </c>
      <c r="F1928" s="12">
        <v>4</v>
      </c>
      <c r="G1928" s="11">
        <v>94.48</v>
      </c>
      <c r="H1928">
        <v>0.06</v>
      </c>
      <c r="I1928" t="s">
        <v>1755</v>
      </c>
      <c r="J1928" s="11">
        <v>355.2448</v>
      </c>
    </row>
    <row r="1929" spans="1:10" x14ac:dyDescent="0.25">
      <c r="A1929" t="s">
        <v>3679</v>
      </c>
      <c r="B1929" s="19">
        <v>45545</v>
      </c>
      <c r="C1929" t="s">
        <v>1453</v>
      </c>
      <c r="D1929" t="s">
        <v>1554</v>
      </c>
      <c r="E1929" t="s">
        <v>1725</v>
      </c>
      <c r="F1929" s="12">
        <v>3</v>
      </c>
      <c r="G1929" s="11">
        <v>941.85</v>
      </c>
      <c r="H1929">
        <v>0.16</v>
      </c>
      <c r="I1929" t="s">
        <v>1752</v>
      </c>
      <c r="J1929" s="11">
        <v>2373.462</v>
      </c>
    </row>
    <row r="1930" spans="1:10" x14ac:dyDescent="0.25">
      <c r="A1930" t="s">
        <v>3680</v>
      </c>
      <c r="B1930" s="19">
        <v>45257</v>
      </c>
      <c r="C1930" t="s">
        <v>533</v>
      </c>
      <c r="D1930" t="s">
        <v>1596</v>
      </c>
      <c r="E1930" t="s">
        <v>1705</v>
      </c>
      <c r="F1930" s="12">
        <v>2</v>
      </c>
      <c r="G1930" s="11">
        <v>336.97</v>
      </c>
      <c r="H1930">
        <v>0.14000000000000001</v>
      </c>
      <c r="I1930" t="s">
        <v>1752</v>
      </c>
      <c r="J1930" s="11">
        <v>579.58840000000009</v>
      </c>
    </row>
    <row r="1931" spans="1:10" x14ac:dyDescent="0.25">
      <c r="A1931" t="s">
        <v>3681</v>
      </c>
      <c r="B1931" s="19">
        <v>45466</v>
      </c>
      <c r="C1931" t="s">
        <v>968</v>
      </c>
      <c r="D1931" t="s">
        <v>1535</v>
      </c>
      <c r="E1931" t="s">
        <v>1705</v>
      </c>
      <c r="F1931" s="12">
        <v>2</v>
      </c>
      <c r="G1931" s="11">
        <v>344.16</v>
      </c>
      <c r="H1931">
        <v>0.09</v>
      </c>
      <c r="I1931" t="s">
        <v>1752</v>
      </c>
      <c r="J1931" s="11">
        <v>626.37120000000004</v>
      </c>
    </row>
    <row r="1932" spans="1:10" x14ac:dyDescent="0.25">
      <c r="A1932" t="s">
        <v>3682</v>
      </c>
      <c r="B1932" s="19">
        <v>45847</v>
      </c>
      <c r="C1932" t="s">
        <v>939</v>
      </c>
      <c r="D1932" t="s">
        <v>1600</v>
      </c>
      <c r="E1932" t="s">
        <v>1717</v>
      </c>
      <c r="F1932" s="12">
        <v>1</v>
      </c>
      <c r="G1932" s="11">
        <v>841.53</v>
      </c>
      <c r="H1932">
        <v>0.15</v>
      </c>
      <c r="I1932" t="s">
        <v>1750</v>
      </c>
      <c r="J1932" s="11">
        <v>715.30049999999994</v>
      </c>
    </row>
    <row r="1933" spans="1:10" x14ac:dyDescent="0.25">
      <c r="A1933" t="s">
        <v>3683</v>
      </c>
      <c r="B1933" s="19">
        <v>45825</v>
      </c>
      <c r="C1933" t="s">
        <v>1300</v>
      </c>
      <c r="D1933" t="s">
        <v>1654</v>
      </c>
      <c r="E1933" t="s">
        <v>1733</v>
      </c>
      <c r="F1933" s="12">
        <v>3</v>
      </c>
      <c r="G1933" s="11">
        <v>63.36</v>
      </c>
      <c r="H1933">
        <v>0.28999999999999998</v>
      </c>
      <c r="I1933" t="s">
        <v>1755</v>
      </c>
      <c r="J1933" s="11">
        <v>134.95679999999999</v>
      </c>
    </row>
    <row r="1934" spans="1:10" x14ac:dyDescent="0.25">
      <c r="A1934" t="s">
        <v>3684</v>
      </c>
      <c r="B1934" s="19">
        <v>45839</v>
      </c>
      <c r="C1934" t="s">
        <v>1507</v>
      </c>
      <c r="D1934" t="s">
        <v>1644</v>
      </c>
      <c r="E1934" t="s">
        <v>1714</v>
      </c>
      <c r="F1934" s="12">
        <v>2</v>
      </c>
      <c r="G1934" s="11">
        <v>552.49</v>
      </c>
      <c r="H1934">
        <v>0.1</v>
      </c>
      <c r="I1934" t="s">
        <v>1750</v>
      </c>
      <c r="J1934" s="11">
        <v>994.48200000000008</v>
      </c>
    </row>
    <row r="1935" spans="1:10" x14ac:dyDescent="0.25">
      <c r="A1935" t="s">
        <v>3685</v>
      </c>
      <c r="B1935" s="19">
        <v>45720</v>
      </c>
      <c r="C1935" t="s">
        <v>752</v>
      </c>
      <c r="D1935" t="s">
        <v>1562</v>
      </c>
      <c r="E1935" t="s">
        <v>1708</v>
      </c>
      <c r="F1935" s="12">
        <v>3</v>
      </c>
      <c r="G1935" s="11">
        <v>447.38</v>
      </c>
      <c r="H1935">
        <v>0.03</v>
      </c>
      <c r="I1935" t="s">
        <v>1750</v>
      </c>
      <c r="J1935" s="11">
        <v>1301.8757999999998</v>
      </c>
    </row>
    <row r="1936" spans="1:10" x14ac:dyDescent="0.25">
      <c r="A1936" t="s">
        <v>3686</v>
      </c>
      <c r="B1936" s="19">
        <v>45250</v>
      </c>
      <c r="C1936" t="s">
        <v>1376</v>
      </c>
      <c r="D1936" t="s">
        <v>1636</v>
      </c>
      <c r="E1936" t="s">
        <v>1739</v>
      </c>
      <c r="F1936" s="12">
        <v>1</v>
      </c>
      <c r="G1936" s="11">
        <v>727.7</v>
      </c>
      <c r="H1936">
        <v>0.21</v>
      </c>
      <c r="I1936" t="s">
        <v>1755</v>
      </c>
      <c r="J1936" s="11">
        <v>574.88300000000004</v>
      </c>
    </row>
    <row r="1937" spans="1:10" x14ac:dyDescent="0.25">
      <c r="A1937" t="s">
        <v>3687</v>
      </c>
      <c r="B1937" s="19">
        <v>45258</v>
      </c>
      <c r="C1937" t="s">
        <v>1336</v>
      </c>
      <c r="D1937" t="s">
        <v>1604</v>
      </c>
      <c r="E1937" t="s">
        <v>1711</v>
      </c>
      <c r="F1937" s="12">
        <v>4</v>
      </c>
      <c r="G1937" s="11">
        <v>581.34</v>
      </c>
      <c r="H1937">
        <v>0.08</v>
      </c>
      <c r="I1937" t="s">
        <v>1750</v>
      </c>
      <c r="J1937" s="11">
        <v>2139.3312000000001</v>
      </c>
    </row>
    <row r="1938" spans="1:10" x14ac:dyDescent="0.25">
      <c r="A1938" t="s">
        <v>3688</v>
      </c>
      <c r="B1938" s="19">
        <v>45793</v>
      </c>
      <c r="C1938" t="s">
        <v>339</v>
      </c>
      <c r="D1938" t="s">
        <v>1625</v>
      </c>
      <c r="E1938" t="s">
        <v>1690</v>
      </c>
      <c r="F1938" s="12">
        <v>1</v>
      </c>
      <c r="G1938" s="11">
        <v>338.83</v>
      </c>
      <c r="H1938">
        <v>0.19</v>
      </c>
      <c r="I1938" t="s">
        <v>1752</v>
      </c>
      <c r="J1938" s="11">
        <v>274.45229999999998</v>
      </c>
    </row>
    <row r="1939" spans="1:10" x14ac:dyDescent="0.25">
      <c r="A1939" t="s">
        <v>3689</v>
      </c>
      <c r="B1939" s="19">
        <v>45265</v>
      </c>
      <c r="C1939" t="s">
        <v>897</v>
      </c>
      <c r="D1939" t="s">
        <v>1601</v>
      </c>
      <c r="E1939" t="s">
        <v>1725</v>
      </c>
      <c r="F1939" s="12">
        <v>4</v>
      </c>
      <c r="G1939" s="11">
        <v>568.80999999999995</v>
      </c>
      <c r="H1939">
        <v>0.25</v>
      </c>
      <c r="I1939" t="s">
        <v>1750</v>
      </c>
      <c r="J1939" s="11">
        <v>1706.4299999999998</v>
      </c>
    </row>
    <row r="1940" spans="1:10" x14ac:dyDescent="0.25">
      <c r="A1940" t="s">
        <v>3690</v>
      </c>
      <c r="B1940" s="19">
        <v>45607</v>
      </c>
      <c r="C1940" t="s">
        <v>1159</v>
      </c>
      <c r="D1940" t="s">
        <v>1618</v>
      </c>
      <c r="E1940" t="s">
        <v>1733</v>
      </c>
      <c r="F1940" s="12">
        <v>2</v>
      </c>
      <c r="G1940" s="11">
        <v>352.63</v>
      </c>
      <c r="H1940">
        <v>0.15</v>
      </c>
      <c r="I1940" t="s">
        <v>1752</v>
      </c>
      <c r="J1940" s="11">
        <v>599.471</v>
      </c>
    </row>
    <row r="1941" spans="1:10" x14ac:dyDescent="0.25">
      <c r="A1941" t="s">
        <v>3691</v>
      </c>
      <c r="B1941" s="19">
        <v>45382</v>
      </c>
      <c r="C1941" t="s">
        <v>518</v>
      </c>
      <c r="D1941" t="s">
        <v>1675</v>
      </c>
      <c r="E1941" t="s">
        <v>1725</v>
      </c>
      <c r="F1941" s="12">
        <v>2</v>
      </c>
      <c r="G1941" s="11">
        <v>629.86</v>
      </c>
      <c r="H1941">
        <v>0.15</v>
      </c>
      <c r="I1941" t="s">
        <v>1752</v>
      </c>
      <c r="J1941" s="11">
        <v>1070.7619999999999</v>
      </c>
    </row>
    <row r="1942" spans="1:10" x14ac:dyDescent="0.25">
      <c r="A1942" t="s">
        <v>3692</v>
      </c>
      <c r="B1942" s="19">
        <v>45793</v>
      </c>
      <c r="C1942" t="s">
        <v>1499</v>
      </c>
      <c r="D1942" t="s">
        <v>1677</v>
      </c>
      <c r="E1942" t="s">
        <v>1698</v>
      </c>
      <c r="F1942" s="12">
        <v>3</v>
      </c>
      <c r="G1942" s="11">
        <v>212.08</v>
      </c>
      <c r="H1942">
        <v>7.0000000000000007E-2</v>
      </c>
      <c r="I1942" t="s">
        <v>1750</v>
      </c>
      <c r="J1942" s="11">
        <v>591.70319999999992</v>
      </c>
    </row>
    <row r="1943" spans="1:10" x14ac:dyDescent="0.25">
      <c r="A1943" t="s">
        <v>3693</v>
      </c>
      <c r="B1943" s="19">
        <v>45590</v>
      </c>
      <c r="C1943" t="s">
        <v>533</v>
      </c>
      <c r="D1943" t="s">
        <v>1612</v>
      </c>
      <c r="E1943" t="s">
        <v>1693</v>
      </c>
      <c r="F1943" s="12">
        <v>3</v>
      </c>
      <c r="G1943" s="11">
        <v>878.62</v>
      </c>
      <c r="H1943">
        <v>0.05</v>
      </c>
      <c r="I1943" t="s">
        <v>1752</v>
      </c>
      <c r="J1943" s="11">
        <v>2504.067</v>
      </c>
    </row>
    <row r="1944" spans="1:10" x14ac:dyDescent="0.25">
      <c r="A1944" t="s">
        <v>3694</v>
      </c>
      <c r="B1944" s="19">
        <v>45679</v>
      </c>
      <c r="C1944" t="s">
        <v>826</v>
      </c>
      <c r="D1944" t="s">
        <v>1648</v>
      </c>
      <c r="E1944" t="s">
        <v>1719</v>
      </c>
      <c r="F1944" s="12">
        <v>4</v>
      </c>
      <c r="G1944" s="11">
        <v>87.83</v>
      </c>
      <c r="H1944">
        <v>0.23</v>
      </c>
      <c r="I1944" t="s">
        <v>1752</v>
      </c>
      <c r="J1944" s="11">
        <v>270.51639999999998</v>
      </c>
    </row>
    <row r="1945" spans="1:10" x14ac:dyDescent="0.25">
      <c r="A1945" t="s">
        <v>3695</v>
      </c>
      <c r="B1945" s="19">
        <v>45814</v>
      </c>
      <c r="C1945" t="s">
        <v>867</v>
      </c>
      <c r="D1945" t="s">
        <v>1611</v>
      </c>
      <c r="E1945" t="s">
        <v>1717</v>
      </c>
      <c r="F1945" s="12">
        <v>3</v>
      </c>
      <c r="G1945" s="11">
        <v>442.64</v>
      </c>
      <c r="H1945">
        <v>0.15</v>
      </c>
      <c r="I1945" t="s">
        <v>1755</v>
      </c>
      <c r="J1945" s="11">
        <v>1128.732</v>
      </c>
    </row>
    <row r="1946" spans="1:10" x14ac:dyDescent="0.25">
      <c r="A1946" t="s">
        <v>3696</v>
      </c>
      <c r="B1946" s="19">
        <v>45795</v>
      </c>
      <c r="C1946" t="s">
        <v>330</v>
      </c>
      <c r="D1946" t="s">
        <v>1585</v>
      </c>
      <c r="E1946" t="s">
        <v>1693</v>
      </c>
      <c r="F1946" s="12">
        <v>3</v>
      </c>
      <c r="G1946" s="11">
        <v>410.04</v>
      </c>
      <c r="H1946">
        <v>0.09</v>
      </c>
      <c r="I1946" t="s">
        <v>1755</v>
      </c>
      <c r="J1946" s="11">
        <v>1119.4092000000001</v>
      </c>
    </row>
    <row r="1947" spans="1:10" x14ac:dyDescent="0.25">
      <c r="A1947" t="s">
        <v>3697</v>
      </c>
      <c r="B1947" s="19">
        <v>45797</v>
      </c>
      <c r="C1947" t="s">
        <v>450</v>
      </c>
      <c r="D1947" t="s">
        <v>1671</v>
      </c>
      <c r="E1947" t="s">
        <v>1733</v>
      </c>
      <c r="F1947" s="12">
        <v>1</v>
      </c>
      <c r="G1947" s="11">
        <v>355.31</v>
      </c>
      <c r="H1947">
        <v>0.27</v>
      </c>
      <c r="I1947" t="s">
        <v>1750</v>
      </c>
      <c r="J1947" s="11">
        <v>259.37630000000001</v>
      </c>
    </row>
    <row r="1948" spans="1:10" x14ac:dyDescent="0.25">
      <c r="A1948" t="s">
        <v>3698</v>
      </c>
      <c r="B1948" s="19">
        <v>45607</v>
      </c>
      <c r="C1948" t="s">
        <v>1162</v>
      </c>
      <c r="D1948" t="s">
        <v>1540</v>
      </c>
      <c r="E1948" t="s">
        <v>1725</v>
      </c>
      <c r="F1948" s="12">
        <v>4</v>
      </c>
      <c r="G1948" s="11">
        <v>243.13</v>
      </c>
      <c r="H1948">
        <v>0.25</v>
      </c>
      <c r="I1948" t="s">
        <v>1755</v>
      </c>
      <c r="J1948" s="11">
        <v>729.39</v>
      </c>
    </row>
    <row r="1949" spans="1:10" x14ac:dyDescent="0.25">
      <c r="A1949" t="s">
        <v>3699</v>
      </c>
      <c r="B1949" s="19">
        <v>45614</v>
      </c>
      <c r="C1949" t="s">
        <v>731</v>
      </c>
      <c r="D1949" t="s">
        <v>1615</v>
      </c>
      <c r="E1949" t="s">
        <v>1721</v>
      </c>
      <c r="F1949" s="12">
        <v>2</v>
      </c>
      <c r="G1949" s="11">
        <v>410.63</v>
      </c>
      <c r="H1949">
        <v>0.28000000000000003</v>
      </c>
      <c r="I1949" t="s">
        <v>1755</v>
      </c>
      <c r="J1949" s="11">
        <v>591.30719999999997</v>
      </c>
    </row>
    <row r="1950" spans="1:10" x14ac:dyDescent="0.25">
      <c r="A1950" t="s">
        <v>3700</v>
      </c>
      <c r="B1950" s="19">
        <v>45293</v>
      </c>
      <c r="C1950" t="s">
        <v>1303</v>
      </c>
      <c r="D1950" t="s">
        <v>1671</v>
      </c>
      <c r="E1950" t="s">
        <v>1719</v>
      </c>
      <c r="F1950" s="12">
        <v>4</v>
      </c>
      <c r="G1950" s="11">
        <v>101.25</v>
      </c>
      <c r="H1950">
        <v>0.16</v>
      </c>
      <c r="I1950" t="s">
        <v>1752</v>
      </c>
      <c r="J1950" s="11">
        <v>340.2</v>
      </c>
    </row>
    <row r="1951" spans="1:10" x14ac:dyDescent="0.25">
      <c r="A1951" t="s">
        <v>3701</v>
      </c>
      <c r="B1951" s="19">
        <v>45301</v>
      </c>
      <c r="C1951" t="s">
        <v>724</v>
      </c>
      <c r="D1951" t="s">
        <v>1537</v>
      </c>
      <c r="E1951" t="s">
        <v>1733</v>
      </c>
      <c r="F1951" s="12">
        <v>4</v>
      </c>
      <c r="G1951" s="11">
        <v>716.39</v>
      </c>
      <c r="H1951">
        <v>0.03</v>
      </c>
      <c r="I1951" t="s">
        <v>1752</v>
      </c>
      <c r="J1951" s="11">
        <v>2779.5931999999998</v>
      </c>
    </row>
    <row r="1952" spans="1:10" x14ac:dyDescent="0.25">
      <c r="A1952" t="s">
        <v>3702</v>
      </c>
      <c r="B1952" s="19">
        <v>45311</v>
      </c>
      <c r="C1952" t="s">
        <v>333</v>
      </c>
      <c r="D1952" t="s">
        <v>1636</v>
      </c>
      <c r="E1952" t="s">
        <v>1690</v>
      </c>
      <c r="F1952" s="12">
        <v>1</v>
      </c>
      <c r="G1952" s="11">
        <v>721.74</v>
      </c>
      <c r="H1952">
        <v>0.24</v>
      </c>
      <c r="I1952" t="s">
        <v>1752</v>
      </c>
      <c r="J1952" s="11">
        <v>548.52240000000006</v>
      </c>
    </row>
    <row r="1953" spans="1:10" x14ac:dyDescent="0.25">
      <c r="A1953" t="s">
        <v>3703</v>
      </c>
      <c r="B1953" s="19">
        <v>45702</v>
      </c>
      <c r="C1953" t="s">
        <v>202</v>
      </c>
      <c r="D1953" t="s">
        <v>1619</v>
      </c>
      <c r="E1953" t="s">
        <v>1721</v>
      </c>
      <c r="F1953" s="12">
        <v>2</v>
      </c>
      <c r="G1953" s="11">
        <v>527.91</v>
      </c>
      <c r="H1953">
        <v>0.02</v>
      </c>
      <c r="I1953" t="s">
        <v>1750</v>
      </c>
      <c r="J1953" s="11">
        <v>1034.7035999999998</v>
      </c>
    </row>
    <row r="1954" spans="1:10" x14ac:dyDescent="0.25">
      <c r="A1954" t="s">
        <v>3704</v>
      </c>
      <c r="B1954" s="19">
        <v>45525</v>
      </c>
      <c r="C1954" t="s">
        <v>995</v>
      </c>
      <c r="D1954" t="s">
        <v>1605</v>
      </c>
      <c r="E1954" t="s">
        <v>1725</v>
      </c>
      <c r="F1954" s="12">
        <v>2</v>
      </c>
      <c r="G1954" s="11">
        <v>945.92</v>
      </c>
      <c r="H1954">
        <v>0.19</v>
      </c>
      <c r="I1954" t="s">
        <v>1755</v>
      </c>
      <c r="J1954" s="11">
        <v>1532.3904</v>
      </c>
    </row>
    <row r="1955" spans="1:10" x14ac:dyDescent="0.25">
      <c r="A1955" t="s">
        <v>3705</v>
      </c>
      <c r="B1955" s="19">
        <v>45780</v>
      </c>
      <c r="C1955" t="s">
        <v>292</v>
      </c>
      <c r="D1955" t="s">
        <v>1611</v>
      </c>
      <c r="E1955" t="s">
        <v>1733</v>
      </c>
      <c r="F1955" s="12">
        <v>2</v>
      </c>
      <c r="G1955" s="11">
        <v>981.35</v>
      </c>
      <c r="H1955">
        <v>0.16</v>
      </c>
      <c r="I1955" t="s">
        <v>1752</v>
      </c>
      <c r="J1955" s="11">
        <v>1648.6679999999999</v>
      </c>
    </row>
    <row r="1956" spans="1:10" x14ac:dyDescent="0.25">
      <c r="A1956" t="s">
        <v>3706</v>
      </c>
      <c r="B1956" s="19">
        <v>45819</v>
      </c>
      <c r="C1956" t="s">
        <v>716</v>
      </c>
      <c r="D1956" t="s">
        <v>1615</v>
      </c>
      <c r="E1956" t="s">
        <v>1698</v>
      </c>
      <c r="F1956" s="12">
        <v>1</v>
      </c>
      <c r="G1956" s="11">
        <v>913.99</v>
      </c>
      <c r="H1956">
        <v>0.14000000000000001</v>
      </c>
      <c r="I1956" t="s">
        <v>1750</v>
      </c>
      <c r="J1956" s="11">
        <v>786.03139999999996</v>
      </c>
    </row>
    <row r="1957" spans="1:10" x14ac:dyDescent="0.25">
      <c r="A1957" t="s">
        <v>3707</v>
      </c>
      <c r="B1957" s="19">
        <v>45863</v>
      </c>
      <c r="C1957" t="s">
        <v>55</v>
      </c>
      <c r="D1957" t="s">
        <v>1625</v>
      </c>
      <c r="E1957" t="s">
        <v>1714</v>
      </c>
      <c r="F1957" s="12">
        <v>4</v>
      </c>
      <c r="G1957" s="11">
        <v>270.69</v>
      </c>
      <c r="H1957">
        <v>0.18</v>
      </c>
      <c r="I1957" t="s">
        <v>1752</v>
      </c>
      <c r="J1957" s="11">
        <v>887.86320000000001</v>
      </c>
    </row>
    <row r="1958" spans="1:10" x14ac:dyDescent="0.25">
      <c r="A1958" t="s">
        <v>3708</v>
      </c>
      <c r="B1958" s="19">
        <v>45687</v>
      </c>
      <c r="C1958" t="s">
        <v>533</v>
      </c>
      <c r="D1958" t="s">
        <v>1643</v>
      </c>
      <c r="E1958" t="s">
        <v>1708</v>
      </c>
      <c r="F1958" s="12">
        <v>3</v>
      </c>
      <c r="G1958" s="11">
        <v>998.58</v>
      </c>
      <c r="H1958">
        <v>0.02</v>
      </c>
      <c r="I1958" t="s">
        <v>1750</v>
      </c>
      <c r="J1958" s="11">
        <v>2935.8252000000002</v>
      </c>
    </row>
    <row r="1959" spans="1:10" x14ac:dyDescent="0.25">
      <c r="A1959" t="s">
        <v>3709</v>
      </c>
      <c r="B1959" s="19">
        <v>45806</v>
      </c>
      <c r="C1959" t="s">
        <v>1392</v>
      </c>
      <c r="D1959" t="s">
        <v>1583</v>
      </c>
      <c r="E1959" t="s">
        <v>1717</v>
      </c>
      <c r="F1959" s="12">
        <v>3</v>
      </c>
      <c r="G1959" s="11">
        <v>765.12</v>
      </c>
      <c r="H1959">
        <v>0.18</v>
      </c>
      <c r="I1959" t="s">
        <v>1750</v>
      </c>
      <c r="J1959" s="11">
        <v>1882.1952000000003</v>
      </c>
    </row>
    <row r="1960" spans="1:10" x14ac:dyDescent="0.25">
      <c r="A1960" t="s">
        <v>3710</v>
      </c>
      <c r="B1960" s="19">
        <v>45216</v>
      </c>
      <c r="C1960" t="s">
        <v>261</v>
      </c>
      <c r="D1960" t="s">
        <v>1622</v>
      </c>
      <c r="E1960" t="s">
        <v>1739</v>
      </c>
      <c r="F1960" s="12">
        <v>3</v>
      </c>
      <c r="G1960" s="11">
        <v>449.99</v>
      </c>
      <c r="H1960">
        <v>0.17</v>
      </c>
      <c r="I1960" t="s">
        <v>1755</v>
      </c>
      <c r="J1960" s="11">
        <v>1120.4750999999999</v>
      </c>
    </row>
    <row r="1961" spans="1:10" x14ac:dyDescent="0.25">
      <c r="A1961" t="s">
        <v>3711</v>
      </c>
      <c r="B1961" s="19">
        <v>45639</v>
      </c>
      <c r="C1961" t="s">
        <v>800</v>
      </c>
      <c r="D1961" t="s">
        <v>1592</v>
      </c>
      <c r="E1961" t="s">
        <v>1721</v>
      </c>
      <c r="F1961" s="12">
        <v>2</v>
      </c>
      <c r="G1961" s="11">
        <v>249.02</v>
      </c>
      <c r="H1961">
        <v>0.01</v>
      </c>
      <c r="I1961" t="s">
        <v>1755</v>
      </c>
      <c r="J1961" s="11">
        <v>493.05959999999999</v>
      </c>
    </row>
    <row r="1962" spans="1:10" x14ac:dyDescent="0.25">
      <c r="A1962" t="s">
        <v>3712</v>
      </c>
      <c r="B1962" s="19">
        <v>45454</v>
      </c>
      <c r="C1962" t="s">
        <v>462</v>
      </c>
      <c r="D1962" t="s">
        <v>1612</v>
      </c>
      <c r="E1962" t="s">
        <v>1739</v>
      </c>
      <c r="F1962" s="12">
        <v>3</v>
      </c>
      <c r="G1962" s="11">
        <v>223.64</v>
      </c>
      <c r="H1962">
        <v>0.05</v>
      </c>
      <c r="I1962" t="s">
        <v>1750</v>
      </c>
      <c r="J1962" s="11">
        <v>637.37399999999991</v>
      </c>
    </row>
    <row r="1963" spans="1:10" x14ac:dyDescent="0.25">
      <c r="A1963" t="s">
        <v>3713</v>
      </c>
      <c r="B1963" s="19">
        <v>45934</v>
      </c>
      <c r="C1963" t="s">
        <v>370</v>
      </c>
      <c r="D1963" t="s">
        <v>1562</v>
      </c>
      <c r="E1963" t="s">
        <v>1701</v>
      </c>
      <c r="F1963" s="12">
        <v>2</v>
      </c>
      <c r="G1963" s="11">
        <v>92.94</v>
      </c>
      <c r="H1963">
        <v>0.12</v>
      </c>
      <c r="I1963" t="s">
        <v>1750</v>
      </c>
      <c r="J1963" s="11">
        <v>163.5744</v>
      </c>
    </row>
    <row r="1964" spans="1:10" x14ac:dyDescent="0.25">
      <c r="A1964" t="s">
        <v>3714</v>
      </c>
      <c r="B1964" s="19">
        <v>45401</v>
      </c>
      <c r="C1964" t="s">
        <v>1118</v>
      </c>
      <c r="D1964" t="s">
        <v>1549</v>
      </c>
      <c r="E1964" t="s">
        <v>1693</v>
      </c>
      <c r="F1964" s="12">
        <v>4</v>
      </c>
      <c r="G1964" s="11">
        <v>268.3</v>
      </c>
      <c r="H1964">
        <v>0.02</v>
      </c>
      <c r="I1964" t="s">
        <v>1755</v>
      </c>
      <c r="J1964" s="11">
        <v>1051.7360000000001</v>
      </c>
    </row>
    <row r="1965" spans="1:10" x14ac:dyDescent="0.25">
      <c r="A1965" t="s">
        <v>3715</v>
      </c>
      <c r="B1965" s="19">
        <v>45770</v>
      </c>
      <c r="C1965" t="s">
        <v>1352</v>
      </c>
      <c r="D1965" t="s">
        <v>1615</v>
      </c>
      <c r="E1965" t="s">
        <v>1739</v>
      </c>
      <c r="F1965" s="12">
        <v>4</v>
      </c>
      <c r="G1965" s="11">
        <v>835.61</v>
      </c>
      <c r="H1965">
        <v>0.03</v>
      </c>
      <c r="I1965" t="s">
        <v>1750</v>
      </c>
      <c r="J1965" s="11">
        <v>3242.1668</v>
      </c>
    </row>
    <row r="1966" spans="1:10" x14ac:dyDescent="0.25">
      <c r="A1966" t="s">
        <v>3716</v>
      </c>
      <c r="B1966" s="19">
        <v>45405</v>
      </c>
      <c r="C1966" t="s">
        <v>1180</v>
      </c>
      <c r="D1966" t="s">
        <v>1628</v>
      </c>
      <c r="E1966" t="s">
        <v>1705</v>
      </c>
      <c r="F1966" s="12">
        <v>3</v>
      </c>
      <c r="G1966" s="11">
        <v>120.97</v>
      </c>
      <c r="H1966">
        <v>0.11</v>
      </c>
      <c r="I1966" t="s">
        <v>1750</v>
      </c>
      <c r="J1966" s="11">
        <v>322.98989999999998</v>
      </c>
    </row>
    <row r="1967" spans="1:10" x14ac:dyDescent="0.25">
      <c r="A1967" t="s">
        <v>3717</v>
      </c>
      <c r="B1967" s="19">
        <v>45424</v>
      </c>
      <c r="C1967" t="s">
        <v>124</v>
      </c>
      <c r="D1967" t="s">
        <v>1588</v>
      </c>
      <c r="E1967" t="s">
        <v>1717</v>
      </c>
      <c r="F1967" s="12">
        <v>2</v>
      </c>
      <c r="G1967" s="11">
        <v>26.36</v>
      </c>
      <c r="H1967">
        <v>0.03</v>
      </c>
      <c r="I1967" t="s">
        <v>1755</v>
      </c>
      <c r="J1967" s="11">
        <v>51.138399999999997</v>
      </c>
    </row>
    <row r="1968" spans="1:10" x14ac:dyDescent="0.25">
      <c r="A1968" t="s">
        <v>3718</v>
      </c>
      <c r="B1968" s="19">
        <v>45881</v>
      </c>
      <c r="C1968" t="s">
        <v>134</v>
      </c>
      <c r="D1968" t="s">
        <v>1643</v>
      </c>
      <c r="E1968" t="s">
        <v>1708</v>
      </c>
      <c r="F1968" s="12">
        <v>1</v>
      </c>
      <c r="G1968" s="11">
        <v>918.87</v>
      </c>
      <c r="H1968">
        <v>0.11</v>
      </c>
      <c r="I1968" t="s">
        <v>1752</v>
      </c>
      <c r="J1968" s="11">
        <v>817.79430000000002</v>
      </c>
    </row>
    <row r="1969" spans="1:10" x14ac:dyDescent="0.25">
      <c r="A1969" t="s">
        <v>3719</v>
      </c>
      <c r="B1969" s="19">
        <v>45794</v>
      </c>
      <c r="C1969" t="s">
        <v>127</v>
      </c>
      <c r="D1969" t="s">
        <v>1626</v>
      </c>
      <c r="E1969" t="s">
        <v>1721</v>
      </c>
      <c r="F1969" s="12">
        <v>2</v>
      </c>
      <c r="G1969" s="11">
        <v>924.73</v>
      </c>
      <c r="H1969">
        <v>0.28999999999999998</v>
      </c>
      <c r="I1969" t="s">
        <v>1752</v>
      </c>
      <c r="J1969" s="11">
        <v>1313.1166000000001</v>
      </c>
    </row>
    <row r="1970" spans="1:10" x14ac:dyDescent="0.25">
      <c r="A1970" t="s">
        <v>3720</v>
      </c>
      <c r="B1970" s="19">
        <v>45665</v>
      </c>
      <c r="C1970" t="s">
        <v>93</v>
      </c>
      <c r="D1970" t="s">
        <v>1544</v>
      </c>
      <c r="E1970" t="s">
        <v>1719</v>
      </c>
      <c r="F1970" s="12">
        <v>3</v>
      </c>
      <c r="G1970" s="11">
        <v>195.31</v>
      </c>
      <c r="H1970">
        <v>0.13</v>
      </c>
      <c r="I1970" t="s">
        <v>1755</v>
      </c>
      <c r="J1970" s="11">
        <v>509.75910000000005</v>
      </c>
    </row>
    <row r="1971" spans="1:10" x14ac:dyDescent="0.25">
      <c r="A1971" t="s">
        <v>3721</v>
      </c>
      <c r="B1971" s="19">
        <v>45793</v>
      </c>
      <c r="C1971" t="s">
        <v>476</v>
      </c>
      <c r="D1971" t="s">
        <v>1585</v>
      </c>
      <c r="E1971" t="s">
        <v>1714</v>
      </c>
      <c r="F1971" s="12">
        <v>1</v>
      </c>
      <c r="G1971" s="11">
        <v>91.38</v>
      </c>
      <c r="H1971">
        <v>0.14000000000000001</v>
      </c>
      <c r="I1971" t="s">
        <v>1750</v>
      </c>
      <c r="J1971" s="11">
        <v>78.586799999999997</v>
      </c>
    </row>
    <row r="1972" spans="1:10" x14ac:dyDescent="0.25">
      <c r="A1972" t="s">
        <v>3722</v>
      </c>
      <c r="B1972" s="19">
        <v>45563</v>
      </c>
      <c r="C1972" t="s">
        <v>1470</v>
      </c>
      <c r="D1972" t="s">
        <v>1660</v>
      </c>
      <c r="E1972" t="s">
        <v>1721</v>
      </c>
      <c r="F1972" s="12">
        <v>2</v>
      </c>
      <c r="G1972" s="11">
        <v>494.35</v>
      </c>
      <c r="H1972">
        <v>0.1</v>
      </c>
      <c r="I1972" t="s">
        <v>1750</v>
      </c>
      <c r="J1972" s="11">
        <v>889.83</v>
      </c>
    </row>
    <row r="1973" spans="1:10" x14ac:dyDescent="0.25">
      <c r="A1973" t="s">
        <v>3723</v>
      </c>
      <c r="B1973" s="19">
        <v>45577</v>
      </c>
      <c r="C1973" t="s">
        <v>808</v>
      </c>
      <c r="D1973" t="s">
        <v>1562</v>
      </c>
      <c r="E1973" t="s">
        <v>1719</v>
      </c>
      <c r="F1973" s="12">
        <v>1</v>
      </c>
      <c r="G1973" s="11">
        <v>412.2</v>
      </c>
      <c r="H1973">
        <v>0.11</v>
      </c>
      <c r="I1973" t="s">
        <v>1750</v>
      </c>
      <c r="J1973" s="11">
        <v>366.858</v>
      </c>
    </row>
    <row r="1974" spans="1:10" x14ac:dyDescent="0.25">
      <c r="A1974" t="s">
        <v>3724</v>
      </c>
      <c r="B1974" s="19">
        <v>45466</v>
      </c>
      <c r="C1974" t="s">
        <v>1216</v>
      </c>
      <c r="D1974" t="s">
        <v>1646</v>
      </c>
      <c r="E1974" t="s">
        <v>1730</v>
      </c>
      <c r="F1974" s="12">
        <v>1</v>
      </c>
      <c r="G1974" s="11">
        <v>650.47</v>
      </c>
      <c r="H1974">
        <v>0.13</v>
      </c>
      <c r="I1974" t="s">
        <v>1752</v>
      </c>
      <c r="J1974" s="11">
        <v>565.90890000000002</v>
      </c>
    </row>
    <row r="1975" spans="1:10" x14ac:dyDescent="0.25">
      <c r="A1975" t="s">
        <v>3725</v>
      </c>
      <c r="B1975" s="19">
        <v>45256</v>
      </c>
      <c r="C1975" t="s">
        <v>515</v>
      </c>
      <c r="D1975" t="s">
        <v>1547</v>
      </c>
      <c r="E1975" t="s">
        <v>1723</v>
      </c>
      <c r="F1975" s="12">
        <v>1</v>
      </c>
      <c r="G1975" s="11">
        <v>68.209999999999994</v>
      </c>
      <c r="H1975">
        <v>0.05</v>
      </c>
      <c r="I1975" t="s">
        <v>1752</v>
      </c>
      <c r="J1975" s="11">
        <v>64.799499999999995</v>
      </c>
    </row>
    <row r="1976" spans="1:10" x14ac:dyDescent="0.25">
      <c r="A1976" t="s">
        <v>3726</v>
      </c>
      <c r="B1976" s="19">
        <v>45886</v>
      </c>
      <c r="C1976" t="s">
        <v>456</v>
      </c>
      <c r="D1976" t="s">
        <v>1607</v>
      </c>
      <c r="E1976" t="s">
        <v>1711</v>
      </c>
      <c r="F1976" s="12">
        <v>2</v>
      </c>
      <c r="G1976" s="11">
        <v>842.89</v>
      </c>
      <c r="H1976">
        <v>0.25</v>
      </c>
      <c r="I1976" t="s">
        <v>1755</v>
      </c>
      <c r="J1976" s="11">
        <v>1264.335</v>
      </c>
    </row>
    <row r="1977" spans="1:10" x14ac:dyDescent="0.25">
      <c r="A1977" t="s">
        <v>3727</v>
      </c>
      <c r="B1977" s="19">
        <v>45390</v>
      </c>
      <c r="C1977" t="s">
        <v>939</v>
      </c>
      <c r="D1977" t="s">
        <v>1535</v>
      </c>
      <c r="E1977" t="s">
        <v>1701</v>
      </c>
      <c r="F1977" s="12">
        <v>2</v>
      </c>
      <c r="G1977" s="11">
        <v>227.95</v>
      </c>
      <c r="H1977">
        <v>0.24</v>
      </c>
      <c r="I1977" t="s">
        <v>1755</v>
      </c>
      <c r="J1977" s="11">
        <v>346.48399999999998</v>
      </c>
    </row>
    <row r="1978" spans="1:10" x14ac:dyDescent="0.25">
      <c r="A1978" t="s">
        <v>3728</v>
      </c>
      <c r="B1978" s="19">
        <v>45388</v>
      </c>
      <c r="C1978" t="s">
        <v>625</v>
      </c>
      <c r="D1978" t="s">
        <v>1625</v>
      </c>
      <c r="E1978" t="s">
        <v>1723</v>
      </c>
      <c r="F1978" s="12">
        <v>3</v>
      </c>
      <c r="G1978" s="11">
        <v>685.97</v>
      </c>
      <c r="H1978">
        <v>0.24</v>
      </c>
      <c r="I1978" t="s">
        <v>1752</v>
      </c>
      <c r="J1978" s="11">
        <v>1564.0115999999998</v>
      </c>
    </row>
    <row r="1979" spans="1:10" x14ac:dyDescent="0.25">
      <c r="A1979" t="s">
        <v>3729</v>
      </c>
      <c r="B1979" s="19">
        <v>45793</v>
      </c>
      <c r="C1979" t="s">
        <v>1129</v>
      </c>
      <c r="D1979" t="s">
        <v>1570</v>
      </c>
      <c r="E1979" t="s">
        <v>1693</v>
      </c>
      <c r="F1979" s="12">
        <v>1</v>
      </c>
      <c r="G1979" s="11">
        <v>722.57</v>
      </c>
      <c r="H1979">
        <v>0.18</v>
      </c>
      <c r="I1979" t="s">
        <v>1750</v>
      </c>
      <c r="J1979" s="11">
        <v>592.50740000000008</v>
      </c>
    </row>
    <row r="1980" spans="1:10" x14ac:dyDescent="0.25">
      <c r="A1980" t="s">
        <v>3730</v>
      </c>
      <c r="B1980" s="19">
        <v>45615</v>
      </c>
      <c r="C1980" t="s">
        <v>470</v>
      </c>
      <c r="D1980" t="s">
        <v>1580</v>
      </c>
      <c r="E1980" t="s">
        <v>1705</v>
      </c>
      <c r="F1980" s="12">
        <v>3</v>
      </c>
      <c r="G1980" s="11">
        <v>585.54999999999995</v>
      </c>
      <c r="H1980">
        <v>0.14000000000000001</v>
      </c>
      <c r="I1980" t="s">
        <v>1755</v>
      </c>
      <c r="J1980" s="11">
        <v>1510.7189999999998</v>
      </c>
    </row>
    <row r="1981" spans="1:10" x14ac:dyDescent="0.25">
      <c r="A1981" t="s">
        <v>3731</v>
      </c>
      <c r="B1981" s="19">
        <v>45666</v>
      </c>
      <c r="C1981" t="s">
        <v>965</v>
      </c>
      <c r="D1981" t="s">
        <v>1597</v>
      </c>
      <c r="E1981" t="s">
        <v>1725</v>
      </c>
      <c r="F1981" s="12">
        <v>2</v>
      </c>
      <c r="G1981" s="11">
        <v>635.80999999999995</v>
      </c>
      <c r="H1981">
        <v>0.13</v>
      </c>
      <c r="I1981" t="s">
        <v>1752</v>
      </c>
      <c r="J1981" s="11">
        <v>1106.3093999999999</v>
      </c>
    </row>
    <row r="1982" spans="1:10" x14ac:dyDescent="0.25">
      <c r="A1982" t="s">
        <v>3732</v>
      </c>
      <c r="B1982" s="19">
        <v>45644</v>
      </c>
      <c r="C1982" t="s">
        <v>873</v>
      </c>
      <c r="D1982" t="s">
        <v>1547</v>
      </c>
      <c r="E1982" t="s">
        <v>1701</v>
      </c>
      <c r="F1982" s="12">
        <v>2</v>
      </c>
      <c r="G1982" s="11">
        <v>353.74</v>
      </c>
      <c r="H1982">
        <v>0.01</v>
      </c>
      <c r="I1982" t="s">
        <v>1750</v>
      </c>
      <c r="J1982" s="11">
        <v>700.40520000000004</v>
      </c>
    </row>
    <row r="1983" spans="1:10" x14ac:dyDescent="0.25">
      <c r="A1983" t="s">
        <v>3733</v>
      </c>
      <c r="B1983" s="19">
        <v>45648</v>
      </c>
      <c r="C1983" t="s">
        <v>835</v>
      </c>
      <c r="D1983" t="s">
        <v>1581</v>
      </c>
      <c r="E1983" t="s">
        <v>1711</v>
      </c>
      <c r="F1983" s="12">
        <v>1</v>
      </c>
      <c r="G1983" s="11">
        <v>377.52</v>
      </c>
      <c r="H1983">
        <v>0.15</v>
      </c>
      <c r="I1983" t="s">
        <v>1750</v>
      </c>
      <c r="J1983" s="11">
        <v>320.892</v>
      </c>
    </row>
    <row r="1984" spans="1:10" x14ac:dyDescent="0.25">
      <c r="A1984" t="s">
        <v>3734</v>
      </c>
      <c r="B1984" s="19">
        <v>45500</v>
      </c>
      <c r="C1984" t="s">
        <v>663</v>
      </c>
      <c r="D1984" t="s">
        <v>1628</v>
      </c>
      <c r="E1984" t="s">
        <v>1693</v>
      </c>
      <c r="F1984" s="12">
        <v>3</v>
      </c>
      <c r="G1984" s="11">
        <v>901.49</v>
      </c>
      <c r="H1984" s="14">
        <v>0</v>
      </c>
      <c r="I1984" t="s">
        <v>1750</v>
      </c>
      <c r="J1984" s="11">
        <v>2704.4700000000003</v>
      </c>
    </row>
    <row r="1985" spans="1:10" x14ac:dyDescent="0.25">
      <c r="A1985" t="s">
        <v>3735</v>
      </c>
      <c r="B1985" s="19">
        <v>45806</v>
      </c>
      <c r="C1985" t="s">
        <v>648</v>
      </c>
      <c r="D1985" t="s">
        <v>1572</v>
      </c>
      <c r="E1985" t="s">
        <v>1705</v>
      </c>
      <c r="F1985" s="12">
        <v>1</v>
      </c>
      <c r="G1985" s="11">
        <v>563.01</v>
      </c>
      <c r="H1985">
        <v>0.1</v>
      </c>
      <c r="I1985" t="s">
        <v>1750</v>
      </c>
      <c r="J1985" s="11">
        <v>506.709</v>
      </c>
    </row>
    <row r="1986" spans="1:10" x14ac:dyDescent="0.25">
      <c r="A1986" t="s">
        <v>3736</v>
      </c>
      <c r="B1986" s="19">
        <v>45365</v>
      </c>
      <c r="C1986" t="s">
        <v>195</v>
      </c>
      <c r="D1986" t="s">
        <v>1631</v>
      </c>
      <c r="E1986" t="s">
        <v>1708</v>
      </c>
      <c r="F1986" s="12">
        <v>4</v>
      </c>
      <c r="G1986" s="11">
        <v>167.25</v>
      </c>
      <c r="H1986">
        <v>0.11</v>
      </c>
      <c r="I1986" t="s">
        <v>1750</v>
      </c>
      <c r="J1986" s="11">
        <v>595.41</v>
      </c>
    </row>
    <row r="1987" spans="1:10" x14ac:dyDescent="0.25">
      <c r="A1987" t="s">
        <v>3737</v>
      </c>
      <c r="B1987" s="19">
        <v>45229</v>
      </c>
      <c r="C1987" t="s">
        <v>1387</v>
      </c>
      <c r="D1987" t="s">
        <v>1617</v>
      </c>
      <c r="E1987" t="s">
        <v>1736</v>
      </c>
      <c r="F1987" s="12">
        <v>3</v>
      </c>
      <c r="G1987" s="11">
        <v>345.43</v>
      </c>
      <c r="H1987">
        <v>0.08</v>
      </c>
      <c r="I1987" t="s">
        <v>1755</v>
      </c>
      <c r="J1987" s="11">
        <v>953.38679999999999</v>
      </c>
    </row>
    <row r="1988" spans="1:10" x14ac:dyDescent="0.25">
      <c r="A1988" t="s">
        <v>3738</v>
      </c>
      <c r="B1988" s="19">
        <v>45349</v>
      </c>
      <c r="C1988" t="s">
        <v>962</v>
      </c>
      <c r="D1988" t="s">
        <v>1652</v>
      </c>
      <c r="E1988" t="s">
        <v>1717</v>
      </c>
      <c r="F1988" s="12">
        <v>4</v>
      </c>
      <c r="G1988" s="11">
        <v>752.48</v>
      </c>
      <c r="H1988">
        <v>0.23</v>
      </c>
      <c r="I1988" t="s">
        <v>1750</v>
      </c>
      <c r="J1988" s="11">
        <v>2317.6384000000003</v>
      </c>
    </row>
    <row r="1989" spans="1:10" x14ac:dyDescent="0.25">
      <c r="A1989" t="s">
        <v>3739</v>
      </c>
      <c r="B1989" s="19">
        <v>45886</v>
      </c>
      <c r="C1989" t="s">
        <v>1373</v>
      </c>
      <c r="D1989" t="s">
        <v>1612</v>
      </c>
      <c r="E1989" t="s">
        <v>1739</v>
      </c>
      <c r="F1989" s="12">
        <v>1</v>
      </c>
      <c r="G1989" s="11">
        <v>120.02</v>
      </c>
      <c r="H1989">
        <v>0.26</v>
      </c>
      <c r="I1989" t="s">
        <v>1750</v>
      </c>
      <c r="J1989" s="11">
        <v>88.814799999999991</v>
      </c>
    </row>
    <row r="1990" spans="1:10" x14ac:dyDescent="0.25">
      <c r="A1990" t="s">
        <v>3740</v>
      </c>
      <c r="B1990" s="19">
        <v>45359</v>
      </c>
      <c r="C1990" t="s">
        <v>1007</v>
      </c>
      <c r="D1990" t="s">
        <v>1590</v>
      </c>
      <c r="E1990" t="s">
        <v>1714</v>
      </c>
      <c r="F1990" s="12">
        <v>3</v>
      </c>
      <c r="G1990" s="11">
        <v>146.71</v>
      </c>
      <c r="H1990">
        <v>0.28000000000000003</v>
      </c>
      <c r="I1990" t="s">
        <v>1750</v>
      </c>
      <c r="J1990" s="11">
        <v>316.89359999999999</v>
      </c>
    </row>
    <row r="1991" spans="1:10" x14ac:dyDescent="0.25">
      <c r="A1991" t="s">
        <v>3741</v>
      </c>
      <c r="B1991" s="19">
        <v>45730</v>
      </c>
      <c r="C1991" t="s">
        <v>295</v>
      </c>
      <c r="D1991" t="s">
        <v>1622</v>
      </c>
      <c r="E1991" t="s">
        <v>1685</v>
      </c>
      <c r="F1991" s="12">
        <v>2</v>
      </c>
      <c r="G1991" s="11">
        <v>358.87</v>
      </c>
      <c r="H1991">
        <v>0.24</v>
      </c>
      <c r="I1991" t="s">
        <v>1750</v>
      </c>
      <c r="J1991" s="11">
        <v>545.48239999999998</v>
      </c>
    </row>
    <row r="1992" spans="1:10" x14ac:dyDescent="0.25">
      <c r="A1992" t="s">
        <v>3742</v>
      </c>
      <c r="B1992" s="19">
        <v>45456</v>
      </c>
      <c r="C1992" t="s">
        <v>767</v>
      </c>
      <c r="D1992" t="s">
        <v>1605</v>
      </c>
      <c r="E1992" t="s">
        <v>1698</v>
      </c>
      <c r="F1992" s="12">
        <v>4</v>
      </c>
      <c r="G1992" s="11">
        <v>212.75</v>
      </c>
      <c r="H1992">
        <v>0.11</v>
      </c>
      <c r="I1992" t="s">
        <v>1755</v>
      </c>
      <c r="J1992" s="11">
        <v>757.39</v>
      </c>
    </row>
    <row r="1993" spans="1:10" x14ac:dyDescent="0.25">
      <c r="A1993" t="s">
        <v>3743</v>
      </c>
      <c r="B1993" s="19">
        <v>45450</v>
      </c>
      <c r="C1993" t="s">
        <v>1018</v>
      </c>
      <c r="D1993" t="s">
        <v>1596</v>
      </c>
      <c r="E1993" t="s">
        <v>1721</v>
      </c>
      <c r="F1993" s="12">
        <v>1</v>
      </c>
      <c r="G1993" s="11">
        <v>183.47</v>
      </c>
      <c r="H1993">
        <v>0.17</v>
      </c>
      <c r="I1993" t="s">
        <v>1752</v>
      </c>
      <c r="J1993" s="11">
        <v>152.2801</v>
      </c>
    </row>
    <row r="1994" spans="1:10" x14ac:dyDescent="0.25">
      <c r="A1994" t="s">
        <v>3744</v>
      </c>
      <c r="B1994" s="19">
        <v>45493</v>
      </c>
      <c r="C1994" t="s">
        <v>248</v>
      </c>
      <c r="D1994" t="s">
        <v>1664</v>
      </c>
      <c r="E1994" t="s">
        <v>1728</v>
      </c>
      <c r="F1994" s="12">
        <v>4</v>
      </c>
      <c r="G1994" s="11">
        <v>569.98</v>
      </c>
      <c r="H1994">
        <v>0.23</v>
      </c>
      <c r="I1994" t="s">
        <v>1750</v>
      </c>
      <c r="J1994" s="11">
        <v>1755.5384000000001</v>
      </c>
    </row>
    <row r="1995" spans="1:10" x14ac:dyDescent="0.25">
      <c r="A1995" t="s">
        <v>3745</v>
      </c>
      <c r="B1995" s="19">
        <v>45274</v>
      </c>
      <c r="C1995" t="s">
        <v>1439</v>
      </c>
      <c r="D1995" t="s">
        <v>1558</v>
      </c>
      <c r="E1995" t="s">
        <v>1723</v>
      </c>
      <c r="F1995" s="12">
        <v>3</v>
      </c>
      <c r="G1995" s="11">
        <v>984.12</v>
      </c>
      <c r="H1995">
        <v>0.27</v>
      </c>
      <c r="I1995" t="s">
        <v>1750</v>
      </c>
      <c r="J1995" s="11">
        <v>2155.2228</v>
      </c>
    </row>
    <row r="1996" spans="1:10" x14ac:dyDescent="0.25">
      <c r="A1996" t="s">
        <v>3746</v>
      </c>
      <c r="B1996" s="19">
        <v>45844</v>
      </c>
      <c r="C1996" t="s">
        <v>1442</v>
      </c>
      <c r="D1996" t="s">
        <v>1656</v>
      </c>
      <c r="E1996" t="s">
        <v>1714</v>
      </c>
      <c r="F1996" s="12">
        <v>1</v>
      </c>
      <c r="G1996" s="11">
        <v>905.23</v>
      </c>
      <c r="H1996" s="14">
        <v>0</v>
      </c>
      <c r="I1996" t="s">
        <v>1750</v>
      </c>
      <c r="J1996" s="11">
        <v>905.23</v>
      </c>
    </row>
    <row r="1997" spans="1:10" x14ac:dyDescent="0.25">
      <c r="A1997" t="s">
        <v>3747</v>
      </c>
      <c r="B1997" s="19">
        <v>45264</v>
      </c>
      <c r="C1997" t="s">
        <v>607</v>
      </c>
      <c r="D1997" t="s">
        <v>1679</v>
      </c>
      <c r="E1997" t="s">
        <v>1739</v>
      </c>
      <c r="F1997" s="12">
        <v>3</v>
      </c>
      <c r="G1997" s="11">
        <v>112.77</v>
      </c>
      <c r="H1997">
        <v>0.19</v>
      </c>
      <c r="I1997" t="s">
        <v>1750</v>
      </c>
      <c r="J1997" s="11">
        <v>274.03110000000004</v>
      </c>
    </row>
    <row r="1998" spans="1:10" x14ac:dyDescent="0.25">
      <c r="A1998" t="s">
        <v>3748</v>
      </c>
      <c r="B1998" s="19">
        <v>45773</v>
      </c>
      <c r="C1998" t="s">
        <v>533</v>
      </c>
      <c r="D1998" t="s">
        <v>1580</v>
      </c>
      <c r="E1998" t="s">
        <v>1714</v>
      </c>
      <c r="F1998" s="12">
        <v>3</v>
      </c>
      <c r="G1998" s="11">
        <v>875.99</v>
      </c>
      <c r="H1998">
        <v>0.09</v>
      </c>
      <c r="I1998" t="s">
        <v>1752</v>
      </c>
      <c r="J1998" s="11">
        <v>2391.4527000000003</v>
      </c>
    </row>
    <row r="1999" spans="1:10" x14ac:dyDescent="0.25">
      <c r="A1999" t="s">
        <v>3749</v>
      </c>
      <c r="B1999" s="19">
        <v>45460</v>
      </c>
      <c r="C1999" t="s">
        <v>436</v>
      </c>
      <c r="D1999" t="s">
        <v>1664</v>
      </c>
      <c r="E1999" t="s">
        <v>1719</v>
      </c>
      <c r="F1999" s="12">
        <v>2</v>
      </c>
      <c r="G1999" s="11">
        <v>685.31</v>
      </c>
      <c r="H1999">
        <v>0.26</v>
      </c>
      <c r="I1999" t="s">
        <v>1752</v>
      </c>
      <c r="J1999" s="11">
        <v>1014.2588</v>
      </c>
    </row>
    <row r="2000" spans="1:10" x14ac:dyDescent="0.25">
      <c r="A2000" t="s">
        <v>3750</v>
      </c>
      <c r="B2000" s="19">
        <v>45607</v>
      </c>
      <c r="C2000" t="s">
        <v>195</v>
      </c>
      <c r="D2000" t="s">
        <v>1618</v>
      </c>
      <c r="E2000" t="s">
        <v>1721</v>
      </c>
      <c r="F2000" s="12">
        <v>3</v>
      </c>
      <c r="G2000" s="11">
        <v>945.37</v>
      </c>
      <c r="H2000">
        <v>0.05</v>
      </c>
      <c r="I2000" t="s">
        <v>1750</v>
      </c>
      <c r="J2000" s="11">
        <v>2694.3045000000002</v>
      </c>
    </row>
    <row r="2001" spans="1:10" x14ac:dyDescent="0.25">
      <c r="A2001" t="s">
        <v>3751</v>
      </c>
      <c r="B2001" s="19">
        <v>45267</v>
      </c>
      <c r="C2001" t="s">
        <v>100</v>
      </c>
      <c r="D2001" t="s">
        <v>1641</v>
      </c>
      <c r="E2001" t="s">
        <v>1739</v>
      </c>
      <c r="F2001" s="12">
        <v>3</v>
      </c>
      <c r="G2001" s="11">
        <v>68.45</v>
      </c>
      <c r="H2001">
        <v>0.17</v>
      </c>
      <c r="I2001" t="s">
        <v>1752</v>
      </c>
      <c r="J2001" s="11">
        <v>170.44050000000001</v>
      </c>
    </row>
  </sheetData>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8A60-82EE-4C45-8597-3FD91C7289C5}">
  <dimension ref="A1:P2001"/>
  <sheetViews>
    <sheetView workbookViewId="0">
      <selection sqref="A1:P2001"/>
    </sheetView>
  </sheetViews>
  <sheetFormatPr defaultRowHeight="15" x14ac:dyDescent="0.25"/>
  <cols>
    <col min="1" max="1" width="8.28515625" customWidth="1"/>
    <col min="2" max="2" width="12.28515625" style="19" customWidth="1"/>
    <col min="3" max="3" width="14.5703125" customWidth="1"/>
    <col min="4" max="4" width="12.85546875" customWidth="1"/>
    <col min="5" max="5" width="10.7109375" customWidth="1"/>
    <col min="6" max="6" width="7.7109375" style="12" customWidth="1"/>
    <col min="7" max="7" width="12.42578125" style="11" customWidth="1"/>
    <col min="8" max="8" width="8.85546875" style="14" customWidth="1"/>
    <col min="9" max="9" width="12" customWidth="1"/>
    <col min="10" max="10" width="15.7109375" style="11" customWidth="1"/>
    <col min="12" max="12" width="15.28515625" bestFit="1" customWidth="1"/>
    <col min="13" max="13" width="22" bestFit="1" customWidth="1"/>
    <col min="14" max="14" width="9.140625" style="11"/>
    <col min="16" max="16" width="11" bestFit="1" customWidth="1"/>
  </cols>
  <sheetData>
    <row r="1" spans="1:16" x14ac:dyDescent="0.25">
      <c r="A1" s="8" t="s">
        <v>1742</v>
      </c>
      <c r="B1" s="18" t="s">
        <v>1743</v>
      </c>
      <c r="C1" s="8" t="s">
        <v>0</v>
      </c>
      <c r="D1" s="8" t="s">
        <v>1519</v>
      </c>
      <c r="E1" s="8" t="s">
        <v>1681</v>
      </c>
      <c r="F1" s="21" t="s">
        <v>1744</v>
      </c>
      <c r="G1" s="9" t="s">
        <v>1745</v>
      </c>
      <c r="H1" s="20" t="s">
        <v>1746</v>
      </c>
      <c r="I1" s="8" t="s">
        <v>1747</v>
      </c>
      <c r="J1" s="9" t="s">
        <v>1748</v>
      </c>
      <c r="K1" s="22" t="s">
        <v>3</v>
      </c>
      <c r="L1" s="22" t="s">
        <v>5</v>
      </c>
      <c r="M1" s="22" t="s">
        <v>1521</v>
      </c>
      <c r="N1" s="23" t="s">
        <v>1523</v>
      </c>
      <c r="O1" s="22" t="s">
        <v>1683</v>
      </c>
      <c r="P1" s="22" t="s">
        <v>1684</v>
      </c>
    </row>
    <row r="2" spans="1:16" x14ac:dyDescent="0.25">
      <c r="A2" t="s">
        <v>1749</v>
      </c>
      <c r="B2" s="19">
        <v>45480</v>
      </c>
      <c r="C2" t="s">
        <v>1258</v>
      </c>
      <c r="D2" t="s">
        <v>1676</v>
      </c>
      <c r="E2" t="s">
        <v>1698</v>
      </c>
      <c r="F2" s="12">
        <v>1</v>
      </c>
      <c r="G2" s="11">
        <v>218.04</v>
      </c>
      <c r="H2">
        <v>0.09</v>
      </c>
      <c r="I2" t="s">
        <v>1750</v>
      </c>
      <c r="J2" s="11">
        <v>198.41640000000001</v>
      </c>
      <c r="K2" t="str">
        <f>VLOOKUP(Table56[[#This Row],[Customer_ID]],Table4[],4,FALSE)</f>
        <v>Male</v>
      </c>
      <c r="L2" t="str">
        <f>VLOOKUP(Table56[[#This Row],[Customer_ID]],Table4[],6,FALSE)</f>
        <v>Wyoming</v>
      </c>
      <c r="M2" t="str">
        <f>VLOOKUP(Table56[[#This Row],[Product_ID]],Table3[],3,FALSE)</f>
        <v>Sports-Team Sports</v>
      </c>
      <c r="N2" s="11">
        <f>VLOOKUP(Table56[[#This Row],[Product_ID]],Table3[],5,FALSE)</f>
        <v>245.98</v>
      </c>
      <c r="O2" t="str">
        <f>VLOOKUP(Table56[[#This Row],[Store_ID]],Table2[],3,FALSE)</f>
        <v>North</v>
      </c>
      <c r="P2" t="str">
        <f>VLOOKUP(E2,Table2[],5,FALSE)</f>
        <v>Outlet</v>
      </c>
    </row>
    <row r="3" spans="1:16" x14ac:dyDescent="0.25">
      <c r="A3" t="s">
        <v>1751</v>
      </c>
      <c r="B3" s="19">
        <v>45285</v>
      </c>
      <c r="C3" t="s">
        <v>1424</v>
      </c>
      <c r="D3" t="s">
        <v>1638</v>
      </c>
      <c r="E3" t="s">
        <v>1733</v>
      </c>
      <c r="F3" s="12">
        <v>3</v>
      </c>
      <c r="G3" s="11">
        <v>104.47</v>
      </c>
      <c r="H3">
        <v>0.27</v>
      </c>
      <c r="I3" t="s">
        <v>1752</v>
      </c>
      <c r="J3" s="11">
        <v>228.78929999999997</v>
      </c>
      <c r="K3" t="str">
        <f>VLOOKUP(Table56[[#This Row],[Customer_ID]],Table4[],4,FALSE)</f>
        <v>Female</v>
      </c>
      <c r="L3" t="str">
        <f>VLOOKUP(Table56[[#This Row],[Customer_ID]],Table4[],6,FALSE)</f>
        <v>Vermont</v>
      </c>
      <c r="M3" t="str">
        <f>VLOOKUP(Table56[[#This Row],[Product_ID]],Table3[],3,FALSE)</f>
        <v>Electronics-Audio</v>
      </c>
      <c r="N3" s="11">
        <f>VLOOKUP(Table56[[#This Row],[Product_ID]],Table3[],5,FALSE)</f>
        <v>403.71</v>
      </c>
      <c r="O3" t="str">
        <f>VLOOKUP(Table56[[#This Row],[Store_ID]],Table2[],3,FALSE)</f>
        <v>North</v>
      </c>
      <c r="P3" t="str">
        <f>VLOOKUP(E3,Table2[],5,FALSE)</f>
        <v>Flagship</v>
      </c>
    </row>
    <row r="4" spans="1:16" x14ac:dyDescent="0.25">
      <c r="A4" t="s">
        <v>1753</v>
      </c>
      <c r="B4" s="19">
        <v>45446</v>
      </c>
      <c r="C4" t="s">
        <v>208</v>
      </c>
      <c r="D4" t="s">
        <v>1601</v>
      </c>
      <c r="E4" t="s">
        <v>1714</v>
      </c>
      <c r="F4" s="12">
        <v>4</v>
      </c>
      <c r="G4" s="11">
        <v>914.05</v>
      </c>
      <c r="H4">
        <v>0.25</v>
      </c>
      <c r="I4" t="s">
        <v>1750</v>
      </c>
      <c r="J4" s="11">
        <v>2742.1499999999996</v>
      </c>
      <c r="K4" t="str">
        <f>VLOOKUP(Table56[[#This Row],[Customer_ID]],Table4[],4,FALSE)</f>
        <v>Female</v>
      </c>
      <c r="L4" t="str">
        <f>VLOOKUP(Table56[[#This Row],[Customer_ID]],Table4[],6,FALSE)</f>
        <v>Pennsylvania</v>
      </c>
      <c r="M4" t="str">
        <f>VLOOKUP(Table56[[#This Row],[Product_ID]],Table3[],3,FALSE)</f>
        <v>Beauty-Fragrance</v>
      </c>
      <c r="N4" s="11">
        <f>VLOOKUP(Table56[[#This Row],[Product_ID]],Table3[],5,FALSE)</f>
        <v>43.29</v>
      </c>
      <c r="O4" t="str">
        <f>VLOOKUP(Table56[[#This Row],[Store_ID]],Table2[],3,FALSE)</f>
        <v>West</v>
      </c>
      <c r="P4" t="str">
        <f>VLOOKUP(E4,Table2[],5,FALSE)</f>
        <v>Online</v>
      </c>
    </row>
    <row r="5" spans="1:16" x14ac:dyDescent="0.25">
      <c r="A5" t="s">
        <v>1754</v>
      </c>
      <c r="B5" s="19">
        <v>45259</v>
      </c>
      <c r="C5" t="s">
        <v>1075</v>
      </c>
      <c r="D5" t="s">
        <v>1641</v>
      </c>
      <c r="E5" t="s">
        <v>1714</v>
      </c>
      <c r="F5" s="12">
        <v>1</v>
      </c>
      <c r="G5" s="11">
        <v>921.51</v>
      </c>
      <c r="H5">
        <v>0.16</v>
      </c>
      <c r="I5" t="s">
        <v>1755</v>
      </c>
      <c r="J5" s="11">
        <v>774.0684</v>
      </c>
      <c r="K5" t="str">
        <f>VLOOKUP(Table56[[#This Row],[Customer_ID]],Table4[],4,FALSE)</f>
        <v>Female</v>
      </c>
      <c r="L5" t="str">
        <f>VLOOKUP(Table56[[#This Row],[Customer_ID]],Table4[],6,FALSE)</f>
        <v>Tennessee</v>
      </c>
      <c r="M5" t="str">
        <f>VLOOKUP(Table56[[#This Row],[Product_ID]],Table3[],3,FALSE)</f>
        <v>Electronics-Computer</v>
      </c>
      <c r="N5" s="11">
        <f>VLOOKUP(Table56[[#This Row],[Product_ID]],Table3[],5,FALSE)</f>
        <v>392.89</v>
      </c>
      <c r="O5" t="str">
        <f>VLOOKUP(Table56[[#This Row],[Store_ID]],Table2[],3,FALSE)</f>
        <v>West</v>
      </c>
      <c r="P5" t="str">
        <f>VLOOKUP(E5,Table2[],5,FALSE)</f>
        <v>Online</v>
      </c>
    </row>
    <row r="6" spans="1:16" x14ac:dyDescent="0.25">
      <c r="A6" t="s">
        <v>1756</v>
      </c>
      <c r="B6" s="19">
        <v>45297</v>
      </c>
      <c r="C6" t="s">
        <v>1499</v>
      </c>
      <c r="D6" t="s">
        <v>1615</v>
      </c>
      <c r="E6" t="s">
        <v>1705</v>
      </c>
      <c r="F6" s="12">
        <v>3</v>
      </c>
      <c r="G6" s="11">
        <v>745.3</v>
      </c>
      <c r="H6">
        <v>0.18</v>
      </c>
      <c r="I6" t="s">
        <v>1750</v>
      </c>
      <c r="J6" s="11">
        <v>1833.4379999999999</v>
      </c>
      <c r="K6" t="str">
        <f>VLOOKUP(Table56[[#This Row],[Customer_ID]],Table4[],4,FALSE)</f>
        <v>Male</v>
      </c>
      <c r="L6" t="str">
        <f>VLOOKUP(Table56[[#This Row],[Customer_ID]],Table4[],6,FALSE)</f>
        <v>Alabama</v>
      </c>
      <c r="M6" t="str">
        <f>VLOOKUP(Table56[[#This Row],[Product_ID]],Table3[],3,FALSE)</f>
        <v>Beauty-Haircare</v>
      </c>
      <c r="N6" s="11">
        <f>VLOOKUP(Table56[[#This Row],[Product_ID]],Table3[],5,FALSE)</f>
        <v>17.309999999999999</v>
      </c>
      <c r="O6" t="str">
        <f>VLOOKUP(Table56[[#This Row],[Store_ID]],Table2[],3,FALSE)</f>
        <v>North</v>
      </c>
      <c r="P6" t="str">
        <f>VLOOKUP(E6,Table2[],5,FALSE)</f>
        <v>Outlet</v>
      </c>
    </row>
    <row r="7" spans="1:16" x14ac:dyDescent="0.25">
      <c r="A7" t="s">
        <v>1757</v>
      </c>
      <c r="B7" s="19">
        <v>45499</v>
      </c>
      <c r="C7" t="s">
        <v>400</v>
      </c>
      <c r="D7" t="s">
        <v>1548</v>
      </c>
      <c r="E7" t="s">
        <v>1711</v>
      </c>
      <c r="F7" s="12">
        <v>3</v>
      </c>
      <c r="G7" s="11">
        <v>147.01</v>
      </c>
      <c r="H7">
        <v>0.19</v>
      </c>
      <c r="I7" t="s">
        <v>1755</v>
      </c>
      <c r="J7" s="11">
        <v>357.23430000000002</v>
      </c>
      <c r="K7" t="str">
        <f>VLOOKUP(Table56[[#This Row],[Customer_ID]],Table4[],4,FALSE)</f>
        <v>Female</v>
      </c>
      <c r="L7" t="str">
        <f>VLOOKUP(Table56[[#This Row],[Customer_ID]],Table4[],6,FALSE)</f>
        <v>Rhode Island</v>
      </c>
      <c r="M7" t="str">
        <f>VLOOKUP(Table56[[#This Row],[Product_ID]],Table3[],3,FALSE)</f>
        <v>Electronics-Appliances</v>
      </c>
      <c r="N7" s="11">
        <f>VLOOKUP(Table56[[#This Row],[Product_ID]],Table3[],5,FALSE)</f>
        <v>465.34</v>
      </c>
      <c r="O7" t="str">
        <f>VLOOKUP(Table56[[#This Row],[Store_ID]],Table2[],3,FALSE)</f>
        <v>South</v>
      </c>
      <c r="P7" t="str">
        <f>VLOOKUP(E7,Table2[],5,FALSE)</f>
        <v>Online</v>
      </c>
    </row>
    <row r="8" spans="1:16" x14ac:dyDescent="0.25">
      <c r="A8" t="s">
        <v>1758</v>
      </c>
      <c r="B8" s="19">
        <v>45850</v>
      </c>
      <c r="C8" t="s">
        <v>75</v>
      </c>
      <c r="D8" t="s">
        <v>1611</v>
      </c>
      <c r="E8" t="s">
        <v>1701</v>
      </c>
      <c r="F8" s="12">
        <v>2</v>
      </c>
      <c r="G8" s="11">
        <v>785.31</v>
      </c>
      <c r="H8">
        <v>0.15</v>
      </c>
      <c r="I8" t="s">
        <v>1752</v>
      </c>
      <c r="J8" s="11">
        <v>1335.0269999999998</v>
      </c>
      <c r="K8" t="str">
        <f>VLOOKUP(Table56[[#This Row],[Customer_ID]],Table4[],4,FALSE)</f>
        <v>Female</v>
      </c>
      <c r="L8" t="str">
        <f>VLOOKUP(Table56[[#This Row],[Customer_ID]],Table4[],6,FALSE)</f>
        <v>Pennsylvania</v>
      </c>
      <c r="M8" t="str">
        <f>VLOOKUP(Table56[[#This Row],[Product_ID]],Table3[],3,FALSE)</f>
        <v>Home-Decor</v>
      </c>
      <c r="N8" s="11">
        <f>VLOOKUP(Table56[[#This Row],[Product_ID]],Table3[],5,FALSE)</f>
        <v>461.47</v>
      </c>
      <c r="O8" t="str">
        <f>VLOOKUP(Table56[[#This Row],[Store_ID]],Table2[],3,FALSE)</f>
        <v>South</v>
      </c>
      <c r="P8" t="str">
        <f>VLOOKUP(E8,Table2[],5,FALSE)</f>
        <v>Online</v>
      </c>
    </row>
    <row r="9" spans="1:16" x14ac:dyDescent="0.25">
      <c r="A9" t="s">
        <v>1759</v>
      </c>
      <c r="B9" s="19">
        <v>45248</v>
      </c>
      <c r="C9" t="s">
        <v>506</v>
      </c>
      <c r="D9" t="s">
        <v>1631</v>
      </c>
      <c r="E9" t="s">
        <v>1714</v>
      </c>
      <c r="F9" s="12">
        <v>4</v>
      </c>
      <c r="G9" s="11">
        <v>342.39</v>
      </c>
      <c r="H9">
        <v>0.23</v>
      </c>
      <c r="I9" t="s">
        <v>1752</v>
      </c>
      <c r="J9" s="11">
        <v>1054.5611999999999</v>
      </c>
      <c r="K9" t="str">
        <f>VLOOKUP(Table56[[#This Row],[Customer_ID]],Table4[],4,FALSE)</f>
        <v>Female</v>
      </c>
      <c r="L9" t="str">
        <f>VLOOKUP(Table56[[#This Row],[Customer_ID]],Table4[],6,FALSE)</f>
        <v>Missouri</v>
      </c>
      <c r="M9" t="str">
        <f>VLOOKUP(Table56[[#This Row],[Product_ID]],Table3[],3,FALSE)</f>
        <v>Home-Storage</v>
      </c>
      <c r="N9" s="11">
        <f>VLOOKUP(Table56[[#This Row],[Product_ID]],Table3[],5,FALSE)</f>
        <v>138.05000000000001</v>
      </c>
      <c r="O9" t="str">
        <f>VLOOKUP(Table56[[#This Row],[Store_ID]],Table2[],3,FALSE)</f>
        <v>West</v>
      </c>
      <c r="P9" t="str">
        <f>VLOOKUP(E9,Table2[],5,FALSE)</f>
        <v>Online</v>
      </c>
    </row>
    <row r="10" spans="1:16" x14ac:dyDescent="0.25">
      <c r="A10" t="s">
        <v>1760</v>
      </c>
      <c r="B10" s="19">
        <v>45781</v>
      </c>
      <c r="C10" t="s">
        <v>610</v>
      </c>
      <c r="D10" t="s">
        <v>1679</v>
      </c>
      <c r="E10" t="s">
        <v>1705</v>
      </c>
      <c r="F10" s="12">
        <v>2.4796175138399597</v>
      </c>
      <c r="G10" s="11">
        <v>448.25</v>
      </c>
      <c r="H10">
        <v>7.0000000000000007E-2</v>
      </c>
      <c r="I10" t="s">
        <v>1752</v>
      </c>
      <c r="J10" s="11">
        <v>1033.6843520382486</v>
      </c>
      <c r="K10" t="str">
        <f>VLOOKUP(Table56[[#This Row],[Customer_ID]],Table4[],4,FALSE)</f>
        <v>Female</v>
      </c>
      <c r="L10" t="str">
        <f>VLOOKUP(Table56[[#This Row],[Customer_ID]],Table4[],6,FALSE)</f>
        <v>Alabama</v>
      </c>
      <c r="M10" t="str">
        <f>VLOOKUP(Table56[[#This Row],[Product_ID]],Table3[],3,FALSE)</f>
        <v>Home-Kitchen</v>
      </c>
      <c r="N10" s="11">
        <f>VLOOKUP(Table56[[#This Row],[Product_ID]],Table3[],5,FALSE)</f>
        <v>201.41</v>
      </c>
      <c r="O10" t="str">
        <f>VLOOKUP(Table56[[#This Row],[Store_ID]],Table2[],3,FALSE)</f>
        <v>North</v>
      </c>
      <c r="P10" t="str">
        <f>VLOOKUP(E10,Table2[],5,FALSE)</f>
        <v>Outlet</v>
      </c>
    </row>
    <row r="11" spans="1:16" x14ac:dyDescent="0.25">
      <c r="A11" t="s">
        <v>1761</v>
      </c>
      <c r="B11" s="19">
        <v>45869</v>
      </c>
      <c r="C11" t="s">
        <v>1415</v>
      </c>
      <c r="D11" t="s">
        <v>1577</v>
      </c>
      <c r="E11" t="s">
        <v>1685</v>
      </c>
      <c r="F11" s="12">
        <v>2</v>
      </c>
      <c r="G11" s="11">
        <v>873.17</v>
      </c>
      <c r="H11">
        <v>0.23</v>
      </c>
      <c r="I11" t="s">
        <v>1752</v>
      </c>
      <c r="J11" s="11">
        <v>1344.6818000000001</v>
      </c>
      <c r="K11" t="str">
        <f>VLOOKUP(Table56[[#This Row],[Customer_ID]],Table4[],4,FALSE)</f>
        <v>Female</v>
      </c>
      <c r="L11" t="str">
        <f>VLOOKUP(Table56[[#This Row],[Customer_ID]],Table4[],6,FALSE)</f>
        <v>Washington</v>
      </c>
      <c r="M11" t="str">
        <f>VLOOKUP(Table56[[#This Row],[Product_ID]],Table3[],3,FALSE)</f>
        <v>Home-Decor</v>
      </c>
      <c r="N11" s="11">
        <f>VLOOKUP(Table56[[#This Row],[Product_ID]],Table3[],5,FALSE)</f>
        <v>179.77</v>
      </c>
      <c r="O11" t="str">
        <f>VLOOKUP(Table56[[#This Row],[Store_ID]],Table2[],3,FALSE)</f>
        <v>East</v>
      </c>
      <c r="P11" t="str">
        <f>VLOOKUP(E11,Table2[],5,FALSE)</f>
        <v>Flagship</v>
      </c>
    </row>
    <row r="12" spans="1:16" x14ac:dyDescent="0.25">
      <c r="A12" t="s">
        <v>1762</v>
      </c>
      <c r="B12" s="19">
        <v>45335</v>
      </c>
      <c r="C12" t="s">
        <v>238</v>
      </c>
      <c r="D12" t="s">
        <v>1562</v>
      </c>
      <c r="E12" t="s">
        <v>1726</v>
      </c>
      <c r="F12" s="12">
        <v>1</v>
      </c>
      <c r="G12" s="11">
        <v>278.63</v>
      </c>
      <c r="H12">
        <v>7.0000000000000007E-2</v>
      </c>
      <c r="I12" t="s">
        <v>1750</v>
      </c>
      <c r="J12" s="11">
        <v>259.1259</v>
      </c>
      <c r="K12" t="str">
        <f>VLOOKUP(Table56[[#This Row],[Customer_ID]],Table4[],4,FALSE)</f>
        <v>Female</v>
      </c>
      <c r="L12" t="str">
        <f>VLOOKUP(Table56[[#This Row],[Customer_ID]],Table4[],6,FALSE)</f>
        <v>Nevada</v>
      </c>
      <c r="M12" t="str">
        <f>VLOOKUP(Table56[[#This Row],[Product_ID]],Table3[],3,FALSE)</f>
        <v>Sports-Outdoor</v>
      </c>
      <c r="N12" s="11">
        <f>VLOOKUP(Table56[[#This Row],[Product_ID]],Table3[],5,FALSE)</f>
        <v>166.06</v>
      </c>
      <c r="O12" t="str">
        <f>VLOOKUP(Table56[[#This Row],[Store_ID]],Table2[],3,FALSE)</f>
        <v>South</v>
      </c>
      <c r="P12" t="str">
        <f>VLOOKUP(E12,Table2[],5,FALSE)</f>
        <v>Outlet</v>
      </c>
    </row>
    <row r="13" spans="1:16" x14ac:dyDescent="0.25">
      <c r="A13" t="s">
        <v>1763</v>
      </c>
      <c r="B13" s="19">
        <v>45801</v>
      </c>
      <c r="C13" t="s">
        <v>998</v>
      </c>
      <c r="D13" t="s">
        <v>1587</v>
      </c>
      <c r="E13" t="s">
        <v>1690</v>
      </c>
      <c r="F13" s="12">
        <v>4</v>
      </c>
      <c r="G13" s="11">
        <v>286.92</v>
      </c>
      <c r="H13">
        <v>0.17</v>
      </c>
      <c r="I13" t="s">
        <v>1750</v>
      </c>
      <c r="J13" s="11">
        <v>952.57439999999997</v>
      </c>
      <c r="K13" t="str">
        <f>VLOOKUP(Table56[[#This Row],[Customer_ID]],Table4[],4,FALSE)</f>
        <v>Female</v>
      </c>
      <c r="L13" t="str">
        <f>VLOOKUP(Table56[[#This Row],[Customer_ID]],Table4[],6,FALSE)</f>
        <v>Iowa</v>
      </c>
      <c r="M13" t="str">
        <f>VLOOKUP(Table56[[#This Row],[Product_ID]],Table3[],3,FALSE)</f>
        <v>Electronics-Mobile</v>
      </c>
      <c r="N13" s="11">
        <f>VLOOKUP(Table56[[#This Row],[Product_ID]],Table3[],5,FALSE)</f>
        <v>326.06</v>
      </c>
      <c r="O13" t="str">
        <f>VLOOKUP(Table56[[#This Row],[Store_ID]],Table2[],3,FALSE)</f>
        <v>North</v>
      </c>
      <c r="P13" t="str">
        <f>VLOOKUP(E13,Table2[],5,FALSE)</f>
        <v>Flagship</v>
      </c>
    </row>
    <row r="14" spans="1:16" x14ac:dyDescent="0.25">
      <c r="A14" t="s">
        <v>1764</v>
      </c>
      <c r="B14" s="19">
        <v>45528</v>
      </c>
      <c r="C14" t="s">
        <v>755</v>
      </c>
      <c r="D14" t="s">
        <v>1662</v>
      </c>
      <c r="E14" t="s">
        <v>1701</v>
      </c>
      <c r="F14" s="12">
        <v>4</v>
      </c>
      <c r="G14" s="11">
        <v>644.58000000000004</v>
      </c>
      <c r="H14">
        <v>0.01</v>
      </c>
      <c r="I14" t="s">
        <v>1750</v>
      </c>
      <c r="J14" s="11">
        <v>2552.5368000000003</v>
      </c>
      <c r="K14" t="str">
        <f>VLOOKUP(Table56[[#This Row],[Customer_ID]],Table4[],4,FALSE)</f>
        <v>Female</v>
      </c>
      <c r="L14" t="str">
        <f>VLOOKUP(Table56[[#This Row],[Customer_ID]],Table4[],6,FALSE)</f>
        <v>Montana</v>
      </c>
      <c r="M14" t="str">
        <f>VLOOKUP(Table56[[#This Row],[Product_ID]],Table3[],3,FALSE)</f>
        <v>Sports-Accessories</v>
      </c>
      <c r="N14" s="11">
        <f>VLOOKUP(Table56[[#This Row],[Product_ID]],Table3[],5,FALSE)</f>
        <v>131.24</v>
      </c>
      <c r="O14" t="str">
        <f>VLOOKUP(Table56[[#This Row],[Store_ID]],Table2[],3,FALSE)</f>
        <v>South</v>
      </c>
      <c r="P14" t="str">
        <f>VLOOKUP(E14,Table2[],5,FALSE)</f>
        <v>Online</v>
      </c>
    </row>
    <row r="15" spans="1:16" x14ac:dyDescent="0.25">
      <c r="A15" t="s">
        <v>1765</v>
      </c>
      <c r="B15" s="19">
        <v>45875</v>
      </c>
      <c r="C15" t="s">
        <v>1355</v>
      </c>
      <c r="D15" t="s">
        <v>1579</v>
      </c>
      <c r="E15" t="s">
        <v>1730</v>
      </c>
      <c r="F15" s="12">
        <v>2</v>
      </c>
      <c r="G15" s="11">
        <v>316.89999999999998</v>
      </c>
      <c r="H15">
        <v>0.3</v>
      </c>
      <c r="I15" t="s">
        <v>1752</v>
      </c>
      <c r="J15" s="11">
        <v>443.65999999999997</v>
      </c>
      <c r="K15" t="str">
        <f>VLOOKUP(Table56[[#This Row],[Customer_ID]],Table4[],4,FALSE)</f>
        <v>Male</v>
      </c>
      <c r="L15" t="str">
        <f>VLOOKUP(Table56[[#This Row],[Customer_ID]],Table4[],6,FALSE)</f>
        <v>Texas</v>
      </c>
      <c r="M15" t="str">
        <f>VLOOKUP(Table56[[#This Row],[Product_ID]],Table3[],3,FALSE)</f>
        <v>Electronics-Computer</v>
      </c>
      <c r="N15" s="11">
        <f>VLOOKUP(Table56[[#This Row],[Product_ID]],Table3[],5,FALSE)</f>
        <v>419.28</v>
      </c>
      <c r="O15" t="str">
        <f>VLOOKUP(Table56[[#This Row],[Store_ID]],Table2[],3,FALSE)</f>
        <v>West</v>
      </c>
      <c r="P15" t="str">
        <f>VLOOKUP(E15,Table2[],5,FALSE)</f>
        <v>Flagship</v>
      </c>
    </row>
    <row r="16" spans="1:16" x14ac:dyDescent="0.25">
      <c r="A16" t="s">
        <v>1766</v>
      </c>
      <c r="B16" s="19">
        <v>45829</v>
      </c>
      <c r="C16" t="s">
        <v>1080</v>
      </c>
      <c r="D16" t="s">
        <v>1562</v>
      </c>
      <c r="E16" t="s">
        <v>1728</v>
      </c>
      <c r="F16" s="12">
        <v>4</v>
      </c>
      <c r="G16" s="11">
        <v>403.47</v>
      </c>
      <c r="H16">
        <v>0.28999999999999998</v>
      </c>
      <c r="I16" t="s">
        <v>1752</v>
      </c>
      <c r="J16" s="11">
        <v>1145.8548000000001</v>
      </c>
      <c r="K16" t="str">
        <f>VLOOKUP(Table56[[#This Row],[Customer_ID]],Table4[],4,FALSE)</f>
        <v>Male</v>
      </c>
      <c r="L16" t="str">
        <f>VLOOKUP(Table56[[#This Row],[Customer_ID]],Table4[],6,FALSE)</f>
        <v>Pennsylvania</v>
      </c>
      <c r="M16" t="str">
        <f>VLOOKUP(Table56[[#This Row],[Product_ID]],Table3[],3,FALSE)</f>
        <v>Sports-Outdoor</v>
      </c>
      <c r="N16" s="11">
        <f>VLOOKUP(Table56[[#This Row],[Product_ID]],Table3[],5,FALSE)</f>
        <v>166.06</v>
      </c>
      <c r="O16" t="str">
        <f>VLOOKUP(Table56[[#This Row],[Store_ID]],Table2[],3,FALSE)</f>
        <v>North</v>
      </c>
      <c r="P16" t="str">
        <f>VLOOKUP(E16,Table2[],5,FALSE)</f>
        <v>Flagship</v>
      </c>
    </row>
    <row r="17" spans="1:16" x14ac:dyDescent="0.25">
      <c r="A17" t="s">
        <v>1767</v>
      </c>
      <c r="B17" s="19">
        <v>45636</v>
      </c>
      <c r="C17" t="s">
        <v>1333</v>
      </c>
      <c r="D17" t="s">
        <v>1581</v>
      </c>
      <c r="E17" t="s">
        <v>1717</v>
      </c>
      <c r="F17" s="12">
        <v>2.4785461887935387</v>
      </c>
      <c r="G17" s="11">
        <v>871.34</v>
      </c>
      <c r="H17">
        <v>0.04</v>
      </c>
      <c r="I17" t="s">
        <v>1755</v>
      </c>
      <c r="J17" s="11">
        <v>2073.2701786976277</v>
      </c>
      <c r="K17" t="str">
        <f>VLOOKUP(Table56[[#This Row],[Customer_ID]],Table4[],4,FALSE)</f>
        <v>Female</v>
      </c>
      <c r="L17" t="str">
        <f>VLOOKUP(Table56[[#This Row],[Customer_ID]],Table4[],6,FALSE)</f>
        <v>Idaho</v>
      </c>
      <c r="M17" t="str">
        <f>VLOOKUP(Table56[[#This Row],[Product_ID]],Table3[],3,FALSE)</f>
        <v>Clothing-Tops</v>
      </c>
      <c r="N17" s="11">
        <f>VLOOKUP(Table56[[#This Row],[Product_ID]],Table3[],5,FALSE)</f>
        <v>223.43</v>
      </c>
      <c r="O17" t="str">
        <f>VLOOKUP(Table56[[#This Row],[Store_ID]],Table2[],3,FALSE)</f>
        <v>South</v>
      </c>
      <c r="P17" t="str">
        <f>VLOOKUP(E17,Table2[],5,FALSE)</f>
        <v>Flagship</v>
      </c>
    </row>
    <row r="18" spans="1:16" x14ac:dyDescent="0.25">
      <c r="A18" t="s">
        <v>1768</v>
      </c>
      <c r="B18" s="19">
        <v>45913</v>
      </c>
      <c r="C18" t="s">
        <v>870</v>
      </c>
      <c r="D18" t="s">
        <v>1624</v>
      </c>
      <c r="E18" t="s">
        <v>1739</v>
      </c>
      <c r="F18" s="12">
        <v>2</v>
      </c>
      <c r="G18" s="11">
        <v>451.98</v>
      </c>
      <c r="H18">
        <v>0.25</v>
      </c>
      <c r="I18" t="s">
        <v>1750</v>
      </c>
      <c r="J18" s="11">
        <v>677.97</v>
      </c>
      <c r="K18" t="str">
        <f>VLOOKUP(Table56[[#This Row],[Customer_ID]],Table4[],4,FALSE)</f>
        <v>Male</v>
      </c>
      <c r="L18" t="str">
        <f>VLOOKUP(Table56[[#This Row],[Customer_ID]],Table4[],6,FALSE)</f>
        <v>Nevada</v>
      </c>
      <c r="M18" t="str">
        <f>VLOOKUP(Table56[[#This Row],[Product_ID]],Table3[],3,FALSE)</f>
        <v>Sports-Fitness</v>
      </c>
      <c r="N18" s="11">
        <f>VLOOKUP(Table56[[#This Row],[Product_ID]],Table3[],5,FALSE)</f>
        <v>240.63</v>
      </c>
      <c r="O18" t="str">
        <f>VLOOKUP(Table56[[#This Row],[Store_ID]],Table2[],3,FALSE)</f>
        <v>East</v>
      </c>
      <c r="P18" t="str">
        <f>VLOOKUP(E18,Table2[],5,FALSE)</f>
        <v>Online</v>
      </c>
    </row>
    <row r="19" spans="1:16" x14ac:dyDescent="0.25">
      <c r="A19" t="s">
        <v>1769</v>
      </c>
      <c r="B19" s="19">
        <v>45637</v>
      </c>
      <c r="C19" t="s">
        <v>285</v>
      </c>
      <c r="D19" t="s">
        <v>1567</v>
      </c>
      <c r="E19" t="s">
        <v>1701</v>
      </c>
      <c r="F19" s="12">
        <v>2</v>
      </c>
      <c r="G19" s="11">
        <v>502.69</v>
      </c>
      <c r="H19">
        <v>0.23</v>
      </c>
      <c r="I19" t="s">
        <v>1750</v>
      </c>
      <c r="J19" s="11">
        <v>774.14260000000002</v>
      </c>
      <c r="K19" t="str">
        <f>VLOOKUP(Table56[[#This Row],[Customer_ID]],Table4[],4,FALSE)</f>
        <v>Female</v>
      </c>
      <c r="L19" t="str">
        <f>VLOOKUP(Table56[[#This Row],[Customer_ID]],Table4[],6,FALSE)</f>
        <v>Arkansas</v>
      </c>
      <c r="M19" t="str">
        <f>VLOOKUP(Table56[[#This Row],[Product_ID]],Table3[],3,FALSE)</f>
        <v>Home-Decor</v>
      </c>
      <c r="N19" s="11">
        <f>VLOOKUP(Table56[[#This Row],[Product_ID]],Table3[],5,FALSE)</f>
        <v>254.04361702127662</v>
      </c>
      <c r="O19" t="str">
        <f>VLOOKUP(Table56[[#This Row],[Store_ID]],Table2[],3,FALSE)</f>
        <v>South</v>
      </c>
      <c r="P19" t="str">
        <f>VLOOKUP(E19,Table2[],5,FALSE)</f>
        <v>Online</v>
      </c>
    </row>
    <row r="20" spans="1:16" x14ac:dyDescent="0.25">
      <c r="A20" t="s">
        <v>1770</v>
      </c>
      <c r="B20" s="19">
        <v>45517</v>
      </c>
      <c r="C20" t="s">
        <v>333</v>
      </c>
      <c r="D20" t="s">
        <v>1587</v>
      </c>
      <c r="E20" t="s">
        <v>1701</v>
      </c>
      <c r="F20" s="12">
        <v>2</v>
      </c>
      <c r="G20" s="11">
        <v>559.23</v>
      </c>
      <c r="H20">
        <v>0.25</v>
      </c>
      <c r="I20" t="s">
        <v>1755</v>
      </c>
      <c r="J20" s="11">
        <v>838.84500000000003</v>
      </c>
      <c r="K20" t="str">
        <f>VLOOKUP(Table56[[#This Row],[Customer_ID]],Table4[],4,FALSE)</f>
        <v>Female</v>
      </c>
      <c r="L20" t="str">
        <f>VLOOKUP(Table56[[#This Row],[Customer_ID]],Table4[],6,FALSE)</f>
        <v>Nevada</v>
      </c>
      <c r="M20" t="str">
        <f>VLOOKUP(Table56[[#This Row],[Product_ID]],Table3[],3,FALSE)</f>
        <v>Electronics-Mobile</v>
      </c>
      <c r="N20" s="11">
        <f>VLOOKUP(Table56[[#This Row],[Product_ID]],Table3[],5,FALSE)</f>
        <v>326.06</v>
      </c>
      <c r="O20" t="str">
        <f>VLOOKUP(Table56[[#This Row],[Store_ID]],Table2[],3,FALSE)</f>
        <v>South</v>
      </c>
      <c r="P20" t="str">
        <f>VLOOKUP(E20,Table2[],5,FALSE)</f>
        <v>Online</v>
      </c>
    </row>
    <row r="21" spans="1:16" x14ac:dyDescent="0.25">
      <c r="A21" t="s">
        <v>1771</v>
      </c>
      <c r="B21" s="19">
        <v>45369</v>
      </c>
      <c r="C21" t="s">
        <v>761</v>
      </c>
      <c r="D21" t="s">
        <v>1617</v>
      </c>
      <c r="E21" t="s">
        <v>1725</v>
      </c>
      <c r="F21" s="12">
        <v>4</v>
      </c>
      <c r="G21" s="11">
        <v>513.95973205257826</v>
      </c>
      <c r="H21">
        <v>0.04</v>
      </c>
      <c r="I21" t="s">
        <v>1755</v>
      </c>
      <c r="J21" s="11">
        <v>1973.6053710819006</v>
      </c>
      <c r="K21" t="str">
        <f>VLOOKUP(Table56[[#This Row],[Customer_ID]],Table4[],4,FALSE)</f>
        <v>Female</v>
      </c>
      <c r="L21" t="str">
        <f>VLOOKUP(Table56[[#This Row],[Customer_ID]],Table4[],6,FALSE)</f>
        <v>Nevada</v>
      </c>
      <c r="M21" t="str">
        <f>VLOOKUP(Table56[[#This Row],[Product_ID]],Table3[],3,FALSE)</f>
        <v>Beauty-Fragrance</v>
      </c>
      <c r="N21" s="11">
        <f>VLOOKUP(Table56[[#This Row],[Product_ID]],Table3[],5,FALSE)</f>
        <v>482.75</v>
      </c>
      <c r="O21" t="str">
        <f>VLOOKUP(Table56[[#This Row],[Store_ID]],Table2[],3,FALSE)</f>
        <v>East</v>
      </c>
      <c r="P21" t="str">
        <f>VLOOKUP(E21,Table2[],5,FALSE)</f>
        <v>Flagship</v>
      </c>
    </row>
    <row r="22" spans="1:16" x14ac:dyDescent="0.25">
      <c r="A22" t="s">
        <v>1772</v>
      </c>
      <c r="B22" s="19">
        <v>45843</v>
      </c>
      <c r="C22" t="s">
        <v>482</v>
      </c>
      <c r="D22" t="s">
        <v>1635</v>
      </c>
      <c r="E22" t="s">
        <v>1733</v>
      </c>
      <c r="F22" s="12">
        <v>3</v>
      </c>
      <c r="G22" s="11">
        <v>986.04</v>
      </c>
      <c r="H22">
        <v>0.27</v>
      </c>
      <c r="I22" t="s">
        <v>1755</v>
      </c>
      <c r="J22" s="11">
        <v>2159.4276</v>
      </c>
      <c r="K22" t="str">
        <f>VLOOKUP(Table56[[#This Row],[Customer_ID]],Table4[],4,FALSE)</f>
        <v>Female</v>
      </c>
      <c r="L22" t="str">
        <f>VLOOKUP(Table56[[#This Row],[Customer_ID]],Table4[],6,FALSE)</f>
        <v>Nevada</v>
      </c>
      <c r="M22" t="str">
        <f>VLOOKUP(Table56[[#This Row],[Product_ID]],Table3[],3,FALSE)</f>
        <v>Sports-Fitness</v>
      </c>
      <c r="N22" s="11">
        <f>VLOOKUP(Table56[[#This Row],[Product_ID]],Table3[],5,FALSE)</f>
        <v>477.61</v>
      </c>
      <c r="O22" t="str">
        <f>VLOOKUP(Table56[[#This Row],[Store_ID]],Table2[],3,FALSE)</f>
        <v>North</v>
      </c>
      <c r="P22" t="str">
        <f>VLOOKUP(E22,Table2[],5,FALSE)</f>
        <v>Flagship</v>
      </c>
    </row>
    <row r="23" spans="1:16" x14ac:dyDescent="0.25">
      <c r="A23" t="s">
        <v>1773</v>
      </c>
      <c r="B23" s="19">
        <v>45447</v>
      </c>
      <c r="C23" t="s">
        <v>1222</v>
      </c>
      <c r="D23" t="s">
        <v>1592</v>
      </c>
      <c r="E23" t="s">
        <v>1736</v>
      </c>
      <c r="F23" s="12">
        <v>1</v>
      </c>
      <c r="G23" s="11">
        <v>589.55999999999995</v>
      </c>
      <c r="H23">
        <v>0.22</v>
      </c>
      <c r="I23" t="s">
        <v>1750</v>
      </c>
      <c r="J23" s="11">
        <v>459.85679999999996</v>
      </c>
      <c r="K23" t="str">
        <f>VLOOKUP(Table56[[#This Row],[Customer_ID]],Table4[],4,FALSE)</f>
        <v>Female</v>
      </c>
      <c r="L23" t="str">
        <f>VLOOKUP(Table56[[#This Row],[Customer_ID]],Table4[],6,FALSE)</f>
        <v>New York</v>
      </c>
      <c r="M23" t="str">
        <f>VLOOKUP(Table56[[#This Row],[Product_ID]],Table3[],3,FALSE)</f>
        <v>Electronics-Computer</v>
      </c>
      <c r="N23" s="11">
        <f>VLOOKUP(Table56[[#This Row],[Product_ID]],Table3[],5,FALSE)</f>
        <v>253.33</v>
      </c>
      <c r="O23" t="str">
        <f>VLOOKUP(Table56[[#This Row],[Store_ID]],Table2[],3,FALSE)</f>
        <v>East</v>
      </c>
      <c r="P23" t="str">
        <f>VLOOKUP(E23,Table2[],5,FALSE)</f>
        <v>Flagship</v>
      </c>
    </row>
    <row r="24" spans="1:16" x14ac:dyDescent="0.25">
      <c r="A24" t="s">
        <v>1774</v>
      </c>
      <c r="B24" s="19">
        <v>45394</v>
      </c>
      <c r="C24" t="s">
        <v>1450</v>
      </c>
      <c r="D24" t="s">
        <v>1629</v>
      </c>
      <c r="E24" t="s">
        <v>1719</v>
      </c>
      <c r="F24" s="12">
        <v>3</v>
      </c>
      <c r="G24" s="11">
        <v>979.42</v>
      </c>
      <c r="H24">
        <v>0.03</v>
      </c>
      <c r="I24" t="s">
        <v>1752</v>
      </c>
      <c r="J24" s="11">
        <v>2850.1121999999996</v>
      </c>
      <c r="K24" t="str">
        <f>VLOOKUP(Table56[[#This Row],[Customer_ID]],Table4[],4,FALSE)</f>
        <v>Female</v>
      </c>
      <c r="L24" t="str">
        <f>VLOOKUP(Table56[[#This Row],[Customer_ID]],Table4[],6,FALSE)</f>
        <v>Oklahoma</v>
      </c>
      <c r="M24" t="str">
        <f>VLOOKUP(Table56[[#This Row],[Product_ID]],Table3[],3,FALSE)</f>
        <v>Clothing-Bottoms</v>
      </c>
      <c r="N24" s="11">
        <f>VLOOKUP(Table56[[#This Row],[Product_ID]],Table3[],5,FALSE)</f>
        <v>218.22</v>
      </c>
      <c r="O24" t="str">
        <f>VLOOKUP(Table56[[#This Row],[Store_ID]],Table2[],3,FALSE)</f>
        <v>East</v>
      </c>
      <c r="P24" t="str">
        <f>VLOOKUP(E24,Table2[],5,FALSE)</f>
        <v>Online</v>
      </c>
    </row>
    <row r="25" spans="1:16" x14ac:dyDescent="0.25">
      <c r="A25" t="s">
        <v>1775</v>
      </c>
      <c r="B25" s="19">
        <v>45466</v>
      </c>
      <c r="C25" t="s">
        <v>1138</v>
      </c>
      <c r="D25" t="s">
        <v>1544</v>
      </c>
      <c r="E25" t="s">
        <v>1714</v>
      </c>
      <c r="F25" s="12">
        <v>1</v>
      </c>
      <c r="G25" s="11">
        <v>719.28</v>
      </c>
      <c r="H25">
        <v>0.08</v>
      </c>
      <c r="I25" t="s">
        <v>1750</v>
      </c>
      <c r="J25" s="11">
        <v>661.73760000000004</v>
      </c>
      <c r="K25" t="str">
        <f>VLOOKUP(Table56[[#This Row],[Customer_ID]],Table4[],4,FALSE)</f>
        <v>Female</v>
      </c>
      <c r="L25" t="str">
        <f>VLOOKUP(Table56[[#This Row],[Customer_ID]],Table4[],6,FALSE)</f>
        <v>New York</v>
      </c>
      <c r="M25" t="str">
        <f>VLOOKUP(Table56[[#This Row],[Product_ID]],Table3[],3,FALSE)</f>
        <v>Beauty-Haircare</v>
      </c>
      <c r="N25" s="11">
        <f>VLOOKUP(Table56[[#This Row],[Product_ID]],Table3[],5,FALSE)</f>
        <v>115.82</v>
      </c>
      <c r="O25" t="str">
        <f>VLOOKUP(Table56[[#This Row],[Store_ID]],Table2[],3,FALSE)</f>
        <v>West</v>
      </c>
      <c r="P25" t="str">
        <f>VLOOKUP(E25,Table2[],5,FALSE)</f>
        <v>Online</v>
      </c>
    </row>
    <row r="26" spans="1:16" x14ac:dyDescent="0.25">
      <c r="A26" t="s">
        <v>1776</v>
      </c>
      <c r="B26" s="19">
        <v>45908</v>
      </c>
      <c r="C26" t="s">
        <v>607</v>
      </c>
      <c r="D26" t="s">
        <v>1626</v>
      </c>
      <c r="E26" t="s">
        <v>1708</v>
      </c>
      <c r="F26" s="12">
        <v>3</v>
      </c>
      <c r="G26" s="11">
        <v>77.599999999999994</v>
      </c>
      <c r="H26">
        <v>7.0000000000000007E-2</v>
      </c>
      <c r="I26" t="s">
        <v>1750</v>
      </c>
      <c r="J26" s="11">
        <v>216.50399999999996</v>
      </c>
      <c r="K26" t="str">
        <f>VLOOKUP(Table56[[#This Row],[Customer_ID]],Table4[],4,FALSE)</f>
        <v>Male</v>
      </c>
      <c r="L26" t="str">
        <f>VLOOKUP(Table56[[#This Row],[Customer_ID]],Table4[],6,FALSE)</f>
        <v>Missouri</v>
      </c>
      <c r="M26" t="str">
        <f>VLOOKUP(Table56[[#This Row],[Product_ID]],Table3[],3,FALSE)</f>
        <v>Electronics-Accessories</v>
      </c>
      <c r="N26" s="11">
        <f>VLOOKUP(Table56[[#This Row],[Product_ID]],Table3[],5,FALSE)</f>
        <v>349.17</v>
      </c>
      <c r="O26" t="str">
        <f>VLOOKUP(Table56[[#This Row],[Store_ID]],Table2[],3,FALSE)</f>
        <v>East</v>
      </c>
      <c r="P26" t="str">
        <f>VLOOKUP(E26,Table2[],5,FALSE)</f>
        <v>Online</v>
      </c>
    </row>
    <row r="27" spans="1:16" x14ac:dyDescent="0.25">
      <c r="A27" t="s">
        <v>1777</v>
      </c>
      <c r="B27" s="19">
        <v>45552</v>
      </c>
      <c r="C27" t="s">
        <v>1177</v>
      </c>
      <c r="D27" t="s">
        <v>1535</v>
      </c>
      <c r="E27" t="s">
        <v>1698</v>
      </c>
      <c r="F27" s="12">
        <v>4</v>
      </c>
      <c r="G27" s="11">
        <v>852.71</v>
      </c>
      <c r="H27">
        <v>0.14000000000000001</v>
      </c>
      <c r="I27" t="s">
        <v>1752</v>
      </c>
      <c r="J27" s="11">
        <v>2933.3224</v>
      </c>
      <c r="K27" t="str">
        <f>VLOOKUP(Table56[[#This Row],[Customer_ID]],Table4[],4,FALSE)</f>
        <v>Male</v>
      </c>
      <c r="L27" t="str">
        <f>VLOOKUP(Table56[[#This Row],[Customer_ID]],Table4[],6,FALSE)</f>
        <v>Alabama</v>
      </c>
      <c r="M27" t="str">
        <f>VLOOKUP(Table56[[#This Row],[Product_ID]],Table3[],3,FALSE)</f>
        <v>Clothing-Accessories</v>
      </c>
      <c r="N27" s="11">
        <f>VLOOKUP(Table56[[#This Row],[Product_ID]],Table3[],5,FALSE)</f>
        <v>261</v>
      </c>
      <c r="O27" t="str">
        <f>VLOOKUP(Table56[[#This Row],[Store_ID]],Table2[],3,FALSE)</f>
        <v>North</v>
      </c>
      <c r="P27" t="str">
        <f>VLOOKUP(E27,Table2[],5,FALSE)</f>
        <v>Outlet</v>
      </c>
    </row>
    <row r="28" spans="1:16" x14ac:dyDescent="0.25">
      <c r="A28" t="s">
        <v>1778</v>
      </c>
      <c r="B28" s="19">
        <v>45294</v>
      </c>
      <c r="C28" t="s">
        <v>687</v>
      </c>
      <c r="D28" t="s">
        <v>1677</v>
      </c>
      <c r="E28" t="s">
        <v>1714</v>
      </c>
      <c r="F28" s="12">
        <v>4</v>
      </c>
      <c r="G28" s="11">
        <v>156.16</v>
      </c>
      <c r="H28">
        <v>0.14786802030456855</v>
      </c>
      <c r="I28" t="s">
        <v>1750</v>
      </c>
      <c r="J28" s="11">
        <v>532.27571979695426</v>
      </c>
      <c r="K28" t="str">
        <f>VLOOKUP(Table56[[#This Row],[Customer_ID]],Table4[],4,FALSE)</f>
        <v>Female</v>
      </c>
      <c r="L28" t="str">
        <f>VLOOKUP(Table56[[#This Row],[Customer_ID]],Table4[],6,FALSE)</f>
        <v>North Dakota</v>
      </c>
      <c r="M28" t="str">
        <f>VLOOKUP(Table56[[#This Row],[Product_ID]],Table3[],3,FALSE)</f>
        <v>Electronics-Audio</v>
      </c>
      <c r="N28" s="11">
        <f>VLOOKUP(Table56[[#This Row],[Product_ID]],Table3[],5,FALSE)</f>
        <v>431.67</v>
      </c>
      <c r="O28" t="str">
        <f>VLOOKUP(Table56[[#This Row],[Store_ID]],Table2[],3,FALSE)</f>
        <v>West</v>
      </c>
      <c r="P28" t="str">
        <f>VLOOKUP(E28,Table2[],5,FALSE)</f>
        <v>Online</v>
      </c>
    </row>
    <row r="29" spans="1:16" x14ac:dyDescent="0.25">
      <c r="A29" t="s">
        <v>1779</v>
      </c>
      <c r="B29" s="19">
        <v>45710</v>
      </c>
      <c r="C29" t="s">
        <v>648</v>
      </c>
      <c r="D29" t="s">
        <v>1643</v>
      </c>
      <c r="E29" t="s">
        <v>1714</v>
      </c>
      <c r="F29" s="12">
        <v>3</v>
      </c>
      <c r="G29" s="11">
        <v>815.49</v>
      </c>
      <c r="H29">
        <v>0.17</v>
      </c>
      <c r="I29" t="s">
        <v>1750</v>
      </c>
      <c r="J29" s="11">
        <v>2030.5701000000001</v>
      </c>
      <c r="K29" t="str">
        <f>VLOOKUP(Table56[[#This Row],[Customer_ID]],Table4[],4,FALSE)</f>
        <v>Male</v>
      </c>
      <c r="L29" t="str">
        <f>VLOOKUP(Table56[[#This Row],[Customer_ID]],Table4[],6,FALSE)</f>
        <v>Maine</v>
      </c>
      <c r="M29" t="str">
        <f>VLOOKUP(Table56[[#This Row],[Product_ID]],Table3[],3,FALSE)</f>
        <v>Electronics-Appliances</v>
      </c>
      <c r="N29" s="11">
        <f>VLOOKUP(Table56[[#This Row],[Product_ID]],Table3[],5,FALSE)</f>
        <v>480.9</v>
      </c>
      <c r="O29" t="str">
        <f>VLOOKUP(Table56[[#This Row],[Store_ID]],Table2[],3,FALSE)</f>
        <v>West</v>
      </c>
      <c r="P29" t="str">
        <f>VLOOKUP(E29,Table2[],5,FALSE)</f>
        <v>Online</v>
      </c>
    </row>
    <row r="30" spans="1:16" x14ac:dyDescent="0.25">
      <c r="A30" t="s">
        <v>1780</v>
      </c>
      <c r="B30" s="19">
        <v>45923</v>
      </c>
      <c r="C30" t="s">
        <v>494</v>
      </c>
      <c r="D30" t="s">
        <v>1545</v>
      </c>
      <c r="E30" t="s">
        <v>1693</v>
      </c>
      <c r="F30" s="12">
        <v>2</v>
      </c>
      <c r="G30" s="11">
        <v>74.209999999999994</v>
      </c>
      <c r="H30">
        <v>0.11</v>
      </c>
      <c r="I30" t="s">
        <v>1752</v>
      </c>
      <c r="J30" s="11">
        <v>132.09379999999999</v>
      </c>
      <c r="K30" t="str">
        <f>VLOOKUP(Table56[[#This Row],[Customer_ID]],Table4[],4,FALSE)</f>
        <v>Female</v>
      </c>
      <c r="L30" t="str">
        <f>VLOOKUP(Table56[[#This Row],[Customer_ID]],Table4[],6,FALSE)</f>
        <v>Wisconsin</v>
      </c>
      <c r="M30" t="str">
        <f>VLOOKUP(Table56[[#This Row],[Product_ID]],Table3[],3,FALSE)</f>
        <v>Electronics-Accessories</v>
      </c>
      <c r="N30" s="11">
        <f>VLOOKUP(Table56[[#This Row],[Product_ID]],Table3[],5,FALSE)</f>
        <v>242.23</v>
      </c>
      <c r="O30" t="str">
        <f>VLOOKUP(Table56[[#This Row],[Store_ID]],Table2[],3,FALSE)</f>
        <v>South</v>
      </c>
      <c r="P30" t="str">
        <f>VLOOKUP(E30,Table2[],5,FALSE)</f>
        <v>Outlet</v>
      </c>
    </row>
    <row r="31" spans="1:16" x14ac:dyDescent="0.25">
      <c r="A31" t="s">
        <v>1781</v>
      </c>
      <c r="B31" s="19">
        <v>45302</v>
      </c>
      <c r="C31" t="s">
        <v>1080</v>
      </c>
      <c r="D31" t="s">
        <v>1679</v>
      </c>
      <c r="E31" t="s">
        <v>1698</v>
      </c>
      <c r="F31" s="12">
        <v>2.4776422764227641</v>
      </c>
      <c r="G31" s="11">
        <v>451.67</v>
      </c>
      <c r="H31">
        <v>0.15</v>
      </c>
      <c r="I31" t="s">
        <v>1750</v>
      </c>
      <c r="J31" s="11">
        <v>951.21518394308953</v>
      </c>
      <c r="K31" t="str">
        <f>VLOOKUP(Table56[[#This Row],[Customer_ID]],Table4[],4,FALSE)</f>
        <v>Male</v>
      </c>
      <c r="L31" t="str">
        <f>VLOOKUP(Table56[[#This Row],[Customer_ID]],Table4[],6,FALSE)</f>
        <v>Pennsylvania</v>
      </c>
      <c r="M31" t="str">
        <f>VLOOKUP(Table56[[#This Row],[Product_ID]],Table3[],3,FALSE)</f>
        <v>Home-Kitchen</v>
      </c>
      <c r="N31" s="11">
        <f>VLOOKUP(Table56[[#This Row],[Product_ID]],Table3[],5,FALSE)</f>
        <v>201.41</v>
      </c>
      <c r="O31" t="str">
        <f>VLOOKUP(Table56[[#This Row],[Store_ID]],Table2[],3,FALSE)</f>
        <v>North</v>
      </c>
      <c r="P31" t="str">
        <f>VLOOKUP(E31,Table2[],5,FALSE)</f>
        <v>Outlet</v>
      </c>
    </row>
    <row r="32" spans="1:16" x14ac:dyDescent="0.25">
      <c r="A32" t="s">
        <v>1782</v>
      </c>
      <c r="B32" s="19">
        <v>45217</v>
      </c>
      <c r="C32" t="s">
        <v>118</v>
      </c>
      <c r="D32" t="s">
        <v>1535</v>
      </c>
      <c r="E32" t="s">
        <v>1739</v>
      </c>
      <c r="F32" s="12">
        <v>1</v>
      </c>
      <c r="G32" s="11">
        <v>429.38</v>
      </c>
      <c r="H32">
        <v>0.13</v>
      </c>
      <c r="I32" t="s">
        <v>1752</v>
      </c>
      <c r="J32" s="11">
        <v>373.56060000000002</v>
      </c>
      <c r="K32" t="str">
        <f>VLOOKUP(Table56[[#This Row],[Customer_ID]],Table4[],4,FALSE)</f>
        <v>Female</v>
      </c>
      <c r="L32" t="str">
        <f>VLOOKUP(Table56[[#This Row],[Customer_ID]],Table4[],6,FALSE)</f>
        <v>New Jersey</v>
      </c>
      <c r="M32" t="str">
        <f>VLOOKUP(Table56[[#This Row],[Product_ID]],Table3[],3,FALSE)</f>
        <v>Clothing-Accessories</v>
      </c>
      <c r="N32" s="11">
        <f>VLOOKUP(Table56[[#This Row],[Product_ID]],Table3[],5,FALSE)</f>
        <v>261</v>
      </c>
      <c r="O32" t="str">
        <f>VLOOKUP(Table56[[#This Row],[Store_ID]],Table2[],3,FALSE)</f>
        <v>East</v>
      </c>
      <c r="P32" t="str">
        <f>VLOOKUP(E32,Table2[],5,FALSE)</f>
        <v>Online</v>
      </c>
    </row>
    <row r="33" spans="1:16" x14ac:dyDescent="0.25">
      <c r="A33" t="s">
        <v>1783</v>
      </c>
      <c r="B33" s="19">
        <v>45593</v>
      </c>
      <c r="C33" t="s">
        <v>1267</v>
      </c>
      <c r="D33" t="s">
        <v>1607</v>
      </c>
      <c r="E33" t="s">
        <v>1723</v>
      </c>
      <c r="F33" s="12">
        <v>2</v>
      </c>
      <c r="G33" s="11">
        <v>148.96</v>
      </c>
      <c r="H33">
        <v>0.03</v>
      </c>
      <c r="I33" t="s">
        <v>1755</v>
      </c>
      <c r="J33" s="11">
        <v>288.98239999999998</v>
      </c>
      <c r="K33" t="str">
        <f>VLOOKUP(Table56[[#This Row],[Customer_ID]],Table4[],4,FALSE)</f>
        <v>Female</v>
      </c>
      <c r="L33" t="str">
        <f>VLOOKUP(Table56[[#This Row],[Customer_ID]],Table4[],6,FALSE)</f>
        <v>Michigan</v>
      </c>
      <c r="M33" t="str">
        <f>VLOOKUP(Table56[[#This Row],[Product_ID]],Table3[],3,FALSE)</f>
        <v>Clothing-Bottoms</v>
      </c>
      <c r="N33" s="11">
        <f>VLOOKUP(Table56[[#This Row],[Product_ID]],Table3[],5,FALSE)</f>
        <v>386.56</v>
      </c>
      <c r="O33" t="str">
        <f>VLOOKUP(Table56[[#This Row],[Store_ID]],Table2[],3,FALSE)</f>
        <v>North</v>
      </c>
      <c r="P33" t="str">
        <f>VLOOKUP(E33,Table2[],5,FALSE)</f>
        <v>Online</v>
      </c>
    </row>
    <row r="34" spans="1:16" x14ac:dyDescent="0.25">
      <c r="A34" t="s">
        <v>1784</v>
      </c>
      <c r="B34" s="19">
        <v>45597</v>
      </c>
      <c r="C34" t="s">
        <v>1226</v>
      </c>
      <c r="D34" t="s">
        <v>1640</v>
      </c>
      <c r="E34" t="s">
        <v>1714</v>
      </c>
      <c r="F34" s="12">
        <v>4</v>
      </c>
      <c r="G34" s="11">
        <v>313.83</v>
      </c>
      <c r="H34">
        <v>0.08</v>
      </c>
      <c r="I34" t="s">
        <v>1750</v>
      </c>
      <c r="J34" s="11">
        <v>1154.8943999999999</v>
      </c>
      <c r="K34" t="str">
        <f>VLOOKUP(Table56[[#This Row],[Customer_ID]],Table4[],4,FALSE)</f>
        <v>Male</v>
      </c>
      <c r="L34" t="str">
        <f>VLOOKUP(Table56[[#This Row],[Customer_ID]],Table4[],6,FALSE)</f>
        <v>New Hampshire</v>
      </c>
      <c r="M34" t="str">
        <f>VLOOKUP(Table56[[#This Row],[Product_ID]],Table3[],3,FALSE)</f>
        <v>Clothing-Footwear</v>
      </c>
      <c r="N34" s="11">
        <f>VLOOKUP(Table56[[#This Row],[Product_ID]],Table3[],5,FALSE)</f>
        <v>158.13999999999999</v>
      </c>
      <c r="O34" t="str">
        <f>VLOOKUP(Table56[[#This Row],[Store_ID]],Table2[],3,FALSE)</f>
        <v>West</v>
      </c>
      <c r="P34" t="str">
        <f>VLOOKUP(E34,Table2[],5,FALSE)</f>
        <v>Online</v>
      </c>
    </row>
    <row r="35" spans="1:16" x14ac:dyDescent="0.25">
      <c r="A35" t="s">
        <v>1785</v>
      </c>
      <c r="B35" s="19">
        <v>45620</v>
      </c>
      <c r="C35" t="s">
        <v>1384</v>
      </c>
      <c r="D35" t="s">
        <v>1544</v>
      </c>
      <c r="E35" t="s">
        <v>1708</v>
      </c>
      <c r="F35" s="12">
        <v>2</v>
      </c>
      <c r="G35" s="11">
        <v>717.31</v>
      </c>
      <c r="H35">
        <v>0.15</v>
      </c>
      <c r="I35" t="s">
        <v>1750</v>
      </c>
      <c r="J35" s="11">
        <v>1219.4269999999999</v>
      </c>
      <c r="K35" t="str">
        <f>VLOOKUP(Table56[[#This Row],[Customer_ID]],Table4[],4,FALSE)</f>
        <v>Female</v>
      </c>
      <c r="L35" t="str">
        <f>VLOOKUP(Table56[[#This Row],[Customer_ID]],Table4[],6,FALSE)</f>
        <v>Hawaii</v>
      </c>
      <c r="M35" t="str">
        <f>VLOOKUP(Table56[[#This Row],[Product_ID]],Table3[],3,FALSE)</f>
        <v>Beauty-Haircare</v>
      </c>
      <c r="N35" s="11">
        <f>VLOOKUP(Table56[[#This Row],[Product_ID]],Table3[],5,FALSE)</f>
        <v>115.82</v>
      </c>
      <c r="O35" t="str">
        <f>VLOOKUP(Table56[[#This Row],[Store_ID]],Table2[],3,FALSE)</f>
        <v>East</v>
      </c>
      <c r="P35" t="str">
        <f>VLOOKUP(E35,Table2[],5,FALSE)</f>
        <v>Online</v>
      </c>
    </row>
    <row r="36" spans="1:16" x14ac:dyDescent="0.25">
      <c r="A36" t="s">
        <v>1786</v>
      </c>
      <c r="B36" s="19">
        <v>45215</v>
      </c>
      <c r="C36" t="s">
        <v>1069</v>
      </c>
      <c r="D36" t="s">
        <v>1646</v>
      </c>
      <c r="E36" t="s">
        <v>1690</v>
      </c>
      <c r="F36" s="12">
        <v>2.4781059063136457</v>
      </c>
      <c r="G36" s="11">
        <v>873.22</v>
      </c>
      <c r="H36">
        <v>0.18</v>
      </c>
      <c r="I36" t="s">
        <v>1750</v>
      </c>
      <c r="J36" s="11">
        <v>1774.4239443991858</v>
      </c>
      <c r="K36" t="str">
        <f>VLOOKUP(Table56[[#This Row],[Customer_ID]],Table4[],4,FALSE)</f>
        <v>Male</v>
      </c>
      <c r="L36" t="str">
        <f>VLOOKUP(Table56[[#This Row],[Customer_ID]],Table4[],6,FALSE)</f>
        <v>New Mexico</v>
      </c>
      <c r="M36" t="str">
        <f>VLOOKUP(Table56[[#This Row],[Product_ID]],Table3[],3,FALSE)</f>
        <v>Home-Lighting</v>
      </c>
      <c r="N36" s="11">
        <f>VLOOKUP(Table56[[#This Row],[Product_ID]],Table3[],5,FALSE)</f>
        <v>228.53</v>
      </c>
      <c r="O36" t="str">
        <f>VLOOKUP(Table56[[#This Row],[Store_ID]],Table2[],3,FALSE)</f>
        <v>North</v>
      </c>
      <c r="P36" t="str">
        <f>VLOOKUP(E36,Table2[],5,FALSE)</f>
        <v>Flagship</v>
      </c>
    </row>
    <row r="37" spans="1:16" x14ac:dyDescent="0.25">
      <c r="A37" t="s">
        <v>1787</v>
      </c>
      <c r="B37" s="19">
        <v>45878</v>
      </c>
      <c r="C37" t="s">
        <v>702</v>
      </c>
      <c r="D37" t="s">
        <v>1549</v>
      </c>
      <c r="E37" t="s">
        <v>1698</v>
      </c>
      <c r="F37" s="12">
        <v>4</v>
      </c>
      <c r="G37" s="11">
        <v>109.36</v>
      </c>
      <c r="H37">
        <v>0.19</v>
      </c>
      <c r="I37" t="s">
        <v>1755</v>
      </c>
      <c r="J37" s="11">
        <v>354.32640000000004</v>
      </c>
      <c r="K37" t="str">
        <f>VLOOKUP(Table56[[#This Row],[Customer_ID]],Table4[],4,FALSE)</f>
        <v>Male</v>
      </c>
      <c r="L37" t="str">
        <f>VLOOKUP(Table56[[#This Row],[Customer_ID]],Table4[],6,FALSE)</f>
        <v>California</v>
      </c>
      <c r="M37" t="str">
        <f>VLOOKUP(Table56[[#This Row],[Product_ID]],Table3[],3,FALSE)</f>
        <v>Beauty-Grooming</v>
      </c>
      <c r="N37" s="11">
        <f>VLOOKUP(Table56[[#This Row],[Product_ID]],Table3[],5,FALSE)</f>
        <v>337.42</v>
      </c>
      <c r="O37" t="str">
        <f>VLOOKUP(Table56[[#This Row],[Store_ID]],Table2[],3,FALSE)</f>
        <v>North</v>
      </c>
      <c r="P37" t="str">
        <f>VLOOKUP(E37,Table2[],5,FALSE)</f>
        <v>Outlet</v>
      </c>
    </row>
    <row r="38" spans="1:16" x14ac:dyDescent="0.25">
      <c r="A38" t="s">
        <v>1788</v>
      </c>
      <c r="B38" s="19">
        <v>45635</v>
      </c>
      <c r="C38" t="s">
        <v>307</v>
      </c>
      <c r="D38" t="s">
        <v>1535</v>
      </c>
      <c r="E38" t="s">
        <v>1711</v>
      </c>
      <c r="F38" s="12">
        <v>3</v>
      </c>
      <c r="G38" s="11">
        <v>559.52</v>
      </c>
      <c r="H38">
        <v>0.16</v>
      </c>
      <c r="I38" t="s">
        <v>1752</v>
      </c>
      <c r="J38" s="11">
        <v>1409.9903999999999</v>
      </c>
      <c r="K38" t="str">
        <f>VLOOKUP(Table56[[#This Row],[Customer_ID]],Table4[],4,FALSE)</f>
        <v>Female</v>
      </c>
      <c r="L38" t="str">
        <f>VLOOKUP(Table56[[#This Row],[Customer_ID]],Table4[],6,FALSE)</f>
        <v>Mississippi</v>
      </c>
      <c r="M38" t="str">
        <f>VLOOKUP(Table56[[#This Row],[Product_ID]],Table3[],3,FALSE)</f>
        <v>Clothing-Accessories</v>
      </c>
      <c r="N38" s="11">
        <f>VLOOKUP(Table56[[#This Row],[Product_ID]],Table3[],5,FALSE)</f>
        <v>261</v>
      </c>
      <c r="O38" t="str">
        <f>VLOOKUP(Table56[[#This Row],[Store_ID]],Table2[],3,FALSE)</f>
        <v>South</v>
      </c>
      <c r="P38" t="str">
        <f>VLOOKUP(E38,Table2[],5,FALSE)</f>
        <v>Online</v>
      </c>
    </row>
    <row r="39" spans="1:16" x14ac:dyDescent="0.25">
      <c r="A39" t="s">
        <v>1789</v>
      </c>
      <c r="B39" s="19">
        <v>45329</v>
      </c>
      <c r="C39" t="s">
        <v>1496</v>
      </c>
      <c r="D39" t="s">
        <v>1541</v>
      </c>
      <c r="E39" t="s">
        <v>1733</v>
      </c>
      <c r="F39" s="12">
        <v>3</v>
      </c>
      <c r="G39" s="11">
        <v>121.76</v>
      </c>
      <c r="H39">
        <v>0.27</v>
      </c>
      <c r="I39" t="s">
        <v>1752</v>
      </c>
      <c r="J39" s="11">
        <v>266.65440000000001</v>
      </c>
      <c r="K39" t="str">
        <f>VLOOKUP(Table56[[#This Row],[Customer_ID]],Table4[],4,FALSE)</f>
        <v>Female</v>
      </c>
      <c r="L39" t="str">
        <f>VLOOKUP(Table56[[#This Row],[Customer_ID]],Table4[],6,FALSE)</f>
        <v>Florida</v>
      </c>
      <c r="M39" t="str">
        <f>VLOOKUP(Table56[[#This Row],[Product_ID]],Table3[],3,FALSE)</f>
        <v>Home-Kitchen</v>
      </c>
      <c r="N39" s="11">
        <f>VLOOKUP(Table56[[#This Row],[Product_ID]],Table3[],5,FALSE)</f>
        <v>298.86</v>
      </c>
      <c r="O39" t="str">
        <f>VLOOKUP(Table56[[#This Row],[Store_ID]],Table2[],3,FALSE)</f>
        <v>North</v>
      </c>
      <c r="P39" t="str">
        <f>VLOOKUP(E39,Table2[],5,FALSE)</f>
        <v>Flagship</v>
      </c>
    </row>
    <row r="40" spans="1:16" x14ac:dyDescent="0.25">
      <c r="A40" t="s">
        <v>1790</v>
      </c>
      <c r="B40" s="19">
        <v>45378</v>
      </c>
      <c r="C40" t="s">
        <v>616</v>
      </c>
      <c r="D40" t="s">
        <v>1577</v>
      </c>
      <c r="E40" t="s">
        <v>1725</v>
      </c>
      <c r="F40" s="12">
        <v>4</v>
      </c>
      <c r="G40" s="11">
        <v>735.32</v>
      </c>
      <c r="H40">
        <v>0.06</v>
      </c>
      <c r="I40" t="s">
        <v>1755</v>
      </c>
      <c r="J40" s="11">
        <v>2764.8031999999998</v>
      </c>
      <c r="K40" t="str">
        <f>VLOOKUP(Table56[[#This Row],[Customer_ID]],Table4[],4,FALSE)</f>
        <v>Male</v>
      </c>
      <c r="L40" t="str">
        <f>VLOOKUP(Table56[[#This Row],[Customer_ID]],Table4[],6,FALSE)</f>
        <v>Kentucky</v>
      </c>
      <c r="M40" t="str">
        <f>VLOOKUP(Table56[[#This Row],[Product_ID]],Table3[],3,FALSE)</f>
        <v>Home-Decor</v>
      </c>
      <c r="N40" s="11">
        <f>VLOOKUP(Table56[[#This Row],[Product_ID]],Table3[],5,FALSE)</f>
        <v>179.77</v>
      </c>
      <c r="O40" t="str">
        <f>VLOOKUP(Table56[[#This Row],[Store_ID]],Table2[],3,FALSE)</f>
        <v>East</v>
      </c>
      <c r="P40" t="str">
        <f>VLOOKUP(E40,Table2[],5,FALSE)</f>
        <v>Flagship</v>
      </c>
    </row>
    <row r="41" spans="1:16" x14ac:dyDescent="0.25">
      <c r="A41" t="s">
        <v>1791</v>
      </c>
      <c r="B41" s="19">
        <v>45264</v>
      </c>
      <c r="C41" t="s">
        <v>1321</v>
      </c>
      <c r="D41" t="s">
        <v>1671</v>
      </c>
      <c r="E41" t="s">
        <v>1698</v>
      </c>
      <c r="F41" s="12">
        <v>2</v>
      </c>
      <c r="G41" s="11">
        <v>600.73</v>
      </c>
      <c r="H41">
        <v>0.08</v>
      </c>
      <c r="I41" t="s">
        <v>1750</v>
      </c>
      <c r="J41" s="11">
        <v>1105.3432</v>
      </c>
      <c r="K41" t="str">
        <f>VLOOKUP(Table56[[#This Row],[Customer_ID]],Table4[],4,FALSE)</f>
        <v>Male</v>
      </c>
      <c r="L41" t="str">
        <f>VLOOKUP(Table56[[#This Row],[Customer_ID]],Table4[],6,FALSE)</f>
        <v>California</v>
      </c>
      <c r="M41" t="str">
        <f>VLOOKUP(Table56[[#This Row],[Product_ID]],Table3[],3,FALSE)</f>
        <v>Beauty-Skincare</v>
      </c>
      <c r="N41" s="11">
        <f>VLOOKUP(Table56[[#This Row],[Product_ID]],Table3[],5,FALSE)</f>
        <v>358.47</v>
      </c>
      <c r="O41" t="str">
        <f>VLOOKUP(Table56[[#This Row],[Store_ID]],Table2[],3,FALSE)</f>
        <v>North</v>
      </c>
      <c r="P41" t="str">
        <f>VLOOKUP(E41,Table2[],5,FALSE)</f>
        <v>Outlet</v>
      </c>
    </row>
    <row r="42" spans="1:16" x14ac:dyDescent="0.25">
      <c r="A42" t="s">
        <v>1792</v>
      </c>
      <c r="B42" s="19">
        <v>45486</v>
      </c>
      <c r="C42" t="s">
        <v>261</v>
      </c>
      <c r="D42" t="s">
        <v>1565</v>
      </c>
      <c r="E42" t="s">
        <v>1739</v>
      </c>
      <c r="F42" s="12">
        <v>2</v>
      </c>
      <c r="G42" s="11">
        <v>873.86</v>
      </c>
      <c r="H42">
        <v>7.0000000000000007E-2</v>
      </c>
      <c r="I42" t="s">
        <v>1755</v>
      </c>
      <c r="J42" s="11">
        <v>1625.3796</v>
      </c>
      <c r="K42" t="str">
        <f>VLOOKUP(Table56[[#This Row],[Customer_ID]],Table4[],4,FALSE)</f>
        <v>Female</v>
      </c>
      <c r="L42" t="str">
        <f>VLOOKUP(Table56[[#This Row],[Customer_ID]],Table4[],6,FALSE)</f>
        <v>Iowa</v>
      </c>
      <c r="M42" t="str">
        <f>VLOOKUP(Table56[[#This Row],[Product_ID]],Table3[],3,FALSE)</f>
        <v>Electronics-Audio</v>
      </c>
      <c r="N42" s="11">
        <f>VLOOKUP(Table56[[#This Row],[Product_ID]],Table3[],5,FALSE)</f>
        <v>322.41000000000003</v>
      </c>
      <c r="O42" t="str">
        <f>VLOOKUP(Table56[[#This Row],[Store_ID]],Table2[],3,FALSE)</f>
        <v>East</v>
      </c>
      <c r="P42" t="str">
        <f>VLOOKUP(E42,Table2[],5,FALSE)</f>
        <v>Online</v>
      </c>
    </row>
    <row r="43" spans="1:16" x14ac:dyDescent="0.25">
      <c r="A43" t="s">
        <v>1793</v>
      </c>
      <c r="B43" s="19">
        <v>45241</v>
      </c>
      <c r="C43" t="s">
        <v>945</v>
      </c>
      <c r="D43" t="s">
        <v>1561</v>
      </c>
      <c r="E43" t="s">
        <v>1714</v>
      </c>
      <c r="F43" s="12">
        <v>3</v>
      </c>
      <c r="G43" s="11">
        <v>342.47</v>
      </c>
      <c r="H43">
        <v>0.08</v>
      </c>
      <c r="I43" t="s">
        <v>1752</v>
      </c>
      <c r="J43" s="11">
        <v>945.21720000000016</v>
      </c>
      <c r="K43" t="str">
        <f>VLOOKUP(Table56[[#This Row],[Customer_ID]],Table4[],4,FALSE)</f>
        <v>Male</v>
      </c>
      <c r="L43" t="str">
        <f>VLOOKUP(Table56[[#This Row],[Customer_ID]],Table4[],6,FALSE)</f>
        <v>Arizona</v>
      </c>
      <c r="M43" t="str">
        <f>VLOOKUP(Table56[[#This Row],[Product_ID]],Table3[],3,FALSE)</f>
        <v>Clothing-Tops</v>
      </c>
      <c r="N43" s="11">
        <f>VLOOKUP(Table56[[#This Row],[Product_ID]],Table3[],5,FALSE)</f>
        <v>254.04361702127662</v>
      </c>
      <c r="O43" t="str">
        <f>VLOOKUP(Table56[[#This Row],[Store_ID]],Table2[],3,FALSE)</f>
        <v>West</v>
      </c>
      <c r="P43" t="str">
        <f>VLOOKUP(E43,Table2[],5,FALSE)</f>
        <v>Online</v>
      </c>
    </row>
    <row r="44" spans="1:16" x14ac:dyDescent="0.25">
      <c r="A44" t="s">
        <v>1794</v>
      </c>
      <c r="B44" s="19">
        <v>45649</v>
      </c>
      <c r="C44" t="s">
        <v>1042</v>
      </c>
      <c r="D44" t="s">
        <v>1570</v>
      </c>
      <c r="E44" t="s">
        <v>1717</v>
      </c>
      <c r="F44" s="12">
        <v>2</v>
      </c>
      <c r="G44" s="11">
        <v>915.15</v>
      </c>
      <c r="H44">
        <v>0.16</v>
      </c>
      <c r="I44" t="s">
        <v>1752</v>
      </c>
      <c r="J44" s="11">
        <v>1537.452</v>
      </c>
      <c r="K44" t="str">
        <f>VLOOKUP(Table56[[#This Row],[Customer_ID]],Table4[],4,FALSE)</f>
        <v>Male</v>
      </c>
      <c r="L44" t="str">
        <f>VLOOKUP(Table56[[#This Row],[Customer_ID]],Table4[],6,FALSE)</f>
        <v>North Carolina</v>
      </c>
      <c r="M44" t="str">
        <f>VLOOKUP(Table56[[#This Row],[Product_ID]],Table3[],3,FALSE)</f>
        <v>Home-Decor</v>
      </c>
      <c r="N44" s="11">
        <f>VLOOKUP(Table56[[#This Row],[Product_ID]],Table3[],5,FALSE)</f>
        <v>218.48</v>
      </c>
      <c r="O44" t="str">
        <f>VLOOKUP(Table56[[#This Row],[Store_ID]],Table2[],3,FALSE)</f>
        <v>South</v>
      </c>
      <c r="P44" t="str">
        <f>VLOOKUP(E44,Table2[],5,FALSE)</f>
        <v>Flagship</v>
      </c>
    </row>
    <row r="45" spans="1:16" x14ac:dyDescent="0.25">
      <c r="A45" t="s">
        <v>1795</v>
      </c>
      <c r="B45" s="19">
        <v>45677</v>
      </c>
      <c r="C45" t="s">
        <v>301</v>
      </c>
      <c r="D45" t="s">
        <v>1577</v>
      </c>
      <c r="E45" t="s">
        <v>1733</v>
      </c>
      <c r="F45" s="12">
        <v>2.4764826175869121</v>
      </c>
      <c r="G45" s="11">
        <v>863.11</v>
      </c>
      <c r="H45">
        <v>0.28000000000000003</v>
      </c>
      <c r="I45" t="s">
        <v>1752</v>
      </c>
      <c r="J45" s="11">
        <v>1538.9833766871166</v>
      </c>
      <c r="K45" t="str">
        <f>VLOOKUP(Table56[[#This Row],[Customer_ID]],Table4[],4,FALSE)</f>
        <v>Female</v>
      </c>
      <c r="L45" t="str">
        <f>VLOOKUP(Table56[[#This Row],[Customer_ID]],Table4[],6,FALSE)</f>
        <v>Indiana</v>
      </c>
      <c r="M45" t="str">
        <f>VLOOKUP(Table56[[#This Row],[Product_ID]],Table3[],3,FALSE)</f>
        <v>Home-Decor</v>
      </c>
      <c r="N45" s="11">
        <f>VLOOKUP(Table56[[#This Row],[Product_ID]],Table3[],5,FALSE)</f>
        <v>179.77</v>
      </c>
      <c r="O45" t="str">
        <f>VLOOKUP(Table56[[#This Row],[Store_ID]],Table2[],3,FALSE)</f>
        <v>North</v>
      </c>
      <c r="P45" t="str">
        <f>VLOOKUP(E45,Table2[],5,FALSE)</f>
        <v>Flagship</v>
      </c>
    </row>
    <row r="46" spans="1:16" x14ac:dyDescent="0.25">
      <c r="A46" t="s">
        <v>1796</v>
      </c>
      <c r="B46" s="19">
        <v>45538</v>
      </c>
      <c r="C46" t="s">
        <v>657</v>
      </c>
      <c r="D46" t="s">
        <v>1592</v>
      </c>
      <c r="E46" t="s">
        <v>1723</v>
      </c>
      <c r="F46" s="12">
        <v>2</v>
      </c>
      <c r="G46" s="11">
        <v>209.32</v>
      </c>
      <c r="H46">
        <v>0.23</v>
      </c>
      <c r="I46" t="s">
        <v>1755</v>
      </c>
      <c r="J46" s="11">
        <v>322.3528</v>
      </c>
      <c r="K46" t="str">
        <f>VLOOKUP(Table56[[#This Row],[Customer_ID]],Table4[],4,FALSE)</f>
        <v>Male</v>
      </c>
      <c r="L46" t="str">
        <f>VLOOKUP(Table56[[#This Row],[Customer_ID]],Table4[],6,FALSE)</f>
        <v>Iowa</v>
      </c>
      <c r="M46" t="str">
        <f>VLOOKUP(Table56[[#This Row],[Product_ID]],Table3[],3,FALSE)</f>
        <v>Electronics-Computer</v>
      </c>
      <c r="N46" s="11">
        <f>VLOOKUP(Table56[[#This Row],[Product_ID]],Table3[],5,FALSE)</f>
        <v>253.33</v>
      </c>
      <c r="O46" t="str">
        <f>VLOOKUP(Table56[[#This Row],[Store_ID]],Table2[],3,FALSE)</f>
        <v>North</v>
      </c>
      <c r="P46" t="str">
        <f>VLOOKUP(E46,Table2[],5,FALSE)</f>
        <v>Online</v>
      </c>
    </row>
    <row r="47" spans="1:16" x14ac:dyDescent="0.25">
      <c r="A47" t="s">
        <v>1797</v>
      </c>
      <c r="B47" s="19">
        <v>45606</v>
      </c>
      <c r="C47" t="s">
        <v>1433</v>
      </c>
      <c r="D47" t="s">
        <v>1615</v>
      </c>
      <c r="E47" t="s">
        <v>1714</v>
      </c>
      <c r="F47" s="12">
        <v>4</v>
      </c>
      <c r="G47" s="11">
        <v>288.60000000000002</v>
      </c>
      <c r="H47">
        <v>0.09</v>
      </c>
      <c r="I47" t="s">
        <v>1752</v>
      </c>
      <c r="J47" s="11">
        <v>1050.5040000000001</v>
      </c>
      <c r="K47" t="str">
        <f>VLOOKUP(Table56[[#This Row],[Customer_ID]],Table4[],4,FALSE)</f>
        <v>Female</v>
      </c>
      <c r="L47" t="str">
        <f>VLOOKUP(Table56[[#This Row],[Customer_ID]],Table4[],6,FALSE)</f>
        <v>New Hampshire</v>
      </c>
      <c r="M47" t="str">
        <f>VLOOKUP(Table56[[#This Row],[Product_ID]],Table3[],3,FALSE)</f>
        <v>Beauty-Haircare</v>
      </c>
      <c r="N47" s="11">
        <f>VLOOKUP(Table56[[#This Row],[Product_ID]],Table3[],5,FALSE)</f>
        <v>17.309999999999999</v>
      </c>
      <c r="O47" t="str">
        <f>VLOOKUP(Table56[[#This Row],[Store_ID]],Table2[],3,FALSE)</f>
        <v>West</v>
      </c>
      <c r="P47" t="str">
        <f>VLOOKUP(E47,Table2[],5,FALSE)</f>
        <v>Online</v>
      </c>
    </row>
    <row r="48" spans="1:16" x14ac:dyDescent="0.25">
      <c r="A48" t="s">
        <v>1798</v>
      </c>
      <c r="B48" s="19">
        <v>45570</v>
      </c>
      <c r="C48" t="s">
        <v>255</v>
      </c>
      <c r="D48" t="s">
        <v>1644</v>
      </c>
      <c r="E48" t="s">
        <v>1730</v>
      </c>
      <c r="F48" s="12">
        <v>1</v>
      </c>
      <c r="G48" s="11">
        <v>418.69</v>
      </c>
      <c r="H48">
        <v>0.06</v>
      </c>
      <c r="I48" t="s">
        <v>1752</v>
      </c>
      <c r="J48" s="11">
        <v>393.5686</v>
      </c>
      <c r="K48" t="str">
        <f>VLOOKUP(Table56[[#This Row],[Customer_ID]],Table4[],4,FALSE)</f>
        <v>Female</v>
      </c>
      <c r="L48" t="str">
        <f>VLOOKUP(Table56[[#This Row],[Customer_ID]],Table4[],6,FALSE)</f>
        <v>New Mexico</v>
      </c>
      <c r="M48" t="str">
        <f>VLOOKUP(Table56[[#This Row],[Product_ID]],Table3[],3,FALSE)</f>
        <v>Home-Decor</v>
      </c>
      <c r="N48" s="11">
        <f>VLOOKUP(Table56[[#This Row],[Product_ID]],Table3[],5,FALSE)</f>
        <v>325.26</v>
      </c>
      <c r="O48" t="str">
        <f>VLOOKUP(Table56[[#This Row],[Store_ID]],Table2[],3,FALSE)</f>
        <v>West</v>
      </c>
      <c r="P48" t="str">
        <f>VLOOKUP(E48,Table2[],5,FALSE)</f>
        <v>Flagship</v>
      </c>
    </row>
    <row r="49" spans="1:16" x14ac:dyDescent="0.25">
      <c r="A49" t="s">
        <v>1799</v>
      </c>
      <c r="B49" s="19">
        <v>45466</v>
      </c>
      <c r="C49" t="s">
        <v>44</v>
      </c>
      <c r="D49" t="s">
        <v>1572</v>
      </c>
      <c r="E49" t="s">
        <v>1721</v>
      </c>
      <c r="F49" s="12">
        <v>1</v>
      </c>
      <c r="G49" s="11">
        <v>135.78</v>
      </c>
      <c r="H49">
        <v>0.14000000000000001</v>
      </c>
      <c r="I49" t="s">
        <v>1752</v>
      </c>
      <c r="J49" s="11">
        <v>116.77079999999999</v>
      </c>
      <c r="K49" t="str">
        <f>VLOOKUP(Table56[[#This Row],[Customer_ID]],Table4[],4,FALSE)</f>
        <v>Female</v>
      </c>
      <c r="L49" t="str">
        <f>VLOOKUP(Table56[[#This Row],[Customer_ID]],Table4[],6,FALSE)</f>
        <v>New Hampshire</v>
      </c>
      <c r="M49" t="str">
        <f>VLOOKUP(Table56[[#This Row],[Product_ID]],Table3[],3,FALSE)</f>
        <v>Home-Kitchen</v>
      </c>
      <c r="N49" s="11">
        <f>VLOOKUP(Table56[[#This Row],[Product_ID]],Table3[],5,FALSE)</f>
        <v>19.52</v>
      </c>
      <c r="O49" t="str">
        <f>VLOOKUP(Table56[[#This Row],[Store_ID]],Table2[],3,FALSE)</f>
        <v>South</v>
      </c>
      <c r="P49" t="str">
        <f>VLOOKUP(E49,Table2[],5,FALSE)</f>
        <v>Online</v>
      </c>
    </row>
    <row r="50" spans="1:16" x14ac:dyDescent="0.25">
      <c r="A50" t="s">
        <v>1800</v>
      </c>
      <c r="B50" s="19">
        <v>45218</v>
      </c>
      <c r="C50" t="s">
        <v>657</v>
      </c>
      <c r="D50" t="s">
        <v>1594</v>
      </c>
      <c r="E50" t="s">
        <v>1733</v>
      </c>
      <c r="F50" s="12">
        <v>1</v>
      </c>
      <c r="G50" s="11">
        <v>517.13</v>
      </c>
      <c r="H50">
        <v>0.28000000000000003</v>
      </c>
      <c r="I50" t="s">
        <v>1750</v>
      </c>
      <c r="J50" s="11">
        <v>372.33359999999999</v>
      </c>
      <c r="K50" t="str">
        <f>VLOOKUP(Table56[[#This Row],[Customer_ID]],Table4[],4,FALSE)</f>
        <v>Male</v>
      </c>
      <c r="L50" t="str">
        <f>VLOOKUP(Table56[[#This Row],[Customer_ID]],Table4[],6,FALSE)</f>
        <v>Iowa</v>
      </c>
      <c r="M50" t="str">
        <f>VLOOKUP(Table56[[#This Row],[Product_ID]],Table3[],3,FALSE)</f>
        <v>Sports-Fitness</v>
      </c>
      <c r="N50" s="11">
        <f>VLOOKUP(Table56[[#This Row],[Product_ID]],Table3[],5,FALSE)</f>
        <v>167.12</v>
      </c>
      <c r="O50" t="str">
        <f>VLOOKUP(Table56[[#This Row],[Store_ID]],Table2[],3,FALSE)</f>
        <v>North</v>
      </c>
      <c r="P50" t="str">
        <f>VLOOKUP(E50,Table2[],5,FALSE)</f>
        <v>Flagship</v>
      </c>
    </row>
    <row r="51" spans="1:16" x14ac:dyDescent="0.25">
      <c r="A51" t="s">
        <v>1801</v>
      </c>
      <c r="B51" s="19">
        <v>45607</v>
      </c>
      <c r="C51" t="s">
        <v>1290</v>
      </c>
      <c r="D51" t="s">
        <v>1558</v>
      </c>
      <c r="E51" t="s">
        <v>1730</v>
      </c>
      <c r="F51" s="12">
        <v>2</v>
      </c>
      <c r="G51" s="11">
        <v>384.66</v>
      </c>
      <c r="H51">
        <v>0.08</v>
      </c>
      <c r="I51" t="s">
        <v>1755</v>
      </c>
      <c r="J51" s="11">
        <v>707.77440000000013</v>
      </c>
      <c r="K51" t="str">
        <f>VLOOKUP(Table56[[#This Row],[Customer_ID]],Table4[],4,FALSE)</f>
        <v>Male</v>
      </c>
      <c r="L51" t="str">
        <f>VLOOKUP(Table56[[#This Row],[Customer_ID]],Table4[],6,FALSE)</f>
        <v>North Carolina</v>
      </c>
      <c r="M51" t="str">
        <f>VLOOKUP(Table56[[#This Row],[Product_ID]],Table3[],3,FALSE)</f>
        <v>Home-Storage</v>
      </c>
      <c r="N51" s="11">
        <f>VLOOKUP(Table56[[#This Row],[Product_ID]],Table3[],5,FALSE)</f>
        <v>123.46</v>
      </c>
      <c r="O51" t="str">
        <f>VLOOKUP(Table56[[#This Row],[Store_ID]],Table2[],3,FALSE)</f>
        <v>West</v>
      </c>
      <c r="P51" t="str">
        <f>VLOOKUP(E51,Table2[],5,FALSE)</f>
        <v>Flagship</v>
      </c>
    </row>
    <row r="52" spans="1:16" x14ac:dyDescent="0.25">
      <c r="A52" t="s">
        <v>1802</v>
      </c>
      <c r="B52" s="19">
        <v>45291</v>
      </c>
      <c r="C52" t="s">
        <v>255</v>
      </c>
      <c r="D52" t="s">
        <v>1605</v>
      </c>
      <c r="E52" t="s">
        <v>1717</v>
      </c>
      <c r="F52" s="12">
        <v>3</v>
      </c>
      <c r="G52" s="11">
        <v>83.7</v>
      </c>
      <c r="H52">
        <v>0.24</v>
      </c>
      <c r="I52" t="s">
        <v>1752</v>
      </c>
      <c r="J52" s="11">
        <v>190.83600000000001</v>
      </c>
      <c r="K52" t="str">
        <f>VLOOKUP(Table56[[#This Row],[Customer_ID]],Table4[],4,FALSE)</f>
        <v>Female</v>
      </c>
      <c r="L52" t="str">
        <f>VLOOKUP(Table56[[#This Row],[Customer_ID]],Table4[],6,FALSE)</f>
        <v>New Mexico</v>
      </c>
      <c r="M52" t="str">
        <f>VLOOKUP(Table56[[#This Row],[Product_ID]],Table3[],3,FALSE)</f>
        <v>Sports-Team Sports</v>
      </c>
      <c r="N52" s="11">
        <f>VLOOKUP(Table56[[#This Row],[Product_ID]],Table3[],5,FALSE)</f>
        <v>212.26</v>
      </c>
      <c r="O52" t="str">
        <f>VLOOKUP(Table56[[#This Row],[Store_ID]],Table2[],3,FALSE)</f>
        <v>South</v>
      </c>
      <c r="P52" t="str">
        <f>VLOOKUP(E52,Table2[],5,FALSE)</f>
        <v>Flagship</v>
      </c>
    </row>
    <row r="53" spans="1:16" x14ac:dyDescent="0.25">
      <c r="A53" t="s">
        <v>1803</v>
      </c>
      <c r="B53" s="19">
        <v>45689</v>
      </c>
      <c r="C53" t="s">
        <v>476</v>
      </c>
      <c r="D53" t="s">
        <v>1629</v>
      </c>
      <c r="E53" t="s">
        <v>1711</v>
      </c>
      <c r="F53" s="12">
        <v>3</v>
      </c>
      <c r="G53" s="11">
        <v>76.569999999999993</v>
      </c>
      <c r="H53">
        <v>0.26</v>
      </c>
      <c r="I53" t="s">
        <v>1750</v>
      </c>
      <c r="J53" s="11">
        <v>169.98539999999997</v>
      </c>
      <c r="K53" t="str">
        <f>VLOOKUP(Table56[[#This Row],[Customer_ID]],Table4[],4,FALSE)</f>
        <v>Male</v>
      </c>
      <c r="L53" t="str">
        <f>VLOOKUP(Table56[[#This Row],[Customer_ID]],Table4[],6,FALSE)</f>
        <v>Montana</v>
      </c>
      <c r="M53" t="str">
        <f>VLOOKUP(Table56[[#This Row],[Product_ID]],Table3[],3,FALSE)</f>
        <v>Clothing-Bottoms</v>
      </c>
      <c r="N53" s="11">
        <f>VLOOKUP(Table56[[#This Row],[Product_ID]],Table3[],5,FALSE)</f>
        <v>218.22</v>
      </c>
      <c r="O53" t="str">
        <f>VLOOKUP(Table56[[#This Row],[Store_ID]],Table2[],3,FALSE)</f>
        <v>South</v>
      </c>
      <c r="P53" t="str">
        <f>VLOOKUP(E53,Table2[],5,FALSE)</f>
        <v>Online</v>
      </c>
    </row>
    <row r="54" spans="1:16" x14ac:dyDescent="0.25">
      <c r="A54" t="s">
        <v>1804</v>
      </c>
      <c r="B54" s="19">
        <v>45894</v>
      </c>
      <c r="C54" t="s">
        <v>494</v>
      </c>
      <c r="D54" t="s">
        <v>1664</v>
      </c>
      <c r="E54" t="s">
        <v>1708</v>
      </c>
      <c r="F54" s="12">
        <v>3</v>
      </c>
      <c r="G54" s="11">
        <v>514.48704008221978</v>
      </c>
      <c r="H54">
        <v>0.14785089974293064</v>
      </c>
      <c r="I54" t="s">
        <v>1750</v>
      </c>
      <c r="J54" s="11">
        <v>1315.2590048999591</v>
      </c>
      <c r="K54" t="str">
        <f>VLOOKUP(Table56[[#This Row],[Customer_ID]],Table4[],4,FALSE)</f>
        <v>Female</v>
      </c>
      <c r="L54" t="str">
        <f>VLOOKUP(Table56[[#This Row],[Customer_ID]],Table4[],6,FALSE)</f>
        <v>Wisconsin</v>
      </c>
      <c r="M54" t="str">
        <f>VLOOKUP(Table56[[#This Row],[Product_ID]],Table3[],3,FALSE)</f>
        <v>Beauty-Makeup</v>
      </c>
      <c r="N54" s="11">
        <f>VLOOKUP(Table56[[#This Row],[Product_ID]],Table3[],5,FALSE)</f>
        <v>183.04</v>
      </c>
      <c r="O54" t="str">
        <f>VLOOKUP(Table56[[#This Row],[Store_ID]],Table2[],3,FALSE)</f>
        <v>East</v>
      </c>
      <c r="P54" t="str">
        <f>VLOOKUP(E54,Table2[],5,FALSE)</f>
        <v>Online</v>
      </c>
    </row>
    <row r="55" spans="1:16" x14ac:dyDescent="0.25">
      <c r="A55" t="s">
        <v>1805</v>
      </c>
      <c r="B55" s="19">
        <v>45677</v>
      </c>
      <c r="C55" t="s">
        <v>1010</v>
      </c>
      <c r="D55" t="s">
        <v>1556</v>
      </c>
      <c r="E55" t="s">
        <v>1714</v>
      </c>
      <c r="F55" s="12">
        <v>1</v>
      </c>
      <c r="G55" s="11">
        <v>900.35</v>
      </c>
      <c r="H55">
        <v>0.13</v>
      </c>
      <c r="I55" t="s">
        <v>1755</v>
      </c>
      <c r="J55" s="11">
        <v>783.30449999999996</v>
      </c>
      <c r="K55" t="str">
        <f>VLOOKUP(Table56[[#This Row],[Customer_ID]],Table4[],4,FALSE)</f>
        <v>Male</v>
      </c>
      <c r="L55" t="str">
        <f>VLOOKUP(Table56[[#This Row],[Customer_ID]],Table4[],6,FALSE)</f>
        <v>Oklahoma</v>
      </c>
      <c r="M55" t="str">
        <f>VLOOKUP(Table56[[#This Row],[Product_ID]],Table3[],3,FALSE)</f>
        <v>Sports-Accessories</v>
      </c>
      <c r="N55" s="11">
        <f>VLOOKUP(Table56[[#This Row],[Product_ID]],Table3[],5,FALSE)</f>
        <v>131.51</v>
      </c>
      <c r="O55" t="str">
        <f>VLOOKUP(Table56[[#This Row],[Store_ID]],Table2[],3,FALSE)</f>
        <v>West</v>
      </c>
      <c r="P55" t="str">
        <f>VLOOKUP(E55,Table2[],5,FALSE)</f>
        <v>Online</v>
      </c>
    </row>
    <row r="56" spans="1:16" x14ac:dyDescent="0.25">
      <c r="A56" t="s">
        <v>1806</v>
      </c>
      <c r="B56" s="19">
        <v>45706</v>
      </c>
      <c r="C56" t="s">
        <v>336</v>
      </c>
      <c r="D56" t="s">
        <v>1588</v>
      </c>
      <c r="E56" t="s">
        <v>1719</v>
      </c>
      <c r="F56" s="12">
        <v>4</v>
      </c>
      <c r="G56" s="11">
        <v>428.09</v>
      </c>
      <c r="H56">
        <v>7.0000000000000007E-2</v>
      </c>
      <c r="I56" t="s">
        <v>1750</v>
      </c>
      <c r="J56" s="11">
        <v>1592.4947999999997</v>
      </c>
      <c r="K56" t="str">
        <f>VLOOKUP(Table56[[#This Row],[Customer_ID]],Table4[],4,FALSE)</f>
        <v>Female</v>
      </c>
      <c r="L56" t="str">
        <f>VLOOKUP(Table56[[#This Row],[Customer_ID]],Table4[],6,FALSE)</f>
        <v>New York</v>
      </c>
      <c r="M56" t="str">
        <f>VLOOKUP(Table56[[#This Row],[Product_ID]],Table3[],3,FALSE)</f>
        <v>Electronics-Audio</v>
      </c>
      <c r="N56" s="11">
        <f>VLOOKUP(Table56[[#This Row],[Product_ID]],Table3[],5,FALSE)</f>
        <v>38.520000000000003</v>
      </c>
      <c r="O56" t="str">
        <f>VLOOKUP(Table56[[#This Row],[Store_ID]],Table2[],3,FALSE)</f>
        <v>East</v>
      </c>
      <c r="P56" t="str">
        <f>VLOOKUP(E56,Table2[],5,FALSE)</f>
        <v>Online</v>
      </c>
    </row>
    <row r="57" spans="1:16" x14ac:dyDescent="0.25">
      <c r="A57" t="s">
        <v>1807</v>
      </c>
      <c r="B57" s="19">
        <v>45589</v>
      </c>
      <c r="C57" t="s">
        <v>1278</v>
      </c>
      <c r="D57" t="s">
        <v>1601</v>
      </c>
      <c r="E57" t="s">
        <v>1721</v>
      </c>
      <c r="F57" s="12">
        <v>2</v>
      </c>
      <c r="G57" s="11">
        <v>559.71</v>
      </c>
      <c r="H57">
        <v>0.3</v>
      </c>
      <c r="I57" t="s">
        <v>1755</v>
      </c>
      <c r="J57" s="11">
        <v>783.59400000000005</v>
      </c>
      <c r="K57" t="str">
        <f>VLOOKUP(Table56[[#This Row],[Customer_ID]],Table4[],4,FALSE)</f>
        <v>Male</v>
      </c>
      <c r="L57" t="str">
        <f>VLOOKUP(Table56[[#This Row],[Customer_ID]],Table4[],6,FALSE)</f>
        <v>Wisconsin</v>
      </c>
      <c r="M57" t="str">
        <f>VLOOKUP(Table56[[#This Row],[Product_ID]],Table3[],3,FALSE)</f>
        <v>Beauty-Fragrance</v>
      </c>
      <c r="N57" s="11">
        <f>VLOOKUP(Table56[[#This Row],[Product_ID]],Table3[],5,FALSE)</f>
        <v>43.29</v>
      </c>
      <c r="O57" t="str">
        <f>VLOOKUP(Table56[[#This Row],[Store_ID]],Table2[],3,FALSE)</f>
        <v>South</v>
      </c>
      <c r="P57" t="str">
        <f>VLOOKUP(E57,Table2[],5,FALSE)</f>
        <v>Online</v>
      </c>
    </row>
    <row r="58" spans="1:16" x14ac:dyDescent="0.25">
      <c r="A58" t="s">
        <v>1808</v>
      </c>
      <c r="B58" s="19">
        <v>45282</v>
      </c>
      <c r="C58" t="s">
        <v>289</v>
      </c>
      <c r="D58" t="s">
        <v>1579</v>
      </c>
      <c r="E58" t="s">
        <v>1708</v>
      </c>
      <c r="F58" s="12">
        <v>2</v>
      </c>
      <c r="G58" s="11">
        <v>833.7</v>
      </c>
      <c r="H58">
        <v>0.06</v>
      </c>
      <c r="I58" t="s">
        <v>1752</v>
      </c>
      <c r="J58" s="11">
        <v>1567.356</v>
      </c>
      <c r="K58" t="str">
        <f>VLOOKUP(Table56[[#This Row],[Customer_ID]],Table4[],4,FALSE)</f>
        <v>Female</v>
      </c>
      <c r="L58" t="str">
        <f>VLOOKUP(Table56[[#This Row],[Customer_ID]],Table4[],6,FALSE)</f>
        <v>New Mexico</v>
      </c>
      <c r="M58" t="str">
        <f>VLOOKUP(Table56[[#This Row],[Product_ID]],Table3[],3,FALSE)</f>
        <v>Electronics-Computer</v>
      </c>
      <c r="N58" s="11">
        <f>VLOOKUP(Table56[[#This Row],[Product_ID]],Table3[],5,FALSE)</f>
        <v>419.28</v>
      </c>
      <c r="O58" t="str">
        <f>VLOOKUP(Table56[[#This Row],[Store_ID]],Table2[],3,FALSE)</f>
        <v>East</v>
      </c>
      <c r="P58" t="str">
        <f>VLOOKUP(E58,Table2[],5,FALSE)</f>
        <v>Online</v>
      </c>
    </row>
    <row r="59" spans="1:16" x14ac:dyDescent="0.25">
      <c r="A59" t="s">
        <v>1809</v>
      </c>
      <c r="B59" s="19">
        <v>45462</v>
      </c>
      <c r="C59" t="s">
        <v>1424</v>
      </c>
      <c r="D59" t="s">
        <v>1598</v>
      </c>
      <c r="E59" t="s">
        <v>1726</v>
      </c>
      <c r="F59" s="12">
        <v>2</v>
      </c>
      <c r="G59" s="11">
        <v>680.16</v>
      </c>
      <c r="H59">
        <v>0.28000000000000003</v>
      </c>
      <c r="I59" t="s">
        <v>1750</v>
      </c>
      <c r="J59" s="11">
        <v>979.43039999999996</v>
      </c>
      <c r="K59" t="str">
        <f>VLOOKUP(Table56[[#This Row],[Customer_ID]],Table4[],4,FALSE)</f>
        <v>Female</v>
      </c>
      <c r="L59" t="str">
        <f>VLOOKUP(Table56[[#This Row],[Customer_ID]],Table4[],6,FALSE)</f>
        <v>Vermont</v>
      </c>
      <c r="M59" t="str">
        <f>VLOOKUP(Table56[[#This Row],[Product_ID]],Table3[],3,FALSE)</f>
        <v>Beauty-Makeup</v>
      </c>
      <c r="N59" s="11">
        <f>VLOOKUP(Table56[[#This Row],[Product_ID]],Table3[],5,FALSE)</f>
        <v>254.04361702127662</v>
      </c>
      <c r="O59" t="str">
        <f>VLOOKUP(Table56[[#This Row],[Store_ID]],Table2[],3,FALSE)</f>
        <v>South</v>
      </c>
      <c r="P59" t="str">
        <f>VLOOKUP(E59,Table2[],5,FALSE)</f>
        <v>Outlet</v>
      </c>
    </row>
    <row r="60" spans="1:16" x14ac:dyDescent="0.25">
      <c r="A60" t="s">
        <v>1810</v>
      </c>
      <c r="B60" s="19">
        <v>45633</v>
      </c>
      <c r="C60" t="s">
        <v>1243</v>
      </c>
      <c r="D60" t="s">
        <v>1548</v>
      </c>
      <c r="E60" t="s">
        <v>1711</v>
      </c>
      <c r="F60" s="12">
        <v>4</v>
      </c>
      <c r="G60" s="11">
        <v>733.42</v>
      </c>
      <c r="H60">
        <v>0.147798969072165</v>
      </c>
      <c r="I60" t="s">
        <v>1752</v>
      </c>
      <c r="J60" s="11">
        <v>2500.0851204123705</v>
      </c>
      <c r="K60" t="str">
        <f>VLOOKUP(Table56[[#This Row],[Customer_ID]],Table4[],4,FALSE)</f>
        <v>Female</v>
      </c>
      <c r="L60" t="str">
        <f>VLOOKUP(Table56[[#This Row],[Customer_ID]],Table4[],6,FALSE)</f>
        <v>Arkansas</v>
      </c>
      <c r="M60" t="str">
        <f>VLOOKUP(Table56[[#This Row],[Product_ID]],Table3[],3,FALSE)</f>
        <v>Electronics-Appliances</v>
      </c>
      <c r="N60" s="11">
        <f>VLOOKUP(Table56[[#This Row],[Product_ID]],Table3[],5,FALSE)</f>
        <v>465.34</v>
      </c>
      <c r="O60" t="str">
        <f>VLOOKUP(Table56[[#This Row],[Store_ID]],Table2[],3,FALSE)</f>
        <v>South</v>
      </c>
      <c r="P60" t="str">
        <f>VLOOKUP(E60,Table2[],5,FALSE)</f>
        <v>Online</v>
      </c>
    </row>
    <row r="61" spans="1:16" x14ac:dyDescent="0.25">
      <c r="A61" t="s">
        <v>1811</v>
      </c>
      <c r="B61" s="19">
        <v>45257</v>
      </c>
      <c r="C61" t="s">
        <v>1135</v>
      </c>
      <c r="D61" t="s">
        <v>1664</v>
      </c>
      <c r="E61" t="s">
        <v>1721</v>
      </c>
      <c r="F61" s="12">
        <v>1</v>
      </c>
      <c r="G61" s="11">
        <v>996.33</v>
      </c>
      <c r="H61">
        <v>0.23</v>
      </c>
      <c r="I61" t="s">
        <v>1752</v>
      </c>
      <c r="J61" s="11">
        <v>767.17410000000007</v>
      </c>
      <c r="K61" t="str">
        <f>VLOOKUP(Table56[[#This Row],[Customer_ID]],Table4[],4,FALSE)</f>
        <v>Male</v>
      </c>
      <c r="L61" t="str">
        <f>VLOOKUP(Table56[[#This Row],[Customer_ID]],Table4[],6,FALSE)</f>
        <v>Ohio</v>
      </c>
      <c r="M61" t="str">
        <f>VLOOKUP(Table56[[#This Row],[Product_ID]],Table3[],3,FALSE)</f>
        <v>Beauty-Makeup</v>
      </c>
      <c r="N61" s="11">
        <f>VLOOKUP(Table56[[#This Row],[Product_ID]],Table3[],5,FALSE)</f>
        <v>183.04</v>
      </c>
      <c r="O61" t="str">
        <f>VLOOKUP(Table56[[#This Row],[Store_ID]],Table2[],3,FALSE)</f>
        <v>South</v>
      </c>
      <c r="P61" t="str">
        <f>VLOOKUP(E61,Table2[],5,FALSE)</f>
        <v>Online</v>
      </c>
    </row>
    <row r="62" spans="1:16" x14ac:dyDescent="0.25">
      <c r="A62" t="s">
        <v>1812</v>
      </c>
      <c r="B62" s="19">
        <v>45854</v>
      </c>
      <c r="C62" t="s">
        <v>1255</v>
      </c>
      <c r="D62" t="s">
        <v>1573</v>
      </c>
      <c r="E62" t="s">
        <v>1719</v>
      </c>
      <c r="F62" s="12">
        <v>1</v>
      </c>
      <c r="G62" s="11">
        <v>198.83</v>
      </c>
      <c r="H62">
        <v>0.09</v>
      </c>
      <c r="I62" t="s">
        <v>1755</v>
      </c>
      <c r="J62" s="11">
        <v>180.93530000000001</v>
      </c>
      <c r="K62" t="str">
        <f>VLOOKUP(Table56[[#This Row],[Customer_ID]],Table4[],4,FALSE)</f>
        <v>Male</v>
      </c>
      <c r="L62" t="str">
        <f>VLOOKUP(Table56[[#This Row],[Customer_ID]],Table4[],6,FALSE)</f>
        <v>New Jersey</v>
      </c>
      <c r="M62" t="str">
        <f>VLOOKUP(Table56[[#This Row],[Product_ID]],Table3[],3,FALSE)</f>
        <v>Sports-Team Sports</v>
      </c>
      <c r="N62" s="11">
        <f>VLOOKUP(Table56[[#This Row],[Product_ID]],Table3[],5,FALSE)</f>
        <v>204.39</v>
      </c>
      <c r="O62" t="str">
        <f>VLOOKUP(Table56[[#This Row],[Store_ID]],Table2[],3,FALSE)</f>
        <v>East</v>
      </c>
      <c r="P62" t="str">
        <f>VLOOKUP(E62,Table2[],5,FALSE)</f>
        <v>Online</v>
      </c>
    </row>
    <row r="63" spans="1:16" x14ac:dyDescent="0.25">
      <c r="A63" t="s">
        <v>1813</v>
      </c>
      <c r="B63" s="19">
        <v>45716</v>
      </c>
      <c r="C63" t="s">
        <v>761</v>
      </c>
      <c r="D63" t="s">
        <v>1554</v>
      </c>
      <c r="E63" t="s">
        <v>1711</v>
      </c>
      <c r="F63" s="12">
        <v>1</v>
      </c>
      <c r="G63" s="11">
        <v>374.92</v>
      </c>
      <c r="H63">
        <v>0.18</v>
      </c>
      <c r="I63" t="s">
        <v>1752</v>
      </c>
      <c r="J63" s="11">
        <v>307.43440000000004</v>
      </c>
      <c r="K63" t="str">
        <f>VLOOKUP(Table56[[#This Row],[Customer_ID]],Table4[],4,FALSE)</f>
        <v>Female</v>
      </c>
      <c r="L63" t="str">
        <f>VLOOKUP(Table56[[#This Row],[Customer_ID]],Table4[],6,FALSE)</f>
        <v>Nevada</v>
      </c>
      <c r="M63" t="str">
        <f>VLOOKUP(Table56[[#This Row],[Product_ID]],Table3[],3,FALSE)</f>
        <v>Sports-Equipment</v>
      </c>
      <c r="N63" s="11">
        <f>VLOOKUP(Table56[[#This Row],[Product_ID]],Table3[],5,FALSE)</f>
        <v>21.34</v>
      </c>
      <c r="O63" t="str">
        <f>VLOOKUP(Table56[[#This Row],[Store_ID]],Table2[],3,FALSE)</f>
        <v>South</v>
      </c>
      <c r="P63" t="str">
        <f>VLOOKUP(E63,Table2[],5,FALSE)</f>
        <v>Online</v>
      </c>
    </row>
    <row r="64" spans="1:16" x14ac:dyDescent="0.25">
      <c r="A64" t="s">
        <v>1814</v>
      </c>
      <c r="B64" s="19">
        <v>45515</v>
      </c>
      <c r="C64" t="s">
        <v>1415</v>
      </c>
      <c r="D64" t="s">
        <v>1670</v>
      </c>
      <c r="E64" t="s">
        <v>1730</v>
      </c>
      <c r="F64" s="12">
        <v>1</v>
      </c>
      <c r="G64" s="11">
        <v>468.94</v>
      </c>
      <c r="H64">
        <v>0.12</v>
      </c>
      <c r="I64" t="s">
        <v>1750</v>
      </c>
      <c r="J64" s="11">
        <v>412.66719999999998</v>
      </c>
      <c r="K64" t="str">
        <f>VLOOKUP(Table56[[#This Row],[Customer_ID]],Table4[],4,FALSE)</f>
        <v>Female</v>
      </c>
      <c r="L64" t="str">
        <f>VLOOKUP(Table56[[#This Row],[Customer_ID]],Table4[],6,FALSE)</f>
        <v>Washington</v>
      </c>
      <c r="M64" t="str">
        <f>VLOOKUP(Table56[[#This Row],[Product_ID]],Table3[],3,FALSE)</f>
        <v>Electronics-Computer</v>
      </c>
      <c r="N64" s="11">
        <f>VLOOKUP(Table56[[#This Row],[Product_ID]],Table3[],5,FALSE)</f>
        <v>377.52</v>
      </c>
      <c r="O64" t="str">
        <f>VLOOKUP(Table56[[#This Row],[Store_ID]],Table2[],3,FALSE)</f>
        <v>West</v>
      </c>
      <c r="P64" t="str">
        <f>VLOOKUP(E64,Table2[],5,FALSE)</f>
        <v>Flagship</v>
      </c>
    </row>
    <row r="65" spans="1:16" x14ac:dyDescent="0.25">
      <c r="A65" t="s">
        <v>1815</v>
      </c>
      <c r="B65" s="19">
        <v>45927</v>
      </c>
      <c r="C65" t="s">
        <v>430</v>
      </c>
      <c r="D65" t="s">
        <v>1664</v>
      </c>
      <c r="E65" t="s">
        <v>1723</v>
      </c>
      <c r="F65" s="12">
        <v>2</v>
      </c>
      <c r="G65" s="11">
        <v>121.37</v>
      </c>
      <c r="H65">
        <v>0.05</v>
      </c>
      <c r="I65" t="s">
        <v>1750</v>
      </c>
      <c r="J65" s="11">
        <v>230.60300000000001</v>
      </c>
      <c r="K65" t="str">
        <f>VLOOKUP(Table56[[#This Row],[Customer_ID]],Table4[],4,FALSE)</f>
        <v>Female</v>
      </c>
      <c r="L65" t="str">
        <f>VLOOKUP(Table56[[#This Row],[Customer_ID]],Table4[],6,FALSE)</f>
        <v>Arizona</v>
      </c>
      <c r="M65" t="str">
        <f>VLOOKUP(Table56[[#This Row],[Product_ID]],Table3[],3,FALSE)</f>
        <v>Beauty-Makeup</v>
      </c>
      <c r="N65" s="11">
        <f>VLOOKUP(Table56[[#This Row],[Product_ID]],Table3[],5,FALSE)</f>
        <v>183.04</v>
      </c>
      <c r="O65" t="str">
        <f>VLOOKUP(Table56[[#This Row],[Store_ID]],Table2[],3,FALSE)</f>
        <v>North</v>
      </c>
      <c r="P65" t="str">
        <f>VLOOKUP(E65,Table2[],5,FALSE)</f>
        <v>Online</v>
      </c>
    </row>
    <row r="66" spans="1:16" x14ac:dyDescent="0.25">
      <c r="A66" t="s">
        <v>1816</v>
      </c>
      <c r="B66" s="19">
        <v>45914</v>
      </c>
      <c r="C66" t="s">
        <v>808</v>
      </c>
      <c r="D66" t="s">
        <v>1607</v>
      </c>
      <c r="E66" t="s">
        <v>1719</v>
      </c>
      <c r="F66" s="12">
        <v>3</v>
      </c>
      <c r="G66" s="11">
        <v>480.06</v>
      </c>
      <c r="H66">
        <v>0.01</v>
      </c>
      <c r="I66" t="s">
        <v>1750</v>
      </c>
      <c r="J66" s="11">
        <v>1425.7782</v>
      </c>
      <c r="K66" t="str">
        <f>VLOOKUP(Table56[[#This Row],[Customer_ID]],Table4[],4,FALSE)</f>
        <v>Male</v>
      </c>
      <c r="L66" t="str">
        <f>VLOOKUP(Table56[[#This Row],[Customer_ID]],Table4[],6,FALSE)</f>
        <v>Ohio</v>
      </c>
      <c r="M66" t="str">
        <f>VLOOKUP(Table56[[#This Row],[Product_ID]],Table3[],3,FALSE)</f>
        <v>Clothing-Bottoms</v>
      </c>
      <c r="N66" s="11">
        <f>VLOOKUP(Table56[[#This Row],[Product_ID]],Table3[],5,FALSE)</f>
        <v>386.56</v>
      </c>
      <c r="O66" t="str">
        <f>VLOOKUP(Table56[[#This Row],[Store_ID]],Table2[],3,FALSE)</f>
        <v>East</v>
      </c>
      <c r="P66" t="str">
        <f>VLOOKUP(E66,Table2[],5,FALSE)</f>
        <v>Online</v>
      </c>
    </row>
    <row r="67" spans="1:16" x14ac:dyDescent="0.25">
      <c r="A67" t="s">
        <v>1817</v>
      </c>
      <c r="B67" s="19">
        <v>45290</v>
      </c>
      <c r="C67" t="s">
        <v>536</v>
      </c>
      <c r="D67" t="s">
        <v>1679</v>
      </c>
      <c r="E67" t="s">
        <v>1733</v>
      </c>
      <c r="F67" s="12">
        <v>2</v>
      </c>
      <c r="G67" s="11">
        <v>856.57</v>
      </c>
      <c r="H67">
        <v>0.24</v>
      </c>
      <c r="I67" t="s">
        <v>1750</v>
      </c>
      <c r="J67" s="11">
        <v>1301.9864</v>
      </c>
      <c r="K67" t="str">
        <f>VLOOKUP(Table56[[#This Row],[Customer_ID]],Table4[],4,FALSE)</f>
        <v>Male</v>
      </c>
      <c r="L67" t="str">
        <f>VLOOKUP(Table56[[#This Row],[Customer_ID]],Table4[],6,FALSE)</f>
        <v>Tennessee</v>
      </c>
      <c r="M67" t="str">
        <f>VLOOKUP(Table56[[#This Row],[Product_ID]],Table3[],3,FALSE)</f>
        <v>Home-Kitchen</v>
      </c>
      <c r="N67" s="11">
        <f>VLOOKUP(Table56[[#This Row],[Product_ID]],Table3[],5,FALSE)</f>
        <v>201.41</v>
      </c>
      <c r="O67" t="str">
        <f>VLOOKUP(Table56[[#This Row],[Store_ID]],Table2[],3,FALSE)</f>
        <v>North</v>
      </c>
      <c r="P67" t="str">
        <f>VLOOKUP(E67,Table2[],5,FALSE)</f>
        <v>Flagship</v>
      </c>
    </row>
    <row r="68" spans="1:16" x14ac:dyDescent="0.25">
      <c r="A68" t="s">
        <v>1818</v>
      </c>
      <c r="B68" s="19">
        <v>45213</v>
      </c>
      <c r="C68" t="s">
        <v>850</v>
      </c>
      <c r="D68" t="s">
        <v>1643</v>
      </c>
      <c r="E68" t="s">
        <v>1693</v>
      </c>
      <c r="F68" s="12">
        <v>4</v>
      </c>
      <c r="G68" s="11">
        <v>814.25</v>
      </c>
      <c r="H68">
        <v>0.18</v>
      </c>
      <c r="I68" t="s">
        <v>1750</v>
      </c>
      <c r="J68" s="11">
        <v>2670.7400000000002</v>
      </c>
      <c r="K68" t="str">
        <f>VLOOKUP(Table56[[#This Row],[Customer_ID]],Table4[],4,FALSE)</f>
        <v>Female</v>
      </c>
      <c r="L68" t="str">
        <f>VLOOKUP(Table56[[#This Row],[Customer_ID]],Table4[],6,FALSE)</f>
        <v>California</v>
      </c>
      <c r="M68" t="str">
        <f>VLOOKUP(Table56[[#This Row],[Product_ID]],Table3[],3,FALSE)</f>
        <v>Electronics-Appliances</v>
      </c>
      <c r="N68" s="11">
        <f>VLOOKUP(Table56[[#This Row],[Product_ID]],Table3[],5,FALSE)</f>
        <v>480.9</v>
      </c>
      <c r="O68" t="str">
        <f>VLOOKUP(Table56[[#This Row],[Store_ID]],Table2[],3,FALSE)</f>
        <v>South</v>
      </c>
      <c r="P68" t="str">
        <f>VLOOKUP(E68,Table2[],5,FALSE)</f>
        <v>Outlet</v>
      </c>
    </row>
    <row r="69" spans="1:16" x14ac:dyDescent="0.25">
      <c r="A69" t="s">
        <v>1819</v>
      </c>
      <c r="B69" s="19">
        <v>45255</v>
      </c>
      <c r="C69" t="s">
        <v>1470</v>
      </c>
      <c r="D69" t="s">
        <v>1544</v>
      </c>
      <c r="E69" t="s">
        <v>1693</v>
      </c>
      <c r="F69" s="12">
        <v>1</v>
      </c>
      <c r="G69" s="11">
        <v>989.17</v>
      </c>
      <c r="H69">
        <v>0.2</v>
      </c>
      <c r="I69" t="s">
        <v>1752</v>
      </c>
      <c r="J69" s="11">
        <v>791.33600000000001</v>
      </c>
      <c r="K69" t="str">
        <f>VLOOKUP(Table56[[#This Row],[Customer_ID]],Table4[],4,FALSE)</f>
        <v>Male</v>
      </c>
      <c r="L69" t="str">
        <f>VLOOKUP(Table56[[#This Row],[Customer_ID]],Table4[],6,FALSE)</f>
        <v>Nevada</v>
      </c>
      <c r="M69" t="str">
        <f>VLOOKUP(Table56[[#This Row],[Product_ID]],Table3[],3,FALSE)</f>
        <v>Beauty-Haircare</v>
      </c>
      <c r="N69" s="11">
        <f>VLOOKUP(Table56[[#This Row],[Product_ID]],Table3[],5,FALSE)</f>
        <v>115.82</v>
      </c>
      <c r="O69" t="str">
        <f>VLOOKUP(Table56[[#This Row],[Store_ID]],Table2[],3,FALSE)</f>
        <v>South</v>
      </c>
      <c r="P69" t="str">
        <f>VLOOKUP(E69,Table2[],5,FALSE)</f>
        <v>Outlet</v>
      </c>
    </row>
    <row r="70" spans="1:16" x14ac:dyDescent="0.25">
      <c r="A70" t="s">
        <v>1820</v>
      </c>
      <c r="B70" s="19">
        <v>45270</v>
      </c>
      <c r="C70" t="s">
        <v>1150</v>
      </c>
      <c r="D70" t="s">
        <v>1635</v>
      </c>
      <c r="E70" t="s">
        <v>1719</v>
      </c>
      <c r="F70" s="12">
        <v>4</v>
      </c>
      <c r="G70" s="11">
        <v>62.48</v>
      </c>
      <c r="H70">
        <v>0.18</v>
      </c>
      <c r="I70" t="s">
        <v>1750</v>
      </c>
      <c r="J70" s="11">
        <v>204.93440000000001</v>
      </c>
      <c r="K70" t="str">
        <f>VLOOKUP(Table56[[#This Row],[Customer_ID]],Table4[],4,FALSE)</f>
        <v>Male</v>
      </c>
      <c r="L70" t="str">
        <f>VLOOKUP(Table56[[#This Row],[Customer_ID]],Table4[],6,FALSE)</f>
        <v>Ohio</v>
      </c>
      <c r="M70" t="str">
        <f>VLOOKUP(Table56[[#This Row],[Product_ID]],Table3[],3,FALSE)</f>
        <v>Sports-Fitness</v>
      </c>
      <c r="N70" s="11">
        <f>VLOOKUP(Table56[[#This Row],[Product_ID]],Table3[],5,FALSE)</f>
        <v>477.61</v>
      </c>
      <c r="O70" t="str">
        <f>VLOOKUP(Table56[[#This Row],[Store_ID]],Table2[],3,FALSE)</f>
        <v>East</v>
      </c>
      <c r="P70" t="str">
        <f>VLOOKUP(E70,Table2[],5,FALSE)</f>
        <v>Online</v>
      </c>
    </row>
    <row r="71" spans="1:16" x14ac:dyDescent="0.25">
      <c r="A71" t="s">
        <v>1821</v>
      </c>
      <c r="B71" s="19">
        <v>45897</v>
      </c>
      <c r="C71" t="s">
        <v>1297</v>
      </c>
      <c r="D71" t="s">
        <v>1545</v>
      </c>
      <c r="E71" t="s">
        <v>1730</v>
      </c>
      <c r="F71" s="12">
        <v>4</v>
      </c>
      <c r="G71" s="11">
        <v>561.24</v>
      </c>
      <c r="H71">
        <v>0.24</v>
      </c>
      <c r="I71" t="s">
        <v>1750</v>
      </c>
      <c r="J71" s="11">
        <v>1706.1695999999999</v>
      </c>
      <c r="K71" t="str">
        <f>VLOOKUP(Table56[[#This Row],[Customer_ID]],Table4[],4,FALSE)</f>
        <v>Male</v>
      </c>
      <c r="L71" t="str">
        <f>VLOOKUP(Table56[[#This Row],[Customer_ID]],Table4[],6,FALSE)</f>
        <v>Kansas</v>
      </c>
      <c r="M71" t="str">
        <f>VLOOKUP(Table56[[#This Row],[Product_ID]],Table3[],3,FALSE)</f>
        <v>Electronics-Accessories</v>
      </c>
      <c r="N71" s="11">
        <f>VLOOKUP(Table56[[#This Row],[Product_ID]],Table3[],5,FALSE)</f>
        <v>242.23</v>
      </c>
      <c r="O71" t="str">
        <f>VLOOKUP(Table56[[#This Row],[Store_ID]],Table2[],3,FALSE)</f>
        <v>West</v>
      </c>
      <c r="P71" t="str">
        <f>VLOOKUP(E71,Table2[],5,FALSE)</f>
        <v>Flagship</v>
      </c>
    </row>
    <row r="72" spans="1:16" x14ac:dyDescent="0.25">
      <c r="A72" t="s">
        <v>1822</v>
      </c>
      <c r="B72" s="19">
        <v>45849</v>
      </c>
      <c r="C72" t="s">
        <v>215</v>
      </c>
      <c r="D72" t="s">
        <v>1617</v>
      </c>
      <c r="E72" t="s">
        <v>1705</v>
      </c>
      <c r="F72" s="12">
        <v>3</v>
      </c>
      <c r="G72" s="11">
        <v>92.24</v>
      </c>
      <c r="H72">
        <v>0.28000000000000003</v>
      </c>
      <c r="I72" t="s">
        <v>1755</v>
      </c>
      <c r="J72" s="11">
        <v>199.23839999999998</v>
      </c>
      <c r="K72" t="str">
        <f>VLOOKUP(Table56[[#This Row],[Customer_ID]],Table4[],4,FALSE)</f>
        <v>Male</v>
      </c>
      <c r="L72" t="str">
        <f>VLOOKUP(Table56[[#This Row],[Customer_ID]],Table4[],6,FALSE)</f>
        <v>Maryland</v>
      </c>
      <c r="M72" t="str">
        <f>VLOOKUP(Table56[[#This Row],[Product_ID]],Table3[],3,FALSE)</f>
        <v>Beauty-Fragrance</v>
      </c>
      <c r="N72" s="11">
        <f>VLOOKUP(Table56[[#This Row],[Product_ID]],Table3[],5,FALSE)</f>
        <v>482.75</v>
      </c>
      <c r="O72" t="str">
        <f>VLOOKUP(Table56[[#This Row],[Store_ID]],Table2[],3,FALSE)</f>
        <v>North</v>
      </c>
      <c r="P72" t="str">
        <f>VLOOKUP(E72,Table2[],5,FALSE)</f>
        <v>Outlet</v>
      </c>
    </row>
    <row r="73" spans="1:16" x14ac:dyDescent="0.25">
      <c r="A73" t="s">
        <v>1823</v>
      </c>
      <c r="B73" s="19">
        <v>45889</v>
      </c>
      <c r="C73" t="s">
        <v>554</v>
      </c>
      <c r="D73" t="s">
        <v>1635</v>
      </c>
      <c r="E73" t="s">
        <v>1690</v>
      </c>
      <c r="F73" s="12">
        <v>2</v>
      </c>
      <c r="G73" s="11">
        <v>668.3</v>
      </c>
      <c r="H73">
        <v>7.0000000000000007E-2</v>
      </c>
      <c r="I73" t="s">
        <v>1750</v>
      </c>
      <c r="J73" s="11">
        <v>1243.0379999999998</v>
      </c>
      <c r="K73" t="str">
        <f>VLOOKUP(Table56[[#This Row],[Customer_ID]],Table4[],4,FALSE)</f>
        <v>Female</v>
      </c>
      <c r="L73" t="str">
        <f>VLOOKUP(Table56[[#This Row],[Customer_ID]],Table4[],6,FALSE)</f>
        <v>Florida</v>
      </c>
      <c r="M73" t="str">
        <f>VLOOKUP(Table56[[#This Row],[Product_ID]],Table3[],3,FALSE)</f>
        <v>Sports-Fitness</v>
      </c>
      <c r="N73" s="11">
        <f>VLOOKUP(Table56[[#This Row],[Product_ID]],Table3[],5,FALSE)</f>
        <v>477.61</v>
      </c>
      <c r="O73" t="str">
        <f>VLOOKUP(Table56[[#This Row],[Store_ID]],Table2[],3,FALSE)</f>
        <v>North</v>
      </c>
      <c r="P73" t="str">
        <f>VLOOKUP(E73,Table2[],5,FALSE)</f>
        <v>Flagship</v>
      </c>
    </row>
    <row r="74" spans="1:16" x14ac:dyDescent="0.25">
      <c r="A74" t="s">
        <v>1824</v>
      </c>
      <c r="B74" s="19">
        <v>45533</v>
      </c>
      <c r="C74" t="s">
        <v>1258</v>
      </c>
      <c r="D74" t="s">
        <v>1585</v>
      </c>
      <c r="E74" t="s">
        <v>1705</v>
      </c>
      <c r="F74" s="12">
        <v>1</v>
      </c>
      <c r="G74" s="11">
        <v>553.82000000000005</v>
      </c>
      <c r="H74">
        <v>0.09</v>
      </c>
      <c r="I74" t="s">
        <v>1750</v>
      </c>
      <c r="J74" s="11">
        <v>503.97620000000006</v>
      </c>
      <c r="K74" t="str">
        <f>VLOOKUP(Table56[[#This Row],[Customer_ID]],Table4[],4,FALSE)</f>
        <v>Male</v>
      </c>
      <c r="L74" t="str">
        <f>VLOOKUP(Table56[[#This Row],[Customer_ID]],Table4[],6,FALSE)</f>
        <v>Wyoming</v>
      </c>
      <c r="M74" t="str">
        <f>VLOOKUP(Table56[[#This Row],[Product_ID]],Table3[],3,FALSE)</f>
        <v>Sports-Outdoor</v>
      </c>
      <c r="N74" s="11">
        <f>VLOOKUP(Table56[[#This Row],[Product_ID]],Table3[],5,FALSE)</f>
        <v>135.61000000000001</v>
      </c>
      <c r="O74" t="str">
        <f>VLOOKUP(Table56[[#This Row],[Store_ID]],Table2[],3,FALSE)</f>
        <v>North</v>
      </c>
      <c r="P74" t="str">
        <f>VLOOKUP(E74,Table2[],5,FALSE)</f>
        <v>Outlet</v>
      </c>
    </row>
    <row r="75" spans="1:16" x14ac:dyDescent="0.25">
      <c r="A75" t="s">
        <v>1825</v>
      </c>
      <c r="B75" s="19">
        <v>45626</v>
      </c>
      <c r="C75" t="s">
        <v>146</v>
      </c>
      <c r="D75" t="s">
        <v>1596</v>
      </c>
      <c r="E75" t="s">
        <v>1721</v>
      </c>
      <c r="F75" s="12">
        <v>2</v>
      </c>
      <c r="G75" s="11">
        <v>556.42999999999995</v>
      </c>
      <c r="H75">
        <v>0.13</v>
      </c>
      <c r="I75" t="s">
        <v>1750</v>
      </c>
      <c r="J75" s="11">
        <v>968.18819999999994</v>
      </c>
      <c r="K75" t="str">
        <f>VLOOKUP(Table56[[#This Row],[Customer_ID]],Table4[],4,FALSE)</f>
        <v>Female</v>
      </c>
      <c r="L75" t="str">
        <f>VLOOKUP(Table56[[#This Row],[Customer_ID]],Table4[],6,FALSE)</f>
        <v>South Dakota</v>
      </c>
      <c r="M75" t="str">
        <f>VLOOKUP(Table56[[#This Row],[Product_ID]],Table3[],3,FALSE)</f>
        <v>Sports-Team Sports</v>
      </c>
      <c r="N75" s="11">
        <f>VLOOKUP(Table56[[#This Row],[Product_ID]],Table3[],5,FALSE)</f>
        <v>318.91000000000003</v>
      </c>
      <c r="O75" t="str">
        <f>VLOOKUP(Table56[[#This Row],[Store_ID]],Table2[],3,FALSE)</f>
        <v>South</v>
      </c>
      <c r="P75" t="str">
        <f>VLOOKUP(E75,Table2[],5,FALSE)</f>
        <v>Online</v>
      </c>
    </row>
    <row r="76" spans="1:16" x14ac:dyDescent="0.25">
      <c r="A76" t="s">
        <v>1826</v>
      </c>
      <c r="B76" s="19">
        <v>45942</v>
      </c>
      <c r="C76" t="s">
        <v>861</v>
      </c>
      <c r="D76" t="s">
        <v>1556</v>
      </c>
      <c r="E76" t="s">
        <v>1714</v>
      </c>
      <c r="F76" s="12">
        <v>1</v>
      </c>
      <c r="G76" s="11">
        <v>184.98</v>
      </c>
      <c r="H76">
        <v>0.1</v>
      </c>
      <c r="I76" t="s">
        <v>1755</v>
      </c>
      <c r="J76" s="11">
        <v>166.482</v>
      </c>
      <c r="K76" t="str">
        <f>VLOOKUP(Table56[[#This Row],[Customer_ID]],Table4[],4,FALSE)</f>
        <v>Male</v>
      </c>
      <c r="L76" t="str">
        <f>VLOOKUP(Table56[[#This Row],[Customer_ID]],Table4[],6,FALSE)</f>
        <v>Mississippi</v>
      </c>
      <c r="M76" t="str">
        <f>VLOOKUP(Table56[[#This Row],[Product_ID]],Table3[],3,FALSE)</f>
        <v>Sports-Accessories</v>
      </c>
      <c r="N76" s="11">
        <f>VLOOKUP(Table56[[#This Row],[Product_ID]],Table3[],5,FALSE)</f>
        <v>131.51</v>
      </c>
      <c r="O76" t="str">
        <f>VLOOKUP(Table56[[#This Row],[Store_ID]],Table2[],3,FALSE)</f>
        <v>West</v>
      </c>
      <c r="P76" t="str">
        <f>VLOOKUP(E76,Table2[],5,FALSE)</f>
        <v>Online</v>
      </c>
    </row>
    <row r="77" spans="1:16" x14ac:dyDescent="0.25">
      <c r="A77" t="s">
        <v>1827</v>
      </c>
      <c r="B77" s="19">
        <v>45500</v>
      </c>
      <c r="C77" t="s">
        <v>140</v>
      </c>
      <c r="D77" t="s">
        <v>1676</v>
      </c>
      <c r="E77" t="s">
        <v>1723</v>
      </c>
      <c r="F77" s="12">
        <v>4</v>
      </c>
      <c r="G77" s="11">
        <v>700.18</v>
      </c>
      <c r="H77">
        <v>0.23</v>
      </c>
      <c r="I77" t="s">
        <v>1750</v>
      </c>
      <c r="J77" s="11">
        <v>2156.5544</v>
      </c>
      <c r="K77" t="str">
        <f>VLOOKUP(Table56[[#This Row],[Customer_ID]],Table4[],4,FALSE)</f>
        <v>Male</v>
      </c>
      <c r="L77" t="str">
        <f>VLOOKUP(Table56[[#This Row],[Customer_ID]],Table4[],6,FALSE)</f>
        <v>North Dakota</v>
      </c>
      <c r="M77" t="str">
        <f>VLOOKUP(Table56[[#This Row],[Product_ID]],Table3[],3,FALSE)</f>
        <v>Sports-Team Sports</v>
      </c>
      <c r="N77" s="11">
        <f>VLOOKUP(Table56[[#This Row],[Product_ID]],Table3[],5,FALSE)</f>
        <v>245.98</v>
      </c>
      <c r="O77" t="str">
        <f>VLOOKUP(Table56[[#This Row],[Store_ID]],Table2[],3,FALSE)</f>
        <v>North</v>
      </c>
      <c r="P77" t="str">
        <f>VLOOKUP(E77,Table2[],5,FALSE)</f>
        <v>Online</v>
      </c>
    </row>
    <row r="78" spans="1:16" x14ac:dyDescent="0.25">
      <c r="A78" t="s">
        <v>1828</v>
      </c>
      <c r="B78" s="19">
        <v>45285</v>
      </c>
      <c r="C78" t="s">
        <v>85</v>
      </c>
      <c r="D78" t="s">
        <v>1641</v>
      </c>
      <c r="E78" t="s">
        <v>1719</v>
      </c>
      <c r="F78" s="12">
        <v>2</v>
      </c>
      <c r="G78" s="11">
        <v>686.31</v>
      </c>
      <c r="H78">
        <v>0.25</v>
      </c>
      <c r="I78" t="s">
        <v>1750</v>
      </c>
      <c r="J78" s="11">
        <v>1029.4649999999999</v>
      </c>
      <c r="K78" t="str">
        <f>VLOOKUP(Table56[[#This Row],[Customer_ID]],Table4[],4,FALSE)</f>
        <v>Female</v>
      </c>
      <c r="L78" t="str">
        <f>VLOOKUP(Table56[[#This Row],[Customer_ID]],Table4[],6,FALSE)</f>
        <v>New Jersey</v>
      </c>
      <c r="M78" t="str">
        <f>VLOOKUP(Table56[[#This Row],[Product_ID]],Table3[],3,FALSE)</f>
        <v>Electronics-Computer</v>
      </c>
      <c r="N78" s="11">
        <f>VLOOKUP(Table56[[#This Row],[Product_ID]],Table3[],5,FALSE)</f>
        <v>392.89</v>
      </c>
      <c r="O78" t="str">
        <f>VLOOKUP(Table56[[#This Row],[Store_ID]],Table2[],3,FALSE)</f>
        <v>East</v>
      </c>
      <c r="P78" t="str">
        <f>VLOOKUP(E78,Table2[],5,FALSE)</f>
        <v>Online</v>
      </c>
    </row>
    <row r="79" spans="1:16" x14ac:dyDescent="0.25">
      <c r="A79" t="s">
        <v>1829</v>
      </c>
      <c r="B79" s="19">
        <v>45800</v>
      </c>
      <c r="C79" t="s">
        <v>40</v>
      </c>
      <c r="D79" t="s">
        <v>1626</v>
      </c>
      <c r="E79" t="s">
        <v>1728</v>
      </c>
      <c r="F79" s="12">
        <v>1</v>
      </c>
      <c r="G79" s="11">
        <v>687.82</v>
      </c>
      <c r="H79">
        <v>0.27</v>
      </c>
      <c r="I79" t="s">
        <v>1755</v>
      </c>
      <c r="J79" s="11">
        <v>502.10860000000002</v>
      </c>
      <c r="K79" t="str">
        <f>VLOOKUP(Table56[[#This Row],[Customer_ID]],Table4[],4,FALSE)</f>
        <v>Female</v>
      </c>
      <c r="L79" t="str">
        <f>VLOOKUP(Table56[[#This Row],[Customer_ID]],Table4[],6,FALSE)</f>
        <v>West Virginia</v>
      </c>
      <c r="M79" t="str">
        <f>VLOOKUP(Table56[[#This Row],[Product_ID]],Table3[],3,FALSE)</f>
        <v>Electronics-Accessories</v>
      </c>
      <c r="N79" s="11">
        <f>VLOOKUP(Table56[[#This Row],[Product_ID]],Table3[],5,FALSE)</f>
        <v>349.17</v>
      </c>
      <c r="O79" t="str">
        <f>VLOOKUP(Table56[[#This Row],[Store_ID]],Table2[],3,FALSE)</f>
        <v>North</v>
      </c>
      <c r="P79" t="str">
        <f>VLOOKUP(E79,Table2[],5,FALSE)</f>
        <v>Flagship</v>
      </c>
    </row>
    <row r="80" spans="1:16" x14ac:dyDescent="0.25">
      <c r="A80" t="s">
        <v>1830</v>
      </c>
      <c r="B80" s="19">
        <v>45609</v>
      </c>
      <c r="C80" t="s">
        <v>710</v>
      </c>
      <c r="D80" t="s">
        <v>1654</v>
      </c>
      <c r="E80" t="s">
        <v>1714</v>
      </c>
      <c r="F80" s="12">
        <v>2</v>
      </c>
      <c r="G80" s="11">
        <v>900.55</v>
      </c>
      <c r="H80">
        <v>0.16</v>
      </c>
      <c r="I80" t="s">
        <v>1750</v>
      </c>
      <c r="J80" s="11">
        <v>1512.924</v>
      </c>
      <c r="K80" t="str">
        <f>VLOOKUP(Table56[[#This Row],[Customer_ID]],Table4[],4,FALSE)</f>
        <v>Male</v>
      </c>
      <c r="L80" t="str">
        <f>VLOOKUP(Table56[[#This Row],[Customer_ID]],Table4[],6,FALSE)</f>
        <v>Georgia</v>
      </c>
      <c r="M80" t="str">
        <f>VLOOKUP(Table56[[#This Row],[Product_ID]],Table3[],3,FALSE)</f>
        <v>Beauty-Skincare</v>
      </c>
      <c r="N80" s="11">
        <f>VLOOKUP(Table56[[#This Row],[Product_ID]],Table3[],5,FALSE)</f>
        <v>254.04361702127662</v>
      </c>
      <c r="O80" t="str">
        <f>VLOOKUP(Table56[[#This Row],[Store_ID]],Table2[],3,FALSE)</f>
        <v>West</v>
      </c>
      <c r="P80" t="str">
        <f>VLOOKUP(E80,Table2[],5,FALSE)</f>
        <v>Online</v>
      </c>
    </row>
    <row r="81" spans="1:16" x14ac:dyDescent="0.25">
      <c r="A81" t="s">
        <v>1831</v>
      </c>
      <c r="B81" s="19">
        <v>45268</v>
      </c>
      <c r="C81" t="s">
        <v>397</v>
      </c>
      <c r="D81" t="s">
        <v>1558</v>
      </c>
      <c r="E81" t="s">
        <v>1693</v>
      </c>
      <c r="F81" s="12">
        <v>1</v>
      </c>
      <c r="G81" s="11">
        <v>341.17</v>
      </c>
      <c r="H81">
        <v>0.15</v>
      </c>
      <c r="I81" t="s">
        <v>1750</v>
      </c>
      <c r="J81" s="11">
        <v>289.99450000000002</v>
      </c>
      <c r="K81" t="str">
        <f>VLOOKUP(Table56[[#This Row],[Customer_ID]],Table4[],4,FALSE)</f>
        <v>Female</v>
      </c>
      <c r="L81" t="str">
        <f>VLOOKUP(Table56[[#This Row],[Customer_ID]],Table4[],6,FALSE)</f>
        <v>North Dakota</v>
      </c>
      <c r="M81" t="str">
        <f>VLOOKUP(Table56[[#This Row],[Product_ID]],Table3[],3,FALSE)</f>
        <v>Home-Storage</v>
      </c>
      <c r="N81" s="11">
        <f>VLOOKUP(Table56[[#This Row],[Product_ID]],Table3[],5,FALSE)</f>
        <v>123.46</v>
      </c>
      <c r="O81" t="str">
        <f>VLOOKUP(Table56[[#This Row],[Store_ID]],Table2[],3,FALSE)</f>
        <v>South</v>
      </c>
      <c r="P81" t="str">
        <f>VLOOKUP(E81,Table2[],5,FALSE)</f>
        <v>Outlet</v>
      </c>
    </row>
    <row r="82" spans="1:16" x14ac:dyDescent="0.25">
      <c r="A82" t="s">
        <v>1832</v>
      </c>
      <c r="B82" s="19">
        <v>45885</v>
      </c>
      <c r="C82" t="s">
        <v>576</v>
      </c>
      <c r="D82" t="s">
        <v>1605</v>
      </c>
      <c r="E82" t="s">
        <v>1714</v>
      </c>
      <c r="F82" s="12">
        <v>1</v>
      </c>
      <c r="G82" s="11">
        <v>442.27</v>
      </c>
      <c r="H82">
        <v>0.06</v>
      </c>
      <c r="I82" t="s">
        <v>1755</v>
      </c>
      <c r="J82" s="11">
        <v>415.73379999999997</v>
      </c>
      <c r="K82" t="str">
        <f>VLOOKUP(Table56[[#This Row],[Customer_ID]],Table4[],4,FALSE)</f>
        <v>Male</v>
      </c>
      <c r="L82" t="str">
        <f>VLOOKUP(Table56[[#This Row],[Customer_ID]],Table4[],6,FALSE)</f>
        <v>Vermont</v>
      </c>
      <c r="M82" t="str">
        <f>VLOOKUP(Table56[[#This Row],[Product_ID]],Table3[],3,FALSE)</f>
        <v>Sports-Team Sports</v>
      </c>
      <c r="N82" s="11">
        <f>VLOOKUP(Table56[[#This Row],[Product_ID]],Table3[],5,FALSE)</f>
        <v>212.26</v>
      </c>
      <c r="O82" t="str">
        <f>VLOOKUP(Table56[[#This Row],[Store_ID]],Table2[],3,FALSE)</f>
        <v>West</v>
      </c>
      <c r="P82" t="str">
        <f>VLOOKUP(E82,Table2[],5,FALSE)</f>
        <v>Online</v>
      </c>
    </row>
    <row r="83" spans="1:16" x14ac:dyDescent="0.25">
      <c r="A83" t="s">
        <v>1833</v>
      </c>
      <c r="B83" s="19">
        <v>45616</v>
      </c>
      <c r="C83" t="s">
        <v>803</v>
      </c>
      <c r="D83" t="s">
        <v>1633</v>
      </c>
      <c r="E83" t="s">
        <v>1717</v>
      </c>
      <c r="F83" s="12">
        <v>1</v>
      </c>
      <c r="G83" s="11">
        <v>363.73</v>
      </c>
      <c r="H83">
        <v>0.25</v>
      </c>
      <c r="I83" t="s">
        <v>1752</v>
      </c>
      <c r="J83" s="11">
        <v>272.79750000000001</v>
      </c>
      <c r="K83" t="str">
        <f>VLOOKUP(Table56[[#This Row],[Customer_ID]],Table4[],4,FALSE)</f>
        <v>Male</v>
      </c>
      <c r="L83" t="str">
        <f>VLOOKUP(Table56[[#This Row],[Customer_ID]],Table4[],6,FALSE)</f>
        <v>Wisconsin</v>
      </c>
      <c r="M83" t="str">
        <f>VLOOKUP(Table56[[#This Row],[Product_ID]],Table3[],3,FALSE)</f>
        <v>Beauty-Haircare</v>
      </c>
      <c r="N83" s="11">
        <f>VLOOKUP(Table56[[#This Row],[Product_ID]],Table3[],5,FALSE)</f>
        <v>214.32</v>
      </c>
      <c r="O83" t="str">
        <f>VLOOKUP(Table56[[#This Row],[Store_ID]],Table2[],3,FALSE)</f>
        <v>South</v>
      </c>
      <c r="P83" t="str">
        <f>VLOOKUP(E83,Table2[],5,FALSE)</f>
        <v>Flagship</v>
      </c>
    </row>
    <row r="84" spans="1:16" x14ac:dyDescent="0.25">
      <c r="A84" t="s">
        <v>1834</v>
      </c>
      <c r="B84" s="19">
        <v>45518</v>
      </c>
      <c r="C84" t="s">
        <v>1168</v>
      </c>
      <c r="D84" t="s">
        <v>1667</v>
      </c>
      <c r="E84" t="s">
        <v>1733</v>
      </c>
      <c r="F84" s="12">
        <v>2</v>
      </c>
      <c r="G84" s="11">
        <v>601.33000000000004</v>
      </c>
      <c r="H84">
        <v>0.16</v>
      </c>
      <c r="I84" t="s">
        <v>1752</v>
      </c>
      <c r="J84" s="11">
        <v>1010.2344000000001</v>
      </c>
      <c r="K84" t="str">
        <f>VLOOKUP(Table56[[#This Row],[Customer_ID]],Table4[],4,FALSE)</f>
        <v>Female</v>
      </c>
      <c r="L84" t="str">
        <f>VLOOKUP(Table56[[#This Row],[Customer_ID]],Table4[],6,FALSE)</f>
        <v>Delaware</v>
      </c>
      <c r="M84" t="str">
        <f>VLOOKUP(Table56[[#This Row],[Product_ID]],Table3[],3,FALSE)</f>
        <v>Clothing-Footwear</v>
      </c>
      <c r="N84" s="11">
        <f>VLOOKUP(Table56[[#This Row],[Product_ID]],Table3[],5,FALSE)</f>
        <v>438.25</v>
      </c>
      <c r="O84" t="str">
        <f>VLOOKUP(Table56[[#This Row],[Store_ID]],Table2[],3,FALSE)</f>
        <v>North</v>
      </c>
      <c r="P84" t="str">
        <f>VLOOKUP(E84,Table2[],5,FALSE)</f>
        <v>Flagship</v>
      </c>
    </row>
    <row r="85" spans="1:16" x14ac:dyDescent="0.25">
      <c r="A85" t="s">
        <v>1835</v>
      </c>
      <c r="B85" s="19">
        <v>45427</v>
      </c>
      <c r="C85" t="s">
        <v>1240</v>
      </c>
      <c r="D85" t="s">
        <v>1551</v>
      </c>
      <c r="E85" t="s">
        <v>1736</v>
      </c>
      <c r="F85" s="12">
        <v>4</v>
      </c>
      <c r="G85" s="11">
        <v>34.39</v>
      </c>
      <c r="H85">
        <v>0.03</v>
      </c>
      <c r="I85" t="s">
        <v>1752</v>
      </c>
      <c r="J85" s="11">
        <v>133.4332</v>
      </c>
      <c r="K85" t="str">
        <f>VLOOKUP(Table56[[#This Row],[Customer_ID]],Table4[],4,FALSE)</f>
        <v>Male</v>
      </c>
      <c r="L85" t="str">
        <f>VLOOKUP(Table56[[#This Row],[Customer_ID]],Table4[],6,FALSE)</f>
        <v>Louisiana</v>
      </c>
      <c r="M85" t="str">
        <f>VLOOKUP(Table56[[#This Row],[Product_ID]],Table3[],3,FALSE)</f>
        <v>Sports-Accessories</v>
      </c>
      <c r="N85" s="11">
        <f>VLOOKUP(Table56[[#This Row],[Product_ID]],Table3[],5,FALSE)</f>
        <v>144.53</v>
      </c>
      <c r="O85" t="str">
        <f>VLOOKUP(Table56[[#This Row],[Store_ID]],Table2[],3,FALSE)</f>
        <v>East</v>
      </c>
      <c r="P85" t="str">
        <f>VLOOKUP(E85,Table2[],5,FALSE)</f>
        <v>Flagship</v>
      </c>
    </row>
    <row r="86" spans="1:16" x14ac:dyDescent="0.25">
      <c r="A86" t="s">
        <v>1836</v>
      </c>
      <c r="B86" s="19">
        <v>45268</v>
      </c>
      <c r="C86" t="s">
        <v>1297</v>
      </c>
      <c r="D86" t="s">
        <v>1597</v>
      </c>
      <c r="E86" t="s">
        <v>1733</v>
      </c>
      <c r="F86" s="12">
        <v>1</v>
      </c>
      <c r="G86" s="11">
        <v>773.57</v>
      </c>
      <c r="H86">
        <v>0.05</v>
      </c>
      <c r="I86" t="s">
        <v>1755</v>
      </c>
      <c r="J86" s="11">
        <v>734.89150000000006</v>
      </c>
      <c r="K86" t="str">
        <f>VLOOKUP(Table56[[#This Row],[Customer_ID]],Table4[],4,FALSE)</f>
        <v>Male</v>
      </c>
      <c r="L86" t="str">
        <f>VLOOKUP(Table56[[#This Row],[Customer_ID]],Table4[],6,FALSE)</f>
        <v>Kansas</v>
      </c>
      <c r="M86" t="str">
        <f>VLOOKUP(Table56[[#This Row],[Product_ID]],Table3[],3,FALSE)</f>
        <v>Clothing-Outerwear</v>
      </c>
      <c r="N86" s="11">
        <f>VLOOKUP(Table56[[#This Row],[Product_ID]],Table3[],5,FALSE)</f>
        <v>167.34</v>
      </c>
      <c r="O86" t="str">
        <f>VLOOKUP(Table56[[#This Row],[Store_ID]],Table2[],3,FALSE)</f>
        <v>North</v>
      </c>
      <c r="P86" t="str">
        <f>VLOOKUP(E86,Table2[],5,FALSE)</f>
        <v>Flagship</v>
      </c>
    </row>
    <row r="87" spans="1:16" x14ac:dyDescent="0.25">
      <c r="A87" t="s">
        <v>1837</v>
      </c>
      <c r="B87" s="19">
        <v>45282</v>
      </c>
      <c r="C87" t="s">
        <v>202</v>
      </c>
      <c r="D87" t="s">
        <v>1662</v>
      </c>
      <c r="E87" t="s">
        <v>1711</v>
      </c>
      <c r="F87" s="12">
        <v>4</v>
      </c>
      <c r="G87" s="11">
        <v>127.1</v>
      </c>
      <c r="H87">
        <v>0.24</v>
      </c>
      <c r="I87" t="s">
        <v>1755</v>
      </c>
      <c r="J87" s="11">
        <v>386.38400000000001</v>
      </c>
      <c r="K87" t="str">
        <f>VLOOKUP(Table56[[#This Row],[Customer_ID]],Table4[],4,FALSE)</f>
        <v>Male</v>
      </c>
      <c r="L87" t="str">
        <f>VLOOKUP(Table56[[#This Row],[Customer_ID]],Table4[],6,FALSE)</f>
        <v>Oklahoma</v>
      </c>
      <c r="M87" t="str">
        <f>VLOOKUP(Table56[[#This Row],[Product_ID]],Table3[],3,FALSE)</f>
        <v>Sports-Accessories</v>
      </c>
      <c r="N87" s="11">
        <f>VLOOKUP(Table56[[#This Row],[Product_ID]],Table3[],5,FALSE)</f>
        <v>131.24</v>
      </c>
      <c r="O87" t="str">
        <f>VLOOKUP(Table56[[#This Row],[Store_ID]],Table2[],3,FALSE)</f>
        <v>South</v>
      </c>
      <c r="P87" t="str">
        <f>VLOOKUP(E87,Table2[],5,FALSE)</f>
        <v>Online</v>
      </c>
    </row>
    <row r="88" spans="1:16" x14ac:dyDescent="0.25">
      <c r="A88" t="s">
        <v>1838</v>
      </c>
      <c r="B88" s="19">
        <v>45545</v>
      </c>
      <c r="C88" t="s">
        <v>948</v>
      </c>
      <c r="D88" t="s">
        <v>1556</v>
      </c>
      <c r="E88" t="s">
        <v>1698</v>
      </c>
      <c r="F88" s="12">
        <v>3</v>
      </c>
      <c r="G88" s="11">
        <v>899.58</v>
      </c>
      <c r="H88">
        <v>0.28000000000000003</v>
      </c>
      <c r="I88" t="s">
        <v>1752</v>
      </c>
      <c r="J88" s="11">
        <v>1943.0928000000001</v>
      </c>
      <c r="K88" t="str">
        <f>VLOOKUP(Table56[[#This Row],[Customer_ID]],Table4[],4,FALSE)</f>
        <v>Female</v>
      </c>
      <c r="L88" t="str">
        <f>VLOOKUP(Table56[[#This Row],[Customer_ID]],Table4[],6,FALSE)</f>
        <v>Delaware</v>
      </c>
      <c r="M88" t="str">
        <f>VLOOKUP(Table56[[#This Row],[Product_ID]],Table3[],3,FALSE)</f>
        <v>Sports-Accessories</v>
      </c>
      <c r="N88" s="11">
        <f>VLOOKUP(Table56[[#This Row],[Product_ID]],Table3[],5,FALSE)</f>
        <v>131.51</v>
      </c>
      <c r="O88" t="str">
        <f>VLOOKUP(Table56[[#This Row],[Store_ID]],Table2[],3,FALSE)</f>
        <v>North</v>
      </c>
      <c r="P88" t="str">
        <f>VLOOKUP(E88,Table2[],5,FALSE)</f>
        <v>Outlet</v>
      </c>
    </row>
    <row r="89" spans="1:16" x14ac:dyDescent="0.25">
      <c r="A89" t="s">
        <v>1839</v>
      </c>
      <c r="B89" s="19">
        <v>45755</v>
      </c>
      <c r="C89" t="s">
        <v>1018</v>
      </c>
      <c r="D89" t="s">
        <v>1527</v>
      </c>
      <c r="E89" t="s">
        <v>1719</v>
      </c>
      <c r="F89" s="12">
        <v>3</v>
      </c>
      <c r="G89" s="11">
        <v>964.39</v>
      </c>
      <c r="H89">
        <v>0.04</v>
      </c>
      <c r="I89" t="s">
        <v>1750</v>
      </c>
      <c r="J89" s="11">
        <v>2777.4432000000002</v>
      </c>
      <c r="K89" t="str">
        <f>VLOOKUP(Table56[[#This Row],[Customer_ID]],Table4[],4,FALSE)</f>
        <v>Female</v>
      </c>
      <c r="L89" t="str">
        <f>VLOOKUP(Table56[[#This Row],[Customer_ID]],Table4[],6,FALSE)</f>
        <v>New York</v>
      </c>
      <c r="M89" t="str">
        <f>VLOOKUP(Table56[[#This Row],[Product_ID]],Table3[],3,FALSE)</f>
        <v>Clothing-Tops</v>
      </c>
      <c r="N89" s="11">
        <f>VLOOKUP(Table56[[#This Row],[Product_ID]],Table3[],5,FALSE)</f>
        <v>342.56</v>
      </c>
      <c r="O89" t="str">
        <f>VLOOKUP(Table56[[#This Row],[Store_ID]],Table2[],3,FALSE)</f>
        <v>East</v>
      </c>
      <c r="P89" t="str">
        <f>VLOOKUP(E89,Table2[],5,FALSE)</f>
        <v>Online</v>
      </c>
    </row>
    <row r="90" spans="1:16" x14ac:dyDescent="0.25">
      <c r="A90" t="s">
        <v>1840</v>
      </c>
      <c r="B90" s="19">
        <v>45588</v>
      </c>
      <c r="C90" t="s">
        <v>598</v>
      </c>
      <c r="D90" t="s">
        <v>1585</v>
      </c>
      <c r="E90" t="s">
        <v>1685</v>
      </c>
      <c r="F90" s="12">
        <v>2</v>
      </c>
      <c r="G90" s="11">
        <v>217.83</v>
      </c>
      <c r="H90">
        <v>0.14000000000000001</v>
      </c>
      <c r="I90" t="s">
        <v>1752</v>
      </c>
      <c r="J90" s="11">
        <v>374.66759999999999</v>
      </c>
      <c r="K90" t="str">
        <f>VLOOKUP(Table56[[#This Row],[Customer_ID]],Table4[],4,FALSE)</f>
        <v>Male</v>
      </c>
      <c r="L90" t="str">
        <f>VLOOKUP(Table56[[#This Row],[Customer_ID]],Table4[],6,FALSE)</f>
        <v>New York</v>
      </c>
      <c r="M90" t="str">
        <f>VLOOKUP(Table56[[#This Row],[Product_ID]],Table3[],3,FALSE)</f>
        <v>Sports-Outdoor</v>
      </c>
      <c r="N90" s="11">
        <f>VLOOKUP(Table56[[#This Row],[Product_ID]],Table3[],5,FALSE)</f>
        <v>135.61000000000001</v>
      </c>
      <c r="O90" t="str">
        <f>VLOOKUP(Table56[[#This Row],[Store_ID]],Table2[],3,FALSE)</f>
        <v>East</v>
      </c>
      <c r="P90" t="str">
        <f>VLOOKUP(E90,Table2[],5,FALSE)</f>
        <v>Flagship</v>
      </c>
    </row>
    <row r="91" spans="1:16" x14ac:dyDescent="0.25">
      <c r="A91" t="s">
        <v>1841</v>
      </c>
      <c r="B91" s="19">
        <v>45848</v>
      </c>
      <c r="C91" t="s">
        <v>479</v>
      </c>
      <c r="D91" t="s">
        <v>1551</v>
      </c>
      <c r="E91" t="s">
        <v>1690</v>
      </c>
      <c r="F91" s="12">
        <v>4</v>
      </c>
      <c r="G91" s="11">
        <v>187.71</v>
      </c>
      <c r="H91">
        <v>0.06</v>
      </c>
      <c r="I91" t="s">
        <v>1755</v>
      </c>
      <c r="J91" s="11">
        <v>705.78959999999995</v>
      </c>
      <c r="K91" t="str">
        <f>VLOOKUP(Table56[[#This Row],[Customer_ID]],Table4[],4,FALSE)</f>
        <v>Male</v>
      </c>
      <c r="L91" t="str">
        <f>VLOOKUP(Table56[[#This Row],[Customer_ID]],Table4[],6,FALSE)</f>
        <v>Alabama</v>
      </c>
      <c r="M91" t="str">
        <f>VLOOKUP(Table56[[#This Row],[Product_ID]],Table3[],3,FALSE)</f>
        <v>Sports-Accessories</v>
      </c>
      <c r="N91" s="11">
        <f>VLOOKUP(Table56[[#This Row],[Product_ID]],Table3[],5,FALSE)</f>
        <v>144.53</v>
      </c>
      <c r="O91" t="str">
        <f>VLOOKUP(Table56[[#This Row],[Store_ID]],Table2[],3,FALSE)</f>
        <v>North</v>
      </c>
      <c r="P91" t="str">
        <f>VLOOKUP(E91,Table2[],5,FALSE)</f>
        <v>Flagship</v>
      </c>
    </row>
    <row r="92" spans="1:16" x14ac:dyDescent="0.25">
      <c r="A92" t="s">
        <v>1842</v>
      </c>
      <c r="B92" s="19">
        <v>45577</v>
      </c>
      <c r="C92" t="s">
        <v>52</v>
      </c>
      <c r="D92" t="s">
        <v>1577</v>
      </c>
      <c r="E92" t="s">
        <v>1736</v>
      </c>
      <c r="F92" s="12">
        <v>2</v>
      </c>
      <c r="G92" s="11">
        <v>350.12</v>
      </c>
      <c r="H92">
        <v>0.12</v>
      </c>
      <c r="I92" t="s">
        <v>1755</v>
      </c>
      <c r="J92" s="11">
        <v>616.21119999999996</v>
      </c>
      <c r="K92" t="str">
        <f>VLOOKUP(Table56[[#This Row],[Customer_ID]],Table4[],4,FALSE)</f>
        <v>Male</v>
      </c>
      <c r="L92" t="str">
        <f>VLOOKUP(Table56[[#This Row],[Customer_ID]],Table4[],6,FALSE)</f>
        <v>Pennsylvania</v>
      </c>
      <c r="M92" t="str">
        <f>VLOOKUP(Table56[[#This Row],[Product_ID]],Table3[],3,FALSE)</f>
        <v>Home-Decor</v>
      </c>
      <c r="N92" s="11">
        <f>VLOOKUP(Table56[[#This Row],[Product_ID]],Table3[],5,FALSE)</f>
        <v>179.77</v>
      </c>
      <c r="O92" t="str">
        <f>VLOOKUP(Table56[[#This Row],[Store_ID]],Table2[],3,FALSE)</f>
        <v>East</v>
      </c>
      <c r="P92" t="str">
        <f>VLOOKUP(E92,Table2[],5,FALSE)</f>
        <v>Flagship</v>
      </c>
    </row>
    <row r="93" spans="1:16" x14ac:dyDescent="0.25">
      <c r="A93" t="s">
        <v>1843</v>
      </c>
      <c r="B93" s="19">
        <v>45312</v>
      </c>
      <c r="C93" t="s">
        <v>1249</v>
      </c>
      <c r="D93" t="s">
        <v>1549</v>
      </c>
      <c r="E93" t="s">
        <v>1690</v>
      </c>
      <c r="F93" s="12">
        <v>4</v>
      </c>
      <c r="G93" s="11">
        <v>102.19</v>
      </c>
      <c r="H93">
        <v>0.17</v>
      </c>
      <c r="I93" t="s">
        <v>1752</v>
      </c>
      <c r="J93" s="11">
        <v>339.27079999999995</v>
      </c>
      <c r="K93" t="str">
        <f>VLOOKUP(Table56[[#This Row],[Customer_ID]],Table4[],4,FALSE)</f>
        <v>Female</v>
      </c>
      <c r="L93" t="str">
        <f>VLOOKUP(Table56[[#This Row],[Customer_ID]],Table4[],6,FALSE)</f>
        <v>Wisconsin</v>
      </c>
      <c r="M93" t="str">
        <f>VLOOKUP(Table56[[#This Row],[Product_ID]],Table3[],3,FALSE)</f>
        <v>Beauty-Grooming</v>
      </c>
      <c r="N93" s="11">
        <f>VLOOKUP(Table56[[#This Row],[Product_ID]],Table3[],5,FALSE)</f>
        <v>337.42</v>
      </c>
      <c r="O93" t="str">
        <f>VLOOKUP(Table56[[#This Row],[Store_ID]],Table2[],3,FALSE)</f>
        <v>North</v>
      </c>
      <c r="P93" t="str">
        <f>VLOOKUP(E93,Table2[],5,FALSE)</f>
        <v>Flagship</v>
      </c>
    </row>
    <row r="94" spans="1:16" x14ac:dyDescent="0.25">
      <c r="A94" t="s">
        <v>1844</v>
      </c>
      <c r="B94" s="19">
        <v>45350</v>
      </c>
      <c r="C94" t="s">
        <v>40</v>
      </c>
      <c r="D94" t="s">
        <v>1660</v>
      </c>
      <c r="E94" t="s">
        <v>1701</v>
      </c>
      <c r="F94" s="12">
        <v>1</v>
      </c>
      <c r="G94" s="11">
        <v>696.53</v>
      </c>
      <c r="H94">
        <v>0.17</v>
      </c>
      <c r="I94" t="s">
        <v>1750</v>
      </c>
      <c r="J94" s="11">
        <v>578.11989999999992</v>
      </c>
      <c r="K94" t="str">
        <f>VLOOKUP(Table56[[#This Row],[Customer_ID]],Table4[],4,FALSE)</f>
        <v>Female</v>
      </c>
      <c r="L94" t="str">
        <f>VLOOKUP(Table56[[#This Row],[Customer_ID]],Table4[],6,FALSE)</f>
        <v>West Virginia</v>
      </c>
      <c r="M94" t="str">
        <f>VLOOKUP(Table56[[#This Row],[Product_ID]],Table3[],3,FALSE)</f>
        <v>Home-Kitchen</v>
      </c>
      <c r="N94" s="11">
        <f>VLOOKUP(Table56[[#This Row],[Product_ID]],Table3[],5,FALSE)</f>
        <v>176.07</v>
      </c>
      <c r="O94" t="str">
        <f>VLOOKUP(Table56[[#This Row],[Store_ID]],Table2[],3,FALSE)</f>
        <v>South</v>
      </c>
      <c r="P94" t="str">
        <f>VLOOKUP(E94,Table2[],5,FALSE)</f>
        <v>Online</v>
      </c>
    </row>
    <row r="95" spans="1:16" x14ac:dyDescent="0.25">
      <c r="A95" t="s">
        <v>1845</v>
      </c>
      <c r="B95" s="19">
        <v>45657</v>
      </c>
      <c r="C95" t="s">
        <v>238</v>
      </c>
      <c r="D95" t="s">
        <v>1554</v>
      </c>
      <c r="E95" t="s">
        <v>1701</v>
      </c>
      <c r="F95" s="12">
        <v>2</v>
      </c>
      <c r="G95" s="11">
        <v>327.52</v>
      </c>
      <c r="H95">
        <v>0.15</v>
      </c>
      <c r="I95" t="s">
        <v>1752</v>
      </c>
      <c r="J95" s="11">
        <v>556.78399999999999</v>
      </c>
      <c r="K95" t="str">
        <f>VLOOKUP(Table56[[#This Row],[Customer_ID]],Table4[],4,FALSE)</f>
        <v>Female</v>
      </c>
      <c r="L95" t="str">
        <f>VLOOKUP(Table56[[#This Row],[Customer_ID]],Table4[],6,FALSE)</f>
        <v>Nevada</v>
      </c>
      <c r="M95" t="str">
        <f>VLOOKUP(Table56[[#This Row],[Product_ID]],Table3[],3,FALSE)</f>
        <v>Sports-Equipment</v>
      </c>
      <c r="N95" s="11">
        <f>VLOOKUP(Table56[[#This Row],[Product_ID]],Table3[],5,FALSE)</f>
        <v>21.34</v>
      </c>
      <c r="O95" t="str">
        <f>VLOOKUP(Table56[[#This Row],[Store_ID]],Table2[],3,FALSE)</f>
        <v>South</v>
      </c>
      <c r="P95" t="str">
        <f>VLOOKUP(E95,Table2[],5,FALSE)</f>
        <v>Online</v>
      </c>
    </row>
    <row r="96" spans="1:16" x14ac:dyDescent="0.25">
      <c r="A96" t="s">
        <v>1846</v>
      </c>
      <c r="B96" s="19">
        <v>45530</v>
      </c>
      <c r="C96" t="s">
        <v>933</v>
      </c>
      <c r="D96" t="s">
        <v>1676</v>
      </c>
      <c r="E96" t="s">
        <v>1739</v>
      </c>
      <c r="F96" s="12">
        <v>2</v>
      </c>
      <c r="G96" s="11">
        <v>569.36</v>
      </c>
      <c r="H96">
        <v>0.01</v>
      </c>
      <c r="I96" t="s">
        <v>1752</v>
      </c>
      <c r="J96" s="11">
        <v>1127.3327999999999</v>
      </c>
      <c r="K96" t="str">
        <f>VLOOKUP(Table56[[#This Row],[Customer_ID]],Table4[],4,FALSE)</f>
        <v>Male</v>
      </c>
      <c r="L96" t="str">
        <f>VLOOKUP(Table56[[#This Row],[Customer_ID]],Table4[],6,FALSE)</f>
        <v>Maine</v>
      </c>
      <c r="M96" t="str">
        <f>VLOOKUP(Table56[[#This Row],[Product_ID]],Table3[],3,FALSE)</f>
        <v>Sports-Team Sports</v>
      </c>
      <c r="N96" s="11">
        <f>VLOOKUP(Table56[[#This Row],[Product_ID]],Table3[],5,FALSE)</f>
        <v>245.98</v>
      </c>
      <c r="O96" t="str">
        <f>VLOOKUP(Table56[[#This Row],[Store_ID]],Table2[],3,FALSE)</f>
        <v>East</v>
      </c>
      <c r="P96" t="str">
        <f>VLOOKUP(E96,Table2[],5,FALSE)</f>
        <v>Online</v>
      </c>
    </row>
    <row r="97" spans="1:16" x14ac:dyDescent="0.25">
      <c r="A97" t="s">
        <v>1847</v>
      </c>
      <c r="B97" s="19">
        <v>45556</v>
      </c>
      <c r="C97" t="s">
        <v>1001</v>
      </c>
      <c r="D97" t="s">
        <v>1679</v>
      </c>
      <c r="E97" t="s">
        <v>1708</v>
      </c>
      <c r="F97" s="12">
        <v>2</v>
      </c>
      <c r="G97" s="11">
        <v>68.290000000000006</v>
      </c>
      <c r="H97">
        <v>0.14000000000000001</v>
      </c>
      <c r="I97" t="s">
        <v>1755</v>
      </c>
      <c r="J97" s="11">
        <v>117.45880000000001</v>
      </c>
      <c r="K97" t="str">
        <f>VLOOKUP(Table56[[#This Row],[Customer_ID]],Table4[],4,FALSE)</f>
        <v>Female</v>
      </c>
      <c r="L97" t="str">
        <f>VLOOKUP(Table56[[#This Row],[Customer_ID]],Table4[],6,FALSE)</f>
        <v>Tennessee</v>
      </c>
      <c r="M97" t="str">
        <f>VLOOKUP(Table56[[#This Row],[Product_ID]],Table3[],3,FALSE)</f>
        <v>Home-Kitchen</v>
      </c>
      <c r="N97" s="11">
        <f>VLOOKUP(Table56[[#This Row],[Product_ID]],Table3[],5,FALSE)</f>
        <v>201.41</v>
      </c>
      <c r="O97" t="str">
        <f>VLOOKUP(Table56[[#This Row],[Store_ID]],Table2[],3,FALSE)</f>
        <v>East</v>
      </c>
      <c r="P97" t="str">
        <f>VLOOKUP(E97,Table2[],5,FALSE)</f>
        <v>Online</v>
      </c>
    </row>
    <row r="98" spans="1:16" x14ac:dyDescent="0.25">
      <c r="A98" t="s">
        <v>1848</v>
      </c>
      <c r="B98" s="19">
        <v>45523</v>
      </c>
      <c r="C98" t="s">
        <v>776</v>
      </c>
      <c r="D98" t="s">
        <v>1602</v>
      </c>
      <c r="E98" t="s">
        <v>1719</v>
      </c>
      <c r="F98" s="12">
        <v>1</v>
      </c>
      <c r="G98" s="11">
        <v>842.9</v>
      </c>
      <c r="H98">
        <v>0.06</v>
      </c>
      <c r="I98" t="s">
        <v>1755</v>
      </c>
      <c r="J98" s="11">
        <v>792.32599999999991</v>
      </c>
      <c r="K98" t="str">
        <f>VLOOKUP(Table56[[#This Row],[Customer_ID]],Table4[],4,FALSE)</f>
        <v>Male</v>
      </c>
      <c r="L98" t="str">
        <f>VLOOKUP(Table56[[#This Row],[Customer_ID]],Table4[],6,FALSE)</f>
        <v>Utah</v>
      </c>
      <c r="M98" t="str">
        <f>VLOOKUP(Table56[[#This Row],[Product_ID]],Table3[],3,FALSE)</f>
        <v>Sports-Fitness</v>
      </c>
      <c r="N98" s="11">
        <f>VLOOKUP(Table56[[#This Row],[Product_ID]],Table3[],5,FALSE)</f>
        <v>190.29</v>
      </c>
      <c r="O98" t="str">
        <f>VLOOKUP(Table56[[#This Row],[Store_ID]],Table2[],3,FALSE)</f>
        <v>East</v>
      </c>
      <c r="P98" t="str">
        <f>VLOOKUP(E98,Table2[],5,FALSE)</f>
        <v>Online</v>
      </c>
    </row>
    <row r="99" spans="1:16" x14ac:dyDescent="0.25">
      <c r="A99" t="s">
        <v>1849</v>
      </c>
      <c r="B99" s="19">
        <v>45587</v>
      </c>
      <c r="C99" t="s">
        <v>903</v>
      </c>
      <c r="D99" t="s">
        <v>1531</v>
      </c>
      <c r="E99" t="s">
        <v>1698</v>
      </c>
      <c r="F99" s="12">
        <v>3</v>
      </c>
      <c r="G99" s="11">
        <v>751.94</v>
      </c>
      <c r="H99">
        <v>0.26</v>
      </c>
      <c r="I99" t="s">
        <v>1752</v>
      </c>
      <c r="J99" s="11">
        <v>1669.3068000000001</v>
      </c>
      <c r="K99" t="str">
        <f>VLOOKUP(Table56[[#This Row],[Customer_ID]],Table4[],4,FALSE)</f>
        <v>Female</v>
      </c>
      <c r="L99" t="str">
        <f>VLOOKUP(Table56[[#This Row],[Customer_ID]],Table4[],6,FALSE)</f>
        <v>Vermont</v>
      </c>
      <c r="M99" t="str">
        <f>VLOOKUP(Table56[[#This Row],[Product_ID]],Table3[],3,FALSE)</f>
        <v>Clothing-Outerwear</v>
      </c>
      <c r="N99" s="11">
        <f>VLOOKUP(Table56[[#This Row],[Product_ID]],Table3[],5,FALSE)</f>
        <v>364.67</v>
      </c>
      <c r="O99" t="str">
        <f>VLOOKUP(Table56[[#This Row],[Store_ID]],Table2[],3,FALSE)</f>
        <v>North</v>
      </c>
      <c r="P99" t="str">
        <f>VLOOKUP(E99,Table2[],5,FALSE)</f>
        <v>Outlet</v>
      </c>
    </row>
    <row r="100" spans="1:16" x14ac:dyDescent="0.25">
      <c r="A100" t="s">
        <v>1850</v>
      </c>
      <c r="B100" s="19">
        <v>45580</v>
      </c>
      <c r="C100" t="s">
        <v>444</v>
      </c>
      <c r="D100" t="s">
        <v>1611</v>
      </c>
      <c r="E100" t="s">
        <v>1711</v>
      </c>
      <c r="F100" s="12">
        <v>4</v>
      </c>
      <c r="G100" s="11">
        <v>476.28</v>
      </c>
      <c r="H100">
        <v>0.17</v>
      </c>
      <c r="I100" t="s">
        <v>1750</v>
      </c>
      <c r="J100" s="11">
        <v>1581.2495999999999</v>
      </c>
      <c r="K100" t="str">
        <f>VLOOKUP(Table56[[#This Row],[Customer_ID]],Table4[],4,FALSE)</f>
        <v>Female</v>
      </c>
      <c r="L100" t="str">
        <f>VLOOKUP(Table56[[#This Row],[Customer_ID]],Table4[],6,FALSE)</f>
        <v>Alabama</v>
      </c>
      <c r="M100" t="str">
        <f>VLOOKUP(Table56[[#This Row],[Product_ID]],Table3[],3,FALSE)</f>
        <v>Home-Decor</v>
      </c>
      <c r="N100" s="11">
        <f>VLOOKUP(Table56[[#This Row],[Product_ID]],Table3[],5,FALSE)</f>
        <v>461.47</v>
      </c>
      <c r="O100" t="str">
        <f>VLOOKUP(Table56[[#This Row],[Store_ID]],Table2[],3,FALSE)</f>
        <v>South</v>
      </c>
      <c r="P100" t="str">
        <f>VLOOKUP(E100,Table2[],5,FALSE)</f>
        <v>Online</v>
      </c>
    </row>
    <row r="101" spans="1:16" x14ac:dyDescent="0.25">
      <c r="A101" t="s">
        <v>1851</v>
      </c>
      <c r="B101" s="19">
        <v>45479</v>
      </c>
      <c r="C101" t="s">
        <v>1012</v>
      </c>
      <c r="D101" t="s">
        <v>1608</v>
      </c>
      <c r="E101" t="s">
        <v>1698</v>
      </c>
      <c r="F101" s="12">
        <v>3</v>
      </c>
      <c r="G101" s="11">
        <v>541.99</v>
      </c>
      <c r="H101">
        <v>0.24</v>
      </c>
      <c r="I101" t="s">
        <v>1755</v>
      </c>
      <c r="J101" s="11">
        <v>1235.7372</v>
      </c>
      <c r="K101" t="str">
        <f>VLOOKUP(Table56[[#This Row],[Customer_ID]],Table4[],4,FALSE)</f>
        <v>Male</v>
      </c>
      <c r="L101" t="str">
        <f>VLOOKUP(Table56[[#This Row],[Customer_ID]],Table4[],6,FALSE)</f>
        <v>Wisconsin</v>
      </c>
      <c r="M101" t="str">
        <f>VLOOKUP(Table56[[#This Row],[Product_ID]],Table3[],3,FALSE)</f>
        <v>Sports-Accessories</v>
      </c>
      <c r="N101" s="11">
        <f>VLOOKUP(Table56[[#This Row],[Product_ID]],Table3[],5,FALSE)</f>
        <v>434.84</v>
      </c>
      <c r="O101" t="str">
        <f>VLOOKUP(Table56[[#This Row],[Store_ID]],Table2[],3,FALSE)</f>
        <v>North</v>
      </c>
      <c r="P101" t="str">
        <f>VLOOKUP(E101,Table2[],5,FALSE)</f>
        <v>Outlet</v>
      </c>
    </row>
    <row r="102" spans="1:16" x14ac:dyDescent="0.25">
      <c r="A102" t="s">
        <v>1852</v>
      </c>
      <c r="B102" s="19">
        <v>45677</v>
      </c>
      <c r="C102" t="s">
        <v>1141</v>
      </c>
      <c r="D102" t="s">
        <v>1577</v>
      </c>
      <c r="E102" t="s">
        <v>1705</v>
      </c>
      <c r="F102" s="12">
        <v>2</v>
      </c>
      <c r="G102" s="11">
        <v>401.5</v>
      </c>
      <c r="H102">
        <v>0.18</v>
      </c>
      <c r="I102" t="s">
        <v>1750</v>
      </c>
      <c r="J102" s="11">
        <v>658.46</v>
      </c>
      <c r="K102" t="str">
        <f>VLOOKUP(Table56[[#This Row],[Customer_ID]],Table4[],4,FALSE)</f>
        <v>Female</v>
      </c>
      <c r="L102" t="str">
        <f>VLOOKUP(Table56[[#This Row],[Customer_ID]],Table4[],6,FALSE)</f>
        <v>Vermont</v>
      </c>
      <c r="M102" t="str">
        <f>VLOOKUP(Table56[[#This Row],[Product_ID]],Table3[],3,FALSE)</f>
        <v>Home-Decor</v>
      </c>
      <c r="N102" s="11">
        <f>VLOOKUP(Table56[[#This Row],[Product_ID]],Table3[],5,FALSE)</f>
        <v>179.77</v>
      </c>
      <c r="O102" t="str">
        <f>VLOOKUP(Table56[[#This Row],[Store_ID]],Table2[],3,FALSE)</f>
        <v>North</v>
      </c>
      <c r="P102" t="str">
        <f>VLOOKUP(E102,Table2[],5,FALSE)</f>
        <v>Outlet</v>
      </c>
    </row>
    <row r="103" spans="1:16" x14ac:dyDescent="0.25">
      <c r="A103" t="s">
        <v>1853</v>
      </c>
      <c r="B103" s="19">
        <v>45453</v>
      </c>
      <c r="C103" t="s">
        <v>301</v>
      </c>
      <c r="D103" t="s">
        <v>1564</v>
      </c>
      <c r="E103" t="s">
        <v>1725</v>
      </c>
      <c r="F103" s="12">
        <v>3</v>
      </c>
      <c r="G103" s="11">
        <v>359.56</v>
      </c>
      <c r="H103">
        <v>0.17</v>
      </c>
      <c r="I103" t="s">
        <v>1752</v>
      </c>
      <c r="J103" s="11">
        <v>895.30439999999999</v>
      </c>
      <c r="K103" t="str">
        <f>VLOOKUP(Table56[[#This Row],[Customer_ID]],Table4[],4,FALSE)</f>
        <v>Female</v>
      </c>
      <c r="L103" t="str">
        <f>VLOOKUP(Table56[[#This Row],[Customer_ID]],Table4[],6,FALSE)</f>
        <v>Indiana</v>
      </c>
      <c r="M103" t="str">
        <f>VLOOKUP(Table56[[#This Row],[Product_ID]],Table3[],3,FALSE)</f>
        <v>Clothing-Accessories</v>
      </c>
      <c r="N103" s="11">
        <f>VLOOKUP(Table56[[#This Row],[Product_ID]],Table3[],5,FALSE)</f>
        <v>174.02</v>
      </c>
      <c r="O103" t="str">
        <f>VLOOKUP(Table56[[#This Row],[Store_ID]],Table2[],3,FALSE)</f>
        <v>East</v>
      </c>
      <c r="P103" t="str">
        <f>VLOOKUP(E103,Table2[],5,FALSE)</f>
        <v>Flagship</v>
      </c>
    </row>
    <row r="104" spans="1:16" x14ac:dyDescent="0.25">
      <c r="A104" t="s">
        <v>1854</v>
      </c>
      <c r="B104" s="19">
        <v>45552</v>
      </c>
      <c r="C104" t="s">
        <v>342</v>
      </c>
      <c r="D104" t="s">
        <v>1648</v>
      </c>
      <c r="E104" t="s">
        <v>1723</v>
      </c>
      <c r="F104" s="12">
        <v>2</v>
      </c>
      <c r="G104" s="11">
        <v>471.88</v>
      </c>
      <c r="H104">
        <v>0.24</v>
      </c>
      <c r="I104" t="s">
        <v>1752</v>
      </c>
      <c r="J104" s="11">
        <v>717.25760000000002</v>
      </c>
      <c r="K104" t="str">
        <f>VLOOKUP(Table56[[#This Row],[Customer_ID]],Table4[],4,FALSE)</f>
        <v>Male</v>
      </c>
      <c r="L104" t="str">
        <f>VLOOKUP(Table56[[#This Row],[Customer_ID]],Table4[],6,FALSE)</f>
        <v>South Dakota</v>
      </c>
      <c r="M104" t="str">
        <f>VLOOKUP(Table56[[#This Row],[Product_ID]],Table3[],3,FALSE)</f>
        <v>Home-Kitchen</v>
      </c>
      <c r="N104" s="11">
        <f>VLOOKUP(Table56[[#This Row],[Product_ID]],Table3[],5,FALSE)</f>
        <v>143.43</v>
      </c>
      <c r="O104" t="str">
        <f>VLOOKUP(Table56[[#This Row],[Store_ID]],Table2[],3,FALSE)</f>
        <v>North</v>
      </c>
      <c r="P104" t="str">
        <f>VLOOKUP(E104,Table2[],5,FALSE)</f>
        <v>Online</v>
      </c>
    </row>
    <row r="105" spans="1:16" x14ac:dyDescent="0.25">
      <c r="A105" t="s">
        <v>1855</v>
      </c>
      <c r="B105" s="19">
        <v>45907</v>
      </c>
      <c r="C105" t="s">
        <v>595</v>
      </c>
      <c r="D105" t="s">
        <v>1579</v>
      </c>
      <c r="E105" t="s">
        <v>1701</v>
      </c>
      <c r="F105" s="12">
        <v>4</v>
      </c>
      <c r="G105" s="11">
        <v>925.19</v>
      </c>
      <c r="H105">
        <v>0.19</v>
      </c>
      <c r="I105" t="s">
        <v>1752</v>
      </c>
      <c r="J105" s="11">
        <v>2997.6156000000005</v>
      </c>
      <c r="K105" t="str">
        <f>VLOOKUP(Table56[[#This Row],[Customer_ID]],Table4[],4,FALSE)</f>
        <v>Female</v>
      </c>
      <c r="L105" t="str">
        <f>VLOOKUP(Table56[[#This Row],[Customer_ID]],Table4[],6,FALSE)</f>
        <v>Oklahoma</v>
      </c>
      <c r="M105" t="str">
        <f>VLOOKUP(Table56[[#This Row],[Product_ID]],Table3[],3,FALSE)</f>
        <v>Electronics-Computer</v>
      </c>
      <c r="N105" s="11">
        <f>VLOOKUP(Table56[[#This Row],[Product_ID]],Table3[],5,FALSE)</f>
        <v>419.28</v>
      </c>
      <c r="O105" t="str">
        <f>VLOOKUP(Table56[[#This Row],[Store_ID]],Table2[],3,FALSE)</f>
        <v>South</v>
      </c>
      <c r="P105" t="str">
        <f>VLOOKUP(E105,Table2[],5,FALSE)</f>
        <v>Online</v>
      </c>
    </row>
    <row r="106" spans="1:16" x14ac:dyDescent="0.25">
      <c r="A106" t="s">
        <v>1856</v>
      </c>
      <c r="B106" s="19">
        <v>45330</v>
      </c>
      <c r="C106" t="s">
        <v>121</v>
      </c>
      <c r="D106" t="s">
        <v>1660</v>
      </c>
      <c r="E106" t="s">
        <v>1721</v>
      </c>
      <c r="F106" s="12">
        <v>2</v>
      </c>
      <c r="G106" s="11">
        <v>879.63</v>
      </c>
      <c r="H106">
        <v>7.0000000000000007E-2</v>
      </c>
      <c r="I106" t="s">
        <v>1755</v>
      </c>
      <c r="J106" s="11">
        <v>1636.1117999999999</v>
      </c>
      <c r="K106" t="str">
        <f>VLOOKUP(Table56[[#This Row],[Customer_ID]],Table4[],4,FALSE)</f>
        <v>Female</v>
      </c>
      <c r="L106" t="str">
        <f>VLOOKUP(Table56[[#This Row],[Customer_ID]],Table4[],6,FALSE)</f>
        <v>California</v>
      </c>
      <c r="M106" t="str">
        <f>VLOOKUP(Table56[[#This Row],[Product_ID]],Table3[],3,FALSE)</f>
        <v>Home-Kitchen</v>
      </c>
      <c r="N106" s="11">
        <f>VLOOKUP(Table56[[#This Row],[Product_ID]],Table3[],5,FALSE)</f>
        <v>176.07</v>
      </c>
      <c r="O106" t="str">
        <f>VLOOKUP(Table56[[#This Row],[Store_ID]],Table2[],3,FALSE)</f>
        <v>South</v>
      </c>
      <c r="P106" t="str">
        <f>VLOOKUP(E106,Table2[],5,FALSE)</f>
        <v>Online</v>
      </c>
    </row>
    <row r="107" spans="1:16" x14ac:dyDescent="0.25">
      <c r="A107" t="s">
        <v>1857</v>
      </c>
      <c r="B107" s="19">
        <v>45214</v>
      </c>
      <c r="C107" t="s">
        <v>20</v>
      </c>
      <c r="D107" t="s">
        <v>1646</v>
      </c>
      <c r="E107" t="s">
        <v>1733</v>
      </c>
      <c r="F107" s="12">
        <v>2</v>
      </c>
      <c r="G107" s="11">
        <v>418.23</v>
      </c>
      <c r="H107">
        <v>0.28000000000000003</v>
      </c>
      <c r="I107" t="s">
        <v>1750</v>
      </c>
      <c r="J107" s="11">
        <v>602.25120000000004</v>
      </c>
      <c r="K107" t="str">
        <f>VLOOKUP(Table56[[#This Row],[Customer_ID]],Table4[],4,FALSE)</f>
        <v>Female</v>
      </c>
      <c r="L107" t="str">
        <f>VLOOKUP(Table56[[#This Row],[Customer_ID]],Table4[],6,FALSE)</f>
        <v>Alabama</v>
      </c>
      <c r="M107" t="str">
        <f>VLOOKUP(Table56[[#This Row],[Product_ID]],Table3[],3,FALSE)</f>
        <v>Home-Lighting</v>
      </c>
      <c r="N107" s="11">
        <f>VLOOKUP(Table56[[#This Row],[Product_ID]],Table3[],5,FALSE)</f>
        <v>228.53</v>
      </c>
      <c r="O107" t="str">
        <f>VLOOKUP(Table56[[#This Row],[Store_ID]],Table2[],3,FALSE)</f>
        <v>North</v>
      </c>
      <c r="P107" t="str">
        <f>VLOOKUP(E107,Table2[],5,FALSE)</f>
        <v>Flagship</v>
      </c>
    </row>
    <row r="108" spans="1:16" x14ac:dyDescent="0.25">
      <c r="A108" t="s">
        <v>1858</v>
      </c>
      <c r="B108" s="19">
        <v>45891</v>
      </c>
      <c r="C108" t="s">
        <v>850</v>
      </c>
      <c r="D108" t="s">
        <v>1554</v>
      </c>
      <c r="E108" t="s">
        <v>1736</v>
      </c>
      <c r="F108" s="12">
        <v>3</v>
      </c>
      <c r="G108" s="11">
        <v>551.72</v>
      </c>
      <c r="H108">
        <v>0.03</v>
      </c>
      <c r="I108" t="s">
        <v>1755</v>
      </c>
      <c r="J108" s="11">
        <v>1605.5052000000001</v>
      </c>
      <c r="K108" t="str">
        <f>VLOOKUP(Table56[[#This Row],[Customer_ID]],Table4[],4,FALSE)</f>
        <v>Female</v>
      </c>
      <c r="L108" t="str">
        <f>VLOOKUP(Table56[[#This Row],[Customer_ID]],Table4[],6,FALSE)</f>
        <v>California</v>
      </c>
      <c r="M108" t="str">
        <f>VLOOKUP(Table56[[#This Row],[Product_ID]],Table3[],3,FALSE)</f>
        <v>Sports-Equipment</v>
      </c>
      <c r="N108" s="11">
        <f>VLOOKUP(Table56[[#This Row],[Product_ID]],Table3[],5,FALSE)</f>
        <v>21.34</v>
      </c>
      <c r="O108" t="str">
        <f>VLOOKUP(Table56[[#This Row],[Store_ID]],Table2[],3,FALSE)</f>
        <v>East</v>
      </c>
      <c r="P108" t="str">
        <f>VLOOKUP(E108,Table2[],5,FALSE)</f>
        <v>Flagship</v>
      </c>
    </row>
    <row r="109" spans="1:16" x14ac:dyDescent="0.25">
      <c r="A109" t="s">
        <v>1859</v>
      </c>
      <c r="B109" s="19">
        <v>45323</v>
      </c>
      <c r="C109" t="s">
        <v>1051</v>
      </c>
      <c r="D109" t="s">
        <v>1660</v>
      </c>
      <c r="E109" t="s">
        <v>1711</v>
      </c>
      <c r="F109" s="12">
        <v>4</v>
      </c>
      <c r="G109" s="11">
        <v>525.61</v>
      </c>
      <c r="H109">
        <v>0.02</v>
      </c>
      <c r="I109" t="s">
        <v>1752</v>
      </c>
      <c r="J109" s="11">
        <v>2060.3912</v>
      </c>
      <c r="K109" t="str">
        <f>VLOOKUP(Table56[[#This Row],[Customer_ID]],Table4[],4,FALSE)</f>
        <v>Female</v>
      </c>
      <c r="L109" t="str">
        <f>VLOOKUP(Table56[[#This Row],[Customer_ID]],Table4[],6,FALSE)</f>
        <v>Connecticut</v>
      </c>
      <c r="M109" t="str">
        <f>VLOOKUP(Table56[[#This Row],[Product_ID]],Table3[],3,FALSE)</f>
        <v>Home-Kitchen</v>
      </c>
      <c r="N109" s="11">
        <f>VLOOKUP(Table56[[#This Row],[Product_ID]],Table3[],5,FALSE)</f>
        <v>176.07</v>
      </c>
      <c r="O109" t="str">
        <f>VLOOKUP(Table56[[#This Row],[Store_ID]],Table2[],3,FALSE)</f>
        <v>South</v>
      </c>
      <c r="P109" t="str">
        <f>VLOOKUP(E109,Table2[],5,FALSE)</f>
        <v>Online</v>
      </c>
    </row>
    <row r="110" spans="1:16" x14ac:dyDescent="0.25">
      <c r="A110" t="s">
        <v>1860</v>
      </c>
      <c r="B110" s="19">
        <v>45785</v>
      </c>
      <c r="C110" t="s">
        <v>159</v>
      </c>
      <c r="D110" t="s">
        <v>1560</v>
      </c>
      <c r="E110" t="s">
        <v>1725</v>
      </c>
      <c r="F110" s="12">
        <v>3</v>
      </c>
      <c r="G110" s="11">
        <v>815.3</v>
      </c>
      <c r="H110">
        <v>0.03</v>
      </c>
      <c r="I110" t="s">
        <v>1750</v>
      </c>
      <c r="J110" s="11">
        <v>2372.5229999999997</v>
      </c>
      <c r="K110" t="str">
        <f>VLOOKUP(Table56[[#This Row],[Customer_ID]],Table4[],4,FALSE)</f>
        <v>Male</v>
      </c>
      <c r="L110" t="str">
        <f>VLOOKUP(Table56[[#This Row],[Customer_ID]],Table4[],6,FALSE)</f>
        <v>Alaska</v>
      </c>
      <c r="M110" t="str">
        <f>VLOOKUP(Table56[[#This Row],[Product_ID]],Table3[],3,FALSE)</f>
        <v>Sports-Equipment</v>
      </c>
      <c r="N110" s="11">
        <f>VLOOKUP(Table56[[#This Row],[Product_ID]],Table3[],5,FALSE)</f>
        <v>484.62</v>
      </c>
      <c r="O110" t="str">
        <f>VLOOKUP(Table56[[#This Row],[Store_ID]],Table2[],3,FALSE)</f>
        <v>East</v>
      </c>
      <c r="P110" t="str">
        <f>VLOOKUP(E110,Table2[],5,FALSE)</f>
        <v>Flagship</v>
      </c>
    </row>
    <row r="111" spans="1:16" x14ac:dyDescent="0.25">
      <c r="A111" t="s">
        <v>1861</v>
      </c>
      <c r="B111" s="19">
        <v>45738</v>
      </c>
      <c r="C111" t="s">
        <v>690</v>
      </c>
      <c r="D111" t="s">
        <v>1667</v>
      </c>
      <c r="E111" t="s">
        <v>1685</v>
      </c>
      <c r="F111" s="12">
        <v>3</v>
      </c>
      <c r="G111" s="11">
        <v>376.46</v>
      </c>
      <c r="H111">
        <v>0.09</v>
      </c>
      <c r="I111" t="s">
        <v>1755</v>
      </c>
      <c r="J111" s="11">
        <v>1027.7357999999999</v>
      </c>
      <c r="K111" t="str">
        <f>VLOOKUP(Table56[[#This Row],[Customer_ID]],Table4[],4,FALSE)</f>
        <v>Male</v>
      </c>
      <c r="L111" t="str">
        <f>VLOOKUP(Table56[[#This Row],[Customer_ID]],Table4[],6,FALSE)</f>
        <v>Montana</v>
      </c>
      <c r="M111" t="str">
        <f>VLOOKUP(Table56[[#This Row],[Product_ID]],Table3[],3,FALSE)</f>
        <v>Clothing-Footwear</v>
      </c>
      <c r="N111" s="11">
        <f>VLOOKUP(Table56[[#This Row],[Product_ID]],Table3[],5,FALSE)</f>
        <v>438.25</v>
      </c>
      <c r="O111" t="str">
        <f>VLOOKUP(Table56[[#This Row],[Store_ID]],Table2[],3,FALSE)</f>
        <v>East</v>
      </c>
      <c r="P111" t="str">
        <f>VLOOKUP(E111,Table2[],5,FALSE)</f>
        <v>Flagship</v>
      </c>
    </row>
    <row r="112" spans="1:16" x14ac:dyDescent="0.25">
      <c r="A112" t="s">
        <v>1862</v>
      </c>
      <c r="B112" s="19">
        <v>45851</v>
      </c>
      <c r="C112" t="s">
        <v>40</v>
      </c>
      <c r="D112" t="s">
        <v>1591</v>
      </c>
      <c r="E112" t="s">
        <v>1714</v>
      </c>
      <c r="F112" s="12">
        <v>4</v>
      </c>
      <c r="G112" s="11">
        <v>239.83</v>
      </c>
      <c r="H112">
        <v>0.08</v>
      </c>
      <c r="I112" t="s">
        <v>1750</v>
      </c>
      <c r="J112" s="11">
        <v>882.57440000000008</v>
      </c>
      <c r="K112" t="str">
        <f>VLOOKUP(Table56[[#This Row],[Customer_ID]],Table4[],4,FALSE)</f>
        <v>Female</v>
      </c>
      <c r="L112" t="str">
        <f>VLOOKUP(Table56[[#This Row],[Customer_ID]],Table4[],6,FALSE)</f>
        <v>West Virginia</v>
      </c>
      <c r="M112" t="str">
        <f>VLOOKUP(Table56[[#This Row],[Product_ID]],Table3[],3,FALSE)</f>
        <v>Electronics-Accessories</v>
      </c>
      <c r="N112" s="11">
        <f>VLOOKUP(Table56[[#This Row],[Product_ID]],Table3[],5,FALSE)</f>
        <v>450.71</v>
      </c>
      <c r="O112" t="str">
        <f>VLOOKUP(Table56[[#This Row],[Store_ID]],Table2[],3,FALSE)</f>
        <v>West</v>
      </c>
      <c r="P112" t="str">
        <f>VLOOKUP(E112,Table2[],5,FALSE)</f>
        <v>Online</v>
      </c>
    </row>
    <row r="113" spans="1:16" x14ac:dyDescent="0.25">
      <c r="A113" t="s">
        <v>1863</v>
      </c>
      <c r="B113" s="19">
        <v>45798</v>
      </c>
      <c r="C113" t="s">
        <v>409</v>
      </c>
      <c r="D113" t="s">
        <v>1666</v>
      </c>
      <c r="E113" t="s">
        <v>1698</v>
      </c>
      <c r="F113" s="12">
        <v>2</v>
      </c>
      <c r="G113" s="11">
        <v>845.71</v>
      </c>
      <c r="H113">
        <v>0.01</v>
      </c>
      <c r="I113" t="s">
        <v>1752</v>
      </c>
      <c r="J113" s="11">
        <v>1674.5058000000001</v>
      </c>
      <c r="K113" t="str">
        <f>VLOOKUP(Table56[[#This Row],[Customer_ID]],Table4[],4,FALSE)</f>
        <v>Male</v>
      </c>
      <c r="L113" t="str">
        <f>VLOOKUP(Table56[[#This Row],[Customer_ID]],Table4[],6,FALSE)</f>
        <v>Tennessee</v>
      </c>
      <c r="M113" t="str">
        <f>VLOOKUP(Table56[[#This Row],[Product_ID]],Table3[],3,FALSE)</f>
        <v>Electronics-Accessories</v>
      </c>
      <c r="N113" s="11">
        <f>VLOOKUP(Table56[[#This Row],[Product_ID]],Table3[],5,FALSE)</f>
        <v>340.14</v>
      </c>
      <c r="O113" t="str">
        <f>VLOOKUP(Table56[[#This Row],[Store_ID]],Table2[],3,FALSE)</f>
        <v>North</v>
      </c>
      <c r="P113" t="str">
        <f>VLOOKUP(E113,Table2[],5,FALSE)</f>
        <v>Outlet</v>
      </c>
    </row>
    <row r="114" spans="1:16" x14ac:dyDescent="0.25">
      <c r="A114" t="s">
        <v>1864</v>
      </c>
      <c r="B114" s="19">
        <v>45705</v>
      </c>
      <c r="C114" t="s">
        <v>310</v>
      </c>
      <c r="D114" t="s">
        <v>1641</v>
      </c>
      <c r="E114" t="s">
        <v>1725</v>
      </c>
      <c r="F114" s="12">
        <v>3</v>
      </c>
      <c r="G114" s="11">
        <v>948.69</v>
      </c>
      <c r="H114">
        <v>0.28999999999999998</v>
      </c>
      <c r="I114" t="s">
        <v>1750</v>
      </c>
      <c r="J114" s="11">
        <v>2020.7097000000001</v>
      </c>
      <c r="K114" t="str">
        <f>VLOOKUP(Table56[[#This Row],[Customer_ID]],Table4[],4,FALSE)</f>
        <v>Female</v>
      </c>
      <c r="L114" t="str">
        <f>VLOOKUP(Table56[[#This Row],[Customer_ID]],Table4[],6,FALSE)</f>
        <v>South Carolina</v>
      </c>
      <c r="M114" t="str">
        <f>VLOOKUP(Table56[[#This Row],[Product_ID]],Table3[],3,FALSE)</f>
        <v>Electronics-Computer</v>
      </c>
      <c r="N114" s="11">
        <f>VLOOKUP(Table56[[#This Row],[Product_ID]],Table3[],5,FALSE)</f>
        <v>392.89</v>
      </c>
      <c r="O114" t="str">
        <f>VLOOKUP(Table56[[#This Row],[Store_ID]],Table2[],3,FALSE)</f>
        <v>East</v>
      </c>
      <c r="P114" t="str">
        <f>VLOOKUP(E114,Table2[],5,FALSE)</f>
        <v>Flagship</v>
      </c>
    </row>
    <row r="115" spans="1:16" x14ac:dyDescent="0.25">
      <c r="A115" t="s">
        <v>1865</v>
      </c>
      <c r="B115" s="19">
        <v>45413</v>
      </c>
      <c r="C115" t="s">
        <v>1424</v>
      </c>
      <c r="D115" t="s">
        <v>1567</v>
      </c>
      <c r="E115" t="s">
        <v>1719</v>
      </c>
      <c r="F115" s="12">
        <v>1</v>
      </c>
      <c r="G115" s="11">
        <v>281.97000000000003</v>
      </c>
      <c r="H115">
        <v>0.2</v>
      </c>
      <c r="I115" t="s">
        <v>1752</v>
      </c>
      <c r="J115" s="11">
        <v>225.57600000000002</v>
      </c>
      <c r="K115" t="str">
        <f>VLOOKUP(Table56[[#This Row],[Customer_ID]],Table4[],4,FALSE)</f>
        <v>Female</v>
      </c>
      <c r="L115" t="str">
        <f>VLOOKUP(Table56[[#This Row],[Customer_ID]],Table4[],6,FALSE)</f>
        <v>Vermont</v>
      </c>
      <c r="M115" t="str">
        <f>VLOOKUP(Table56[[#This Row],[Product_ID]],Table3[],3,FALSE)</f>
        <v>Home-Decor</v>
      </c>
      <c r="N115" s="11">
        <f>VLOOKUP(Table56[[#This Row],[Product_ID]],Table3[],5,FALSE)</f>
        <v>254.04361702127662</v>
      </c>
      <c r="O115" t="str">
        <f>VLOOKUP(Table56[[#This Row],[Store_ID]],Table2[],3,FALSE)</f>
        <v>East</v>
      </c>
      <c r="P115" t="str">
        <f>VLOOKUP(E115,Table2[],5,FALSE)</f>
        <v>Online</v>
      </c>
    </row>
    <row r="116" spans="1:16" x14ac:dyDescent="0.25">
      <c r="A116" t="s">
        <v>1866</v>
      </c>
      <c r="B116" s="19">
        <v>45482</v>
      </c>
      <c r="C116" t="s">
        <v>506</v>
      </c>
      <c r="D116" t="s">
        <v>1667</v>
      </c>
      <c r="E116" t="s">
        <v>1701</v>
      </c>
      <c r="F116" s="12">
        <v>2</v>
      </c>
      <c r="G116" s="11">
        <v>731.01</v>
      </c>
      <c r="H116">
        <v>0.05</v>
      </c>
      <c r="I116" t="s">
        <v>1752</v>
      </c>
      <c r="J116" s="11">
        <v>1388.9189999999999</v>
      </c>
      <c r="K116" t="str">
        <f>VLOOKUP(Table56[[#This Row],[Customer_ID]],Table4[],4,FALSE)</f>
        <v>Female</v>
      </c>
      <c r="L116" t="str">
        <f>VLOOKUP(Table56[[#This Row],[Customer_ID]],Table4[],6,FALSE)</f>
        <v>Missouri</v>
      </c>
      <c r="M116" t="str">
        <f>VLOOKUP(Table56[[#This Row],[Product_ID]],Table3[],3,FALSE)</f>
        <v>Clothing-Footwear</v>
      </c>
      <c r="N116" s="11">
        <f>VLOOKUP(Table56[[#This Row],[Product_ID]],Table3[],5,FALSE)</f>
        <v>438.25</v>
      </c>
      <c r="O116" t="str">
        <f>VLOOKUP(Table56[[#This Row],[Store_ID]],Table2[],3,FALSE)</f>
        <v>South</v>
      </c>
      <c r="P116" t="str">
        <f>VLOOKUP(E116,Table2[],5,FALSE)</f>
        <v>Online</v>
      </c>
    </row>
    <row r="117" spans="1:16" x14ac:dyDescent="0.25">
      <c r="A117" t="s">
        <v>1867</v>
      </c>
      <c r="B117" s="19">
        <v>45925</v>
      </c>
      <c r="C117" t="s">
        <v>814</v>
      </c>
      <c r="D117" t="s">
        <v>1658</v>
      </c>
      <c r="E117" t="s">
        <v>1711</v>
      </c>
      <c r="F117" s="12">
        <v>4</v>
      </c>
      <c r="G117" s="11">
        <v>930.85</v>
      </c>
      <c r="H117">
        <v>0.13</v>
      </c>
      <c r="I117" t="s">
        <v>1752</v>
      </c>
      <c r="J117" s="11">
        <v>3239.3580000000002</v>
      </c>
      <c r="K117" t="str">
        <f>VLOOKUP(Table56[[#This Row],[Customer_ID]],Table4[],4,FALSE)</f>
        <v>Male</v>
      </c>
      <c r="L117" t="str">
        <f>VLOOKUP(Table56[[#This Row],[Customer_ID]],Table4[],6,FALSE)</f>
        <v>Massachusetts</v>
      </c>
      <c r="M117" t="str">
        <f>VLOOKUP(Table56[[#This Row],[Product_ID]],Table3[],3,FALSE)</f>
        <v>Clothing-Accessories</v>
      </c>
      <c r="N117" s="11">
        <f>VLOOKUP(Table56[[#This Row],[Product_ID]],Table3[],5,FALSE)</f>
        <v>119.57</v>
      </c>
      <c r="O117" t="str">
        <f>VLOOKUP(Table56[[#This Row],[Store_ID]],Table2[],3,FALSE)</f>
        <v>South</v>
      </c>
      <c r="P117" t="str">
        <f>VLOOKUP(E117,Table2[],5,FALSE)</f>
        <v>Online</v>
      </c>
    </row>
    <row r="118" spans="1:16" x14ac:dyDescent="0.25">
      <c r="A118" t="s">
        <v>1868</v>
      </c>
      <c r="B118" s="19">
        <v>45420</v>
      </c>
      <c r="C118" t="s">
        <v>1287</v>
      </c>
      <c r="D118" t="s">
        <v>1531</v>
      </c>
      <c r="E118" t="s">
        <v>1714</v>
      </c>
      <c r="F118" s="12">
        <v>4</v>
      </c>
      <c r="G118" s="11">
        <v>770.77</v>
      </c>
      <c r="H118">
        <v>0.22</v>
      </c>
      <c r="I118" t="s">
        <v>1750</v>
      </c>
      <c r="J118" s="11">
        <v>2404.8024</v>
      </c>
      <c r="K118" t="str">
        <f>VLOOKUP(Table56[[#This Row],[Customer_ID]],Table4[],4,FALSE)</f>
        <v>Male</v>
      </c>
      <c r="L118" t="str">
        <f>VLOOKUP(Table56[[#This Row],[Customer_ID]],Table4[],6,FALSE)</f>
        <v>Mississippi</v>
      </c>
      <c r="M118" t="str">
        <f>VLOOKUP(Table56[[#This Row],[Product_ID]],Table3[],3,FALSE)</f>
        <v>Clothing-Outerwear</v>
      </c>
      <c r="N118" s="11">
        <f>VLOOKUP(Table56[[#This Row],[Product_ID]],Table3[],5,FALSE)</f>
        <v>364.67</v>
      </c>
      <c r="O118" t="str">
        <f>VLOOKUP(Table56[[#This Row],[Store_ID]],Table2[],3,FALSE)</f>
        <v>West</v>
      </c>
      <c r="P118" t="str">
        <f>VLOOKUP(E118,Table2[],5,FALSE)</f>
        <v>Online</v>
      </c>
    </row>
    <row r="119" spans="1:16" x14ac:dyDescent="0.25">
      <c r="A119" t="s">
        <v>1869</v>
      </c>
      <c r="B119" s="19">
        <v>45554</v>
      </c>
      <c r="C119" t="s">
        <v>244</v>
      </c>
      <c r="D119" t="s">
        <v>1597</v>
      </c>
      <c r="E119" t="s">
        <v>1701</v>
      </c>
      <c r="F119" s="12">
        <v>3</v>
      </c>
      <c r="G119" s="11">
        <v>479.63</v>
      </c>
      <c r="H119">
        <v>0.3</v>
      </c>
      <c r="I119" t="s">
        <v>1752</v>
      </c>
      <c r="J119" s="11">
        <v>1007.2229999999998</v>
      </c>
      <c r="K119" t="str">
        <f>VLOOKUP(Table56[[#This Row],[Customer_ID]],Table4[],4,FALSE)</f>
        <v>Male</v>
      </c>
      <c r="L119" t="str">
        <f>VLOOKUP(Table56[[#This Row],[Customer_ID]],Table4[],6,FALSE)</f>
        <v>Florida</v>
      </c>
      <c r="M119" t="str">
        <f>VLOOKUP(Table56[[#This Row],[Product_ID]],Table3[],3,FALSE)</f>
        <v>Clothing-Outerwear</v>
      </c>
      <c r="N119" s="11">
        <f>VLOOKUP(Table56[[#This Row],[Product_ID]],Table3[],5,FALSE)</f>
        <v>167.34</v>
      </c>
      <c r="O119" t="str">
        <f>VLOOKUP(Table56[[#This Row],[Store_ID]],Table2[],3,FALSE)</f>
        <v>South</v>
      </c>
      <c r="P119" t="str">
        <f>VLOOKUP(E119,Table2[],5,FALSE)</f>
        <v>Online</v>
      </c>
    </row>
    <row r="120" spans="1:16" x14ac:dyDescent="0.25">
      <c r="A120" t="s">
        <v>1870</v>
      </c>
      <c r="B120" s="19">
        <v>45405</v>
      </c>
      <c r="C120" t="s">
        <v>367</v>
      </c>
      <c r="D120" t="s">
        <v>1587</v>
      </c>
      <c r="E120" t="s">
        <v>1721</v>
      </c>
      <c r="F120" s="12">
        <v>1</v>
      </c>
      <c r="G120" s="11">
        <v>165</v>
      </c>
      <c r="H120">
        <v>0.3</v>
      </c>
      <c r="I120" t="s">
        <v>1755</v>
      </c>
      <c r="J120" s="11">
        <v>115.49999999999999</v>
      </c>
      <c r="K120" t="str">
        <f>VLOOKUP(Table56[[#This Row],[Customer_ID]],Table4[],4,FALSE)</f>
        <v>Female</v>
      </c>
      <c r="L120" t="str">
        <f>VLOOKUP(Table56[[#This Row],[Customer_ID]],Table4[],6,FALSE)</f>
        <v>Florida</v>
      </c>
      <c r="M120" t="str">
        <f>VLOOKUP(Table56[[#This Row],[Product_ID]],Table3[],3,FALSE)</f>
        <v>Electronics-Mobile</v>
      </c>
      <c r="N120" s="11">
        <f>VLOOKUP(Table56[[#This Row],[Product_ID]],Table3[],5,FALSE)</f>
        <v>326.06</v>
      </c>
      <c r="O120" t="str">
        <f>VLOOKUP(Table56[[#This Row],[Store_ID]],Table2[],3,FALSE)</f>
        <v>South</v>
      </c>
      <c r="P120" t="str">
        <f>VLOOKUP(E120,Table2[],5,FALSE)</f>
        <v>Online</v>
      </c>
    </row>
    <row r="121" spans="1:16" x14ac:dyDescent="0.25">
      <c r="A121" t="s">
        <v>1871</v>
      </c>
      <c r="B121" s="19">
        <v>45503</v>
      </c>
      <c r="C121" t="s">
        <v>524</v>
      </c>
      <c r="D121" t="s">
        <v>1554</v>
      </c>
      <c r="E121" t="s">
        <v>1714</v>
      </c>
      <c r="F121" s="12">
        <v>2</v>
      </c>
      <c r="G121" s="11">
        <v>151.51</v>
      </c>
      <c r="H121">
        <v>0.28999999999999998</v>
      </c>
      <c r="I121" t="s">
        <v>1755</v>
      </c>
      <c r="J121" s="11">
        <v>215.14419999999998</v>
      </c>
      <c r="K121" t="str">
        <f>VLOOKUP(Table56[[#This Row],[Customer_ID]],Table4[],4,FALSE)</f>
        <v>Male</v>
      </c>
      <c r="L121" t="str">
        <f>VLOOKUP(Table56[[#This Row],[Customer_ID]],Table4[],6,FALSE)</f>
        <v>Vermont</v>
      </c>
      <c r="M121" t="str">
        <f>VLOOKUP(Table56[[#This Row],[Product_ID]],Table3[],3,FALSE)</f>
        <v>Sports-Equipment</v>
      </c>
      <c r="N121" s="11">
        <f>VLOOKUP(Table56[[#This Row],[Product_ID]],Table3[],5,FALSE)</f>
        <v>21.34</v>
      </c>
      <c r="O121" t="str">
        <f>VLOOKUP(Table56[[#This Row],[Store_ID]],Table2[],3,FALSE)</f>
        <v>West</v>
      </c>
      <c r="P121" t="str">
        <f>VLOOKUP(E121,Table2[],5,FALSE)</f>
        <v>Online</v>
      </c>
    </row>
    <row r="122" spans="1:16" x14ac:dyDescent="0.25">
      <c r="A122" t="s">
        <v>1872</v>
      </c>
      <c r="B122" s="19">
        <v>45274</v>
      </c>
      <c r="C122" t="s">
        <v>737</v>
      </c>
      <c r="D122" t="s">
        <v>1573</v>
      </c>
      <c r="E122" t="s">
        <v>1733</v>
      </c>
      <c r="F122" s="12">
        <v>2</v>
      </c>
      <c r="G122" s="11">
        <v>872.93</v>
      </c>
      <c r="H122">
        <v>0.28999999999999998</v>
      </c>
      <c r="I122" t="s">
        <v>1755</v>
      </c>
      <c r="J122" s="11">
        <v>1239.5605999999998</v>
      </c>
      <c r="K122" t="str">
        <f>VLOOKUP(Table56[[#This Row],[Customer_ID]],Table4[],4,FALSE)</f>
        <v>Female</v>
      </c>
      <c r="L122" t="str">
        <f>VLOOKUP(Table56[[#This Row],[Customer_ID]],Table4[],6,FALSE)</f>
        <v>South Carolina</v>
      </c>
      <c r="M122" t="str">
        <f>VLOOKUP(Table56[[#This Row],[Product_ID]],Table3[],3,FALSE)</f>
        <v>Sports-Team Sports</v>
      </c>
      <c r="N122" s="11">
        <f>VLOOKUP(Table56[[#This Row],[Product_ID]],Table3[],5,FALSE)</f>
        <v>204.39</v>
      </c>
      <c r="O122" t="str">
        <f>VLOOKUP(Table56[[#This Row],[Store_ID]],Table2[],3,FALSE)</f>
        <v>North</v>
      </c>
      <c r="P122" t="str">
        <f>VLOOKUP(E122,Table2[],5,FALSE)</f>
        <v>Flagship</v>
      </c>
    </row>
    <row r="123" spans="1:16" x14ac:dyDescent="0.25">
      <c r="A123" t="s">
        <v>1873</v>
      </c>
      <c r="B123" s="19">
        <v>45558</v>
      </c>
      <c r="C123" t="s">
        <v>835</v>
      </c>
      <c r="D123" t="s">
        <v>1560</v>
      </c>
      <c r="E123" t="s">
        <v>1719</v>
      </c>
      <c r="F123" s="12">
        <v>3</v>
      </c>
      <c r="G123" s="11">
        <v>432.4</v>
      </c>
      <c r="H123">
        <v>0.04</v>
      </c>
      <c r="I123" t="s">
        <v>1750</v>
      </c>
      <c r="J123" s="11">
        <v>1245.3119999999997</v>
      </c>
      <c r="K123" t="str">
        <f>VLOOKUP(Table56[[#This Row],[Customer_ID]],Table4[],4,FALSE)</f>
        <v>Male</v>
      </c>
      <c r="L123" t="str">
        <f>VLOOKUP(Table56[[#This Row],[Customer_ID]],Table4[],6,FALSE)</f>
        <v>Wyoming</v>
      </c>
      <c r="M123" t="str">
        <f>VLOOKUP(Table56[[#This Row],[Product_ID]],Table3[],3,FALSE)</f>
        <v>Sports-Equipment</v>
      </c>
      <c r="N123" s="11">
        <f>VLOOKUP(Table56[[#This Row],[Product_ID]],Table3[],5,FALSE)</f>
        <v>484.62</v>
      </c>
      <c r="O123" t="str">
        <f>VLOOKUP(Table56[[#This Row],[Store_ID]],Table2[],3,FALSE)</f>
        <v>East</v>
      </c>
      <c r="P123" t="str">
        <f>VLOOKUP(E123,Table2[],5,FALSE)</f>
        <v>Online</v>
      </c>
    </row>
    <row r="124" spans="1:16" x14ac:dyDescent="0.25">
      <c r="A124" t="s">
        <v>1874</v>
      </c>
      <c r="B124" s="19">
        <v>45886</v>
      </c>
      <c r="C124" t="s">
        <v>1051</v>
      </c>
      <c r="D124" t="s">
        <v>1602</v>
      </c>
      <c r="E124" t="s">
        <v>1711</v>
      </c>
      <c r="F124" s="12">
        <v>2</v>
      </c>
      <c r="G124" s="11">
        <v>197.76</v>
      </c>
      <c r="H124">
        <v>0.04</v>
      </c>
      <c r="I124" t="s">
        <v>1750</v>
      </c>
      <c r="J124" s="11">
        <v>379.69919999999996</v>
      </c>
      <c r="K124" t="str">
        <f>VLOOKUP(Table56[[#This Row],[Customer_ID]],Table4[],4,FALSE)</f>
        <v>Female</v>
      </c>
      <c r="L124" t="str">
        <f>VLOOKUP(Table56[[#This Row],[Customer_ID]],Table4[],6,FALSE)</f>
        <v>Connecticut</v>
      </c>
      <c r="M124" t="str">
        <f>VLOOKUP(Table56[[#This Row],[Product_ID]],Table3[],3,FALSE)</f>
        <v>Sports-Fitness</v>
      </c>
      <c r="N124" s="11">
        <f>VLOOKUP(Table56[[#This Row],[Product_ID]],Table3[],5,FALSE)</f>
        <v>190.29</v>
      </c>
      <c r="O124" t="str">
        <f>VLOOKUP(Table56[[#This Row],[Store_ID]],Table2[],3,FALSE)</f>
        <v>South</v>
      </c>
      <c r="P124" t="str">
        <f>VLOOKUP(E124,Table2[],5,FALSE)</f>
        <v>Online</v>
      </c>
    </row>
    <row r="125" spans="1:16" x14ac:dyDescent="0.25">
      <c r="A125" t="s">
        <v>1875</v>
      </c>
      <c r="B125" s="19">
        <v>45674</v>
      </c>
      <c r="C125" t="s">
        <v>1450</v>
      </c>
      <c r="D125" t="s">
        <v>1588</v>
      </c>
      <c r="E125" t="s">
        <v>1693</v>
      </c>
      <c r="F125" s="12">
        <v>3</v>
      </c>
      <c r="G125" s="11">
        <v>334.6</v>
      </c>
      <c r="H125">
        <v>0.11</v>
      </c>
      <c r="I125" t="s">
        <v>1752</v>
      </c>
      <c r="J125" s="11">
        <v>893.38200000000006</v>
      </c>
      <c r="K125" t="str">
        <f>VLOOKUP(Table56[[#This Row],[Customer_ID]],Table4[],4,FALSE)</f>
        <v>Female</v>
      </c>
      <c r="L125" t="str">
        <f>VLOOKUP(Table56[[#This Row],[Customer_ID]],Table4[],6,FALSE)</f>
        <v>Oklahoma</v>
      </c>
      <c r="M125" t="str">
        <f>VLOOKUP(Table56[[#This Row],[Product_ID]],Table3[],3,FALSE)</f>
        <v>Electronics-Audio</v>
      </c>
      <c r="N125" s="11">
        <f>VLOOKUP(Table56[[#This Row],[Product_ID]],Table3[],5,FALSE)</f>
        <v>38.520000000000003</v>
      </c>
      <c r="O125" t="str">
        <f>VLOOKUP(Table56[[#This Row],[Store_ID]],Table2[],3,FALSE)</f>
        <v>South</v>
      </c>
      <c r="P125" t="str">
        <f>VLOOKUP(E125,Table2[],5,FALSE)</f>
        <v>Outlet</v>
      </c>
    </row>
    <row r="126" spans="1:16" x14ac:dyDescent="0.25">
      <c r="A126" t="s">
        <v>1876</v>
      </c>
      <c r="B126" s="19">
        <v>45777</v>
      </c>
      <c r="C126" t="s">
        <v>310</v>
      </c>
      <c r="D126" t="s">
        <v>1547</v>
      </c>
      <c r="E126" t="s">
        <v>1698</v>
      </c>
      <c r="F126" s="12">
        <v>2</v>
      </c>
      <c r="G126" s="11">
        <v>44.35</v>
      </c>
      <c r="H126">
        <v>0.2</v>
      </c>
      <c r="I126" t="s">
        <v>1755</v>
      </c>
      <c r="J126" s="11">
        <v>70.960000000000008</v>
      </c>
      <c r="K126" t="str">
        <f>VLOOKUP(Table56[[#This Row],[Customer_ID]],Table4[],4,FALSE)</f>
        <v>Female</v>
      </c>
      <c r="L126" t="str">
        <f>VLOOKUP(Table56[[#This Row],[Customer_ID]],Table4[],6,FALSE)</f>
        <v>South Carolina</v>
      </c>
      <c r="M126" t="str">
        <f>VLOOKUP(Table56[[#This Row],[Product_ID]],Table3[],3,FALSE)</f>
        <v>Home-Decor</v>
      </c>
      <c r="N126" s="11">
        <f>VLOOKUP(Table56[[#This Row],[Product_ID]],Table3[],5,FALSE)</f>
        <v>48.01</v>
      </c>
      <c r="O126" t="str">
        <f>VLOOKUP(Table56[[#This Row],[Store_ID]],Table2[],3,FALSE)</f>
        <v>North</v>
      </c>
      <c r="P126" t="str">
        <f>VLOOKUP(E126,Table2[],5,FALSE)</f>
        <v>Outlet</v>
      </c>
    </row>
    <row r="127" spans="1:16" x14ac:dyDescent="0.25">
      <c r="A127" t="s">
        <v>1877</v>
      </c>
      <c r="B127" s="19">
        <v>45598</v>
      </c>
      <c r="C127" t="s">
        <v>1513</v>
      </c>
      <c r="D127" t="s">
        <v>1538</v>
      </c>
      <c r="E127" t="s">
        <v>1708</v>
      </c>
      <c r="F127" s="12">
        <v>1</v>
      </c>
      <c r="G127" s="11">
        <v>846.31</v>
      </c>
      <c r="H127">
        <v>0.05</v>
      </c>
      <c r="I127" t="s">
        <v>1752</v>
      </c>
      <c r="J127" s="11">
        <v>803.9944999999999</v>
      </c>
      <c r="K127" t="str">
        <f>VLOOKUP(Table56[[#This Row],[Customer_ID]],Table4[],4,FALSE)</f>
        <v>Male</v>
      </c>
      <c r="L127" t="str">
        <f>VLOOKUP(Table56[[#This Row],[Customer_ID]],Table4[],6,FALSE)</f>
        <v>New Mexico</v>
      </c>
      <c r="M127" t="str">
        <f>VLOOKUP(Table56[[#This Row],[Product_ID]],Table3[],3,FALSE)</f>
        <v>Electronics-Audio</v>
      </c>
      <c r="N127" s="11">
        <f>VLOOKUP(Table56[[#This Row],[Product_ID]],Table3[],5,FALSE)</f>
        <v>439.07</v>
      </c>
      <c r="O127" t="str">
        <f>VLOOKUP(Table56[[#This Row],[Store_ID]],Table2[],3,FALSE)</f>
        <v>East</v>
      </c>
      <c r="P127" t="str">
        <f>VLOOKUP(E127,Table2[],5,FALSE)</f>
        <v>Online</v>
      </c>
    </row>
    <row r="128" spans="1:16" x14ac:dyDescent="0.25">
      <c r="A128" t="s">
        <v>1878</v>
      </c>
      <c r="B128" s="19">
        <v>45884</v>
      </c>
      <c r="C128" t="s">
        <v>444</v>
      </c>
      <c r="D128" t="s">
        <v>1580</v>
      </c>
      <c r="E128" t="s">
        <v>1723</v>
      </c>
      <c r="F128" s="12">
        <v>1</v>
      </c>
      <c r="G128" s="11">
        <v>996.48</v>
      </c>
      <c r="H128">
        <v>7.0000000000000007E-2</v>
      </c>
      <c r="I128" t="s">
        <v>1755</v>
      </c>
      <c r="J128" s="11">
        <v>926.7263999999999</v>
      </c>
      <c r="K128" t="str">
        <f>VLOOKUP(Table56[[#This Row],[Customer_ID]],Table4[],4,FALSE)</f>
        <v>Female</v>
      </c>
      <c r="L128" t="str">
        <f>VLOOKUP(Table56[[#This Row],[Customer_ID]],Table4[],6,FALSE)</f>
        <v>Alabama</v>
      </c>
      <c r="M128" t="str">
        <f>VLOOKUP(Table56[[#This Row],[Product_ID]],Table3[],3,FALSE)</f>
        <v>Home-Lighting</v>
      </c>
      <c r="N128" s="11">
        <f>VLOOKUP(Table56[[#This Row],[Product_ID]],Table3[],5,FALSE)</f>
        <v>382.22</v>
      </c>
      <c r="O128" t="str">
        <f>VLOOKUP(Table56[[#This Row],[Store_ID]],Table2[],3,FALSE)</f>
        <v>North</v>
      </c>
      <c r="P128" t="str">
        <f>VLOOKUP(E128,Table2[],5,FALSE)</f>
        <v>Online</v>
      </c>
    </row>
    <row r="129" spans="1:16" x14ac:dyDescent="0.25">
      <c r="A129" t="s">
        <v>1879</v>
      </c>
      <c r="B129" s="19">
        <v>45916</v>
      </c>
      <c r="C129" t="s">
        <v>873</v>
      </c>
      <c r="D129" t="s">
        <v>1670</v>
      </c>
      <c r="E129" t="s">
        <v>1708</v>
      </c>
      <c r="F129" s="12">
        <v>3</v>
      </c>
      <c r="G129" s="11">
        <v>949.19</v>
      </c>
      <c r="H129">
        <v>0.03</v>
      </c>
      <c r="I129" t="s">
        <v>1755</v>
      </c>
      <c r="J129" s="11">
        <v>2762.1429000000003</v>
      </c>
      <c r="K129" t="str">
        <f>VLOOKUP(Table56[[#This Row],[Customer_ID]],Table4[],4,FALSE)</f>
        <v>Female</v>
      </c>
      <c r="L129" t="str">
        <f>VLOOKUP(Table56[[#This Row],[Customer_ID]],Table4[],6,FALSE)</f>
        <v>Colorado</v>
      </c>
      <c r="M129" t="str">
        <f>VLOOKUP(Table56[[#This Row],[Product_ID]],Table3[],3,FALSE)</f>
        <v>Electronics-Computer</v>
      </c>
      <c r="N129" s="11">
        <f>VLOOKUP(Table56[[#This Row],[Product_ID]],Table3[],5,FALSE)</f>
        <v>377.52</v>
      </c>
      <c r="O129" t="str">
        <f>VLOOKUP(Table56[[#This Row],[Store_ID]],Table2[],3,FALSE)</f>
        <v>East</v>
      </c>
      <c r="P129" t="str">
        <f>VLOOKUP(E129,Table2[],5,FALSE)</f>
        <v>Online</v>
      </c>
    </row>
    <row r="130" spans="1:16" x14ac:dyDescent="0.25">
      <c r="A130" t="s">
        <v>1880</v>
      </c>
      <c r="B130" s="19">
        <v>45347</v>
      </c>
      <c r="C130" t="s">
        <v>1225</v>
      </c>
      <c r="D130" t="s">
        <v>1671</v>
      </c>
      <c r="E130" t="s">
        <v>1717</v>
      </c>
      <c r="F130" s="12">
        <v>2</v>
      </c>
      <c r="G130" s="11">
        <v>724.97</v>
      </c>
      <c r="H130">
        <v>0.1</v>
      </c>
      <c r="I130" t="s">
        <v>1750</v>
      </c>
      <c r="J130" s="11">
        <v>1304.9460000000001</v>
      </c>
      <c r="K130" t="str">
        <f>VLOOKUP(Table56[[#This Row],[Customer_ID]],Table4[],4,FALSE)</f>
        <v>Female</v>
      </c>
      <c r="L130" t="str">
        <f>VLOOKUP(Table56[[#This Row],[Customer_ID]],Table4[],6,FALSE)</f>
        <v>Kansas</v>
      </c>
      <c r="M130" t="str">
        <f>VLOOKUP(Table56[[#This Row],[Product_ID]],Table3[],3,FALSE)</f>
        <v>Beauty-Skincare</v>
      </c>
      <c r="N130" s="11">
        <f>VLOOKUP(Table56[[#This Row],[Product_ID]],Table3[],5,FALSE)</f>
        <v>358.47</v>
      </c>
      <c r="O130" t="str">
        <f>VLOOKUP(Table56[[#This Row],[Store_ID]],Table2[],3,FALSE)</f>
        <v>South</v>
      </c>
      <c r="P130" t="str">
        <f>VLOOKUP(E130,Table2[],5,FALSE)</f>
        <v>Flagship</v>
      </c>
    </row>
    <row r="131" spans="1:16" x14ac:dyDescent="0.25">
      <c r="A131" t="s">
        <v>1881</v>
      </c>
      <c r="B131" s="19">
        <v>45723</v>
      </c>
      <c r="C131" t="s">
        <v>983</v>
      </c>
      <c r="D131" t="s">
        <v>1527</v>
      </c>
      <c r="E131" t="s">
        <v>1730</v>
      </c>
      <c r="F131" s="12">
        <v>1</v>
      </c>
      <c r="G131" s="11">
        <v>783.25</v>
      </c>
      <c r="H131">
        <v>0.3</v>
      </c>
      <c r="I131" t="s">
        <v>1750</v>
      </c>
      <c r="J131" s="11">
        <v>548.27499999999998</v>
      </c>
      <c r="K131" t="str">
        <f>VLOOKUP(Table56[[#This Row],[Customer_ID]],Table4[],4,FALSE)</f>
        <v>Male</v>
      </c>
      <c r="L131" t="str">
        <f>VLOOKUP(Table56[[#This Row],[Customer_ID]],Table4[],6,FALSE)</f>
        <v>Massachusetts</v>
      </c>
      <c r="M131" t="str">
        <f>VLOOKUP(Table56[[#This Row],[Product_ID]],Table3[],3,FALSE)</f>
        <v>Clothing-Tops</v>
      </c>
      <c r="N131" s="11">
        <f>VLOOKUP(Table56[[#This Row],[Product_ID]],Table3[],5,FALSE)</f>
        <v>342.56</v>
      </c>
      <c r="O131" t="str">
        <f>VLOOKUP(Table56[[#This Row],[Store_ID]],Table2[],3,FALSE)</f>
        <v>West</v>
      </c>
      <c r="P131" t="str">
        <f>VLOOKUP(E131,Table2[],5,FALSE)</f>
        <v>Flagship</v>
      </c>
    </row>
    <row r="132" spans="1:16" x14ac:dyDescent="0.25">
      <c r="A132" t="s">
        <v>1882</v>
      </c>
      <c r="B132" s="19">
        <v>45495</v>
      </c>
      <c r="C132" t="s">
        <v>1066</v>
      </c>
      <c r="D132" t="s">
        <v>1551</v>
      </c>
      <c r="E132" t="s">
        <v>1698</v>
      </c>
      <c r="F132" s="12">
        <v>1</v>
      </c>
      <c r="G132" s="11">
        <v>942.38</v>
      </c>
      <c r="H132">
        <v>0.17</v>
      </c>
      <c r="I132" t="s">
        <v>1750</v>
      </c>
      <c r="J132" s="11">
        <v>782.17539999999997</v>
      </c>
      <c r="K132" t="str">
        <f>VLOOKUP(Table56[[#This Row],[Customer_ID]],Table4[],4,FALSE)</f>
        <v>Male</v>
      </c>
      <c r="L132" t="str">
        <f>VLOOKUP(Table56[[#This Row],[Customer_ID]],Table4[],6,FALSE)</f>
        <v>Virginia</v>
      </c>
      <c r="M132" t="str">
        <f>VLOOKUP(Table56[[#This Row],[Product_ID]],Table3[],3,FALSE)</f>
        <v>Sports-Accessories</v>
      </c>
      <c r="N132" s="11">
        <f>VLOOKUP(Table56[[#This Row],[Product_ID]],Table3[],5,FALSE)</f>
        <v>144.53</v>
      </c>
      <c r="O132" t="str">
        <f>VLOOKUP(Table56[[#This Row],[Store_ID]],Table2[],3,FALSE)</f>
        <v>North</v>
      </c>
      <c r="P132" t="str">
        <f>VLOOKUP(E132,Table2[],5,FALSE)</f>
        <v>Outlet</v>
      </c>
    </row>
    <row r="133" spans="1:16" x14ac:dyDescent="0.25">
      <c r="A133" t="s">
        <v>1883</v>
      </c>
      <c r="B133" s="19">
        <v>45444</v>
      </c>
      <c r="C133" t="s">
        <v>1507</v>
      </c>
      <c r="D133" t="s">
        <v>1604</v>
      </c>
      <c r="E133" t="s">
        <v>1721</v>
      </c>
      <c r="F133" s="12">
        <v>3</v>
      </c>
      <c r="G133" s="11">
        <v>298.35000000000002</v>
      </c>
      <c r="H133">
        <v>0.05</v>
      </c>
      <c r="I133" t="s">
        <v>1755</v>
      </c>
      <c r="J133" s="11">
        <v>850.29750000000001</v>
      </c>
      <c r="K133" t="str">
        <f>VLOOKUP(Table56[[#This Row],[Customer_ID]],Table4[],4,FALSE)</f>
        <v>Male</v>
      </c>
      <c r="L133" t="str">
        <f>VLOOKUP(Table56[[#This Row],[Customer_ID]],Table4[],6,FALSE)</f>
        <v>Ohio</v>
      </c>
      <c r="M133" t="str">
        <f>VLOOKUP(Table56[[#This Row],[Product_ID]],Table3[],3,FALSE)</f>
        <v>Electronics-Accessories</v>
      </c>
      <c r="N133" s="11">
        <f>VLOOKUP(Table56[[#This Row],[Product_ID]],Table3[],5,FALSE)</f>
        <v>88.49</v>
      </c>
      <c r="O133" t="str">
        <f>VLOOKUP(Table56[[#This Row],[Store_ID]],Table2[],3,FALSE)</f>
        <v>South</v>
      </c>
      <c r="P133" t="str">
        <f>VLOOKUP(E133,Table2[],5,FALSE)</f>
        <v>Online</v>
      </c>
    </row>
    <row r="134" spans="1:16" x14ac:dyDescent="0.25">
      <c r="A134" t="s">
        <v>1884</v>
      </c>
      <c r="B134" s="19">
        <v>45662</v>
      </c>
      <c r="C134" t="s">
        <v>542</v>
      </c>
      <c r="D134" t="s">
        <v>1600</v>
      </c>
      <c r="E134" t="s">
        <v>1723</v>
      </c>
      <c r="F134" s="12">
        <v>4</v>
      </c>
      <c r="G134" s="11">
        <v>950.04</v>
      </c>
      <c r="H134">
        <v>0.13</v>
      </c>
      <c r="I134" t="s">
        <v>1752</v>
      </c>
      <c r="J134" s="11">
        <v>3306.1392000000001</v>
      </c>
      <c r="K134" t="str">
        <f>VLOOKUP(Table56[[#This Row],[Customer_ID]],Table4[],4,FALSE)</f>
        <v>Female</v>
      </c>
      <c r="L134" t="str">
        <f>VLOOKUP(Table56[[#This Row],[Customer_ID]],Table4[],6,FALSE)</f>
        <v>Georgia</v>
      </c>
      <c r="M134" t="str">
        <f>VLOOKUP(Table56[[#This Row],[Product_ID]],Table3[],3,FALSE)</f>
        <v>Electronics-Accessories</v>
      </c>
      <c r="N134" s="11">
        <f>VLOOKUP(Table56[[#This Row],[Product_ID]],Table3[],5,FALSE)</f>
        <v>177.98</v>
      </c>
      <c r="O134" t="str">
        <f>VLOOKUP(Table56[[#This Row],[Store_ID]],Table2[],3,FALSE)</f>
        <v>North</v>
      </c>
      <c r="P134" t="str">
        <f>VLOOKUP(E134,Table2[],5,FALSE)</f>
        <v>Online</v>
      </c>
    </row>
    <row r="135" spans="1:16" x14ac:dyDescent="0.25">
      <c r="A135" t="s">
        <v>1885</v>
      </c>
      <c r="B135" s="19">
        <v>45910</v>
      </c>
      <c r="C135" t="s">
        <v>1024</v>
      </c>
      <c r="D135" t="s">
        <v>1612</v>
      </c>
      <c r="E135" t="s">
        <v>1701</v>
      </c>
      <c r="F135" s="12">
        <v>2</v>
      </c>
      <c r="G135" s="11">
        <v>267.19</v>
      </c>
      <c r="H135">
        <v>7.0000000000000007E-2</v>
      </c>
      <c r="I135" t="s">
        <v>1750</v>
      </c>
      <c r="J135" s="11">
        <v>496.97339999999997</v>
      </c>
      <c r="K135" t="str">
        <f>VLOOKUP(Table56[[#This Row],[Customer_ID]],Table4[],4,FALSE)</f>
        <v>Female</v>
      </c>
      <c r="L135" t="str">
        <f>VLOOKUP(Table56[[#This Row],[Customer_ID]],Table4[],6,FALSE)</f>
        <v>Minnesota</v>
      </c>
      <c r="M135" t="str">
        <f>VLOOKUP(Table56[[#This Row],[Product_ID]],Table3[],3,FALSE)</f>
        <v>Sports-Fitness</v>
      </c>
      <c r="N135" s="11">
        <f>VLOOKUP(Table56[[#This Row],[Product_ID]],Table3[],5,FALSE)</f>
        <v>30.62</v>
      </c>
      <c r="O135" t="str">
        <f>VLOOKUP(Table56[[#This Row],[Store_ID]],Table2[],3,FALSE)</f>
        <v>South</v>
      </c>
      <c r="P135" t="str">
        <f>VLOOKUP(E135,Table2[],5,FALSE)</f>
        <v>Online</v>
      </c>
    </row>
    <row r="136" spans="1:16" x14ac:dyDescent="0.25">
      <c r="A136" t="s">
        <v>1886</v>
      </c>
      <c r="B136" s="19">
        <v>45827</v>
      </c>
      <c r="C136" t="s">
        <v>651</v>
      </c>
      <c r="D136" t="s">
        <v>1661</v>
      </c>
      <c r="E136" t="s">
        <v>1728</v>
      </c>
      <c r="F136" s="12">
        <v>4</v>
      </c>
      <c r="G136" s="11">
        <v>72.63</v>
      </c>
      <c r="H136">
        <v>0.06</v>
      </c>
      <c r="I136" t="s">
        <v>1752</v>
      </c>
      <c r="J136" s="11">
        <v>273.08879999999999</v>
      </c>
      <c r="K136" t="str">
        <f>VLOOKUP(Table56[[#This Row],[Customer_ID]],Table4[],4,FALSE)</f>
        <v>Female</v>
      </c>
      <c r="L136" t="str">
        <f>VLOOKUP(Table56[[#This Row],[Customer_ID]],Table4[],6,FALSE)</f>
        <v>Michigan</v>
      </c>
      <c r="M136" t="str">
        <f>VLOOKUP(Table56[[#This Row],[Product_ID]],Table3[],3,FALSE)</f>
        <v>Home-Lighting</v>
      </c>
      <c r="N136" s="11">
        <f>VLOOKUP(Table56[[#This Row],[Product_ID]],Table3[],5,FALSE)</f>
        <v>371.38</v>
      </c>
      <c r="O136" t="str">
        <f>VLOOKUP(Table56[[#This Row],[Store_ID]],Table2[],3,FALSE)</f>
        <v>North</v>
      </c>
      <c r="P136" t="str">
        <f>VLOOKUP(E136,Table2[],5,FALSE)</f>
        <v>Flagship</v>
      </c>
    </row>
    <row r="137" spans="1:16" x14ac:dyDescent="0.25">
      <c r="A137" t="s">
        <v>1887</v>
      </c>
      <c r="B137" s="19">
        <v>45544</v>
      </c>
      <c r="C137" t="s">
        <v>1309</v>
      </c>
      <c r="D137" t="s">
        <v>1607</v>
      </c>
      <c r="E137" t="s">
        <v>1705</v>
      </c>
      <c r="F137" s="12">
        <v>3</v>
      </c>
      <c r="G137" s="11">
        <v>576.52</v>
      </c>
      <c r="H137">
        <v>0.22</v>
      </c>
      <c r="I137" t="s">
        <v>1755</v>
      </c>
      <c r="J137" s="11">
        <v>1349.0568000000001</v>
      </c>
      <c r="K137" t="str">
        <f>VLOOKUP(Table56[[#This Row],[Customer_ID]],Table4[],4,FALSE)</f>
        <v>Female</v>
      </c>
      <c r="L137" t="str">
        <f>VLOOKUP(Table56[[#This Row],[Customer_ID]],Table4[],6,FALSE)</f>
        <v>Maine</v>
      </c>
      <c r="M137" t="str">
        <f>VLOOKUP(Table56[[#This Row],[Product_ID]],Table3[],3,FALSE)</f>
        <v>Clothing-Bottoms</v>
      </c>
      <c r="N137" s="11">
        <f>VLOOKUP(Table56[[#This Row],[Product_ID]],Table3[],5,FALSE)</f>
        <v>386.56</v>
      </c>
      <c r="O137" t="str">
        <f>VLOOKUP(Table56[[#This Row],[Store_ID]],Table2[],3,FALSE)</f>
        <v>North</v>
      </c>
      <c r="P137" t="str">
        <f>VLOOKUP(E137,Table2[],5,FALSE)</f>
        <v>Outlet</v>
      </c>
    </row>
    <row r="138" spans="1:16" x14ac:dyDescent="0.25">
      <c r="A138" t="s">
        <v>1888</v>
      </c>
      <c r="B138" s="19">
        <v>45751</v>
      </c>
      <c r="C138" t="s">
        <v>1083</v>
      </c>
      <c r="D138" t="s">
        <v>1633</v>
      </c>
      <c r="E138" t="s">
        <v>1717</v>
      </c>
      <c r="F138" s="12">
        <v>3</v>
      </c>
      <c r="G138" s="11">
        <v>849.36</v>
      </c>
      <c r="H138">
        <v>0.03</v>
      </c>
      <c r="I138" t="s">
        <v>1750</v>
      </c>
      <c r="J138" s="11">
        <v>2471.6376</v>
      </c>
      <c r="K138" t="str">
        <f>VLOOKUP(Table56[[#This Row],[Customer_ID]],Table4[],4,FALSE)</f>
        <v>Male</v>
      </c>
      <c r="L138" t="str">
        <f>VLOOKUP(Table56[[#This Row],[Customer_ID]],Table4[],6,FALSE)</f>
        <v>Alaska</v>
      </c>
      <c r="M138" t="str">
        <f>VLOOKUP(Table56[[#This Row],[Product_ID]],Table3[],3,FALSE)</f>
        <v>Beauty-Haircare</v>
      </c>
      <c r="N138" s="11">
        <f>VLOOKUP(Table56[[#This Row],[Product_ID]],Table3[],5,FALSE)</f>
        <v>214.32</v>
      </c>
      <c r="O138" t="str">
        <f>VLOOKUP(Table56[[#This Row],[Store_ID]],Table2[],3,FALSE)</f>
        <v>South</v>
      </c>
      <c r="P138" t="str">
        <f>VLOOKUP(E138,Table2[],5,FALSE)</f>
        <v>Flagship</v>
      </c>
    </row>
    <row r="139" spans="1:16" x14ac:dyDescent="0.25">
      <c r="A139" t="s">
        <v>1889</v>
      </c>
      <c r="B139" s="19">
        <v>45392</v>
      </c>
      <c r="C139" t="s">
        <v>1442</v>
      </c>
      <c r="D139" t="s">
        <v>1602</v>
      </c>
      <c r="E139" t="s">
        <v>1708</v>
      </c>
      <c r="F139" s="12">
        <v>1</v>
      </c>
      <c r="G139" s="11">
        <v>245.85</v>
      </c>
      <c r="H139">
        <v>0.18</v>
      </c>
      <c r="I139" t="s">
        <v>1755</v>
      </c>
      <c r="J139" s="11">
        <v>201.59700000000001</v>
      </c>
      <c r="K139" t="str">
        <f>VLOOKUP(Table56[[#This Row],[Customer_ID]],Table4[],4,FALSE)</f>
        <v>Male</v>
      </c>
      <c r="L139" t="str">
        <f>VLOOKUP(Table56[[#This Row],[Customer_ID]],Table4[],6,FALSE)</f>
        <v>Wisconsin</v>
      </c>
      <c r="M139" t="str">
        <f>VLOOKUP(Table56[[#This Row],[Product_ID]],Table3[],3,FALSE)</f>
        <v>Sports-Fitness</v>
      </c>
      <c r="N139" s="11">
        <f>VLOOKUP(Table56[[#This Row],[Product_ID]],Table3[],5,FALSE)</f>
        <v>190.29</v>
      </c>
      <c r="O139" t="str">
        <f>VLOOKUP(Table56[[#This Row],[Store_ID]],Table2[],3,FALSE)</f>
        <v>East</v>
      </c>
      <c r="P139" t="str">
        <f>VLOOKUP(E139,Table2[],5,FALSE)</f>
        <v>Online</v>
      </c>
    </row>
    <row r="140" spans="1:16" x14ac:dyDescent="0.25">
      <c r="A140" t="s">
        <v>1890</v>
      </c>
      <c r="B140" s="19">
        <v>45589</v>
      </c>
      <c r="C140" t="s">
        <v>583</v>
      </c>
      <c r="D140" t="s">
        <v>1676</v>
      </c>
      <c r="E140" t="s">
        <v>1719</v>
      </c>
      <c r="F140" s="12">
        <v>3</v>
      </c>
      <c r="G140" s="11">
        <v>237.68</v>
      </c>
      <c r="H140">
        <v>0.1</v>
      </c>
      <c r="I140" t="s">
        <v>1755</v>
      </c>
      <c r="J140" s="11">
        <v>641.73599999999999</v>
      </c>
      <c r="K140" t="str">
        <f>VLOOKUP(Table56[[#This Row],[Customer_ID]],Table4[],4,FALSE)</f>
        <v>Female</v>
      </c>
      <c r="L140" t="str">
        <f>VLOOKUP(Table56[[#This Row],[Customer_ID]],Table4[],6,FALSE)</f>
        <v>South Carolina</v>
      </c>
      <c r="M140" t="str">
        <f>VLOOKUP(Table56[[#This Row],[Product_ID]],Table3[],3,FALSE)</f>
        <v>Sports-Team Sports</v>
      </c>
      <c r="N140" s="11">
        <f>VLOOKUP(Table56[[#This Row],[Product_ID]],Table3[],5,FALSE)</f>
        <v>245.98</v>
      </c>
      <c r="O140" t="str">
        <f>VLOOKUP(Table56[[#This Row],[Store_ID]],Table2[],3,FALSE)</f>
        <v>East</v>
      </c>
      <c r="P140" t="str">
        <f>VLOOKUP(E140,Table2[],5,FALSE)</f>
        <v>Online</v>
      </c>
    </row>
    <row r="141" spans="1:16" x14ac:dyDescent="0.25">
      <c r="A141" t="s">
        <v>1891</v>
      </c>
      <c r="B141" s="19">
        <v>45756</v>
      </c>
      <c r="C141" t="s">
        <v>1048</v>
      </c>
      <c r="D141" t="s">
        <v>1633</v>
      </c>
      <c r="E141" t="s">
        <v>1726</v>
      </c>
      <c r="F141" s="12">
        <v>4</v>
      </c>
      <c r="G141" s="11">
        <v>715.85</v>
      </c>
      <c r="H141">
        <v>0.25</v>
      </c>
      <c r="I141" t="s">
        <v>1752</v>
      </c>
      <c r="J141" s="11">
        <v>2147.5500000000002</v>
      </c>
      <c r="K141" t="str">
        <f>VLOOKUP(Table56[[#This Row],[Customer_ID]],Table4[],4,FALSE)</f>
        <v>Female</v>
      </c>
      <c r="L141" t="str">
        <f>VLOOKUP(Table56[[#This Row],[Customer_ID]],Table4[],6,FALSE)</f>
        <v>North Carolina</v>
      </c>
      <c r="M141" t="str">
        <f>VLOOKUP(Table56[[#This Row],[Product_ID]],Table3[],3,FALSE)</f>
        <v>Beauty-Haircare</v>
      </c>
      <c r="N141" s="11">
        <f>VLOOKUP(Table56[[#This Row],[Product_ID]],Table3[],5,FALSE)</f>
        <v>214.32</v>
      </c>
      <c r="O141" t="str">
        <f>VLOOKUP(Table56[[#This Row],[Store_ID]],Table2[],3,FALSE)</f>
        <v>South</v>
      </c>
      <c r="P141" t="str">
        <f>VLOOKUP(E141,Table2[],5,FALSE)</f>
        <v>Outlet</v>
      </c>
    </row>
    <row r="142" spans="1:16" x14ac:dyDescent="0.25">
      <c r="A142" t="s">
        <v>1892</v>
      </c>
      <c r="B142" s="19">
        <v>45255</v>
      </c>
      <c r="C142" t="s">
        <v>562</v>
      </c>
      <c r="D142" t="s">
        <v>1666</v>
      </c>
      <c r="E142" t="s">
        <v>1705</v>
      </c>
      <c r="F142" s="12">
        <v>2</v>
      </c>
      <c r="G142" s="11">
        <v>478.85</v>
      </c>
      <c r="H142">
        <v>0.01</v>
      </c>
      <c r="I142" t="s">
        <v>1755</v>
      </c>
      <c r="J142" s="11">
        <v>948.12300000000005</v>
      </c>
      <c r="K142" t="str">
        <f>VLOOKUP(Table56[[#This Row],[Customer_ID]],Table4[],4,FALSE)</f>
        <v>Female</v>
      </c>
      <c r="L142" t="str">
        <f>VLOOKUP(Table56[[#This Row],[Customer_ID]],Table4[],6,FALSE)</f>
        <v>Indiana</v>
      </c>
      <c r="M142" t="str">
        <f>VLOOKUP(Table56[[#This Row],[Product_ID]],Table3[],3,FALSE)</f>
        <v>Electronics-Accessories</v>
      </c>
      <c r="N142" s="11">
        <f>VLOOKUP(Table56[[#This Row],[Product_ID]],Table3[],5,FALSE)</f>
        <v>340.14</v>
      </c>
      <c r="O142" t="str">
        <f>VLOOKUP(Table56[[#This Row],[Store_ID]],Table2[],3,FALSE)</f>
        <v>North</v>
      </c>
      <c r="P142" t="str">
        <f>VLOOKUP(E142,Table2[],5,FALSE)</f>
        <v>Outlet</v>
      </c>
    </row>
    <row r="143" spans="1:16" x14ac:dyDescent="0.25">
      <c r="A143" t="s">
        <v>1893</v>
      </c>
      <c r="B143" s="19">
        <v>45718</v>
      </c>
      <c r="C143" t="s">
        <v>391</v>
      </c>
      <c r="D143" t="s">
        <v>1598</v>
      </c>
      <c r="E143" t="s">
        <v>1685</v>
      </c>
      <c r="F143" s="12">
        <v>1</v>
      </c>
      <c r="G143" s="11">
        <v>503.95</v>
      </c>
      <c r="H143">
        <v>0.26</v>
      </c>
      <c r="I143" t="s">
        <v>1755</v>
      </c>
      <c r="J143" s="11">
        <v>372.923</v>
      </c>
      <c r="K143" t="str">
        <f>VLOOKUP(Table56[[#This Row],[Customer_ID]],Table4[],4,FALSE)</f>
        <v>Male</v>
      </c>
      <c r="L143" t="str">
        <f>VLOOKUP(Table56[[#This Row],[Customer_ID]],Table4[],6,FALSE)</f>
        <v>New Mexico</v>
      </c>
      <c r="M143" t="str">
        <f>VLOOKUP(Table56[[#This Row],[Product_ID]],Table3[],3,FALSE)</f>
        <v>Beauty-Makeup</v>
      </c>
      <c r="N143" s="11">
        <f>VLOOKUP(Table56[[#This Row],[Product_ID]],Table3[],5,FALSE)</f>
        <v>254.04361702127662</v>
      </c>
      <c r="O143" t="str">
        <f>VLOOKUP(Table56[[#This Row],[Store_ID]],Table2[],3,FALSE)</f>
        <v>East</v>
      </c>
      <c r="P143" t="str">
        <f>VLOOKUP(E143,Table2[],5,FALSE)</f>
        <v>Flagship</v>
      </c>
    </row>
    <row r="144" spans="1:16" x14ac:dyDescent="0.25">
      <c r="A144" t="s">
        <v>1894</v>
      </c>
      <c r="B144" s="19">
        <v>45573</v>
      </c>
      <c r="C144" t="s">
        <v>1229</v>
      </c>
      <c r="D144" t="s">
        <v>1625</v>
      </c>
      <c r="E144" t="s">
        <v>1723</v>
      </c>
      <c r="F144" s="12">
        <v>2</v>
      </c>
      <c r="G144" s="11">
        <v>975.48</v>
      </c>
      <c r="H144">
        <v>0.26</v>
      </c>
      <c r="I144" t="s">
        <v>1755</v>
      </c>
      <c r="J144" s="11">
        <v>1443.7103999999999</v>
      </c>
      <c r="K144" t="str">
        <f>VLOOKUP(Table56[[#This Row],[Customer_ID]],Table4[],4,FALSE)</f>
        <v>Male</v>
      </c>
      <c r="L144" t="str">
        <f>VLOOKUP(Table56[[#This Row],[Customer_ID]],Table4[],6,FALSE)</f>
        <v>Maine</v>
      </c>
      <c r="M144" t="str">
        <f>VLOOKUP(Table56[[#This Row],[Product_ID]],Table3[],3,FALSE)</f>
        <v>Beauty-Haircare</v>
      </c>
      <c r="N144" s="11">
        <f>VLOOKUP(Table56[[#This Row],[Product_ID]],Table3[],5,FALSE)</f>
        <v>340.39</v>
      </c>
      <c r="O144" t="str">
        <f>VLOOKUP(Table56[[#This Row],[Store_ID]],Table2[],3,FALSE)</f>
        <v>North</v>
      </c>
      <c r="P144" t="str">
        <f>VLOOKUP(E144,Table2[],5,FALSE)</f>
        <v>Online</v>
      </c>
    </row>
    <row r="145" spans="1:16" x14ac:dyDescent="0.25">
      <c r="A145" t="s">
        <v>1895</v>
      </c>
      <c r="B145" s="19">
        <v>45884</v>
      </c>
      <c r="C145" t="s">
        <v>1235</v>
      </c>
      <c r="D145" t="s">
        <v>1579</v>
      </c>
      <c r="E145" t="s">
        <v>1730</v>
      </c>
      <c r="F145" s="12">
        <v>4</v>
      </c>
      <c r="G145" s="11">
        <v>450.12</v>
      </c>
      <c r="H145">
        <v>0.28999999999999998</v>
      </c>
      <c r="I145" t="s">
        <v>1755</v>
      </c>
      <c r="J145" s="11">
        <v>1278.3407999999999</v>
      </c>
      <c r="K145" t="str">
        <f>VLOOKUP(Table56[[#This Row],[Customer_ID]],Table4[],4,FALSE)</f>
        <v>Female</v>
      </c>
      <c r="L145" t="str">
        <f>VLOOKUP(Table56[[#This Row],[Customer_ID]],Table4[],6,FALSE)</f>
        <v>Nevada</v>
      </c>
      <c r="M145" t="str">
        <f>VLOOKUP(Table56[[#This Row],[Product_ID]],Table3[],3,FALSE)</f>
        <v>Electronics-Computer</v>
      </c>
      <c r="N145" s="11">
        <f>VLOOKUP(Table56[[#This Row],[Product_ID]],Table3[],5,FALSE)</f>
        <v>419.28</v>
      </c>
      <c r="O145" t="str">
        <f>VLOOKUP(Table56[[#This Row],[Store_ID]],Table2[],3,FALSE)</f>
        <v>West</v>
      </c>
      <c r="P145" t="str">
        <f>VLOOKUP(E145,Table2[],5,FALSE)</f>
        <v>Flagship</v>
      </c>
    </row>
    <row r="146" spans="1:16" x14ac:dyDescent="0.25">
      <c r="A146" t="s">
        <v>1896</v>
      </c>
      <c r="B146" s="19">
        <v>45448</v>
      </c>
      <c r="C146" t="s">
        <v>1333</v>
      </c>
      <c r="D146" t="s">
        <v>1581</v>
      </c>
      <c r="E146" t="s">
        <v>1714</v>
      </c>
      <c r="F146" s="12">
        <v>3</v>
      </c>
      <c r="G146" s="11">
        <v>237.24</v>
      </c>
      <c r="H146">
        <v>0.24</v>
      </c>
      <c r="I146" t="s">
        <v>1752</v>
      </c>
      <c r="J146" s="11">
        <v>540.90719999999999</v>
      </c>
      <c r="K146" t="str">
        <f>VLOOKUP(Table56[[#This Row],[Customer_ID]],Table4[],4,FALSE)</f>
        <v>Female</v>
      </c>
      <c r="L146" t="str">
        <f>VLOOKUP(Table56[[#This Row],[Customer_ID]],Table4[],6,FALSE)</f>
        <v>Idaho</v>
      </c>
      <c r="M146" t="str">
        <f>VLOOKUP(Table56[[#This Row],[Product_ID]],Table3[],3,FALSE)</f>
        <v>Clothing-Tops</v>
      </c>
      <c r="N146" s="11">
        <f>VLOOKUP(Table56[[#This Row],[Product_ID]],Table3[],5,FALSE)</f>
        <v>223.43</v>
      </c>
      <c r="O146" t="str">
        <f>VLOOKUP(Table56[[#This Row],[Store_ID]],Table2[],3,FALSE)</f>
        <v>West</v>
      </c>
      <c r="P146" t="str">
        <f>VLOOKUP(E146,Table2[],5,FALSE)</f>
        <v>Online</v>
      </c>
    </row>
    <row r="147" spans="1:16" x14ac:dyDescent="0.25">
      <c r="A147" t="s">
        <v>1897</v>
      </c>
      <c r="B147" s="19">
        <v>45522</v>
      </c>
      <c r="C147" t="s">
        <v>1401</v>
      </c>
      <c r="D147" t="s">
        <v>1608</v>
      </c>
      <c r="E147" t="s">
        <v>1728</v>
      </c>
      <c r="F147" s="12">
        <v>2</v>
      </c>
      <c r="G147" s="11">
        <v>536.84</v>
      </c>
      <c r="H147">
        <v>0.09</v>
      </c>
      <c r="I147" t="s">
        <v>1755</v>
      </c>
      <c r="J147" s="11">
        <v>977.04880000000014</v>
      </c>
      <c r="K147" t="str">
        <f>VLOOKUP(Table56[[#This Row],[Customer_ID]],Table4[],4,FALSE)</f>
        <v>Female</v>
      </c>
      <c r="L147" t="str">
        <f>VLOOKUP(Table56[[#This Row],[Customer_ID]],Table4[],6,FALSE)</f>
        <v>South Carolina</v>
      </c>
      <c r="M147" t="str">
        <f>VLOOKUP(Table56[[#This Row],[Product_ID]],Table3[],3,FALSE)</f>
        <v>Sports-Accessories</v>
      </c>
      <c r="N147" s="11">
        <f>VLOOKUP(Table56[[#This Row],[Product_ID]],Table3[],5,FALSE)</f>
        <v>434.84</v>
      </c>
      <c r="O147" t="str">
        <f>VLOOKUP(Table56[[#This Row],[Store_ID]],Table2[],3,FALSE)</f>
        <v>North</v>
      </c>
      <c r="P147" t="str">
        <f>VLOOKUP(E147,Table2[],5,FALSE)</f>
        <v>Flagship</v>
      </c>
    </row>
    <row r="148" spans="1:16" x14ac:dyDescent="0.25">
      <c r="A148" t="s">
        <v>1898</v>
      </c>
      <c r="B148" s="19">
        <v>45626</v>
      </c>
      <c r="C148" t="s">
        <v>1355</v>
      </c>
      <c r="D148" t="s">
        <v>1581</v>
      </c>
      <c r="E148" t="s">
        <v>1739</v>
      </c>
      <c r="F148" s="12">
        <v>3</v>
      </c>
      <c r="G148" s="11">
        <v>584.41</v>
      </c>
      <c r="H148" s="14">
        <v>0</v>
      </c>
      <c r="I148" t="s">
        <v>1755</v>
      </c>
      <c r="J148" s="11">
        <v>1753.23</v>
      </c>
      <c r="K148" t="str">
        <f>VLOOKUP(Table56[[#This Row],[Customer_ID]],Table4[],4,FALSE)</f>
        <v>Male</v>
      </c>
      <c r="L148" t="str">
        <f>VLOOKUP(Table56[[#This Row],[Customer_ID]],Table4[],6,FALSE)</f>
        <v>Texas</v>
      </c>
      <c r="M148" t="str">
        <f>VLOOKUP(Table56[[#This Row],[Product_ID]],Table3[],3,FALSE)</f>
        <v>Clothing-Tops</v>
      </c>
      <c r="N148" s="11">
        <f>VLOOKUP(Table56[[#This Row],[Product_ID]],Table3[],5,FALSE)</f>
        <v>223.43</v>
      </c>
      <c r="O148" t="str">
        <f>VLOOKUP(Table56[[#This Row],[Store_ID]],Table2[],3,FALSE)</f>
        <v>East</v>
      </c>
      <c r="P148" t="str">
        <f>VLOOKUP(E148,Table2[],5,FALSE)</f>
        <v>Online</v>
      </c>
    </row>
    <row r="149" spans="1:16" x14ac:dyDescent="0.25">
      <c r="A149" t="s">
        <v>1899</v>
      </c>
      <c r="B149" s="19">
        <v>45617</v>
      </c>
      <c r="C149" t="s">
        <v>923</v>
      </c>
      <c r="D149" t="s">
        <v>1652</v>
      </c>
      <c r="E149" t="s">
        <v>1739</v>
      </c>
      <c r="F149" s="12">
        <v>1</v>
      </c>
      <c r="G149" s="11">
        <v>653.87</v>
      </c>
      <c r="H149">
        <v>0.14000000000000001</v>
      </c>
      <c r="I149" t="s">
        <v>1752</v>
      </c>
      <c r="J149" s="11">
        <v>562.32820000000004</v>
      </c>
      <c r="K149" t="str">
        <f>VLOOKUP(Table56[[#This Row],[Customer_ID]],Table4[],4,FALSE)</f>
        <v>Male</v>
      </c>
      <c r="L149" t="str">
        <f>VLOOKUP(Table56[[#This Row],[Customer_ID]],Table4[],6,FALSE)</f>
        <v>Montana</v>
      </c>
      <c r="M149" t="str">
        <f>VLOOKUP(Table56[[#This Row],[Product_ID]],Table3[],3,FALSE)</f>
        <v>Sports-Fitness</v>
      </c>
      <c r="N149" s="11">
        <f>VLOOKUP(Table56[[#This Row],[Product_ID]],Table3[],5,FALSE)</f>
        <v>152.91999999999999</v>
      </c>
      <c r="O149" t="str">
        <f>VLOOKUP(Table56[[#This Row],[Store_ID]],Table2[],3,FALSE)</f>
        <v>East</v>
      </c>
      <c r="P149" t="str">
        <f>VLOOKUP(E149,Table2[],5,FALSE)</f>
        <v>Online</v>
      </c>
    </row>
    <row r="150" spans="1:16" x14ac:dyDescent="0.25">
      <c r="A150" t="s">
        <v>1900</v>
      </c>
      <c r="B150" s="19">
        <v>45878</v>
      </c>
      <c r="C150" t="s">
        <v>1499</v>
      </c>
      <c r="D150" t="s">
        <v>1661</v>
      </c>
      <c r="E150" t="s">
        <v>1685</v>
      </c>
      <c r="F150" s="12">
        <v>1</v>
      </c>
      <c r="G150" s="11">
        <v>652.03</v>
      </c>
      <c r="H150">
        <v>0.27</v>
      </c>
      <c r="I150" t="s">
        <v>1750</v>
      </c>
      <c r="J150" s="11">
        <v>475.9819</v>
      </c>
      <c r="K150" t="str">
        <f>VLOOKUP(Table56[[#This Row],[Customer_ID]],Table4[],4,FALSE)</f>
        <v>Male</v>
      </c>
      <c r="L150" t="str">
        <f>VLOOKUP(Table56[[#This Row],[Customer_ID]],Table4[],6,FALSE)</f>
        <v>Alabama</v>
      </c>
      <c r="M150" t="str">
        <f>VLOOKUP(Table56[[#This Row],[Product_ID]],Table3[],3,FALSE)</f>
        <v>Home-Lighting</v>
      </c>
      <c r="N150" s="11">
        <f>VLOOKUP(Table56[[#This Row],[Product_ID]],Table3[],5,FALSE)</f>
        <v>371.38</v>
      </c>
      <c r="O150" t="str">
        <f>VLOOKUP(Table56[[#This Row],[Store_ID]],Table2[],3,FALSE)</f>
        <v>East</v>
      </c>
      <c r="P150" t="str">
        <f>VLOOKUP(E150,Table2[],5,FALSE)</f>
        <v>Flagship</v>
      </c>
    </row>
    <row r="151" spans="1:16" x14ac:dyDescent="0.25">
      <c r="A151" t="s">
        <v>1901</v>
      </c>
      <c r="B151" s="19">
        <v>45502</v>
      </c>
      <c r="C151" t="s">
        <v>330</v>
      </c>
      <c r="D151" t="s">
        <v>1535</v>
      </c>
      <c r="E151" t="s">
        <v>1723</v>
      </c>
      <c r="F151" s="12">
        <v>3</v>
      </c>
      <c r="G151" s="11">
        <v>513.36</v>
      </c>
      <c r="H151">
        <v>7.0000000000000007E-2</v>
      </c>
      <c r="I151" t="s">
        <v>1755</v>
      </c>
      <c r="J151" s="11">
        <v>1432.2743999999998</v>
      </c>
      <c r="K151" t="str">
        <f>VLOOKUP(Table56[[#This Row],[Customer_ID]],Table4[],4,FALSE)</f>
        <v>Female</v>
      </c>
      <c r="L151" t="str">
        <f>VLOOKUP(Table56[[#This Row],[Customer_ID]],Table4[],6,FALSE)</f>
        <v>South Carolina</v>
      </c>
      <c r="M151" t="str">
        <f>VLOOKUP(Table56[[#This Row],[Product_ID]],Table3[],3,FALSE)</f>
        <v>Clothing-Accessories</v>
      </c>
      <c r="N151" s="11">
        <f>VLOOKUP(Table56[[#This Row],[Product_ID]],Table3[],5,FALSE)</f>
        <v>261</v>
      </c>
      <c r="O151" t="str">
        <f>VLOOKUP(Table56[[#This Row],[Store_ID]],Table2[],3,FALSE)</f>
        <v>North</v>
      </c>
      <c r="P151" t="str">
        <f>VLOOKUP(E151,Table2[],5,FALSE)</f>
        <v>Online</v>
      </c>
    </row>
    <row r="152" spans="1:16" x14ac:dyDescent="0.25">
      <c r="A152" t="s">
        <v>1902</v>
      </c>
      <c r="B152" s="19">
        <v>45433</v>
      </c>
      <c r="C152" t="s">
        <v>248</v>
      </c>
      <c r="D152" t="s">
        <v>1605</v>
      </c>
      <c r="E152" t="s">
        <v>1705</v>
      </c>
      <c r="F152" s="12">
        <v>4</v>
      </c>
      <c r="G152" s="11">
        <v>355.64</v>
      </c>
      <c r="H152">
        <v>0.16</v>
      </c>
      <c r="I152" t="s">
        <v>1755</v>
      </c>
      <c r="J152" s="11">
        <v>1194.9503999999999</v>
      </c>
      <c r="K152" t="str">
        <f>VLOOKUP(Table56[[#This Row],[Customer_ID]],Table4[],4,FALSE)</f>
        <v>Female</v>
      </c>
      <c r="L152" t="str">
        <f>VLOOKUP(Table56[[#This Row],[Customer_ID]],Table4[],6,FALSE)</f>
        <v>Indiana</v>
      </c>
      <c r="M152" t="str">
        <f>VLOOKUP(Table56[[#This Row],[Product_ID]],Table3[],3,FALSE)</f>
        <v>Sports-Team Sports</v>
      </c>
      <c r="N152" s="11">
        <f>VLOOKUP(Table56[[#This Row],[Product_ID]],Table3[],5,FALSE)</f>
        <v>212.26</v>
      </c>
      <c r="O152" t="str">
        <f>VLOOKUP(Table56[[#This Row],[Store_ID]],Table2[],3,FALSE)</f>
        <v>North</v>
      </c>
      <c r="P152" t="str">
        <f>VLOOKUP(E152,Table2[],5,FALSE)</f>
        <v>Outlet</v>
      </c>
    </row>
    <row r="153" spans="1:16" x14ac:dyDescent="0.25">
      <c r="A153" t="s">
        <v>1903</v>
      </c>
      <c r="B153" s="19">
        <v>45594</v>
      </c>
      <c r="C153" t="s">
        <v>97</v>
      </c>
      <c r="D153" t="s">
        <v>1545</v>
      </c>
      <c r="E153" t="s">
        <v>1714</v>
      </c>
      <c r="F153" s="12">
        <v>4</v>
      </c>
      <c r="G153" s="11">
        <v>535.4</v>
      </c>
      <c r="H153">
        <v>0.26</v>
      </c>
      <c r="I153" t="s">
        <v>1752</v>
      </c>
      <c r="J153" s="11">
        <v>1584.7839999999999</v>
      </c>
      <c r="K153" t="str">
        <f>VLOOKUP(Table56[[#This Row],[Customer_ID]],Table4[],4,FALSE)</f>
        <v>Female</v>
      </c>
      <c r="L153" t="str">
        <f>VLOOKUP(Table56[[#This Row],[Customer_ID]],Table4[],6,FALSE)</f>
        <v>Hawaii</v>
      </c>
      <c r="M153" t="str">
        <f>VLOOKUP(Table56[[#This Row],[Product_ID]],Table3[],3,FALSE)</f>
        <v>Electronics-Accessories</v>
      </c>
      <c r="N153" s="11">
        <f>VLOOKUP(Table56[[#This Row],[Product_ID]],Table3[],5,FALSE)</f>
        <v>242.23</v>
      </c>
      <c r="O153" t="str">
        <f>VLOOKUP(Table56[[#This Row],[Store_ID]],Table2[],3,FALSE)</f>
        <v>West</v>
      </c>
      <c r="P153" t="str">
        <f>VLOOKUP(E153,Table2[],5,FALSE)</f>
        <v>Online</v>
      </c>
    </row>
    <row r="154" spans="1:16" x14ac:dyDescent="0.25">
      <c r="A154" t="s">
        <v>1904</v>
      </c>
      <c r="B154" s="19">
        <v>45798</v>
      </c>
      <c r="C154" t="s">
        <v>773</v>
      </c>
      <c r="D154" t="s">
        <v>1629</v>
      </c>
      <c r="E154" t="s">
        <v>1739</v>
      </c>
      <c r="F154" s="12">
        <v>2</v>
      </c>
      <c r="G154" s="11">
        <v>108.74</v>
      </c>
      <c r="H154">
        <v>0.11</v>
      </c>
      <c r="I154" t="s">
        <v>1752</v>
      </c>
      <c r="J154" s="11">
        <v>193.55719999999999</v>
      </c>
      <c r="K154" t="str">
        <f>VLOOKUP(Table56[[#This Row],[Customer_ID]],Table4[],4,FALSE)</f>
        <v>Female</v>
      </c>
      <c r="L154" t="str">
        <f>VLOOKUP(Table56[[#This Row],[Customer_ID]],Table4[],6,FALSE)</f>
        <v>Texas</v>
      </c>
      <c r="M154" t="str">
        <f>VLOOKUP(Table56[[#This Row],[Product_ID]],Table3[],3,FALSE)</f>
        <v>Clothing-Bottoms</v>
      </c>
      <c r="N154" s="11">
        <f>VLOOKUP(Table56[[#This Row],[Product_ID]],Table3[],5,FALSE)</f>
        <v>218.22</v>
      </c>
      <c r="O154" t="str">
        <f>VLOOKUP(Table56[[#This Row],[Store_ID]],Table2[],3,FALSE)</f>
        <v>East</v>
      </c>
      <c r="P154" t="str">
        <f>VLOOKUP(E154,Table2[],5,FALSE)</f>
        <v>Online</v>
      </c>
    </row>
    <row r="155" spans="1:16" x14ac:dyDescent="0.25">
      <c r="A155" t="s">
        <v>1905</v>
      </c>
      <c r="B155" s="19">
        <v>45579</v>
      </c>
      <c r="C155" t="s">
        <v>980</v>
      </c>
      <c r="D155" t="s">
        <v>1543</v>
      </c>
      <c r="E155" t="s">
        <v>1739</v>
      </c>
      <c r="F155" s="12">
        <v>3</v>
      </c>
      <c r="G155" s="11">
        <v>591.98</v>
      </c>
      <c r="H155">
        <v>0.16</v>
      </c>
      <c r="I155" t="s">
        <v>1750</v>
      </c>
      <c r="J155" s="11">
        <v>1491.7896000000001</v>
      </c>
      <c r="K155" t="str">
        <f>VLOOKUP(Table56[[#This Row],[Customer_ID]],Table4[],4,FALSE)</f>
        <v>Female</v>
      </c>
      <c r="L155" t="str">
        <f>VLOOKUP(Table56[[#This Row],[Customer_ID]],Table4[],6,FALSE)</f>
        <v>Washington</v>
      </c>
      <c r="M155" t="str">
        <f>VLOOKUP(Table56[[#This Row],[Product_ID]],Table3[],3,FALSE)</f>
        <v>Electronics-Accessories</v>
      </c>
      <c r="N155" s="11">
        <f>VLOOKUP(Table56[[#This Row],[Product_ID]],Table3[],5,FALSE)</f>
        <v>449.4</v>
      </c>
      <c r="O155" t="str">
        <f>VLOOKUP(Table56[[#This Row],[Store_ID]],Table2[],3,FALSE)</f>
        <v>East</v>
      </c>
      <c r="P155" t="str">
        <f>VLOOKUP(E155,Table2[],5,FALSE)</f>
        <v>Online</v>
      </c>
    </row>
    <row r="156" spans="1:16" x14ac:dyDescent="0.25">
      <c r="A156" t="s">
        <v>1906</v>
      </c>
      <c r="B156" s="19">
        <v>45613</v>
      </c>
      <c r="C156" t="s">
        <v>1246</v>
      </c>
      <c r="D156" t="s">
        <v>1600</v>
      </c>
      <c r="E156" t="s">
        <v>1693</v>
      </c>
      <c r="F156" s="12">
        <v>1</v>
      </c>
      <c r="G156" s="11">
        <v>345.06</v>
      </c>
      <c r="H156">
        <v>0.13</v>
      </c>
      <c r="I156" t="s">
        <v>1755</v>
      </c>
      <c r="J156" s="11">
        <v>300.2022</v>
      </c>
      <c r="K156" t="str">
        <f>VLOOKUP(Table56[[#This Row],[Customer_ID]],Table4[],4,FALSE)</f>
        <v>Female</v>
      </c>
      <c r="L156" t="str">
        <f>VLOOKUP(Table56[[#This Row],[Customer_ID]],Table4[],6,FALSE)</f>
        <v>Louisiana</v>
      </c>
      <c r="M156" t="str">
        <f>VLOOKUP(Table56[[#This Row],[Product_ID]],Table3[],3,FALSE)</f>
        <v>Electronics-Accessories</v>
      </c>
      <c r="N156" s="11">
        <f>VLOOKUP(Table56[[#This Row],[Product_ID]],Table3[],5,FALSE)</f>
        <v>177.98</v>
      </c>
      <c r="O156" t="str">
        <f>VLOOKUP(Table56[[#This Row],[Store_ID]],Table2[],3,FALSE)</f>
        <v>South</v>
      </c>
      <c r="P156" t="str">
        <f>VLOOKUP(E156,Table2[],5,FALSE)</f>
        <v>Outlet</v>
      </c>
    </row>
    <row r="157" spans="1:16" x14ac:dyDescent="0.25">
      <c r="A157" t="s">
        <v>1907</v>
      </c>
      <c r="B157" s="19">
        <v>45745</v>
      </c>
      <c r="C157" t="s">
        <v>959</v>
      </c>
      <c r="D157" t="s">
        <v>1670</v>
      </c>
      <c r="E157" t="s">
        <v>1723</v>
      </c>
      <c r="F157" s="12">
        <v>4</v>
      </c>
      <c r="G157" s="11">
        <v>986.41</v>
      </c>
      <c r="H157">
        <v>0.22</v>
      </c>
      <c r="I157" t="s">
        <v>1750</v>
      </c>
      <c r="J157" s="11">
        <v>3077.5992000000001</v>
      </c>
      <c r="K157" t="str">
        <f>VLOOKUP(Table56[[#This Row],[Customer_ID]],Table4[],4,FALSE)</f>
        <v>Female</v>
      </c>
      <c r="L157" t="str">
        <f>VLOOKUP(Table56[[#This Row],[Customer_ID]],Table4[],6,FALSE)</f>
        <v>Alabama</v>
      </c>
      <c r="M157" t="str">
        <f>VLOOKUP(Table56[[#This Row],[Product_ID]],Table3[],3,FALSE)</f>
        <v>Electronics-Computer</v>
      </c>
      <c r="N157" s="11">
        <f>VLOOKUP(Table56[[#This Row],[Product_ID]],Table3[],5,FALSE)</f>
        <v>377.52</v>
      </c>
      <c r="O157" t="str">
        <f>VLOOKUP(Table56[[#This Row],[Store_ID]],Table2[],3,FALSE)</f>
        <v>North</v>
      </c>
      <c r="P157" t="str">
        <f>VLOOKUP(E157,Table2[],5,FALSE)</f>
        <v>Online</v>
      </c>
    </row>
    <row r="158" spans="1:16" x14ac:dyDescent="0.25">
      <c r="A158" t="s">
        <v>1908</v>
      </c>
      <c r="B158" s="19">
        <v>45494</v>
      </c>
      <c r="C158" t="s">
        <v>995</v>
      </c>
      <c r="D158" t="s">
        <v>1601</v>
      </c>
      <c r="E158" t="s">
        <v>1685</v>
      </c>
      <c r="F158" s="12">
        <v>2</v>
      </c>
      <c r="G158" s="11">
        <v>921.52</v>
      </c>
      <c r="H158" s="14">
        <v>0</v>
      </c>
      <c r="I158" t="s">
        <v>1752</v>
      </c>
      <c r="J158" s="11">
        <v>1843.04</v>
      </c>
      <c r="K158" t="str">
        <f>VLOOKUP(Table56[[#This Row],[Customer_ID]],Table4[],4,FALSE)</f>
        <v>Male</v>
      </c>
      <c r="L158" t="str">
        <f>VLOOKUP(Table56[[#This Row],[Customer_ID]],Table4[],6,FALSE)</f>
        <v>Mississippi</v>
      </c>
      <c r="M158" t="str">
        <f>VLOOKUP(Table56[[#This Row],[Product_ID]],Table3[],3,FALSE)</f>
        <v>Beauty-Fragrance</v>
      </c>
      <c r="N158" s="11">
        <f>VLOOKUP(Table56[[#This Row],[Product_ID]],Table3[],5,FALSE)</f>
        <v>43.29</v>
      </c>
      <c r="O158" t="str">
        <f>VLOOKUP(Table56[[#This Row],[Store_ID]],Table2[],3,FALSE)</f>
        <v>East</v>
      </c>
      <c r="P158" t="str">
        <f>VLOOKUP(E158,Table2[],5,FALSE)</f>
        <v>Flagship</v>
      </c>
    </row>
    <row r="159" spans="1:16" x14ac:dyDescent="0.25">
      <c r="A159" t="s">
        <v>1909</v>
      </c>
      <c r="B159" s="19">
        <v>45883</v>
      </c>
      <c r="C159" t="s">
        <v>342</v>
      </c>
      <c r="D159" t="s">
        <v>1610</v>
      </c>
      <c r="E159" t="s">
        <v>1705</v>
      </c>
      <c r="F159" s="12">
        <v>1</v>
      </c>
      <c r="G159" s="11">
        <v>83.1</v>
      </c>
      <c r="H159">
        <v>0.04</v>
      </c>
      <c r="I159" t="s">
        <v>1752</v>
      </c>
      <c r="J159" s="11">
        <v>79.775999999999996</v>
      </c>
      <c r="K159" t="str">
        <f>VLOOKUP(Table56[[#This Row],[Customer_ID]],Table4[],4,FALSE)</f>
        <v>Male</v>
      </c>
      <c r="L159" t="str">
        <f>VLOOKUP(Table56[[#This Row],[Customer_ID]],Table4[],6,FALSE)</f>
        <v>South Dakota</v>
      </c>
      <c r="M159" t="str">
        <f>VLOOKUP(Table56[[#This Row],[Product_ID]],Table3[],3,FALSE)</f>
        <v>Home-Decor</v>
      </c>
      <c r="N159" s="11">
        <f>VLOOKUP(Table56[[#This Row],[Product_ID]],Table3[],5,FALSE)</f>
        <v>81.75</v>
      </c>
      <c r="O159" t="str">
        <f>VLOOKUP(Table56[[#This Row],[Store_ID]],Table2[],3,FALSE)</f>
        <v>North</v>
      </c>
      <c r="P159" t="str">
        <f>VLOOKUP(E159,Table2[],5,FALSE)</f>
        <v>Outlet</v>
      </c>
    </row>
    <row r="160" spans="1:16" x14ac:dyDescent="0.25">
      <c r="A160" t="s">
        <v>1910</v>
      </c>
      <c r="B160" s="19">
        <v>45601</v>
      </c>
      <c r="C160" t="s">
        <v>1141</v>
      </c>
      <c r="D160" t="s">
        <v>1568</v>
      </c>
      <c r="E160" t="s">
        <v>1721</v>
      </c>
      <c r="F160" s="12">
        <v>2</v>
      </c>
      <c r="G160" s="11">
        <v>60.98</v>
      </c>
      <c r="H160">
        <v>0.23</v>
      </c>
      <c r="I160" t="s">
        <v>1752</v>
      </c>
      <c r="J160" s="11">
        <v>93.909199999999998</v>
      </c>
      <c r="K160" t="str">
        <f>VLOOKUP(Table56[[#This Row],[Customer_ID]],Table4[],4,FALSE)</f>
        <v>Female</v>
      </c>
      <c r="L160" t="str">
        <f>VLOOKUP(Table56[[#This Row],[Customer_ID]],Table4[],6,FALSE)</f>
        <v>Vermont</v>
      </c>
      <c r="M160" t="str">
        <f>VLOOKUP(Table56[[#This Row],[Product_ID]],Table3[],3,FALSE)</f>
        <v>Sports-Accessories</v>
      </c>
      <c r="N160" s="11">
        <f>VLOOKUP(Table56[[#This Row],[Product_ID]],Table3[],5,FALSE)</f>
        <v>38.76</v>
      </c>
      <c r="O160" t="str">
        <f>VLOOKUP(Table56[[#This Row],[Store_ID]],Table2[],3,FALSE)</f>
        <v>South</v>
      </c>
      <c r="P160" t="str">
        <f>VLOOKUP(E160,Table2[],5,FALSE)</f>
        <v>Online</v>
      </c>
    </row>
    <row r="161" spans="1:16" x14ac:dyDescent="0.25">
      <c r="A161" t="s">
        <v>1911</v>
      </c>
      <c r="B161" s="19">
        <v>45454</v>
      </c>
      <c r="C161" t="s">
        <v>1216</v>
      </c>
      <c r="D161" t="s">
        <v>1664</v>
      </c>
      <c r="E161" t="s">
        <v>1730</v>
      </c>
      <c r="F161" s="12">
        <v>2</v>
      </c>
      <c r="G161" s="11">
        <v>122.23</v>
      </c>
      <c r="H161">
        <v>0.21</v>
      </c>
      <c r="I161" t="s">
        <v>1755</v>
      </c>
      <c r="J161" s="11">
        <v>193.1234</v>
      </c>
      <c r="K161" t="str">
        <f>VLOOKUP(Table56[[#This Row],[Customer_ID]],Table4[],4,FALSE)</f>
        <v>Female</v>
      </c>
      <c r="L161" t="str">
        <f>VLOOKUP(Table56[[#This Row],[Customer_ID]],Table4[],6,FALSE)</f>
        <v>Connecticut</v>
      </c>
      <c r="M161" t="str">
        <f>VLOOKUP(Table56[[#This Row],[Product_ID]],Table3[],3,FALSE)</f>
        <v>Beauty-Makeup</v>
      </c>
      <c r="N161" s="11">
        <f>VLOOKUP(Table56[[#This Row],[Product_ID]],Table3[],5,FALSE)</f>
        <v>183.04</v>
      </c>
      <c r="O161" t="str">
        <f>VLOOKUP(Table56[[#This Row],[Store_ID]],Table2[],3,FALSE)</f>
        <v>West</v>
      </c>
      <c r="P161" t="str">
        <f>VLOOKUP(E161,Table2[],5,FALSE)</f>
        <v>Flagship</v>
      </c>
    </row>
    <row r="162" spans="1:16" x14ac:dyDescent="0.25">
      <c r="A162" t="s">
        <v>1912</v>
      </c>
      <c r="B162" s="19">
        <v>45918</v>
      </c>
      <c r="C162" t="s">
        <v>89</v>
      </c>
      <c r="D162" t="s">
        <v>1631</v>
      </c>
      <c r="E162" t="s">
        <v>1736</v>
      </c>
      <c r="F162" s="12">
        <v>2</v>
      </c>
      <c r="G162" s="11">
        <v>623.38</v>
      </c>
      <c r="H162">
        <v>0.13</v>
      </c>
      <c r="I162" t="s">
        <v>1750</v>
      </c>
      <c r="J162" s="11">
        <v>1084.6812</v>
      </c>
      <c r="K162" t="str">
        <f>VLOOKUP(Table56[[#This Row],[Customer_ID]],Table4[],4,FALSE)</f>
        <v>Male</v>
      </c>
      <c r="L162" t="str">
        <f>VLOOKUP(Table56[[#This Row],[Customer_ID]],Table4[],6,FALSE)</f>
        <v>Delaware</v>
      </c>
      <c r="M162" t="str">
        <f>VLOOKUP(Table56[[#This Row],[Product_ID]],Table3[],3,FALSE)</f>
        <v>Home-Storage</v>
      </c>
      <c r="N162" s="11">
        <f>VLOOKUP(Table56[[#This Row],[Product_ID]],Table3[],5,FALSE)</f>
        <v>138.05000000000001</v>
      </c>
      <c r="O162" t="str">
        <f>VLOOKUP(Table56[[#This Row],[Store_ID]],Table2[],3,FALSE)</f>
        <v>East</v>
      </c>
      <c r="P162" t="str">
        <f>VLOOKUP(E162,Table2[],5,FALSE)</f>
        <v>Flagship</v>
      </c>
    </row>
    <row r="163" spans="1:16" x14ac:dyDescent="0.25">
      <c r="A163" t="s">
        <v>1913</v>
      </c>
      <c r="B163" s="19">
        <v>45729</v>
      </c>
      <c r="C163" t="s">
        <v>215</v>
      </c>
      <c r="D163" t="s">
        <v>1631</v>
      </c>
      <c r="E163" t="s">
        <v>1685</v>
      </c>
      <c r="F163" s="12">
        <v>1</v>
      </c>
      <c r="G163" s="11">
        <v>479.58</v>
      </c>
      <c r="H163">
        <v>0.05</v>
      </c>
      <c r="I163" t="s">
        <v>1752</v>
      </c>
      <c r="J163" s="11">
        <v>455.60099999999994</v>
      </c>
      <c r="K163" t="str">
        <f>VLOOKUP(Table56[[#This Row],[Customer_ID]],Table4[],4,FALSE)</f>
        <v>Male</v>
      </c>
      <c r="L163" t="str">
        <f>VLOOKUP(Table56[[#This Row],[Customer_ID]],Table4[],6,FALSE)</f>
        <v>Maryland</v>
      </c>
      <c r="M163" t="str">
        <f>VLOOKUP(Table56[[#This Row],[Product_ID]],Table3[],3,FALSE)</f>
        <v>Home-Storage</v>
      </c>
      <c r="N163" s="11">
        <f>VLOOKUP(Table56[[#This Row],[Product_ID]],Table3[],5,FALSE)</f>
        <v>138.05000000000001</v>
      </c>
      <c r="O163" t="str">
        <f>VLOOKUP(Table56[[#This Row],[Store_ID]],Table2[],3,FALSE)</f>
        <v>East</v>
      </c>
      <c r="P163" t="str">
        <f>VLOOKUP(E163,Table2[],5,FALSE)</f>
        <v>Flagship</v>
      </c>
    </row>
    <row r="164" spans="1:16" x14ac:dyDescent="0.25">
      <c r="A164" t="s">
        <v>1914</v>
      </c>
      <c r="B164" s="19">
        <v>45276</v>
      </c>
      <c r="C164" t="s">
        <v>933</v>
      </c>
      <c r="D164" t="s">
        <v>1636</v>
      </c>
      <c r="E164" t="s">
        <v>1708</v>
      </c>
      <c r="F164" s="12">
        <v>3</v>
      </c>
      <c r="G164" s="11">
        <v>369.32</v>
      </c>
      <c r="H164">
        <v>0.14000000000000001</v>
      </c>
      <c r="I164" t="s">
        <v>1752</v>
      </c>
      <c r="J164" s="11">
        <v>952.84559999999999</v>
      </c>
      <c r="K164" t="str">
        <f>VLOOKUP(Table56[[#This Row],[Customer_ID]],Table4[],4,FALSE)</f>
        <v>Male</v>
      </c>
      <c r="L164" t="str">
        <f>VLOOKUP(Table56[[#This Row],[Customer_ID]],Table4[],6,FALSE)</f>
        <v>Maine</v>
      </c>
      <c r="M164" t="str">
        <f>VLOOKUP(Table56[[#This Row],[Product_ID]],Table3[],3,FALSE)</f>
        <v>Sports-Team Sports</v>
      </c>
      <c r="N164" s="11">
        <f>VLOOKUP(Table56[[#This Row],[Product_ID]],Table3[],5,FALSE)</f>
        <v>107.06</v>
      </c>
      <c r="O164" t="str">
        <f>VLOOKUP(Table56[[#This Row],[Store_ID]],Table2[],3,FALSE)</f>
        <v>East</v>
      </c>
      <c r="P164" t="str">
        <f>VLOOKUP(E164,Table2[],5,FALSE)</f>
        <v>Online</v>
      </c>
    </row>
    <row r="165" spans="1:16" x14ac:dyDescent="0.25">
      <c r="A165" t="s">
        <v>1915</v>
      </c>
      <c r="B165" s="19">
        <v>45851</v>
      </c>
      <c r="C165" t="s">
        <v>275</v>
      </c>
      <c r="D165" t="s">
        <v>1575</v>
      </c>
      <c r="E165" t="s">
        <v>1690</v>
      </c>
      <c r="F165" s="12">
        <v>1</v>
      </c>
      <c r="G165" s="11">
        <v>488.31</v>
      </c>
      <c r="H165">
        <v>0.03</v>
      </c>
      <c r="I165" t="s">
        <v>1752</v>
      </c>
      <c r="J165" s="11">
        <v>473.66069999999996</v>
      </c>
      <c r="K165" t="str">
        <f>VLOOKUP(Table56[[#This Row],[Customer_ID]],Table4[],4,FALSE)</f>
        <v>Male</v>
      </c>
      <c r="L165" t="str">
        <f>VLOOKUP(Table56[[#This Row],[Customer_ID]],Table4[],6,FALSE)</f>
        <v>Oklahoma</v>
      </c>
      <c r="M165" t="str">
        <f>VLOOKUP(Table56[[#This Row],[Product_ID]],Table3[],3,FALSE)</f>
        <v>Beauty-Skincare</v>
      </c>
      <c r="N165" s="11">
        <f>VLOOKUP(Table56[[#This Row],[Product_ID]],Table3[],5,FALSE)</f>
        <v>283.83</v>
      </c>
      <c r="O165" t="str">
        <f>VLOOKUP(Table56[[#This Row],[Store_ID]],Table2[],3,FALSE)</f>
        <v>North</v>
      </c>
      <c r="P165" t="str">
        <f>VLOOKUP(E165,Table2[],5,FALSE)</f>
        <v>Flagship</v>
      </c>
    </row>
    <row r="166" spans="1:16" x14ac:dyDescent="0.25">
      <c r="A166" t="s">
        <v>1916</v>
      </c>
      <c r="B166" s="19">
        <v>45418</v>
      </c>
      <c r="C166" t="s">
        <v>870</v>
      </c>
      <c r="D166" t="s">
        <v>1608</v>
      </c>
      <c r="E166" t="s">
        <v>1723</v>
      </c>
      <c r="F166" s="12">
        <v>4</v>
      </c>
      <c r="G166" s="11">
        <v>164.04</v>
      </c>
      <c r="H166">
        <v>0.26</v>
      </c>
      <c r="I166" t="s">
        <v>1750</v>
      </c>
      <c r="J166" s="11">
        <v>485.55839999999995</v>
      </c>
      <c r="K166" t="str">
        <f>VLOOKUP(Table56[[#This Row],[Customer_ID]],Table4[],4,FALSE)</f>
        <v>Male</v>
      </c>
      <c r="L166" t="str">
        <f>VLOOKUP(Table56[[#This Row],[Customer_ID]],Table4[],6,FALSE)</f>
        <v>Nevada</v>
      </c>
      <c r="M166" t="str">
        <f>VLOOKUP(Table56[[#This Row],[Product_ID]],Table3[],3,FALSE)</f>
        <v>Sports-Accessories</v>
      </c>
      <c r="N166" s="11">
        <f>VLOOKUP(Table56[[#This Row],[Product_ID]],Table3[],5,FALSE)</f>
        <v>434.84</v>
      </c>
      <c r="O166" t="str">
        <f>VLOOKUP(Table56[[#This Row],[Store_ID]],Table2[],3,FALSE)</f>
        <v>North</v>
      </c>
      <c r="P166" t="str">
        <f>VLOOKUP(E166,Table2[],5,FALSE)</f>
        <v>Online</v>
      </c>
    </row>
    <row r="167" spans="1:16" x14ac:dyDescent="0.25">
      <c r="A167" t="s">
        <v>1917</v>
      </c>
      <c r="B167" s="19">
        <v>45508</v>
      </c>
      <c r="C167" t="s">
        <v>265</v>
      </c>
      <c r="D167" t="s">
        <v>1541</v>
      </c>
      <c r="E167" t="s">
        <v>1733</v>
      </c>
      <c r="F167" s="12">
        <v>3</v>
      </c>
      <c r="G167" s="11">
        <v>707.95</v>
      </c>
      <c r="H167">
        <v>0.18</v>
      </c>
      <c r="I167" t="s">
        <v>1752</v>
      </c>
      <c r="J167" s="11">
        <v>1741.5570000000005</v>
      </c>
      <c r="K167" t="str">
        <f>VLOOKUP(Table56[[#This Row],[Customer_ID]],Table4[],4,FALSE)</f>
        <v>Female</v>
      </c>
      <c r="L167" t="str">
        <f>VLOOKUP(Table56[[#This Row],[Customer_ID]],Table4[],6,FALSE)</f>
        <v>West Virginia</v>
      </c>
      <c r="M167" t="str">
        <f>VLOOKUP(Table56[[#This Row],[Product_ID]],Table3[],3,FALSE)</f>
        <v>Home-Kitchen</v>
      </c>
      <c r="N167" s="11">
        <f>VLOOKUP(Table56[[#This Row],[Product_ID]],Table3[],5,FALSE)</f>
        <v>298.86</v>
      </c>
      <c r="O167" t="str">
        <f>VLOOKUP(Table56[[#This Row],[Store_ID]],Table2[],3,FALSE)</f>
        <v>North</v>
      </c>
      <c r="P167" t="str">
        <f>VLOOKUP(E167,Table2[],5,FALSE)</f>
        <v>Flagship</v>
      </c>
    </row>
    <row r="168" spans="1:16" x14ac:dyDescent="0.25">
      <c r="A168" t="s">
        <v>1918</v>
      </c>
      <c r="B168" s="19">
        <v>45269</v>
      </c>
      <c r="C168" t="s">
        <v>925</v>
      </c>
      <c r="D168" t="s">
        <v>1629</v>
      </c>
      <c r="E168" t="s">
        <v>1714</v>
      </c>
      <c r="F168" s="12">
        <v>4</v>
      </c>
      <c r="G168" s="11">
        <v>714.47</v>
      </c>
      <c r="H168">
        <v>0.18</v>
      </c>
      <c r="I168" t="s">
        <v>1755</v>
      </c>
      <c r="J168" s="11">
        <v>2343.4616000000001</v>
      </c>
      <c r="K168" t="str">
        <f>VLOOKUP(Table56[[#This Row],[Customer_ID]],Table4[],4,FALSE)</f>
        <v>Female</v>
      </c>
      <c r="L168" t="str">
        <f>VLOOKUP(Table56[[#This Row],[Customer_ID]],Table4[],6,FALSE)</f>
        <v>Kansas</v>
      </c>
      <c r="M168" t="str">
        <f>VLOOKUP(Table56[[#This Row],[Product_ID]],Table3[],3,FALSE)</f>
        <v>Clothing-Bottoms</v>
      </c>
      <c r="N168" s="11">
        <f>VLOOKUP(Table56[[#This Row],[Product_ID]],Table3[],5,FALSE)</f>
        <v>218.22</v>
      </c>
      <c r="O168" t="str">
        <f>VLOOKUP(Table56[[#This Row],[Store_ID]],Table2[],3,FALSE)</f>
        <v>West</v>
      </c>
      <c r="P168" t="str">
        <f>VLOOKUP(E168,Table2[],5,FALSE)</f>
        <v>Online</v>
      </c>
    </row>
    <row r="169" spans="1:16" x14ac:dyDescent="0.25">
      <c r="A169" t="s">
        <v>1919</v>
      </c>
      <c r="B169" s="19">
        <v>45866</v>
      </c>
      <c r="C169" t="s">
        <v>1275</v>
      </c>
      <c r="D169" t="s">
        <v>1646</v>
      </c>
      <c r="E169" t="s">
        <v>1711</v>
      </c>
      <c r="F169" s="12">
        <v>4</v>
      </c>
      <c r="G169" s="11">
        <v>422.09</v>
      </c>
      <c r="H169">
        <v>0.04</v>
      </c>
      <c r="I169" t="s">
        <v>1750</v>
      </c>
      <c r="J169" s="11">
        <v>1620.8255999999999</v>
      </c>
      <c r="K169" t="str">
        <f>VLOOKUP(Table56[[#This Row],[Customer_ID]],Table4[],4,FALSE)</f>
        <v>Female</v>
      </c>
      <c r="L169" t="str">
        <f>VLOOKUP(Table56[[#This Row],[Customer_ID]],Table4[],6,FALSE)</f>
        <v>Alaska</v>
      </c>
      <c r="M169" t="str">
        <f>VLOOKUP(Table56[[#This Row],[Product_ID]],Table3[],3,FALSE)</f>
        <v>Home-Lighting</v>
      </c>
      <c r="N169" s="11">
        <f>VLOOKUP(Table56[[#This Row],[Product_ID]],Table3[],5,FALSE)</f>
        <v>228.53</v>
      </c>
      <c r="O169" t="str">
        <f>VLOOKUP(Table56[[#This Row],[Store_ID]],Table2[],3,FALSE)</f>
        <v>South</v>
      </c>
      <c r="P169" t="str">
        <f>VLOOKUP(E169,Table2[],5,FALSE)</f>
        <v>Online</v>
      </c>
    </row>
    <row r="170" spans="1:16" x14ac:dyDescent="0.25">
      <c r="A170" t="s">
        <v>1920</v>
      </c>
      <c r="B170" s="19">
        <v>45462</v>
      </c>
      <c r="C170" t="s">
        <v>376</v>
      </c>
      <c r="D170" t="s">
        <v>1572</v>
      </c>
      <c r="E170" t="s">
        <v>1717</v>
      </c>
      <c r="F170" s="12">
        <v>1</v>
      </c>
      <c r="G170" s="11">
        <v>998.19</v>
      </c>
      <c r="H170">
        <v>0.2</v>
      </c>
      <c r="I170" t="s">
        <v>1750</v>
      </c>
      <c r="J170" s="11">
        <v>798.55200000000013</v>
      </c>
      <c r="K170" t="str">
        <f>VLOOKUP(Table56[[#This Row],[Customer_ID]],Table4[],4,FALSE)</f>
        <v>Male</v>
      </c>
      <c r="L170" t="str">
        <f>VLOOKUP(Table56[[#This Row],[Customer_ID]],Table4[],6,FALSE)</f>
        <v>New Hampshire</v>
      </c>
      <c r="M170" t="str">
        <f>VLOOKUP(Table56[[#This Row],[Product_ID]],Table3[],3,FALSE)</f>
        <v>Home-Kitchen</v>
      </c>
      <c r="N170" s="11">
        <f>VLOOKUP(Table56[[#This Row],[Product_ID]],Table3[],5,FALSE)</f>
        <v>19.52</v>
      </c>
      <c r="O170" t="str">
        <f>VLOOKUP(Table56[[#This Row],[Store_ID]],Table2[],3,FALSE)</f>
        <v>South</v>
      </c>
      <c r="P170" t="str">
        <f>VLOOKUP(E170,Table2[],5,FALSE)</f>
        <v>Flagship</v>
      </c>
    </row>
    <row r="171" spans="1:16" x14ac:dyDescent="0.25">
      <c r="A171" t="s">
        <v>1921</v>
      </c>
      <c r="B171" s="19">
        <v>45313</v>
      </c>
      <c r="C171" t="s">
        <v>1153</v>
      </c>
      <c r="D171" t="s">
        <v>1635</v>
      </c>
      <c r="E171" t="s">
        <v>1711</v>
      </c>
      <c r="F171" s="12">
        <v>2</v>
      </c>
      <c r="G171" s="11">
        <v>343.42</v>
      </c>
      <c r="H171">
        <v>0.12</v>
      </c>
      <c r="I171" t="s">
        <v>1755</v>
      </c>
      <c r="J171" s="11">
        <v>604.41920000000005</v>
      </c>
      <c r="K171" t="str">
        <f>VLOOKUP(Table56[[#This Row],[Customer_ID]],Table4[],4,FALSE)</f>
        <v>Female</v>
      </c>
      <c r="L171" t="str">
        <f>VLOOKUP(Table56[[#This Row],[Customer_ID]],Table4[],6,FALSE)</f>
        <v>Maine</v>
      </c>
      <c r="M171" t="str">
        <f>VLOOKUP(Table56[[#This Row],[Product_ID]],Table3[],3,FALSE)</f>
        <v>Sports-Fitness</v>
      </c>
      <c r="N171" s="11">
        <f>VLOOKUP(Table56[[#This Row],[Product_ID]],Table3[],5,FALSE)</f>
        <v>477.61</v>
      </c>
      <c r="O171" t="str">
        <f>VLOOKUP(Table56[[#This Row],[Store_ID]],Table2[],3,FALSE)</f>
        <v>South</v>
      </c>
      <c r="P171" t="str">
        <f>VLOOKUP(E171,Table2[],5,FALSE)</f>
        <v>Online</v>
      </c>
    </row>
    <row r="172" spans="1:16" x14ac:dyDescent="0.25">
      <c r="A172" t="s">
        <v>1922</v>
      </c>
      <c r="B172" s="19">
        <v>45390</v>
      </c>
      <c r="C172" t="s">
        <v>811</v>
      </c>
      <c r="D172" t="s">
        <v>1579</v>
      </c>
      <c r="E172" t="s">
        <v>1708</v>
      </c>
      <c r="F172" s="12">
        <v>1</v>
      </c>
      <c r="G172" s="11">
        <v>152.16999999999999</v>
      </c>
      <c r="H172">
        <v>0.28000000000000003</v>
      </c>
      <c r="I172" t="s">
        <v>1755</v>
      </c>
      <c r="J172" s="11">
        <v>109.56239999999998</v>
      </c>
      <c r="K172" t="str">
        <f>VLOOKUP(Table56[[#This Row],[Customer_ID]],Table4[],4,FALSE)</f>
        <v>Male</v>
      </c>
      <c r="L172" t="str">
        <f>VLOOKUP(Table56[[#This Row],[Customer_ID]],Table4[],6,FALSE)</f>
        <v>Arkansas</v>
      </c>
      <c r="M172" t="str">
        <f>VLOOKUP(Table56[[#This Row],[Product_ID]],Table3[],3,FALSE)</f>
        <v>Electronics-Computer</v>
      </c>
      <c r="N172" s="11">
        <f>VLOOKUP(Table56[[#This Row],[Product_ID]],Table3[],5,FALSE)</f>
        <v>419.28</v>
      </c>
      <c r="O172" t="str">
        <f>VLOOKUP(Table56[[#This Row],[Store_ID]],Table2[],3,FALSE)</f>
        <v>East</v>
      </c>
      <c r="P172" t="str">
        <f>VLOOKUP(E172,Table2[],5,FALSE)</f>
        <v>Online</v>
      </c>
    </row>
    <row r="173" spans="1:16" x14ac:dyDescent="0.25">
      <c r="A173" t="s">
        <v>1923</v>
      </c>
      <c r="B173" s="19">
        <v>45795</v>
      </c>
      <c r="C173" t="s">
        <v>573</v>
      </c>
      <c r="D173" t="s">
        <v>1601</v>
      </c>
      <c r="E173" t="s">
        <v>1721</v>
      </c>
      <c r="F173" s="12">
        <v>1</v>
      </c>
      <c r="G173" s="11">
        <v>325.08</v>
      </c>
      <c r="H173">
        <v>0.26</v>
      </c>
      <c r="I173" t="s">
        <v>1752</v>
      </c>
      <c r="J173" s="11">
        <v>240.55919999999998</v>
      </c>
      <c r="K173" t="str">
        <f>VLOOKUP(Table56[[#This Row],[Customer_ID]],Table4[],4,FALSE)</f>
        <v>Male</v>
      </c>
      <c r="L173" t="str">
        <f>VLOOKUP(Table56[[#This Row],[Customer_ID]],Table4[],6,FALSE)</f>
        <v>Hawaii</v>
      </c>
      <c r="M173" t="str">
        <f>VLOOKUP(Table56[[#This Row],[Product_ID]],Table3[],3,FALSE)</f>
        <v>Beauty-Fragrance</v>
      </c>
      <c r="N173" s="11">
        <f>VLOOKUP(Table56[[#This Row],[Product_ID]],Table3[],5,FALSE)</f>
        <v>43.29</v>
      </c>
      <c r="O173" t="str">
        <f>VLOOKUP(Table56[[#This Row],[Store_ID]],Table2[],3,FALSE)</f>
        <v>South</v>
      </c>
      <c r="P173" t="str">
        <f>VLOOKUP(E173,Table2[],5,FALSE)</f>
        <v>Online</v>
      </c>
    </row>
    <row r="174" spans="1:16" x14ac:dyDescent="0.25">
      <c r="A174" t="s">
        <v>1924</v>
      </c>
      <c r="B174" s="19">
        <v>45267</v>
      </c>
      <c r="C174" t="s">
        <v>1069</v>
      </c>
      <c r="D174" t="s">
        <v>1664</v>
      </c>
      <c r="E174" t="s">
        <v>1719</v>
      </c>
      <c r="F174" s="12">
        <v>2</v>
      </c>
      <c r="G174" s="11">
        <v>827.92</v>
      </c>
      <c r="H174">
        <v>0.25</v>
      </c>
      <c r="I174" t="s">
        <v>1755</v>
      </c>
      <c r="J174" s="11">
        <v>1241.8799999999999</v>
      </c>
      <c r="K174" t="str">
        <f>VLOOKUP(Table56[[#This Row],[Customer_ID]],Table4[],4,FALSE)</f>
        <v>Male</v>
      </c>
      <c r="L174" t="str">
        <f>VLOOKUP(Table56[[#This Row],[Customer_ID]],Table4[],6,FALSE)</f>
        <v>New Mexico</v>
      </c>
      <c r="M174" t="str">
        <f>VLOOKUP(Table56[[#This Row],[Product_ID]],Table3[],3,FALSE)</f>
        <v>Beauty-Makeup</v>
      </c>
      <c r="N174" s="11">
        <f>VLOOKUP(Table56[[#This Row],[Product_ID]],Table3[],5,FALSE)</f>
        <v>183.04</v>
      </c>
      <c r="O174" t="str">
        <f>VLOOKUP(Table56[[#This Row],[Store_ID]],Table2[],3,FALSE)</f>
        <v>East</v>
      </c>
      <c r="P174" t="str">
        <f>VLOOKUP(E174,Table2[],5,FALSE)</f>
        <v>Online</v>
      </c>
    </row>
    <row r="175" spans="1:16" x14ac:dyDescent="0.25">
      <c r="A175" t="s">
        <v>1925</v>
      </c>
      <c r="B175" s="19">
        <v>45314</v>
      </c>
      <c r="C175" t="s">
        <v>1475</v>
      </c>
      <c r="D175" t="s">
        <v>1565</v>
      </c>
      <c r="E175" t="s">
        <v>1693</v>
      </c>
      <c r="F175" s="12">
        <v>2</v>
      </c>
      <c r="G175" s="11">
        <v>593.47</v>
      </c>
      <c r="H175">
        <v>0.1</v>
      </c>
      <c r="I175" t="s">
        <v>1755</v>
      </c>
      <c r="J175" s="11">
        <v>1068.2460000000001</v>
      </c>
      <c r="K175" t="str">
        <f>VLOOKUP(Table56[[#This Row],[Customer_ID]],Table4[],4,FALSE)</f>
        <v>Female</v>
      </c>
      <c r="L175" t="str">
        <f>VLOOKUP(Table56[[#This Row],[Customer_ID]],Table4[],6,FALSE)</f>
        <v>Virginia</v>
      </c>
      <c r="M175" t="str">
        <f>VLOOKUP(Table56[[#This Row],[Product_ID]],Table3[],3,FALSE)</f>
        <v>Electronics-Audio</v>
      </c>
      <c r="N175" s="11">
        <f>VLOOKUP(Table56[[#This Row],[Product_ID]],Table3[],5,FALSE)</f>
        <v>322.41000000000003</v>
      </c>
      <c r="O175" t="str">
        <f>VLOOKUP(Table56[[#This Row],[Store_ID]],Table2[],3,FALSE)</f>
        <v>South</v>
      </c>
      <c r="P175" t="str">
        <f>VLOOKUP(E175,Table2[],5,FALSE)</f>
        <v>Outlet</v>
      </c>
    </row>
    <row r="176" spans="1:16" x14ac:dyDescent="0.25">
      <c r="A176" t="s">
        <v>1926</v>
      </c>
      <c r="B176" s="19">
        <v>45267</v>
      </c>
      <c r="C176" t="s">
        <v>920</v>
      </c>
      <c r="D176" t="s">
        <v>1556</v>
      </c>
      <c r="E176" t="s">
        <v>1711</v>
      </c>
      <c r="F176" s="12">
        <v>4</v>
      </c>
      <c r="G176" s="11">
        <v>756.28</v>
      </c>
      <c r="H176">
        <v>0.05</v>
      </c>
      <c r="I176" t="s">
        <v>1755</v>
      </c>
      <c r="J176" s="11">
        <v>2873.8639999999996</v>
      </c>
      <c r="K176" t="str">
        <f>VLOOKUP(Table56[[#This Row],[Customer_ID]],Table4[],4,FALSE)</f>
        <v>Female</v>
      </c>
      <c r="L176" t="str">
        <f>VLOOKUP(Table56[[#This Row],[Customer_ID]],Table4[],6,FALSE)</f>
        <v>Louisiana</v>
      </c>
      <c r="M176" t="str">
        <f>VLOOKUP(Table56[[#This Row],[Product_ID]],Table3[],3,FALSE)</f>
        <v>Sports-Accessories</v>
      </c>
      <c r="N176" s="11">
        <f>VLOOKUP(Table56[[#This Row],[Product_ID]],Table3[],5,FALSE)</f>
        <v>131.51</v>
      </c>
      <c r="O176" t="str">
        <f>VLOOKUP(Table56[[#This Row],[Store_ID]],Table2[],3,FALSE)</f>
        <v>South</v>
      </c>
      <c r="P176" t="str">
        <f>VLOOKUP(E176,Table2[],5,FALSE)</f>
        <v>Online</v>
      </c>
    </row>
    <row r="177" spans="1:16" x14ac:dyDescent="0.25">
      <c r="A177" t="s">
        <v>1927</v>
      </c>
      <c r="B177" s="19">
        <v>45641</v>
      </c>
      <c r="C177" t="s">
        <v>1165</v>
      </c>
      <c r="D177" t="s">
        <v>1669</v>
      </c>
      <c r="E177" t="s">
        <v>1690</v>
      </c>
      <c r="F177" s="12">
        <v>2</v>
      </c>
      <c r="G177" s="11">
        <v>707.65</v>
      </c>
      <c r="H177">
        <v>0.14000000000000001</v>
      </c>
      <c r="I177" t="s">
        <v>1750</v>
      </c>
      <c r="J177" s="11">
        <v>1217.1579999999999</v>
      </c>
      <c r="K177" t="str">
        <f>VLOOKUP(Table56[[#This Row],[Customer_ID]],Table4[],4,FALSE)</f>
        <v>Female</v>
      </c>
      <c r="L177" t="str">
        <f>VLOOKUP(Table56[[#This Row],[Customer_ID]],Table4[],6,FALSE)</f>
        <v>Maine</v>
      </c>
      <c r="M177" t="str">
        <f>VLOOKUP(Table56[[#This Row],[Product_ID]],Table3[],3,FALSE)</f>
        <v>Home-Appliances</v>
      </c>
      <c r="N177" s="11">
        <f>VLOOKUP(Table56[[#This Row],[Product_ID]],Table3[],5,FALSE)</f>
        <v>447.43</v>
      </c>
      <c r="O177" t="str">
        <f>VLOOKUP(Table56[[#This Row],[Store_ID]],Table2[],3,FALSE)</f>
        <v>North</v>
      </c>
      <c r="P177" t="str">
        <f>VLOOKUP(E177,Table2[],5,FALSE)</f>
        <v>Flagship</v>
      </c>
    </row>
    <row r="178" spans="1:16" x14ac:dyDescent="0.25">
      <c r="A178" t="s">
        <v>1928</v>
      </c>
      <c r="B178" s="19">
        <v>45371</v>
      </c>
      <c r="C178" t="s">
        <v>436</v>
      </c>
      <c r="D178" t="s">
        <v>1564</v>
      </c>
      <c r="E178" t="s">
        <v>1728</v>
      </c>
      <c r="F178" s="12">
        <v>1</v>
      </c>
      <c r="G178" s="11">
        <v>857.35</v>
      </c>
      <c r="H178">
        <v>0.28000000000000003</v>
      </c>
      <c r="I178" t="s">
        <v>1752</v>
      </c>
      <c r="J178" s="11">
        <v>617.29200000000003</v>
      </c>
      <c r="K178" t="str">
        <f>VLOOKUP(Table56[[#This Row],[Customer_ID]],Table4[],4,FALSE)</f>
        <v>Male</v>
      </c>
      <c r="L178" t="str">
        <f>VLOOKUP(Table56[[#This Row],[Customer_ID]],Table4[],6,FALSE)</f>
        <v>Arkansas</v>
      </c>
      <c r="M178" t="str">
        <f>VLOOKUP(Table56[[#This Row],[Product_ID]],Table3[],3,FALSE)</f>
        <v>Clothing-Accessories</v>
      </c>
      <c r="N178" s="11">
        <f>VLOOKUP(Table56[[#This Row],[Product_ID]],Table3[],5,FALSE)</f>
        <v>174.02</v>
      </c>
      <c r="O178" t="str">
        <f>VLOOKUP(Table56[[#This Row],[Store_ID]],Table2[],3,FALSE)</f>
        <v>North</v>
      </c>
      <c r="P178" t="str">
        <f>VLOOKUP(E178,Table2[],5,FALSE)</f>
        <v>Flagship</v>
      </c>
    </row>
    <row r="179" spans="1:16" x14ac:dyDescent="0.25">
      <c r="A179" t="s">
        <v>1929</v>
      </c>
      <c r="B179" s="19">
        <v>45670</v>
      </c>
      <c r="C179" t="s">
        <v>1516</v>
      </c>
      <c r="D179" t="s">
        <v>1610</v>
      </c>
      <c r="E179" t="s">
        <v>1714</v>
      </c>
      <c r="F179" s="12">
        <v>1</v>
      </c>
      <c r="G179" s="11">
        <v>79</v>
      </c>
      <c r="H179">
        <v>0.04</v>
      </c>
      <c r="I179" t="s">
        <v>1752</v>
      </c>
      <c r="J179" s="11">
        <v>75.84</v>
      </c>
      <c r="K179" t="str">
        <f>VLOOKUP(Table56[[#This Row],[Customer_ID]],Table4[],4,FALSE)</f>
        <v>Female</v>
      </c>
      <c r="L179" t="str">
        <f>VLOOKUP(Table56[[#This Row],[Customer_ID]],Table4[],6,FALSE)</f>
        <v>Oregon</v>
      </c>
      <c r="M179" t="str">
        <f>VLOOKUP(Table56[[#This Row],[Product_ID]],Table3[],3,FALSE)</f>
        <v>Home-Decor</v>
      </c>
      <c r="N179" s="11">
        <f>VLOOKUP(Table56[[#This Row],[Product_ID]],Table3[],5,FALSE)</f>
        <v>81.75</v>
      </c>
      <c r="O179" t="str">
        <f>VLOOKUP(Table56[[#This Row],[Store_ID]],Table2[],3,FALSE)</f>
        <v>West</v>
      </c>
      <c r="P179" t="str">
        <f>VLOOKUP(E179,Table2[],5,FALSE)</f>
        <v>Online</v>
      </c>
    </row>
    <row r="180" spans="1:16" x14ac:dyDescent="0.25">
      <c r="A180" t="s">
        <v>1930</v>
      </c>
      <c r="B180" s="19">
        <v>45885</v>
      </c>
      <c r="C180" t="s">
        <v>241</v>
      </c>
      <c r="D180" t="s">
        <v>1671</v>
      </c>
      <c r="E180" t="s">
        <v>1705</v>
      </c>
      <c r="F180" s="12">
        <v>4</v>
      </c>
      <c r="G180" s="11">
        <v>638.91</v>
      </c>
      <c r="H180" s="14">
        <v>0</v>
      </c>
      <c r="I180" t="s">
        <v>1755</v>
      </c>
      <c r="J180" s="11">
        <v>2555.64</v>
      </c>
      <c r="K180" t="str">
        <f>VLOOKUP(Table56[[#This Row],[Customer_ID]],Table4[],4,FALSE)</f>
        <v>Female</v>
      </c>
      <c r="L180" t="str">
        <f>VLOOKUP(Table56[[#This Row],[Customer_ID]],Table4[],6,FALSE)</f>
        <v>New Hampshire</v>
      </c>
      <c r="M180" t="str">
        <f>VLOOKUP(Table56[[#This Row],[Product_ID]],Table3[],3,FALSE)</f>
        <v>Beauty-Skincare</v>
      </c>
      <c r="N180" s="11">
        <f>VLOOKUP(Table56[[#This Row],[Product_ID]],Table3[],5,FALSE)</f>
        <v>358.47</v>
      </c>
      <c r="O180" t="str">
        <f>VLOOKUP(Table56[[#This Row],[Store_ID]],Table2[],3,FALSE)</f>
        <v>North</v>
      </c>
      <c r="P180" t="str">
        <f>VLOOKUP(E180,Table2[],5,FALSE)</f>
        <v>Outlet</v>
      </c>
    </row>
    <row r="181" spans="1:16" x14ac:dyDescent="0.25">
      <c r="A181" t="s">
        <v>1931</v>
      </c>
      <c r="B181" s="19">
        <v>45812</v>
      </c>
      <c r="C181" t="s">
        <v>292</v>
      </c>
      <c r="D181" t="s">
        <v>1596</v>
      </c>
      <c r="E181" t="s">
        <v>1685</v>
      </c>
      <c r="F181" s="12">
        <v>2</v>
      </c>
      <c r="G181" s="11">
        <v>522.16999999999996</v>
      </c>
      <c r="H181">
        <v>0.27</v>
      </c>
      <c r="I181" t="s">
        <v>1750</v>
      </c>
      <c r="J181" s="11">
        <v>762.36819999999989</v>
      </c>
      <c r="K181" t="str">
        <f>VLOOKUP(Table56[[#This Row],[Customer_ID]],Table4[],4,FALSE)</f>
        <v>Female</v>
      </c>
      <c r="L181" t="str">
        <f>VLOOKUP(Table56[[#This Row],[Customer_ID]],Table4[],6,FALSE)</f>
        <v>Arizona</v>
      </c>
      <c r="M181" t="str">
        <f>VLOOKUP(Table56[[#This Row],[Product_ID]],Table3[],3,FALSE)</f>
        <v>Sports-Team Sports</v>
      </c>
      <c r="N181" s="11">
        <f>VLOOKUP(Table56[[#This Row],[Product_ID]],Table3[],5,FALSE)</f>
        <v>318.91000000000003</v>
      </c>
      <c r="O181" t="str">
        <f>VLOOKUP(Table56[[#This Row],[Store_ID]],Table2[],3,FALSE)</f>
        <v>East</v>
      </c>
      <c r="P181" t="str">
        <f>VLOOKUP(E181,Table2[],5,FALSE)</f>
        <v>Flagship</v>
      </c>
    </row>
    <row r="182" spans="1:16" x14ac:dyDescent="0.25">
      <c r="A182" t="s">
        <v>1932</v>
      </c>
      <c r="B182" s="19">
        <v>45235</v>
      </c>
      <c r="C182" t="s">
        <v>1456</v>
      </c>
      <c r="D182" t="s">
        <v>1587</v>
      </c>
      <c r="E182" t="s">
        <v>1723</v>
      </c>
      <c r="F182" s="12">
        <v>3</v>
      </c>
      <c r="G182" s="11">
        <v>954.29</v>
      </c>
      <c r="H182">
        <v>0.27</v>
      </c>
      <c r="I182" t="s">
        <v>1750</v>
      </c>
      <c r="J182" s="11">
        <v>2089.8950999999997</v>
      </c>
      <c r="K182" t="str">
        <f>VLOOKUP(Table56[[#This Row],[Customer_ID]],Table4[],4,FALSE)</f>
        <v>Male</v>
      </c>
      <c r="L182" t="str">
        <f>VLOOKUP(Table56[[#This Row],[Customer_ID]],Table4[],6,FALSE)</f>
        <v>South Dakota</v>
      </c>
      <c r="M182" t="str">
        <f>VLOOKUP(Table56[[#This Row],[Product_ID]],Table3[],3,FALSE)</f>
        <v>Electronics-Mobile</v>
      </c>
      <c r="N182" s="11">
        <f>VLOOKUP(Table56[[#This Row],[Product_ID]],Table3[],5,FALSE)</f>
        <v>326.06</v>
      </c>
      <c r="O182" t="str">
        <f>VLOOKUP(Table56[[#This Row],[Store_ID]],Table2[],3,FALSE)</f>
        <v>North</v>
      </c>
      <c r="P182" t="str">
        <f>VLOOKUP(E182,Table2[],5,FALSE)</f>
        <v>Online</v>
      </c>
    </row>
    <row r="183" spans="1:16" x14ac:dyDescent="0.25">
      <c r="A183" t="s">
        <v>1933</v>
      </c>
      <c r="B183" s="19">
        <v>45710</v>
      </c>
      <c r="C183" t="s">
        <v>1409</v>
      </c>
      <c r="D183" t="s">
        <v>1577</v>
      </c>
      <c r="E183" t="s">
        <v>1725</v>
      </c>
      <c r="F183" s="12">
        <v>3</v>
      </c>
      <c r="G183" s="11">
        <v>53.92</v>
      </c>
      <c r="H183">
        <v>0.15</v>
      </c>
      <c r="I183" t="s">
        <v>1752</v>
      </c>
      <c r="J183" s="11">
        <v>137.49599999999998</v>
      </c>
      <c r="K183" t="str">
        <f>VLOOKUP(Table56[[#This Row],[Customer_ID]],Table4[],4,FALSE)</f>
        <v>Female</v>
      </c>
      <c r="L183" t="str">
        <f>VLOOKUP(Table56[[#This Row],[Customer_ID]],Table4[],6,FALSE)</f>
        <v>West Virginia</v>
      </c>
      <c r="M183" t="str">
        <f>VLOOKUP(Table56[[#This Row],[Product_ID]],Table3[],3,FALSE)</f>
        <v>Home-Decor</v>
      </c>
      <c r="N183" s="11">
        <f>VLOOKUP(Table56[[#This Row],[Product_ID]],Table3[],5,FALSE)</f>
        <v>179.77</v>
      </c>
      <c r="O183" t="str">
        <f>VLOOKUP(Table56[[#This Row],[Store_ID]],Table2[],3,FALSE)</f>
        <v>East</v>
      </c>
      <c r="P183" t="str">
        <f>VLOOKUP(E183,Table2[],5,FALSE)</f>
        <v>Flagship</v>
      </c>
    </row>
    <row r="184" spans="1:16" x14ac:dyDescent="0.25">
      <c r="A184" t="s">
        <v>1934</v>
      </c>
      <c r="B184" s="19">
        <v>45753</v>
      </c>
      <c r="C184" t="s">
        <v>1222</v>
      </c>
      <c r="D184" t="s">
        <v>1579</v>
      </c>
      <c r="E184" t="s">
        <v>1685</v>
      </c>
      <c r="F184" s="12">
        <v>4</v>
      </c>
      <c r="G184" s="11">
        <v>741.88</v>
      </c>
      <c r="H184">
        <v>0.02</v>
      </c>
      <c r="I184" t="s">
        <v>1755</v>
      </c>
      <c r="J184" s="11">
        <v>2908.1695999999997</v>
      </c>
      <c r="K184" t="str">
        <f>VLOOKUP(Table56[[#This Row],[Customer_ID]],Table4[],4,FALSE)</f>
        <v>Female</v>
      </c>
      <c r="L184" t="str">
        <f>VLOOKUP(Table56[[#This Row],[Customer_ID]],Table4[],6,FALSE)</f>
        <v>New York</v>
      </c>
      <c r="M184" t="str">
        <f>VLOOKUP(Table56[[#This Row],[Product_ID]],Table3[],3,FALSE)</f>
        <v>Electronics-Computer</v>
      </c>
      <c r="N184" s="11">
        <f>VLOOKUP(Table56[[#This Row],[Product_ID]],Table3[],5,FALSE)</f>
        <v>419.28</v>
      </c>
      <c r="O184" t="str">
        <f>VLOOKUP(Table56[[#This Row],[Store_ID]],Table2[],3,FALSE)</f>
        <v>East</v>
      </c>
      <c r="P184" t="str">
        <f>VLOOKUP(E184,Table2[],5,FALSE)</f>
        <v>Flagship</v>
      </c>
    </row>
    <row r="185" spans="1:16" x14ac:dyDescent="0.25">
      <c r="A185" t="s">
        <v>1935</v>
      </c>
      <c r="B185" s="19">
        <v>45594</v>
      </c>
      <c r="C185" t="s">
        <v>134</v>
      </c>
      <c r="D185" t="s">
        <v>1597</v>
      </c>
      <c r="E185" t="s">
        <v>1698</v>
      </c>
      <c r="F185" s="12">
        <v>1</v>
      </c>
      <c r="G185" s="11">
        <v>547.09</v>
      </c>
      <c r="H185">
        <v>0.01</v>
      </c>
      <c r="I185" t="s">
        <v>1752</v>
      </c>
      <c r="J185" s="11">
        <v>541.6191</v>
      </c>
      <c r="K185" t="str">
        <f>VLOOKUP(Table56[[#This Row],[Customer_ID]],Table4[],4,FALSE)</f>
        <v>Male</v>
      </c>
      <c r="L185" t="str">
        <f>VLOOKUP(Table56[[#This Row],[Customer_ID]],Table4[],6,FALSE)</f>
        <v>Oklahoma</v>
      </c>
      <c r="M185" t="str">
        <f>VLOOKUP(Table56[[#This Row],[Product_ID]],Table3[],3,FALSE)</f>
        <v>Clothing-Outerwear</v>
      </c>
      <c r="N185" s="11">
        <f>VLOOKUP(Table56[[#This Row],[Product_ID]],Table3[],5,FALSE)</f>
        <v>167.34</v>
      </c>
      <c r="O185" t="str">
        <f>VLOOKUP(Table56[[#This Row],[Store_ID]],Table2[],3,FALSE)</f>
        <v>North</v>
      </c>
      <c r="P185" t="str">
        <f>VLOOKUP(E185,Table2[],5,FALSE)</f>
        <v>Outlet</v>
      </c>
    </row>
    <row r="186" spans="1:16" x14ac:dyDescent="0.25">
      <c r="A186" t="s">
        <v>1936</v>
      </c>
      <c r="B186" s="19">
        <v>45686</v>
      </c>
      <c r="C186" t="s">
        <v>1487</v>
      </c>
      <c r="D186" t="s">
        <v>1664</v>
      </c>
      <c r="E186" t="s">
        <v>1698</v>
      </c>
      <c r="F186" s="12">
        <v>1</v>
      </c>
      <c r="G186" s="11">
        <v>789.35</v>
      </c>
      <c r="H186">
        <v>0.14000000000000001</v>
      </c>
      <c r="I186" t="s">
        <v>1752</v>
      </c>
      <c r="J186" s="11">
        <v>678.84100000000001</v>
      </c>
      <c r="K186" t="str">
        <f>VLOOKUP(Table56[[#This Row],[Customer_ID]],Table4[],4,FALSE)</f>
        <v>Female</v>
      </c>
      <c r="L186" t="str">
        <f>VLOOKUP(Table56[[#This Row],[Customer_ID]],Table4[],6,FALSE)</f>
        <v>Indiana</v>
      </c>
      <c r="M186" t="str">
        <f>VLOOKUP(Table56[[#This Row],[Product_ID]],Table3[],3,FALSE)</f>
        <v>Beauty-Makeup</v>
      </c>
      <c r="N186" s="11">
        <f>VLOOKUP(Table56[[#This Row],[Product_ID]],Table3[],5,FALSE)</f>
        <v>183.04</v>
      </c>
      <c r="O186" t="str">
        <f>VLOOKUP(Table56[[#This Row],[Store_ID]],Table2[],3,FALSE)</f>
        <v>North</v>
      </c>
      <c r="P186" t="str">
        <f>VLOOKUP(E186,Table2[],5,FALSE)</f>
        <v>Outlet</v>
      </c>
    </row>
    <row r="187" spans="1:16" x14ac:dyDescent="0.25">
      <c r="A187" t="s">
        <v>1937</v>
      </c>
      <c r="B187" s="19">
        <v>45354</v>
      </c>
      <c r="C187" t="s">
        <v>1312</v>
      </c>
      <c r="D187" t="s">
        <v>1620</v>
      </c>
      <c r="E187" t="s">
        <v>1698</v>
      </c>
      <c r="F187" s="12">
        <v>3</v>
      </c>
      <c r="G187" s="11">
        <v>476.78</v>
      </c>
      <c r="H187">
        <v>0.09</v>
      </c>
      <c r="I187" t="s">
        <v>1755</v>
      </c>
      <c r="J187" s="11">
        <v>1301.6094000000001</v>
      </c>
      <c r="K187" t="str">
        <f>VLOOKUP(Table56[[#This Row],[Customer_ID]],Table4[],4,FALSE)</f>
        <v>Female</v>
      </c>
      <c r="L187" t="str">
        <f>VLOOKUP(Table56[[#This Row],[Customer_ID]],Table4[],6,FALSE)</f>
        <v>Louisiana</v>
      </c>
      <c r="M187" t="str">
        <f>VLOOKUP(Table56[[#This Row],[Product_ID]],Table3[],3,FALSE)</f>
        <v>Beauty-Skincare</v>
      </c>
      <c r="N187" s="11">
        <f>VLOOKUP(Table56[[#This Row],[Product_ID]],Table3[],5,FALSE)</f>
        <v>266.86</v>
      </c>
      <c r="O187" t="str">
        <f>VLOOKUP(Table56[[#This Row],[Store_ID]],Table2[],3,FALSE)</f>
        <v>North</v>
      </c>
      <c r="P187" t="str">
        <f>VLOOKUP(E187,Table2[],5,FALSE)</f>
        <v>Outlet</v>
      </c>
    </row>
    <row r="188" spans="1:16" x14ac:dyDescent="0.25">
      <c r="A188" t="s">
        <v>1938</v>
      </c>
      <c r="B188" s="19">
        <v>45600</v>
      </c>
      <c r="C188" t="s">
        <v>1384</v>
      </c>
      <c r="D188" t="s">
        <v>1646</v>
      </c>
      <c r="E188" t="s">
        <v>1736</v>
      </c>
      <c r="F188" s="12">
        <v>2</v>
      </c>
      <c r="G188" s="11">
        <v>504.26</v>
      </c>
      <c r="H188">
        <v>0.04</v>
      </c>
      <c r="I188" t="s">
        <v>1752</v>
      </c>
      <c r="J188" s="11">
        <v>968.17919999999992</v>
      </c>
      <c r="K188" t="str">
        <f>VLOOKUP(Table56[[#This Row],[Customer_ID]],Table4[],4,FALSE)</f>
        <v>Female</v>
      </c>
      <c r="L188" t="str">
        <f>VLOOKUP(Table56[[#This Row],[Customer_ID]],Table4[],6,FALSE)</f>
        <v>Hawaii</v>
      </c>
      <c r="M188" t="str">
        <f>VLOOKUP(Table56[[#This Row],[Product_ID]],Table3[],3,FALSE)</f>
        <v>Home-Lighting</v>
      </c>
      <c r="N188" s="11">
        <f>VLOOKUP(Table56[[#This Row],[Product_ID]],Table3[],5,FALSE)</f>
        <v>228.53</v>
      </c>
      <c r="O188" t="str">
        <f>VLOOKUP(Table56[[#This Row],[Store_ID]],Table2[],3,FALSE)</f>
        <v>East</v>
      </c>
      <c r="P188" t="str">
        <f>VLOOKUP(E188,Table2[],5,FALSE)</f>
        <v>Flagship</v>
      </c>
    </row>
    <row r="189" spans="1:16" x14ac:dyDescent="0.25">
      <c r="A189" t="s">
        <v>1939</v>
      </c>
      <c r="B189" s="19">
        <v>45538</v>
      </c>
      <c r="C189" t="s">
        <v>858</v>
      </c>
      <c r="D189" t="s">
        <v>1650</v>
      </c>
      <c r="E189" t="s">
        <v>1708</v>
      </c>
      <c r="F189" s="12">
        <v>2</v>
      </c>
      <c r="G189" s="11">
        <v>549.33000000000004</v>
      </c>
      <c r="H189">
        <v>0.01</v>
      </c>
      <c r="I189" t="s">
        <v>1755</v>
      </c>
      <c r="J189" s="11">
        <v>1087.6734000000001</v>
      </c>
      <c r="K189" t="str">
        <f>VLOOKUP(Table56[[#This Row],[Customer_ID]],Table4[],4,FALSE)</f>
        <v>Female</v>
      </c>
      <c r="L189" t="str">
        <f>VLOOKUP(Table56[[#This Row],[Customer_ID]],Table4[],6,FALSE)</f>
        <v>California</v>
      </c>
      <c r="M189" t="str">
        <f>VLOOKUP(Table56[[#This Row],[Product_ID]],Table3[],3,FALSE)</f>
        <v>Sports-Equipment</v>
      </c>
      <c r="N189" s="11">
        <f>VLOOKUP(Table56[[#This Row],[Product_ID]],Table3[],5,FALSE)</f>
        <v>285.54000000000002</v>
      </c>
      <c r="O189" t="str">
        <f>VLOOKUP(Table56[[#This Row],[Store_ID]],Table2[],3,FALSE)</f>
        <v>East</v>
      </c>
      <c r="P189" t="str">
        <f>VLOOKUP(E189,Table2[],5,FALSE)</f>
        <v>Online</v>
      </c>
    </row>
    <row r="190" spans="1:16" x14ac:dyDescent="0.25">
      <c r="A190" t="s">
        <v>1940</v>
      </c>
      <c r="B190" s="19">
        <v>45411</v>
      </c>
      <c r="C190" t="s">
        <v>1180</v>
      </c>
      <c r="D190" t="s">
        <v>1533</v>
      </c>
      <c r="E190" t="s">
        <v>1698</v>
      </c>
      <c r="F190" s="12">
        <v>3</v>
      </c>
      <c r="G190" s="11">
        <v>620.22</v>
      </c>
      <c r="H190">
        <v>0.04</v>
      </c>
      <c r="I190" t="s">
        <v>1750</v>
      </c>
      <c r="J190" s="11">
        <v>1786.2336</v>
      </c>
      <c r="K190" t="str">
        <f>VLOOKUP(Table56[[#This Row],[Customer_ID]],Table4[],4,FALSE)</f>
        <v>Female</v>
      </c>
      <c r="L190" t="str">
        <f>VLOOKUP(Table56[[#This Row],[Customer_ID]],Table4[],6,FALSE)</f>
        <v>California</v>
      </c>
      <c r="M190" t="str">
        <f>VLOOKUP(Table56[[#This Row],[Product_ID]],Table3[],3,FALSE)</f>
        <v>Clothing-Bottoms</v>
      </c>
      <c r="N190" s="11">
        <f>VLOOKUP(Table56[[#This Row],[Product_ID]],Table3[],5,FALSE)</f>
        <v>306.45999999999998</v>
      </c>
      <c r="O190" t="str">
        <f>VLOOKUP(Table56[[#This Row],[Store_ID]],Table2[],3,FALSE)</f>
        <v>North</v>
      </c>
      <c r="P190" t="str">
        <f>VLOOKUP(E190,Table2[],5,FALSE)</f>
        <v>Outlet</v>
      </c>
    </row>
    <row r="191" spans="1:16" x14ac:dyDescent="0.25">
      <c r="A191" t="s">
        <v>1941</v>
      </c>
      <c r="B191" s="19">
        <v>45411</v>
      </c>
      <c r="C191" t="s">
        <v>324</v>
      </c>
      <c r="D191" t="s">
        <v>1597</v>
      </c>
      <c r="E191" t="s">
        <v>1698</v>
      </c>
      <c r="F191" s="12">
        <v>1</v>
      </c>
      <c r="G191" s="11">
        <v>580.76</v>
      </c>
      <c r="H191">
        <v>0.1</v>
      </c>
      <c r="I191" t="s">
        <v>1755</v>
      </c>
      <c r="J191" s="11">
        <v>522.68399999999997</v>
      </c>
      <c r="K191" t="str">
        <f>VLOOKUP(Table56[[#This Row],[Customer_ID]],Table4[],4,FALSE)</f>
        <v>Female</v>
      </c>
      <c r="L191" t="str">
        <f>VLOOKUP(Table56[[#This Row],[Customer_ID]],Table4[],6,FALSE)</f>
        <v>Arizona</v>
      </c>
      <c r="M191" t="str">
        <f>VLOOKUP(Table56[[#This Row],[Product_ID]],Table3[],3,FALSE)</f>
        <v>Clothing-Outerwear</v>
      </c>
      <c r="N191" s="11">
        <f>VLOOKUP(Table56[[#This Row],[Product_ID]],Table3[],5,FALSE)</f>
        <v>167.34</v>
      </c>
      <c r="O191" t="str">
        <f>VLOOKUP(Table56[[#This Row],[Store_ID]],Table2[],3,FALSE)</f>
        <v>North</v>
      </c>
      <c r="P191" t="str">
        <f>VLOOKUP(E191,Table2[],5,FALSE)</f>
        <v>Outlet</v>
      </c>
    </row>
    <row r="192" spans="1:16" x14ac:dyDescent="0.25">
      <c r="A192" t="s">
        <v>1942</v>
      </c>
      <c r="B192" s="19">
        <v>45775</v>
      </c>
      <c r="C192" t="s">
        <v>1039</v>
      </c>
      <c r="D192" t="s">
        <v>1633</v>
      </c>
      <c r="E192" t="s">
        <v>1717</v>
      </c>
      <c r="F192" s="12">
        <v>3</v>
      </c>
      <c r="G192" s="11">
        <v>444.55</v>
      </c>
      <c r="H192">
        <v>0.14000000000000001</v>
      </c>
      <c r="I192" t="s">
        <v>1752</v>
      </c>
      <c r="J192" s="11">
        <v>1146.9390000000001</v>
      </c>
      <c r="K192" t="str">
        <f>VLOOKUP(Table56[[#This Row],[Customer_ID]],Table4[],4,FALSE)</f>
        <v>Female</v>
      </c>
      <c r="L192" t="str">
        <f>VLOOKUP(Table56[[#This Row],[Customer_ID]],Table4[],6,FALSE)</f>
        <v>Connecticut</v>
      </c>
      <c r="M192" t="str">
        <f>VLOOKUP(Table56[[#This Row],[Product_ID]],Table3[],3,FALSE)</f>
        <v>Beauty-Haircare</v>
      </c>
      <c r="N192" s="11">
        <f>VLOOKUP(Table56[[#This Row],[Product_ID]],Table3[],5,FALSE)</f>
        <v>214.32</v>
      </c>
      <c r="O192" t="str">
        <f>VLOOKUP(Table56[[#This Row],[Store_ID]],Table2[],3,FALSE)</f>
        <v>South</v>
      </c>
      <c r="P192" t="str">
        <f>VLOOKUP(E192,Table2[],5,FALSE)</f>
        <v>Flagship</v>
      </c>
    </row>
    <row r="193" spans="1:16" x14ac:dyDescent="0.25">
      <c r="A193" t="s">
        <v>1943</v>
      </c>
      <c r="B193" s="19">
        <v>45459</v>
      </c>
      <c r="C193" t="s">
        <v>465</v>
      </c>
      <c r="D193" t="s">
        <v>1597</v>
      </c>
      <c r="E193" t="s">
        <v>1736</v>
      </c>
      <c r="F193" s="12">
        <v>1</v>
      </c>
      <c r="G193" s="11">
        <v>804.9</v>
      </c>
      <c r="H193">
        <v>0.03</v>
      </c>
      <c r="I193" t="s">
        <v>1752</v>
      </c>
      <c r="J193" s="11">
        <v>780.75299999999993</v>
      </c>
      <c r="K193" t="str">
        <f>VLOOKUP(Table56[[#This Row],[Customer_ID]],Table4[],4,FALSE)</f>
        <v>Male</v>
      </c>
      <c r="L193" t="str">
        <f>VLOOKUP(Table56[[#This Row],[Customer_ID]],Table4[],6,FALSE)</f>
        <v>Virginia</v>
      </c>
      <c r="M193" t="str">
        <f>VLOOKUP(Table56[[#This Row],[Product_ID]],Table3[],3,FALSE)</f>
        <v>Clothing-Outerwear</v>
      </c>
      <c r="N193" s="11">
        <f>VLOOKUP(Table56[[#This Row],[Product_ID]],Table3[],5,FALSE)</f>
        <v>167.34</v>
      </c>
      <c r="O193" t="str">
        <f>VLOOKUP(Table56[[#This Row],[Store_ID]],Table2[],3,FALSE)</f>
        <v>East</v>
      </c>
      <c r="P193" t="str">
        <f>VLOOKUP(E193,Table2[],5,FALSE)</f>
        <v>Flagship</v>
      </c>
    </row>
    <row r="194" spans="1:16" x14ac:dyDescent="0.25">
      <c r="A194" t="s">
        <v>1944</v>
      </c>
      <c r="B194" s="19">
        <v>45617</v>
      </c>
      <c r="C194" t="s">
        <v>1300</v>
      </c>
      <c r="D194" t="s">
        <v>1669</v>
      </c>
      <c r="E194" t="s">
        <v>1726</v>
      </c>
      <c r="F194" s="12">
        <v>3</v>
      </c>
      <c r="G194" s="11">
        <v>361.65</v>
      </c>
      <c r="H194">
        <v>0.15</v>
      </c>
      <c r="I194" t="s">
        <v>1755</v>
      </c>
      <c r="J194" s="11">
        <v>922.20749999999987</v>
      </c>
      <c r="K194" t="str">
        <f>VLOOKUP(Table56[[#This Row],[Customer_ID]],Table4[],4,FALSE)</f>
        <v>Male</v>
      </c>
      <c r="L194" t="str">
        <f>VLOOKUP(Table56[[#This Row],[Customer_ID]],Table4[],6,FALSE)</f>
        <v>North Carolina</v>
      </c>
      <c r="M194" t="str">
        <f>VLOOKUP(Table56[[#This Row],[Product_ID]],Table3[],3,FALSE)</f>
        <v>Home-Appliances</v>
      </c>
      <c r="N194" s="11">
        <f>VLOOKUP(Table56[[#This Row],[Product_ID]],Table3[],5,FALSE)</f>
        <v>447.43</v>
      </c>
      <c r="O194" t="str">
        <f>VLOOKUP(Table56[[#This Row],[Store_ID]],Table2[],3,FALSE)</f>
        <v>South</v>
      </c>
      <c r="P194" t="str">
        <f>VLOOKUP(E194,Table2[],5,FALSE)</f>
        <v>Outlet</v>
      </c>
    </row>
    <row r="195" spans="1:16" x14ac:dyDescent="0.25">
      <c r="A195" t="s">
        <v>1945</v>
      </c>
      <c r="B195" s="19">
        <v>45763</v>
      </c>
      <c r="C195" t="s">
        <v>536</v>
      </c>
      <c r="D195" t="s">
        <v>1537</v>
      </c>
      <c r="E195" t="s">
        <v>1701</v>
      </c>
      <c r="F195" s="12">
        <v>1</v>
      </c>
      <c r="G195" s="11">
        <v>271.76</v>
      </c>
      <c r="H195">
        <v>0.03</v>
      </c>
      <c r="I195" t="s">
        <v>1750</v>
      </c>
      <c r="J195" s="11">
        <v>263.60719999999998</v>
      </c>
      <c r="K195" t="str">
        <f>VLOOKUP(Table56[[#This Row],[Customer_ID]],Table4[],4,FALSE)</f>
        <v>Male</v>
      </c>
      <c r="L195" t="str">
        <f>VLOOKUP(Table56[[#This Row],[Customer_ID]],Table4[],6,FALSE)</f>
        <v>Tennessee</v>
      </c>
      <c r="M195" t="str">
        <f>VLOOKUP(Table56[[#This Row],[Product_ID]],Table3[],3,FALSE)</f>
        <v>Home-Lighting</v>
      </c>
      <c r="N195" s="11">
        <f>VLOOKUP(Table56[[#This Row],[Product_ID]],Table3[],5,FALSE)</f>
        <v>218.86</v>
      </c>
      <c r="O195" t="str">
        <f>VLOOKUP(Table56[[#This Row],[Store_ID]],Table2[],3,FALSE)</f>
        <v>South</v>
      </c>
      <c r="P195" t="str">
        <f>VLOOKUP(E195,Table2[],5,FALSE)</f>
        <v>Online</v>
      </c>
    </row>
    <row r="196" spans="1:16" x14ac:dyDescent="0.25">
      <c r="A196" t="s">
        <v>1946</v>
      </c>
      <c r="B196" s="19">
        <v>45618</v>
      </c>
      <c r="C196" t="s">
        <v>1007</v>
      </c>
      <c r="D196" t="s">
        <v>1601</v>
      </c>
      <c r="E196" t="s">
        <v>1719</v>
      </c>
      <c r="F196" s="12">
        <v>3</v>
      </c>
      <c r="G196" s="11">
        <v>958.15</v>
      </c>
      <c r="H196">
        <v>0.24</v>
      </c>
      <c r="I196" t="s">
        <v>1755</v>
      </c>
      <c r="J196" s="11">
        <v>2184.5819999999999</v>
      </c>
      <c r="K196" t="str">
        <f>VLOOKUP(Table56[[#This Row],[Customer_ID]],Table4[],4,FALSE)</f>
        <v>Female</v>
      </c>
      <c r="L196" t="str">
        <f>VLOOKUP(Table56[[#This Row],[Customer_ID]],Table4[],6,FALSE)</f>
        <v>North Carolina</v>
      </c>
      <c r="M196" t="str">
        <f>VLOOKUP(Table56[[#This Row],[Product_ID]],Table3[],3,FALSE)</f>
        <v>Beauty-Fragrance</v>
      </c>
      <c r="N196" s="11">
        <f>VLOOKUP(Table56[[#This Row],[Product_ID]],Table3[],5,FALSE)</f>
        <v>43.29</v>
      </c>
      <c r="O196" t="str">
        <f>VLOOKUP(Table56[[#This Row],[Store_ID]],Table2[],3,FALSE)</f>
        <v>East</v>
      </c>
      <c r="P196" t="str">
        <f>VLOOKUP(E196,Table2[],5,FALSE)</f>
        <v>Online</v>
      </c>
    </row>
    <row r="197" spans="1:16" x14ac:dyDescent="0.25">
      <c r="A197" t="s">
        <v>1947</v>
      </c>
      <c r="B197" s="19">
        <v>45290</v>
      </c>
      <c r="C197" t="s">
        <v>1309</v>
      </c>
      <c r="D197" t="s">
        <v>1617</v>
      </c>
      <c r="E197" t="s">
        <v>1733</v>
      </c>
      <c r="F197" s="12">
        <v>1</v>
      </c>
      <c r="G197" s="11">
        <v>889.19</v>
      </c>
      <c r="H197">
        <v>0.03</v>
      </c>
      <c r="I197" t="s">
        <v>1750</v>
      </c>
      <c r="J197" s="11">
        <v>862.51430000000005</v>
      </c>
      <c r="K197" t="str">
        <f>VLOOKUP(Table56[[#This Row],[Customer_ID]],Table4[],4,FALSE)</f>
        <v>Female</v>
      </c>
      <c r="L197" t="str">
        <f>VLOOKUP(Table56[[#This Row],[Customer_ID]],Table4[],6,FALSE)</f>
        <v>Maine</v>
      </c>
      <c r="M197" t="str">
        <f>VLOOKUP(Table56[[#This Row],[Product_ID]],Table3[],3,FALSE)</f>
        <v>Beauty-Fragrance</v>
      </c>
      <c r="N197" s="11">
        <f>VLOOKUP(Table56[[#This Row],[Product_ID]],Table3[],5,FALSE)</f>
        <v>482.75</v>
      </c>
      <c r="O197" t="str">
        <f>VLOOKUP(Table56[[#This Row],[Store_ID]],Table2[],3,FALSE)</f>
        <v>North</v>
      </c>
      <c r="P197" t="str">
        <f>VLOOKUP(E197,Table2[],5,FALSE)</f>
        <v>Flagship</v>
      </c>
    </row>
    <row r="198" spans="1:16" x14ac:dyDescent="0.25">
      <c r="A198" t="s">
        <v>1948</v>
      </c>
      <c r="B198" s="19">
        <v>45904</v>
      </c>
      <c r="C198" t="s">
        <v>1415</v>
      </c>
      <c r="D198" t="s">
        <v>1612</v>
      </c>
      <c r="E198" t="s">
        <v>1730</v>
      </c>
      <c r="F198" s="12">
        <v>4</v>
      </c>
      <c r="G198" s="11">
        <v>689.67</v>
      </c>
      <c r="H198">
        <v>0.05</v>
      </c>
      <c r="I198" t="s">
        <v>1755</v>
      </c>
      <c r="J198" s="11">
        <v>2620.7459999999996</v>
      </c>
      <c r="K198" t="str">
        <f>VLOOKUP(Table56[[#This Row],[Customer_ID]],Table4[],4,FALSE)</f>
        <v>Female</v>
      </c>
      <c r="L198" t="str">
        <f>VLOOKUP(Table56[[#This Row],[Customer_ID]],Table4[],6,FALSE)</f>
        <v>Washington</v>
      </c>
      <c r="M198" t="str">
        <f>VLOOKUP(Table56[[#This Row],[Product_ID]],Table3[],3,FALSE)</f>
        <v>Sports-Fitness</v>
      </c>
      <c r="N198" s="11">
        <f>VLOOKUP(Table56[[#This Row],[Product_ID]],Table3[],5,FALSE)</f>
        <v>30.62</v>
      </c>
      <c r="O198" t="str">
        <f>VLOOKUP(Table56[[#This Row],[Store_ID]],Table2[],3,FALSE)</f>
        <v>West</v>
      </c>
      <c r="P198" t="str">
        <f>VLOOKUP(E198,Table2[],5,FALSE)</f>
        <v>Flagship</v>
      </c>
    </row>
    <row r="199" spans="1:16" x14ac:dyDescent="0.25">
      <c r="A199" t="s">
        <v>1949</v>
      </c>
      <c r="B199" s="19">
        <v>45227</v>
      </c>
      <c r="C199" t="s">
        <v>456</v>
      </c>
      <c r="D199" t="s">
        <v>1594</v>
      </c>
      <c r="E199" t="s">
        <v>1721</v>
      </c>
      <c r="F199" s="12">
        <v>1</v>
      </c>
      <c r="G199" s="11">
        <v>541.24</v>
      </c>
      <c r="H199">
        <v>0.03</v>
      </c>
      <c r="I199" t="s">
        <v>1752</v>
      </c>
      <c r="J199" s="11">
        <v>525.00279999999998</v>
      </c>
      <c r="K199" t="str">
        <f>VLOOKUP(Table56[[#This Row],[Customer_ID]],Table4[],4,FALSE)</f>
        <v>Female</v>
      </c>
      <c r="L199" t="str">
        <f>VLOOKUP(Table56[[#This Row],[Customer_ID]],Table4[],6,FALSE)</f>
        <v>Michigan</v>
      </c>
      <c r="M199" t="str">
        <f>VLOOKUP(Table56[[#This Row],[Product_ID]],Table3[],3,FALSE)</f>
        <v>Sports-Fitness</v>
      </c>
      <c r="N199" s="11">
        <f>VLOOKUP(Table56[[#This Row],[Product_ID]],Table3[],5,FALSE)</f>
        <v>167.12</v>
      </c>
      <c r="O199" t="str">
        <f>VLOOKUP(Table56[[#This Row],[Store_ID]],Table2[],3,FALSE)</f>
        <v>South</v>
      </c>
      <c r="P199" t="str">
        <f>VLOOKUP(E199,Table2[],5,FALSE)</f>
        <v>Online</v>
      </c>
    </row>
    <row r="200" spans="1:16" x14ac:dyDescent="0.25">
      <c r="A200" t="s">
        <v>1950</v>
      </c>
      <c r="B200" s="19">
        <v>45600</v>
      </c>
      <c r="C200" t="s">
        <v>1370</v>
      </c>
      <c r="D200" t="s">
        <v>1650</v>
      </c>
      <c r="E200" t="s">
        <v>1708</v>
      </c>
      <c r="F200" s="12">
        <v>1</v>
      </c>
      <c r="G200" s="11">
        <v>454.71</v>
      </c>
      <c r="H200">
        <v>0.16</v>
      </c>
      <c r="I200" t="s">
        <v>1752</v>
      </c>
      <c r="J200" s="11">
        <v>381.95639999999997</v>
      </c>
      <c r="K200" t="str">
        <f>VLOOKUP(Table56[[#This Row],[Customer_ID]],Table4[],4,FALSE)</f>
        <v>Female</v>
      </c>
      <c r="L200" t="str">
        <f>VLOOKUP(Table56[[#This Row],[Customer_ID]],Table4[],6,FALSE)</f>
        <v>Wyoming</v>
      </c>
      <c r="M200" t="str">
        <f>VLOOKUP(Table56[[#This Row],[Product_ID]],Table3[],3,FALSE)</f>
        <v>Sports-Equipment</v>
      </c>
      <c r="N200" s="11">
        <f>VLOOKUP(Table56[[#This Row],[Product_ID]],Table3[],5,FALSE)</f>
        <v>285.54000000000002</v>
      </c>
      <c r="O200" t="str">
        <f>VLOOKUP(Table56[[#This Row],[Store_ID]],Table2[],3,FALSE)</f>
        <v>East</v>
      </c>
      <c r="P200" t="str">
        <f>VLOOKUP(E200,Table2[],5,FALSE)</f>
        <v>Online</v>
      </c>
    </row>
    <row r="201" spans="1:16" x14ac:dyDescent="0.25">
      <c r="A201" t="s">
        <v>1951</v>
      </c>
      <c r="B201" s="19">
        <v>45646</v>
      </c>
      <c r="C201" t="s">
        <v>149</v>
      </c>
      <c r="D201" t="s">
        <v>1625</v>
      </c>
      <c r="E201" t="s">
        <v>1705</v>
      </c>
      <c r="F201" s="12">
        <v>2</v>
      </c>
      <c r="G201" s="11">
        <v>397.63</v>
      </c>
      <c r="H201">
        <v>0.26</v>
      </c>
      <c r="I201" t="s">
        <v>1750</v>
      </c>
      <c r="J201" s="11">
        <v>588.49239999999998</v>
      </c>
      <c r="K201" t="str">
        <f>VLOOKUP(Table56[[#This Row],[Customer_ID]],Table4[],4,FALSE)</f>
        <v>Female</v>
      </c>
      <c r="L201" t="str">
        <f>VLOOKUP(Table56[[#This Row],[Customer_ID]],Table4[],6,FALSE)</f>
        <v>North Dakota</v>
      </c>
      <c r="M201" t="str">
        <f>VLOOKUP(Table56[[#This Row],[Product_ID]],Table3[],3,FALSE)</f>
        <v>Beauty-Haircare</v>
      </c>
      <c r="N201" s="11">
        <f>VLOOKUP(Table56[[#This Row],[Product_ID]],Table3[],5,FALSE)</f>
        <v>340.39</v>
      </c>
      <c r="O201" t="str">
        <f>VLOOKUP(Table56[[#This Row],[Store_ID]],Table2[],3,FALSE)</f>
        <v>North</v>
      </c>
      <c r="P201" t="str">
        <f>VLOOKUP(E201,Table2[],5,FALSE)</f>
        <v>Outlet</v>
      </c>
    </row>
    <row r="202" spans="1:16" x14ac:dyDescent="0.25">
      <c r="A202" t="s">
        <v>1952</v>
      </c>
      <c r="B202" s="19">
        <v>45725</v>
      </c>
      <c r="C202" t="s">
        <v>560</v>
      </c>
      <c r="D202" t="s">
        <v>1654</v>
      </c>
      <c r="E202" t="s">
        <v>1708</v>
      </c>
      <c r="F202" s="12">
        <v>3</v>
      </c>
      <c r="G202" s="11">
        <v>748.56</v>
      </c>
      <c r="H202">
        <v>0.26</v>
      </c>
      <c r="I202" t="s">
        <v>1752</v>
      </c>
      <c r="J202" s="11">
        <v>1661.8031999999998</v>
      </c>
      <c r="K202" t="str">
        <f>VLOOKUP(Table56[[#This Row],[Customer_ID]],Table4[],4,FALSE)</f>
        <v>Male</v>
      </c>
      <c r="L202" t="str">
        <f>VLOOKUP(Table56[[#This Row],[Customer_ID]],Table4[],6,FALSE)</f>
        <v>Missouri</v>
      </c>
      <c r="M202" t="str">
        <f>VLOOKUP(Table56[[#This Row],[Product_ID]],Table3[],3,FALSE)</f>
        <v>Beauty-Skincare</v>
      </c>
      <c r="N202" s="11">
        <f>VLOOKUP(Table56[[#This Row],[Product_ID]],Table3[],5,FALSE)</f>
        <v>254.04361702127662</v>
      </c>
      <c r="O202" t="str">
        <f>VLOOKUP(Table56[[#This Row],[Store_ID]],Table2[],3,FALSE)</f>
        <v>East</v>
      </c>
      <c r="P202" t="str">
        <f>VLOOKUP(E202,Table2[],5,FALSE)</f>
        <v>Online</v>
      </c>
    </row>
    <row r="203" spans="1:16" x14ac:dyDescent="0.25">
      <c r="A203" t="s">
        <v>1953</v>
      </c>
      <c r="B203" s="19">
        <v>45742</v>
      </c>
      <c r="C203" t="s">
        <v>482</v>
      </c>
      <c r="D203" t="s">
        <v>1577</v>
      </c>
      <c r="E203" t="s">
        <v>1701</v>
      </c>
      <c r="F203" s="12">
        <v>1</v>
      </c>
      <c r="G203" s="11">
        <v>885.72</v>
      </c>
      <c r="H203">
        <v>0.15</v>
      </c>
      <c r="I203" t="s">
        <v>1750</v>
      </c>
      <c r="J203" s="11">
        <v>752.86199999999997</v>
      </c>
      <c r="K203" t="str">
        <f>VLOOKUP(Table56[[#This Row],[Customer_ID]],Table4[],4,FALSE)</f>
        <v>Female</v>
      </c>
      <c r="L203" t="str">
        <f>VLOOKUP(Table56[[#This Row],[Customer_ID]],Table4[],6,FALSE)</f>
        <v>Nevada</v>
      </c>
      <c r="M203" t="str">
        <f>VLOOKUP(Table56[[#This Row],[Product_ID]],Table3[],3,FALSE)</f>
        <v>Home-Decor</v>
      </c>
      <c r="N203" s="11">
        <f>VLOOKUP(Table56[[#This Row],[Product_ID]],Table3[],5,FALSE)</f>
        <v>179.77</v>
      </c>
      <c r="O203" t="str">
        <f>VLOOKUP(Table56[[#This Row],[Store_ID]],Table2[],3,FALSE)</f>
        <v>South</v>
      </c>
      <c r="P203" t="str">
        <f>VLOOKUP(E203,Table2[],5,FALSE)</f>
        <v>Online</v>
      </c>
    </row>
    <row r="204" spans="1:16" x14ac:dyDescent="0.25">
      <c r="A204" t="s">
        <v>1954</v>
      </c>
      <c r="B204" s="19">
        <v>45750</v>
      </c>
      <c r="C204" t="s">
        <v>376</v>
      </c>
      <c r="D204" t="s">
        <v>1619</v>
      </c>
      <c r="E204" t="s">
        <v>1690</v>
      </c>
      <c r="F204" s="12">
        <v>4</v>
      </c>
      <c r="G204" s="11">
        <v>408.07</v>
      </c>
      <c r="H204">
        <v>0.28000000000000003</v>
      </c>
      <c r="I204" t="s">
        <v>1755</v>
      </c>
      <c r="J204" s="11">
        <v>1175.2415999999998</v>
      </c>
      <c r="K204" t="str">
        <f>VLOOKUP(Table56[[#This Row],[Customer_ID]],Table4[],4,FALSE)</f>
        <v>Male</v>
      </c>
      <c r="L204" t="str">
        <f>VLOOKUP(Table56[[#This Row],[Customer_ID]],Table4[],6,FALSE)</f>
        <v>New Hampshire</v>
      </c>
      <c r="M204" t="str">
        <f>VLOOKUP(Table56[[#This Row],[Product_ID]],Table3[],3,FALSE)</f>
        <v>Electronics-Computer</v>
      </c>
      <c r="N204" s="11">
        <f>VLOOKUP(Table56[[#This Row],[Product_ID]],Table3[],5,FALSE)</f>
        <v>86.42</v>
      </c>
      <c r="O204" t="str">
        <f>VLOOKUP(Table56[[#This Row],[Store_ID]],Table2[],3,FALSE)</f>
        <v>North</v>
      </c>
      <c r="P204" t="str">
        <f>VLOOKUP(E204,Table2[],5,FALSE)</f>
        <v>Flagship</v>
      </c>
    </row>
    <row r="205" spans="1:16" x14ac:dyDescent="0.25">
      <c r="A205" t="s">
        <v>1955</v>
      </c>
      <c r="B205" s="19">
        <v>45327</v>
      </c>
      <c r="C205" t="s">
        <v>1439</v>
      </c>
      <c r="D205" t="s">
        <v>1579</v>
      </c>
      <c r="E205" t="s">
        <v>1717</v>
      </c>
      <c r="F205" s="12">
        <v>2</v>
      </c>
      <c r="G205" s="11">
        <v>597.07000000000005</v>
      </c>
      <c r="H205">
        <v>0.28000000000000003</v>
      </c>
      <c r="I205" t="s">
        <v>1752</v>
      </c>
      <c r="J205" s="11">
        <v>859.7808</v>
      </c>
      <c r="K205" t="str">
        <f>VLOOKUP(Table56[[#This Row],[Customer_ID]],Table4[],4,FALSE)</f>
        <v>Male</v>
      </c>
      <c r="L205" t="str">
        <f>VLOOKUP(Table56[[#This Row],[Customer_ID]],Table4[],6,FALSE)</f>
        <v>Massachusetts</v>
      </c>
      <c r="M205" t="str">
        <f>VLOOKUP(Table56[[#This Row],[Product_ID]],Table3[],3,FALSE)</f>
        <v>Electronics-Computer</v>
      </c>
      <c r="N205" s="11">
        <f>VLOOKUP(Table56[[#This Row],[Product_ID]],Table3[],5,FALSE)</f>
        <v>419.28</v>
      </c>
      <c r="O205" t="str">
        <f>VLOOKUP(Table56[[#This Row],[Store_ID]],Table2[],3,FALSE)</f>
        <v>South</v>
      </c>
      <c r="P205" t="str">
        <f>VLOOKUP(E205,Table2[],5,FALSE)</f>
        <v>Flagship</v>
      </c>
    </row>
    <row r="206" spans="1:16" x14ac:dyDescent="0.25">
      <c r="A206" t="s">
        <v>1956</v>
      </c>
      <c r="B206" s="19">
        <v>45465</v>
      </c>
      <c r="C206" t="s">
        <v>97</v>
      </c>
      <c r="D206" t="s">
        <v>1626</v>
      </c>
      <c r="E206" t="s">
        <v>1717</v>
      </c>
      <c r="F206" s="12">
        <v>3</v>
      </c>
      <c r="G206" s="11">
        <v>723.47</v>
      </c>
      <c r="H206">
        <v>0.12</v>
      </c>
      <c r="I206" t="s">
        <v>1755</v>
      </c>
      <c r="J206" s="11">
        <v>1909.9607999999998</v>
      </c>
      <c r="K206" t="str">
        <f>VLOOKUP(Table56[[#This Row],[Customer_ID]],Table4[],4,FALSE)</f>
        <v>Female</v>
      </c>
      <c r="L206" t="str">
        <f>VLOOKUP(Table56[[#This Row],[Customer_ID]],Table4[],6,FALSE)</f>
        <v>Hawaii</v>
      </c>
      <c r="M206" t="str">
        <f>VLOOKUP(Table56[[#This Row],[Product_ID]],Table3[],3,FALSE)</f>
        <v>Electronics-Accessories</v>
      </c>
      <c r="N206" s="11">
        <f>VLOOKUP(Table56[[#This Row],[Product_ID]],Table3[],5,FALSE)</f>
        <v>349.17</v>
      </c>
      <c r="O206" t="str">
        <f>VLOOKUP(Table56[[#This Row],[Store_ID]],Table2[],3,FALSE)</f>
        <v>South</v>
      </c>
      <c r="P206" t="str">
        <f>VLOOKUP(E206,Table2[],5,FALSE)</f>
        <v>Flagship</v>
      </c>
    </row>
    <row r="207" spans="1:16" x14ac:dyDescent="0.25">
      <c r="A207" t="s">
        <v>1957</v>
      </c>
      <c r="B207" s="19">
        <v>45883</v>
      </c>
      <c r="C207" t="s">
        <v>1339</v>
      </c>
      <c r="D207" t="s">
        <v>1662</v>
      </c>
      <c r="E207" t="s">
        <v>1705</v>
      </c>
      <c r="F207" s="12">
        <v>1</v>
      </c>
      <c r="G207" s="11">
        <v>479.93</v>
      </c>
      <c r="H207">
        <v>0.22</v>
      </c>
      <c r="I207" t="s">
        <v>1750</v>
      </c>
      <c r="J207" s="11">
        <v>374.34540000000004</v>
      </c>
      <c r="K207" t="str">
        <f>VLOOKUP(Table56[[#This Row],[Customer_ID]],Table4[],4,FALSE)</f>
        <v>Female</v>
      </c>
      <c r="L207" t="str">
        <f>VLOOKUP(Table56[[#This Row],[Customer_ID]],Table4[],6,FALSE)</f>
        <v>New Hampshire</v>
      </c>
      <c r="M207" t="str">
        <f>VLOOKUP(Table56[[#This Row],[Product_ID]],Table3[],3,FALSE)</f>
        <v>Sports-Accessories</v>
      </c>
      <c r="N207" s="11">
        <f>VLOOKUP(Table56[[#This Row],[Product_ID]],Table3[],5,FALSE)</f>
        <v>131.24</v>
      </c>
      <c r="O207" t="str">
        <f>VLOOKUP(Table56[[#This Row],[Store_ID]],Table2[],3,FALSE)</f>
        <v>North</v>
      </c>
      <c r="P207" t="str">
        <f>VLOOKUP(E207,Table2[],5,FALSE)</f>
        <v>Outlet</v>
      </c>
    </row>
    <row r="208" spans="1:16" x14ac:dyDescent="0.25">
      <c r="A208" t="s">
        <v>1958</v>
      </c>
      <c r="B208" s="19">
        <v>45445</v>
      </c>
      <c r="C208" t="s">
        <v>773</v>
      </c>
      <c r="D208" t="s">
        <v>1579</v>
      </c>
      <c r="E208" t="s">
        <v>1730</v>
      </c>
      <c r="F208" s="12">
        <v>4</v>
      </c>
      <c r="G208" s="11">
        <v>362.81</v>
      </c>
      <c r="H208">
        <v>0.21</v>
      </c>
      <c r="I208" t="s">
        <v>1755</v>
      </c>
      <c r="J208" s="11">
        <v>1146.4796000000001</v>
      </c>
      <c r="K208" t="str">
        <f>VLOOKUP(Table56[[#This Row],[Customer_ID]],Table4[],4,FALSE)</f>
        <v>Female</v>
      </c>
      <c r="L208" t="str">
        <f>VLOOKUP(Table56[[#This Row],[Customer_ID]],Table4[],6,FALSE)</f>
        <v>Texas</v>
      </c>
      <c r="M208" t="str">
        <f>VLOOKUP(Table56[[#This Row],[Product_ID]],Table3[],3,FALSE)</f>
        <v>Electronics-Computer</v>
      </c>
      <c r="N208" s="11">
        <f>VLOOKUP(Table56[[#This Row],[Product_ID]],Table3[],5,FALSE)</f>
        <v>419.28</v>
      </c>
      <c r="O208" t="str">
        <f>VLOOKUP(Table56[[#This Row],[Store_ID]],Table2[],3,FALSE)</f>
        <v>West</v>
      </c>
      <c r="P208" t="str">
        <f>VLOOKUP(E208,Table2[],5,FALSE)</f>
        <v>Flagship</v>
      </c>
    </row>
    <row r="209" spans="1:16" x14ac:dyDescent="0.25">
      <c r="A209" t="s">
        <v>1959</v>
      </c>
      <c r="B209" s="19">
        <v>45640</v>
      </c>
      <c r="C209" t="s">
        <v>604</v>
      </c>
      <c r="D209" t="s">
        <v>1646</v>
      </c>
      <c r="E209" t="s">
        <v>1698</v>
      </c>
      <c r="F209" s="12">
        <v>1</v>
      </c>
      <c r="G209" s="11">
        <v>127.11</v>
      </c>
      <c r="H209">
        <v>0.01</v>
      </c>
      <c r="I209" t="s">
        <v>1752</v>
      </c>
      <c r="J209" s="11">
        <v>125.8389</v>
      </c>
      <c r="K209" t="str">
        <f>VLOOKUP(Table56[[#This Row],[Customer_ID]],Table4[],4,FALSE)</f>
        <v>Female</v>
      </c>
      <c r="L209" t="str">
        <f>VLOOKUP(Table56[[#This Row],[Customer_ID]],Table4[],6,FALSE)</f>
        <v>New Jersey</v>
      </c>
      <c r="M209" t="str">
        <f>VLOOKUP(Table56[[#This Row],[Product_ID]],Table3[],3,FALSE)</f>
        <v>Home-Lighting</v>
      </c>
      <c r="N209" s="11">
        <f>VLOOKUP(Table56[[#This Row],[Product_ID]],Table3[],5,FALSE)</f>
        <v>228.53</v>
      </c>
      <c r="O209" t="str">
        <f>VLOOKUP(Table56[[#This Row],[Store_ID]],Table2[],3,FALSE)</f>
        <v>North</v>
      </c>
      <c r="P209" t="str">
        <f>VLOOKUP(E209,Table2[],5,FALSE)</f>
        <v>Outlet</v>
      </c>
    </row>
    <row r="210" spans="1:16" x14ac:dyDescent="0.25">
      <c r="A210" t="s">
        <v>1960</v>
      </c>
      <c r="B210" s="19">
        <v>45411</v>
      </c>
      <c r="C210" t="s">
        <v>601</v>
      </c>
      <c r="D210" t="s">
        <v>1579</v>
      </c>
      <c r="E210" t="s">
        <v>1733</v>
      </c>
      <c r="F210" s="12">
        <v>4</v>
      </c>
      <c r="G210" s="11">
        <v>931.26</v>
      </c>
      <c r="H210">
        <v>0.04</v>
      </c>
      <c r="I210" t="s">
        <v>1750</v>
      </c>
      <c r="J210" s="11">
        <v>3576.0383999999999</v>
      </c>
      <c r="K210" t="str">
        <f>VLOOKUP(Table56[[#This Row],[Customer_ID]],Table4[],4,FALSE)</f>
        <v>Female</v>
      </c>
      <c r="L210" t="str">
        <f>VLOOKUP(Table56[[#This Row],[Customer_ID]],Table4[],6,FALSE)</f>
        <v>North Dakota</v>
      </c>
      <c r="M210" t="str">
        <f>VLOOKUP(Table56[[#This Row],[Product_ID]],Table3[],3,FALSE)</f>
        <v>Electronics-Computer</v>
      </c>
      <c r="N210" s="11">
        <f>VLOOKUP(Table56[[#This Row],[Product_ID]],Table3[],5,FALSE)</f>
        <v>419.28</v>
      </c>
      <c r="O210" t="str">
        <f>VLOOKUP(Table56[[#This Row],[Store_ID]],Table2[],3,FALSE)</f>
        <v>North</v>
      </c>
      <c r="P210" t="str">
        <f>VLOOKUP(E210,Table2[],5,FALSE)</f>
        <v>Flagship</v>
      </c>
    </row>
    <row r="211" spans="1:16" x14ac:dyDescent="0.25">
      <c r="A211" t="s">
        <v>1961</v>
      </c>
      <c r="B211" s="19">
        <v>45224</v>
      </c>
      <c r="C211" t="s">
        <v>1147</v>
      </c>
      <c r="D211" t="s">
        <v>1626</v>
      </c>
      <c r="E211" t="s">
        <v>1714</v>
      </c>
      <c r="F211" s="12">
        <v>1</v>
      </c>
      <c r="G211" s="11">
        <v>620.80999999999995</v>
      </c>
      <c r="H211">
        <v>0.04</v>
      </c>
      <c r="I211" t="s">
        <v>1752</v>
      </c>
      <c r="J211" s="11">
        <v>595.97759999999994</v>
      </c>
      <c r="K211" t="str">
        <f>VLOOKUP(Table56[[#This Row],[Customer_ID]],Table4[],4,FALSE)</f>
        <v>Female</v>
      </c>
      <c r="L211" t="str">
        <f>VLOOKUP(Table56[[#This Row],[Customer_ID]],Table4[],6,FALSE)</f>
        <v>New Hampshire</v>
      </c>
      <c r="M211" t="str">
        <f>VLOOKUP(Table56[[#This Row],[Product_ID]],Table3[],3,FALSE)</f>
        <v>Electronics-Accessories</v>
      </c>
      <c r="N211" s="11">
        <f>VLOOKUP(Table56[[#This Row],[Product_ID]],Table3[],5,FALSE)</f>
        <v>349.17</v>
      </c>
      <c r="O211" t="str">
        <f>VLOOKUP(Table56[[#This Row],[Store_ID]],Table2[],3,FALSE)</f>
        <v>West</v>
      </c>
      <c r="P211" t="str">
        <f>VLOOKUP(E211,Table2[],5,FALSE)</f>
        <v>Online</v>
      </c>
    </row>
    <row r="212" spans="1:16" x14ac:dyDescent="0.25">
      <c r="A212" t="s">
        <v>1962</v>
      </c>
      <c r="B212" s="19">
        <v>45497</v>
      </c>
      <c r="C212" t="s">
        <v>333</v>
      </c>
      <c r="D212" t="s">
        <v>1602</v>
      </c>
      <c r="E212" t="s">
        <v>1693</v>
      </c>
      <c r="F212" s="12">
        <v>1</v>
      </c>
      <c r="G212" s="11">
        <v>823.26</v>
      </c>
      <c r="H212">
        <v>0.27</v>
      </c>
      <c r="I212" t="s">
        <v>1755</v>
      </c>
      <c r="J212" s="11">
        <v>600.97979999999995</v>
      </c>
      <c r="K212" t="str">
        <f>VLOOKUP(Table56[[#This Row],[Customer_ID]],Table4[],4,FALSE)</f>
        <v>Female</v>
      </c>
      <c r="L212" t="str">
        <f>VLOOKUP(Table56[[#This Row],[Customer_ID]],Table4[],6,FALSE)</f>
        <v>Nevada</v>
      </c>
      <c r="M212" t="str">
        <f>VLOOKUP(Table56[[#This Row],[Product_ID]],Table3[],3,FALSE)</f>
        <v>Sports-Fitness</v>
      </c>
      <c r="N212" s="11">
        <f>VLOOKUP(Table56[[#This Row],[Product_ID]],Table3[],5,FALSE)</f>
        <v>190.29</v>
      </c>
      <c r="O212" t="str">
        <f>VLOOKUP(Table56[[#This Row],[Store_ID]],Table2[],3,FALSE)</f>
        <v>South</v>
      </c>
      <c r="P212" t="str">
        <f>VLOOKUP(E212,Table2[],5,FALSE)</f>
        <v>Outlet</v>
      </c>
    </row>
    <row r="213" spans="1:16" x14ac:dyDescent="0.25">
      <c r="A213" t="s">
        <v>1963</v>
      </c>
      <c r="B213" s="19">
        <v>45807</v>
      </c>
      <c r="C213" t="s">
        <v>59</v>
      </c>
      <c r="D213" t="s">
        <v>1567</v>
      </c>
      <c r="E213" t="s">
        <v>1714</v>
      </c>
      <c r="F213" s="12">
        <v>3</v>
      </c>
      <c r="G213" s="11">
        <v>681.01</v>
      </c>
      <c r="H213">
        <v>0.27</v>
      </c>
      <c r="I213" t="s">
        <v>1755</v>
      </c>
      <c r="J213" s="11">
        <v>1491.4118999999998</v>
      </c>
      <c r="K213" t="str">
        <f>VLOOKUP(Table56[[#This Row],[Customer_ID]],Table4[],4,FALSE)</f>
        <v>Female</v>
      </c>
      <c r="L213" t="str">
        <f>VLOOKUP(Table56[[#This Row],[Customer_ID]],Table4[],6,FALSE)</f>
        <v>Kansas</v>
      </c>
      <c r="M213" t="str">
        <f>VLOOKUP(Table56[[#This Row],[Product_ID]],Table3[],3,FALSE)</f>
        <v>Home-Decor</v>
      </c>
      <c r="N213" s="11">
        <f>VLOOKUP(Table56[[#This Row],[Product_ID]],Table3[],5,FALSE)</f>
        <v>254.04361702127662</v>
      </c>
      <c r="O213" t="str">
        <f>VLOOKUP(Table56[[#This Row],[Store_ID]],Table2[],3,FALSE)</f>
        <v>West</v>
      </c>
      <c r="P213" t="str">
        <f>VLOOKUP(E213,Table2[],5,FALSE)</f>
        <v>Online</v>
      </c>
    </row>
    <row r="214" spans="1:16" x14ac:dyDescent="0.25">
      <c r="A214" t="s">
        <v>1964</v>
      </c>
      <c r="B214" s="19">
        <v>45942</v>
      </c>
      <c r="C214" t="s">
        <v>1352</v>
      </c>
      <c r="D214" t="s">
        <v>1611</v>
      </c>
      <c r="E214" t="s">
        <v>1739</v>
      </c>
      <c r="F214" s="12">
        <v>4</v>
      </c>
      <c r="G214" s="11">
        <v>119.83</v>
      </c>
      <c r="H214">
        <v>0.13</v>
      </c>
      <c r="I214" t="s">
        <v>1750</v>
      </c>
      <c r="J214" s="11">
        <v>417.00839999999999</v>
      </c>
      <c r="K214" t="str">
        <f>VLOOKUP(Table56[[#This Row],[Customer_ID]],Table4[],4,FALSE)</f>
        <v>Female</v>
      </c>
      <c r="L214" t="str">
        <f>VLOOKUP(Table56[[#This Row],[Customer_ID]],Table4[],6,FALSE)</f>
        <v>Oregon</v>
      </c>
      <c r="M214" t="str">
        <f>VLOOKUP(Table56[[#This Row],[Product_ID]],Table3[],3,FALSE)</f>
        <v>Home-Decor</v>
      </c>
      <c r="N214" s="11">
        <f>VLOOKUP(Table56[[#This Row],[Product_ID]],Table3[],5,FALSE)</f>
        <v>461.47</v>
      </c>
      <c r="O214" t="str">
        <f>VLOOKUP(Table56[[#This Row],[Store_ID]],Table2[],3,FALSE)</f>
        <v>East</v>
      </c>
      <c r="P214" t="str">
        <f>VLOOKUP(E214,Table2[],5,FALSE)</f>
        <v>Online</v>
      </c>
    </row>
    <row r="215" spans="1:16" x14ac:dyDescent="0.25">
      <c r="A215" t="s">
        <v>1965</v>
      </c>
      <c r="B215" s="19">
        <v>45314</v>
      </c>
      <c r="C215" t="s">
        <v>959</v>
      </c>
      <c r="D215" t="s">
        <v>1644</v>
      </c>
      <c r="E215" t="s">
        <v>1693</v>
      </c>
      <c r="F215" s="12">
        <v>1</v>
      </c>
      <c r="G215" s="11">
        <v>575.66</v>
      </c>
      <c r="H215">
        <v>0.03</v>
      </c>
      <c r="I215" t="s">
        <v>1752</v>
      </c>
      <c r="J215" s="11">
        <v>558.39019999999994</v>
      </c>
      <c r="K215" t="str">
        <f>VLOOKUP(Table56[[#This Row],[Customer_ID]],Table4[],4,FALSE)</f>
        <v>Female</v>
      </c>
      <c r="L215" t="str">
        <f>VLOOKUP(Table56[[#This Row],[Customer_ID]],Table4[],6,FALSE)</f>
        <v>Alabama</v>
      </c>
      <c r="M215" t="str">
        <f>VLOOKUP(Table56[[#This Row],[Product_ID]],Table3[],3,FALSE)</f>
        <v>Home-Decor</v>
      </c>
      <c r="N215" s="11">
        <f>VLOOKUP(Table56[[#This Row],[Product_ID]],Table3[],5,FALSE)</f>
        <v>325.26</v>
      </c>
      <c r="O215" t="str">
        <f>VLOOKUP(Table56[[#This Row],[Store_ID]],Table2[],3,FALSE)</f>
        <v>South</v>
      </c>
      <c r="P215" t="str">
        <f>VLOOKUP(E215,Table2[],5,FALSE)</f>
        <v>Outlet</v>
      </c>
    </row>
    <row r="216" spans="1:16" x14ac:dyDescent="0.25">
      <c r="A216" t="s">
        <v>1966</v>
      </c>
      <c r="B216" s="19">
        <v>45943</v>
      </c>
      <c r="C216" t="s">
        <v>645</v>
      </c>
      <c r="D216" t="s">
        <v>1600</v>
      </c>
      <c r="E216" t="s">
        <v>1730</v>
      </c>
      <c r="F216" s="12">
        <v>1</v>
      </c>
      <c r="G216" s="11">
        <v>775.84</v>
      </c>
      <c r="H216">
        <v>0.26</v>
      </c>
      <c r="I216" t="s">
        <v>1750</v>
      </c>
      <c r="J216" s="11">
        <v>574.12160000000006</v>
      </c>
      <c r="K216" t="str">
        <f>VLOOKUP(Table56[[#This Row],[Customer_ID]],Table4[],4,FALSE)</f>
        <v>Male</v>
      </c>
      <c r="L216" t="str">
        <f>VLOOKUP(Table56[[#This Row],[Customer_ID]],Table4[],6,FALSE)</f>
        <v>Tennessee</v>
      </c>
      <c r="M216" t="str">
        <f>VLOOKUP(Table56[[#This Row],[Product_ID]],Table3[],3,FALSE)</f>
        <v>Electronics-Accessories</v>
      </c>
      <c r="N216" s="11">
        <f>VLOOKUP(Table56[[#This Row],[Product_ID]],Table3[],5,FALSE)</f>
        <v>177.98</v>
      </c>
      <c r="O216" t="str">
        <f>VLOOKUP(Table56[[#This Row],[Store_ID]],Table2[],3,FALSE)</f>
        <v>West</v>
      </c>
      <c r="P216" t="str">
        <f>VLOOKUP(E216,Table2[],5,FALSE)</f>
        <v>Flagship</v>
      </c>
    </row>
    <row r="217" spans="1:16" x14ac:dyDescent="0.25">
      <c r="A217" t="s">
        <v>1967</v>
      </c>
      <c r="B217" s="19">
        <v>45356</v>
      </c>
      <c r="C217" t="s">
        <v>1355</v>
      </c>
      <c r="D217" t="s">
        <v>1547</v>
      </c>
      <c r="E217" t="s">
        <v>1717</v>
      </c>
      <c r="F217" s="12">
        <v>3</v>
      </c>
      <c r="G217" s="11">
        <v>318.43</v>
      </c>
      <c r="H217">
        <v>0.05</v>
      </c>
      <c r="I217" t="s">
        <v>1750</v>
      </c>
      <c r="J217" s="11">
        <v>907.52549999999997</v>
      </c>
      <c r="K217" t="str">
        <f>VLOOKUP(Table56[[#This Row],[Customer_ID]],Table4[],4,FALSE)</f>
        <v>Male</v>
      </c>
      <c r="L217" t="str">
        <f>VLOOKUP(Table56[[#This Row],[Customer_ID]],Table4[],6,FALSE)</f>
        <v>Texas</v>
      </c>
      <c r="M217" t="str">
        <f>VLOOKUP(Table56[[#This Row],[Product_ID]],Table3[],3,FALSE)</f>
        <v>Home-Decor</v>
      </c>
      <c r="N217" s="11">
        <f>VLOOKUP(Table56[[#This Row],[Product_ID]],Table3[],5,FALSE)</f>
        <v>48.01</v>
      </c>
      <c r="O217" t="str">
        <f>VLOOKUP(Table56[[#This Row],[Store_ID]],Table2[],3,FALSE)</f>
        <v>South</v>
      </c>
      <c r="P217" t="str">
        <f>VLOOKUP(E217,Table2[],5,FALSE)</f>
        <v>Flagship</v>
      </c>
    </row>
    <row r="218" spans="1:16" x14ac:dyDescent="0.25">
      <c r="A218" t="s">
        <v>1968</v>
      </c>
      <c r="B218" s="19">
        <v>45854</v>
      </c>
      <c r="C218" t="s">
        <v>509</v>
      </c>
      <c r="D218" t="s">
        <v>1635</v>
      </c>
      <c r="E218" t="s">
        <v>1714</v>
      </c>
      <c r="F218" s="12">
        <v>3</v>
      </c>
      <c r="G218" s="11">
        <v>141.6</v>
      </c>
      <c r="H218">
        <v>0.08</v>
      </c>
      <c r="I218" t="s">
        <v>1755</v>
      </c>
      <c r="J218" s="11">
        <v>390.81599999999997</v>
      </c>
      <c r="K218" t="str">
        <f>VLOOKUP(Table56[[#This Row],[Customer_ID]],Table4[],4,FALSE)</f>
        <v>Male</v>
      </c>
      <c r="L218" t="str">
        <f>VLOOKUP(Table56[[#This Row],[Customer_ID]],Table4[],6,FALSE)</f>
        <v>North Dakota</v>
      </c>
      <c r="M218" t="str">
        <f>VLOOKUP(Table56[[#This Row],[Product_ID]],Table3[],3,FALSE)</f>
        <v>Sports-Fitness</v>
      </c>
      <c r="N218" s="11">
        <f>VLOOKUP(Table56[[#This Row],[Product_ID]],Table3[],5,FALSE)</f>
        <v>477.61</v>
      </c>
      <c r="O218" t="str">
        <f>VLOOKUP(Table56[[#This Row],[Store_ID]],Table2[],3,FALSE)</f>
        <v>West</v>
      </c>
      <c r="P218" t="str">
        <f>VLOOKUP(E218,Table2[],5,FALSE)</f>
        <v>Online</v>
      </c>
    </row>
    <row r="219" spans="1:16" x14ac:dyDescent="0.25">
      <c r="A219" t="s">
        <v>1969</v>
      </c>
      <c r="B219" s="19">
        <v>45219</v>
      </c>
      <c r="C219" t="s">
        <v>842</v>
      </c>
      <c r="D219" t="s">
        <v>1548</v>
      </c>
      <c r="E219" t="s">
        <v>1739</v>
      </c>
      <c r="F219" s="12">
        <v>1</v>
      </c>
      <c r="G219" s="11">
        <v>332.82</v>
      </c>
      <c r="H219">
        <v>0.14000000000000001</v>
      </c>
      <c r="I219" t="s">
        <v>1752</v>
      </c>
      <c r="J219" s="11">
        <v>286.22519999999997</v>
      </c>
      <c r="K219" t="str">
        <f>VLOOKUP(Table56[[#This Row],[Customer_ID]],Table4[],4,FALSE)</f>
        <v>Female</v>
      </c>
      <c r="L219" t="str">
        <f>VLOOKUP(Table56[[#This Row],[Customer_ID]],Table4[],6,FALSE)</f>
        <v>Kentucky</v>
      </c>
      <c r="M219" t="str">
        <f>VLOOKUP(Table56[[#This Row],[Product_ID]],Table3[],3,FALSE)</f>
        <v>Electronics-Appliances</v>
      </c>
      <c r="N219" s="11">
        <f>VLOOKUP(Table56[[#This Row],[Product_ID]],Table3[],5,FALSE)</f>
        <v>465.34</v>
      </c>
      <c r="O219" t="str">
        <f>VLOOKUP(Table56[[#This Row],[Store_ID]],Table2[],3,FALSE)</f>
        <v>East</v>
      </c>
      <c r="P219" t="str">
        <f>VLOOKUP(E219,Table2[],5,FALSE)</f>
        <v>Online</v>
      </c>
    </row>
    <row r="220" spans="1:16" x14ac:dyDescent="0.25">
      <c r="A220" t="s">
        <v>1970</v>
      </c>
      <c r="B220" s="19">
        <v>45447</v>
      </c>
      <c r="C220" t="s">
        <v>782</v>
      </c>
      <c r="D220" t="s">
        <v>1635</v>
      </c>
      <c r="E220" t="s">
        <v>1690</v>
      </c>
      <c r="F220" s="12">
        <v>4</v>
      </c>
      <c r="G220" s="11">
        <v>640.97</v>
      </c>
      <c r="H220">
        <v>0.11</v>
      </c>
      <c r="I220" t="s">
        <v>1755</v>
      </c>
      <c r="J220" s="11">
        <v>2281.8532</v>
      </c>
      <c r="K220" t="str">
        <f>VLOOKUP(Table56[[#This Row],[Customer_ID]],Table4[],4,FALSE)</f>
        <v>Male</v>
      </c>
      <c r="L220" t="str">
        <f>VLOOKUP(Table56[[#This Row],[Customer_ID]],Table4[],6,FALSE)</f>
        <v>Arkansas</v>
      </c>
      <c r="M220" t="str">
        <f>VLOOKUP(Table56[[#This Row],[Product_ID]],Table3[],3,FALSE)</f>
        <v>Sports-Fitness</v>
      </c>
      <c r="N220" s="11">
        <f>VLOOKUP(Table56[[#This Row],[Product_ID]],Table3[],5,FALSE)</f>
        <v>477.61</v>
      </c>
      <c r="O220" t="str">
        <f>VLOOKUP(Table56[[#This Row],[Store_ID]],Table2[],3,FALSE)</f>
        <v>North</v>
      </c>
      <c r="P220" t="str">
        <f>VLOOKUP(E220,Table2[],5,FALSE)</f>
        <v>Flagship</v>
      </c>
    </row>
    <row r="221" spans="1:16" x14ac:dyDescent="0.25">
      <c r="A221" t="s">
        <v>1971</v>
      </c>
      <c r="B221" s="19">
        <v>45225</v>
      </c>
      <c r="C221" t="s">
        <v>657</v>
      </c>
      <c r="D221" t="s">
        <v>1666</v>
      </c>
      <c r="E221" t="s">
        <v>1728</v>
      </c>
      <c r="F221" s="12">
        <v>4</v>
      </c>
      <c r="G221" s="11">
        <v>75.37</v>
      </c>
      <c r="H221">
        <v>0.02</v>
      </c>
      <c r="I221" t="s">
        <v>1755</v>
      </c>
      <c r="J221" s="11">
        <v>295.4504</v>
      </c>
      <c r="K221" t="str">
        <f>VLOOKUP(Table56[[#This Row],[Customer_ID]],Table4[],4,FALSE)</f>
        <v>Male</v>
      </c>
      <c r="L221" t="str">
        <f>VLOOKUP(Table56[[#This Row],[Customer_ID]],Table4[],6,FALSE)</f>
        <v>Iowa</v>
      </c>
      <c r="M221" t="str">
        <f>VLOOKUP(Table56[[#This Row],[Product_ID]],Table3[],3,FALSE)</f>
        <v>Electronics-Accessories</v>
      </c>
      <c r="N221" s="11">
        <f>VLOOKUP(Table56[[#This Row],[Product_ID]],Table3[],5,FALSE)</f>
        <v>340.14</v>
      </c>
      <c r="O221" t="str">
        <f>VLOOKUP(Table56[[#This Row],[Store_ID]],Table2[],3,FALSE)</f>
        <v>North</v>
      </c>
      <c r="P221" t="str">
        <f>VLOOKUP(E221,Table2[],5,FALSE)</f>
        <v>Flagship</v>
      </c>
    </row>
    <row r="222" spans="1:16" x14ac:dyDescent="0.25">
      <c r="A222" t="s">
        <v>1972</v>
      </c>
      <c r="B222" s="19">
        <v>45754</v>
      </c>
      <c r="C222" t="s">
        <v>272</v>
      </c>
      <c r="D222" t="s">
        <v>1549</v>
      </c>
      <c r="E222" t="s">
        <v>1736</v>
      </c>
      <c r="F222" s="12">
        <v>3</v>
      </c>
      <c r="G222" s="11">
        <v>434.55</v>
      </c>
      <c r="H222">
        <v>0.08</v>
      </c>
      <c r="I222" t="s">
        <v>1755</v>
      </c>
      <c r="J222" s="11">
        <v>1199.3580000000002</v>
      </c>
      <c r="K222" t="str">
        <f>VLOOKUP(Table56[[#This Row],[Customer_ID]],Table4[],4,FALSE)</f>
        <v>Female</v>
      </c>
      <c r="L222" t="str">
        <f>VLOOKUP(Table56[[#This Row],[Customer_ID]],Table4[],6,FALSE)</f>
        <v>California</v>
      </c>
      <c r="M222" t="str">
        <f>VLOOKUP(Table56[[#This Row],[Product_ID]],Table3[],3,FALSE)</f>
        <v>Beauty-Grooming</v>
      </c>
      <c r="N222" s="11">
        <f>VLOOKUP(Table56[[#This Row],[Product_ID]],Table3[],5,FALSE)</f>
        <v>337.42</v>
      </c>
      <c r="O222" t="str">
        <f>VLOOKUP(Table56[[#This Row],[Store_ID]],Table2[],3,FALSE)</f>
        <v>East</v>
      </c>
      <c r="P222" t="str">
        <f>VLOOKUP(E222,Table2[],5,FALSE)</f>
        <v>Flagship</v>
      </c>
    </row>
    <row r="223" spans="1:16" x14ac:dyDescent="0.25">
      <c r="A223" t="s">
        <v>1973</v>
      </c>
      <c r="B223" s="19">
        <v>45729</v>
      </c>
      <c r="C223" t="s">
        <v>348</v>
      </c>
      <c r="D223" t="s">
        <v>1565</v>
      </c>
      <c r="E223" t="s">
        <v>1726</v>
      </c>
      <c r="F223" s="12">
        <v>4</v>
      </c>
      <c r="G223" s="11">
        <v>652.28</v>
      </c>
      <c r="H223">
        <v>0.15</v>
      </c>
      <c r="I223" t="s">
        <v>1750</v>
      </c>
      <c r="J223" s="11">
        <v>2217.752</v>
      </c>
      <c r="K223" t="str">
        <f>VLOOKUP(Table56[[#This Row],[Customer_ID]],Table4[],4,FALSE)</f>
        <v>Male</v>
      </c>
      <c r="L223" t="str">
        <f>VLOOKUP(Table56[[#This Row],[Customer_ID]],Table4[],6,FALSE)</f>
        <v>Tennessee</v>
      </c>
      <c r="M223" t="str">
        <f>VLOOKUP(Table56[[#This Row],[Product_ID]],Table3[],3,FALSE)</f>
        <v>Electronics-Audio</v>
      </c>
      <c r="N223" s="11">
        <f>VLOOKUP(Table56[[#This Row],[Product_ID]],Table3[],5,FALSE)</f>
        <v>322.41000000000003</v>
      </c>
      <c r="O223" t="str">
        <f>VLOOKUP(Table56[[#This Row],[Store_ID]],Table2[],3,FALSE)</f>
        <v>South</v>
      </c>
      <c r="P223" t="str">
        <f>VLOOKUP(E223,Table2[],5,FALSE)</f>
        <v>Outlet</v>
      </c>
    </row>
    <row r="224" spans="1:16" x14ac:dyDescent="0.25">
      <c r="A224" t="s">
        <v>1974</v>
      </c>
      <c r="B224" s="19">
        <v>45480</v>
      </c>
      <c r="C224" t="s">
        <v>850</v>
      </c>
      <c r="D224" t="s">
        <v>1641</v>
      </c>
      <c r="E224" t="s">
        <v>1733</v>
      </c>
      <c r="F224" s="12">
        <v>3</v>
      </c>
      <c r="G224" s="11">
        <v>207.8</v>
      </c>
      <c r="H224">
        <v>0.15</v>
      </c>
      <c r="I224" t="s">
        <v>1750</v>
      </c>
      <c r="J224" s="11">
        <v>529.8900000000001</v>
      </c>
      <c r="K224" t="str">
        <f>VLOOKUP(Table56[[#This Row],[Customer_ID]],Table4[],4,FALSE)</f>
        <v>Female</v>
      </c>
      <c r="L224" t="str">
        <f>VLOOKUP(Table56[[#This Row],[Customer_ID]],Table4[],6,FALSE)</f>
        <v>California</v>
      </c>
      <c r="M224" t="str">
        <f>VLOOKUP(Table56[[#This Row],[Product_ID]],Table3[],3,FALSE)</f>
        <v>Electronics-Computer</v>
      </c>
      <c r="N224" s="11">
        <f>VLOOKUP(Table56[[#This Row],[Product_ID]],Table3[],5,FALSE)</f>
        <v>392.89</v>
      </c>
      <c r="O224" t="str">
        <f>VLOOKUP(Table56[[#This Row],[Store_ID]],Table2[],3,FALSE)</f>
        <v>North</v>
      </c>
      <c r="P224" t="str">
        <f>VLOOKUP(E224,Table2[],5,FALSE)</f>
        <v>Flagship</v>
      </c>
    </row>
    <row r="225" spans="1:16" x14ac:dyDescent="0.25">
      <c r="A225" t="s">
        <v>1975</v>
      </c>
      <c r="B225" s="19">
        <v>45361</v>
      </c>
      <c r="C225" t="s">
        <v>1504</v>
      </c>
      <c r="D225" t="s">
        <v>1618</v>
      </c>
      <c r="E225" t="s">
        <v>1728</v>
      </c>
      <c r="F225" s="12">
        <v>4</v>
      </c>
      <c r="G225" s="11">
        <v>385.5</v>
      </c>
      <c r="H225">
        <v>0.03</v>
      </c>
      <c r="I225" t="s">
        <v>1752</v>
      </c>
      <c r="J225" s="11">
        <v>1495.74</v>
      </c>
      <c r="K225" t="str">
        <f>VLOOKUP(Table56[[#This Row],[Customer_ID]],Table4[],4,FALSE)</f>
        <v>Female</v>
      </c>
      <c r="L225" t="str">
        <f>VLOOKUP(Table56[[#This Row],[Customer_ID]],Table4[],6,FALSE)</f>
        <v>Delaware</v>
      </c>
      <c r="M225" t="str">
        <f>VLOOKUP(Table56[[#This Row],[Product_ID]],Table3[],3,FALSE)</f>
        <v>Sports-Equipment</v>
      </c>
      <c r="N225" s="11">
        <f>VLOOKUP(Table56[[#This Row],[Product_ID]],Table3[],5,FALSE)</f>
        <v>103.45</v>
      </c>
      <c r="O225" t="str">
        <f>VLOOKUP(Table56[[#This Row],[Store_ID]],Table2[],3,FALSE)</f>
        <v>North</v>
      </c>
      <c r="P225" t="str">
        <f>VLOOKUP(E225,Table2[],5,FALSE)</f>
        <v>Flagship</v>
      </c>
    </row>
    <row r="226" spans="1:16" x14ac:dyDescent="0.25">
      <c r="A226" t="s">
        <v>1976</v>
      </c>
      <c r="B226" s="19">
        <v>45915</v>
      </c>
      <c r="C226" t="s">
        <v>339</v>
      </c>
      <c r="D226" t="s">
        <v>1624</v>
      </c>
      <c r="E226" t="s">
        <v>1708</v>
      </c>
      <c r="F226" s="12">
        <v>3</v>
      </c>
      <c r="G226" s="11">
        <v>548.19000000000005</v>
      </c>
      <c r="H226">
        <v>0.12</v>
      </c>
      <c r="I226" t="s">
        <v>1750</v>
      </c>
      <c r="J226" s="11">
        <v>1447.2216000000001</v>
      </c>
      <c r="K226" t="str">
        <f>VLOOKUP(Table56[[#This Row],[Customer_ID]],Table4[],4,FALSE)</f>
        <v>Female</v>
      </c>
      <c r="L226" t="str">
        <f>VLOOKUP(Table56[[#This Row],[Customer_ID]],Table4[],6,FALSE)</f>
        <v>Louisiana</v>
      </c>
      <c r="M226" t="str">
        <f>VLOOKUP(Table56[[#This Row],[Product_ID]],Table3[],3,FALSE)</f>
        <v>Sports-Fitness</v>
      </c>
      <c r="N226" s="11">
        <f>VLOOKUP(Table56[[#This Row],[Product_ID]],Table3[],5,FALSE)</f>
        <v>240.63</v>
      </c>
      <c r="O226" t="str">
        <f>VLOOKUP(Table56[[#This Row],[Store_ID]],Table2[],3,FALSE)</f>
        <v>East</v>
      </c>
      <c r="P226" t="str">
        <f>VLOOKUP(E226,Table2[],5,FALSE)</f>
        <v>Online</v>
      </c>
    </row>
    <row r="227" spans="1:16" x14ac:dyDescent="0.25">
      <c r="A227" t="s">
        <v>1977</v>
      </c>
      <c r="B227" s="19">
        <v>45607</v>
      </c>
      <c r="C227" t="s">
        <v>252</v>
      </c>
      <c r="D227" t="s">
        <v>1636</v>
      </c>
      <c r="E227" t="s">
        <v>1717</v>
      </c>
      <c r="F227" s="12">
        <v>3</v>
      </c>
      <c r="G227" s="11">
        <v>927.6</v>
      </c>
      <c r="H227">
        <v>0.09</v>
      </c>
      <c r="I227" t="s">
        <v>1750</v>
      </c>
      <c r="J227" s="11">
        <v>2532.3480000000004</v>
      </c>
      <c r="K227" t="str">
        <f>VLOOKUP(Table56[[#This Row],[Customer_ID]],Table4[],4,FALSE)</f>
        <v>Female</v>
      </c>
      <c r="L227" t="str">
        <f>VLOOKUP(Table56[[#This Row],[Customer_ID]],Table4[],6,FALSE)</f>
        <v>New Jersey</v>
      </c>
      <c r="M227" t="str">
        <f>VLOOKUP(Table56[[#This Row],[Product_ID]],Table3[],3,FALSE)</f>
        <v>Sports-Team Sports</v>
      </c>
      <c r="N227" s="11">
        <f>VLOOKUP(Table56[[#This Row],[Product_ID]],Table3[],5,FALSE)</f>
        <v>107.06</v>
      </c>
      <c r="O227" t="str">
        <f>VLOOKUP(Table56[[#This Row],[Store_ID]],Table2[],3,FALSE)</f>
        <v>South</v>
      </c>
      <c r="P227" t="str">
        <f>VLOOKUP(E227,Table2[],5,FALSE)</f>
        <v>Flagship</v>
      </c>
    </row>
    <row r="228" spans="1:16" x14ac:dyDescent="0.25">
      <c r="A228" t="s">
        <v>1978</v>
      </c>
      <c r="B228" s="19">
        <v>45666</v>
      </c>
      <c r="C228" t="s">
        <v>842</v>
      </c>
      <c r="D228" t="s">
        <v>1618</v>
      </c>
      <c r="E228" t="s">
        <v>1698</v>
      </c>
      <c r="F228" s="12">
        <v>4</v>
      </c>
      <c r="G228" s="11">
        <v>585.04</v>
      </c>
      <c r="H228">
        <v>0.22</v>
      </c>
      <c r="I228" t="s">
        <v>1752</v>
      </c>
      <c r="J228" s="11">
        <v>1825.3247999999999</v>
      </c>
      <c r="K228" t="str">
        <f>VLOOKUP(Table56[[#This Row],[Customer_ID]],Table4[],4,FALSE)</f>
        <v>Female</v>
      </c>
      <c r="L228" t="str">
        <f>VLOOKUP(Table56[[#This Row],[Customer_ID]],Table4[],6,FALSE)</f>
        <v>Kentucky</v>
      </c>
      <c r="M228" t="str">
        <f>VLOOKUP(Table56[[#This Row],[Product_ID]],Table3[],3,FALSE)</f>
        <v>Sports-Equipment</v>
      </c>
      <c r="N228" s="11">
        <f>VLOOKUP(Table56[[#This Row],[Product_ID]],Table3[],5,FALSE)</f>
        <v>103.45</v>
      </c>
      <c r="O228" t="str">
        <f>VLOOKUP(Table56[[#This Row],[Store_ID]],Table2[],3,FALSE)</f>
        <v>North</v>
      </c>
      <c r="P228" t="str">
        <f>VLOOKUP(E228,Table2[],5,FALSE)</f>
        <v>Outlet</v>
      </c>
    </row>
    <row r="229" spans="1:16" x14ac:dyDescent="0.25">
      <c r="A229" t="s">
        <v>1979</v>
      </c>
      <c r="B229" s="19">
        <v>45406</v>
      </c>
      <c r="C229" t="s">
        <v>1516</v>
      </c>
      <c r="D229" t="s">
        <v>1587</v>
      </c>
      <c r="E229" t="s">
        <v>1693</v>
      </c>
      <c r="F229" s="12">
        <v>2</v>
      </c>
      <c r="G229" s="11">
        <v>999.89</v>
      </c>
      <c r="H229">
        <v>0.09</v>
      </c>
      <c r="I229" t="s">
        <v>1750</v>
      </c>
      <c r="J229" s="11">
        <v>1819.7998</v>
      </c>
      <c r="K229" t="str">
        <f>VLOOKUP(Table56[[#This Row],[Customer_ID]],Table4[],4,FALSE)</f>
        <v>Female</v>
      </c>
      <c r="L229" t="str">
        <f>VLOOKUP(Table56[[#This Row],[Customer_ID]],Table4[],6,FALSE)</f>
        <v>Oregon</v>
      </c>
      <c r="M229" t="str">
        <f>VLOOKUP(Table56[[#This Row],[Product_ID]],Table3[],3,FALSE)</f>
        <v>Electronics-Mobile</v>
      </c>
      <c r="N229" s="11">
        <f>VLOOKUP(Table56[[#This Row],[Product_ID]],Table3[],5,FALSE)</f>
        <v>326.06</v>
      </c>
      <c r="O229" t="str">
        <f>VLOOKUP(Table56[[#This Row],[Store_ID]],Table2[],3,FALSE)</f>
        <v>South</v>
      </c>
      <c r="P229" t="str">
        <f>VLOOKUP(E229,Table2[],5,FALSE)</f>
        <v>Outlet</v>
      </c>
    </row>
    <row r="230" spans="1:16" x14ac:dyDescent="0.25">
      <c r="A230" t="s">
        <v>1980</v>
      </c>
      <c r="B230" s="19">
        <v>45284</v>
      </c>
      <c r="C230" t="s">
        <v>373</v>
      </c>
      <c r="D230" t="s">
        <v>1640</v>
      </c>
      <c r="E230" t="s">
        <v>1698</v>
      </c>
      <c r="F230" s="12">
        <v>2</v>
      </c>
      <c r="G230" s="11">
        <v>848.98</v>
      </c>
      <c r="H230">
        <v>0.04</v>
      </c>
      <c r="I230" t="s">
        <v>1752</v>
      </c>
      <c r="J230" s="11">
        <v>1630.0416</v>
      </c>
      <c r="K230" t="str">
        <f>VLOOKUP(Table56[[#This Row],[Customer_ID]],Table4[],4,FALSE)</f>
        <v>Female</v>
      </c>
      <c r="L230" t="str">
        <f>VLOOKUP(Table56[[#This Row],[Customer_ID]],Table4[],6,FALSE)</f>
        <v>North Dakota</v>
      </c>
      <c r="M230" t="str">
        <f>VLOOKUP(Table56[[#This Row],[Product_ID]],Table3[],3,FALSE)</f>
        <v>Clothing-Footwear</v>
      </c>
      <c r="N230" s="11">
        <f>VLOOKUP(Table56[[#This Row],[Product_ID]],Table3[],5,FALSE)</f>
        <v>158.13999999999999</v>
      </c>
      <c r="O230" t="str">
        <f>VLOOKUP(Table56[[#This Row],[Store_ID]],Table2[],3,FALSE)</f>
        <v>North</v>
      </c>
      <c r="P230" t="str">
        <f>VLOOKUP(E230,Table2[],5,FALSE)</f>
        <v>Outlet</v>
      </c>
    </row>
    <row r="231" spans="1:16" x14ac:dyDescent="0.25">
      <c r="A231" t="s">
        <v>1981</v>
      </c>
      <c r="B231" s="19">
        <v>45348</v>
      </c>
      <c r="C231" t="s">
        <v>476</v>
      </c>
      <c r="D231" t="s">
        <v>1617</v>
      </c>
      <c r="E231" t="s">
        <v>1726</v>
      </c>
      <c r="F231" s="12">
        <v>3</v>
      </c>
      <c r="G231" s="11">
        <v>769.56</v>
      </c>
      <c r="H231">
        <v>0.08</v>
      </c>
      <c r="I231" t="s">
        <v>1750</v>
      </c>
      <c r="J231" s="11">
        <v>2123.9856</v>
      </c>
      <c r="K231" t="str">
        <f>VLOOKUP(Table56[[#This Row],[Customer_ID]],Table4[],4,FALSE)</f>
        <v>Male</v>
      </c>
      <c r="L231" t="str">
        <f>VLOOKUP(Table56[[#This Row],[Customer_ID]],Table4[],6,FALSE)</f>
        <v>Montana</v>
      </c>
      <c r="M231" t="str">
        <f>VLOOKUP(Table56[[#This Row],[Product_ID]],Table3[],3,FALSE)</f>
        <v>Beauty-Fragrance</v>
      </c>
      <c r="N231" s="11">
        <f>VLOOKUP(Table56[[#This Row],[Product_ID]],Table3[],5,FALSE)</f>
        <v>482.75</v>
      </c>
      <c r="O231" t="str">
        <f>VLOOKUP(Table56[[#This Row],[Store_ID]],Table2[],3,FALSE)</f>
        <v>South</v>
      </c>
      <c r="P231" t="str">
        <f>VLOOKUP(E231,Table2[],5,FALSE)</f>
        <v>Outlet</v>
      </c>
    </row>
    <row r="232" spans="1:16" x14ac:dyDescent="0.25">
      <c r="A232" t="s">
        <v>1982</v>
      </c>
      <c r="B232" s="19">
        <v>45676</v>
      </c>
      <c r="C232" t="s">
        <v>185</v>
      </c>
      <c r="D232" t="s">
        <v>1600</v>
      </c>
      <c r="E232" t="s">
        <v>1725</v>
      </c>
      <c r="F232" s="12">
        <v>3</v>
      </c>
      <c r="G232" s="11">
        <v>449.88</v>
      </c>
      <c r="H232">
        <v>0.1</v>
      </c>
      <c r="I232" t="s">
        <v>1752</v>
      </c>
      <c r="J232" s="11">
        <v>1214.6759999999999</v>
      </c>
      <c r="K232" t="str">
        <f>VLOOKUP(Table56[[#This Row],[Customer_ID]],Table4[],4,FALSE)</f>
        <v>Female</v>
      </c>
      <c r="L232" t="str">
        <f>VLOOKUP(Table56[[#This Row],[Customer_ID]],Table4[],6,FALSE)</f>
        <v>Ohio</v>
      </c>
      <c r="M232" t="str">
        <f>VLOOKUP(Table56[[#This Row],[Product_ID]],Table3[],3,FALSE)</f>
        <v>Electronics-Accessories</v>
      </c>
      <c r="N232" s="11">
        <f>VLOOKUP(Table56[[#This Row],[Product_ID]],Table3[],5,FALSE)</f>
        <v>177.98</v>
      </c>
      <c r="O232" t="str">
        <f>VLOOKUP(Table56[[#This Row],[Store_ID]],Table2[],3,FALSE)</f>
        <v>East</v>
      </c>
      <c r="P232" t="str">
        <f>VLOOKUP(E232,Table2[],5,FALSE)</f>
        <v>Flagship</v>
      </c>
    </row>
    <row r="233" spans="1:16" x14ac:dyDescent="0.25">
      <c r="A233" t="s">
        <v>1983</v>
      </c>
      <c r="B233" s="19">
        <v>45863</v>
      </c>
      <c r="C233" t="s">
        <v>867</v>
      </c>
      <c r="D233" t="s">
        <v>1629</v>
      </c>
      <c r="E233" t="s">
        <v>1723</v>
      </c>
      <c r="F233" s="12">
        <v>4</v>
      </c>
      <c r="G233" s="11">
        <v>383.74</v>
      </c>
      <c r="H233">
        <v>0.01</v>
      </c>
      <c r="I233" t="s">
        <v>1750</v>
      </c>
      <c r="J233" s="11">
        <v>1519.6104</v>
      </c>
      <c r="K233" t="str">
        <f>VLOOKUP(Table56[[#This Row],[Customer_ID]],Table4[],4,FALSE)</f>
        <v>Male</v>
      </c>
      <c r="L233" t="str">
        <f>VLOOKUP(Table56[[#This Row],[Customer_ID]],Table4[],6,FALSE)</f>
        <v>Kentucky</v>
      </c>
      <c r="M233" t="str">
        <f>VLOOKUP(Table56[[#This Row],[Product_ID]],Table3[],3,FALSE)</f>
        <v>Clothing-Bottoms</v>
      </c>
      <c r="N233" s="11">
        <f>VLOOKUP(Table56[[#This Row],[Product_ID]],Table3[],5,FALSE)</f>
        <v>218.22</v>
      </c>
      <c r="O233" t="str">
        <f>VLOOKUP(Table56[[#This Row],[Store_ID]],Table2[],3,FALSE)</f>
        <v>North</v>
      </c>
      <c r="P233" t="str">
        <f>VLOOKUP(E233,Table2[],5,FALSE)</f>
        <v>Online</v>
      </c>
    </row>
    <row r="234" spans="1:16" x14ac:dyDescent="0.25">
      <c r="A234" t="s">
        <v>1984</v>
      </c>
      <c r="B234" s="19">
        <v>45409</v>
      </c>
      <c r="C234" t="s">
        <v>494</v>
      </c>
      <c r="D234" t="s">
        <v>1613</v>
      </c>
      <c r="E234" t="s">
        <v>1719</v>
      </c>
      <c r="F234" s="12">
        <v>4</v>
      </c>
      <c r="G234" s="11">
        <v>794.97</v>
      </c>
      <c r="H234">
        <v>0.24</v>
      </c>
      <c r="I234" t="s">
        <v>1752</v>
      </c>
      <c r="J234" s="11">
        <v>2416.7088000000003</v>
      </c>
      <c r="K234" t="str">
        <f>VLOOKUP(Table56[[#This Row],[Customer_ID]],Table4[],4,FALSE)</f>
        <v>Female</v>
      </c>
      <c r="L234" t="str">
        <f>VLOOKUP(Table56[[#This Row],[Customer_ID]],Table4[],6,FALSE)</f>
        <v>Wisconsin</v>
      </c>
      <c r="M234" t="str">
        <f>VLOOKUP(Table56[[#This Row],[Product_ID]],Table3[],3,FALSE)</f>
        <v>Clothing-Accessories</v>
      </c>
      <c r="N234" s="11">
        <f>VLOOKUP(Table56[[#This Row],[Product_ID]],Table3[],5,FALSE)</f>
        <v>113.83</v>
      </c>
      <c r="O234" t="str">
        <f>VLOOKUP(Table56[[#This Row],[Store_ID]],Table2[],3,FALSE)</f>
        <v>East</v>
      </c>
      <c r="P234" t="str">
        <f>VLOOKUP(E234,Table2[],5,FALSE)</f>
        <v>Online</v>
      </c>
    </row>
    <row r="235" spans="1:16" x14ac:dyDescent="0.25">
      <c r="A235" t="s">
        <v>1985</v>
      </c>
      <c r="B235" s="19">
        <v>45880</v>
      </c>
      <c r="C235" t="s">
        <v>52</v>
      </c>
      <c r="D235" t="s">
        <v>1646</v>
      </c>
      <c r="E235" t="s">
        <v>1705</v>
      </c>
      <c r="F235" s="12">
        <v>1</v>
      </c>
      <c r="G235" s="11">
        <v>989.63</v>
      </c>
      <c r="H235">
        <v>0.05</v>
      </c>
      <c r="I235" t="s">
        <v>1752</v>
      </c>
      <c r="J235" s="11">
        <v>940.1484999999999</v>
      </c>
      <c r="K235" t="str">
        <f>VLOOKUP(Table56[[#This Row],[Customer_ID]],Table4[],4,FALSE)</f>
        <v>Male</v>
      </c>
      <c r="L235" t="str">
        <f>VLOOKUP(Table56[[#This Row],[Customer_ID]],Table4[],6,FALSE)</f>
        <v>Pennsylvania</v>
      </c>
      <c r="M235" t="str">
        <f>VLOOKUP(Table56[[#This Row],[Product_ID]],Table3[],3,FALSE)</f>
        <v>Home-Lighting</v>
      </c>
      <c r="N235" s="11">
        <f>VLOOKUP(Table56[[#This Row],[Product_ID]],Table3[],5,FALSE)</f>
        <v>228.53</v>
      </c>
      <c r="O235" t="str">
        <f>VLOOKUP(Table56[[#This Row],[Store_ID]],Table2[],3,FALSE)</f>
        <v>North</v>
      </c>
      <c r="P235" t="str">
        <f>VLOOKUP(E235,Table2[],5,FALSE)</f>
        <v>Outlet</v>
      </c>
    </row>
    <row r="236" spans="1:16" x14ac:dyDescent="0.25">
      <c r="A236" t="s">
        <v>1986</v>
      </c>
      <c r="B236" s="19">
        <v>45731</v>
      </c>
      <c r="C236" t="s">
        <v>1042</v>
      </c>
      <c r="D236" t="s">
        <v>1608</v>
      </c>
      <c r="E236" t="s">
        <v>1685</v>
      </c>
      <c r="F236" s="12">
        <v>1</v>
      </c>
      <c r="G236" s="11">
        <v>447.16</v>
      </c>
      <c r="H236">
        <v>0.22</v>
      </c>
      <c r="I236" t="s">
        <v>1755</v>
      </c>
      <c r="J236" s="11">
        <v>348.78480000000002</v>
      </c>
      <c r="K236" t="str">
        <f>VLOOKUP(Table56[[#This Row],[Customer_ID]],Table4[],4,FALSE)</f>
        <v>Male</v>
      </c>
      <c r="L236" t="str">
        <f>VLOOKUP(Table56[[#This Row],[Customer_ID]],Table4[],6,FALSE)</f>
        <v>North Carolina</v>
      </c>
      <c r="M236" t="str">
        <f>VLOOKUP(Table56[[#This Row],[Product_ID]],Table3[],3,FALSE)</f>
        <v>Sports-Accessories</v>
      </c>
      <c r="N236" s="11">
        <f>VLOOKUP(Table56[[#This Row],[Product_ID]],Table3[],5,FALSE)</f>
        <v>434.84</v>
      </c>
      <c r="O236" t="str">
        <f>VLOOKUP(Table56[[#This Row],[Store_ID]],Table2[],3,FALSE)</f>
        <v>East</v>
      </c>
      <c r="P236" t="str">
        <f>VLOOKUP(E236,Table2[],5,FALSE)</f>
        <v>Flagship</v>
      </c>
    </row>
    <row r="237" spans="1:16" x14ac:dyDescent="0.25">
      <c r="A237" t="s">
        <v>1987</v>
      </c>
      <c r="B237" s="19">
        <v>45671</v>
      </c>
      <c r="C237" t="s">
        <v>44</v>
      </c>
      <c r="D237" t="s">
        <v>1671</v>
      </c>
      <c r="E237" t="s">
        <v>1708</v>
      </c>
      <c r="F237" s="12">
        <v>1</v>
      </c>
      <c r="G237" s="11">
        <v>946.9</v>
      </c>
      <c r="H237">
        <v>0.28999999999999998</v>
      </c>
      <c r="I237" t="s">
        <v>1755</v>
      </c>
      <c r="J237" s="11">
        <v>672.29899999999998</v>
      </c>
      <c r="K237" t="str">
        <f>VLOOKUP(Table56[[#This Row],[Customer_ID]],Table4[],4,FALSE)</f>
        <v>Female</v>
      </c>
      <c r="L237" t="str">
        <f>VLOOKUP(Table56[[#This Row],[Customer_ID]],Table4[],6,FALSE)</f>
        <v>New Hampshire</v>
      </c>
      <c r="M237" t="str">
        <f>VLOOKUP(Table56[[#This Row],[Product_ID]],Table3[],3,FALSE)</f>
        <v>Beauty-Skincare</v>
      </c>
      <c r="N237" s="11">
        <f>VLOOKUP(Table56[[#This Row],[Product_ID]],Table3[],5,FALSE)</f>
        <v>358.47</v>
      </c>
      <c r="O237" t="str">
        <f>VLOOKUP(Table56[[#This Row],[Store_ID]],Table2[],3,FALSE)</f>
        <v>East</v>
      </c>
      <c r="P237" t="str">
        <f>VLOOKUP(E237,Table2[],5,FALSE)</f>
        <v>Online</v>
      </c>
    </row>
    <row r="238" spans="1:16" x14ac:dyDescent="0.25">
      <c r="A238" t="s">
        <v>1988</v>
      </c>
      <c r="B238" s="19">
        <v>45809</v>
      </c>
      <c r="C238" t="s">
        <v>557</v>
      </c>
      <c r="D238" t="s">
        <v>1551</v>
      </c>
      <c r="E238" t="s">
        <v>1685</v>
      </c>
      <c r="F238" s="12">
        <v>4</v>
      </c>
      <c r="G238" s="11">
        <v>469.68</v>
      </c>
      <c r="H238">
        <v>0.19</v>
      </c>
      <c r="I238" t="s">
        <v>1750</v>
      </c>
      <c r="J238" s="11">
        <v>1521.7632000000001</v>
      </c>
      <c r="K238" t="str">
        <f>VLOOKUP(Table56[[#This Row],[Customer_ID]],Table4[],4,FALSE)</f>
        <v>Male</v>
      </c>
      <c r="L238" t="str">
        <f>VLOOKUP(Table56[[#This Row],[Customer_ID]],Table4[],6,FALSE)</f>
        <v>New Hampshire</v>
      </c>
      <c r="M238" t="str">
        <f>VLOOKUP(Table56[[#This Row],[Product_ID]],Table3[],3,FALSE)</f>
        <v>Sports-Accessories</v>
      </c>
      <c r="N238" s="11">
        <f>VLOOKUP(Table56[[#This Row],[Product_ID]],Table3[],5,FALSE)</f>
        <v>144.53</v>
      </c>
      <c r="O238" t="str">
        <f>VLOOKUP(Table56[[#This Row],[Store_ID]],Table2[],3,FALSE)</f>
        <v>East</v>
      </c>
      <c r="P238" t="str">
        <f>VLOOKUP(E238,Table2[],5,FALSE)</f>
        <v>Flagship</v>
      </c>
    </row>
    <row r="239" spans="1:16" x14ac:dyDescent="0.25">
      <c r="A239" t="s">
        <v>1989</v>
      </c>
      <c r="B239" s="19">
        <v>45559</v>
      </c>
      <c r="C239" t="s">
        <v>1501</v>
      </c>
      <c r="D239" t="s">
        <v>1568</v>
      </c>
      <c r="E239" t="s">
        <v>1733</v>
      </c>
      <c r="F239" s="12">
        <v>4</v>
      </c>
      <c r="G239" s="11">
        <v>320.64</v>
      </c>
      <c r="H239">
        <v>0.2</v>
      </c>
      <c r="I239" t="s">
        <v>1755</v>
      </c>
      <c r="J239" s="11">
        <v>1026.048</v>
      </c>
      <c r="K239" t="str">
        <f>VLOOKUP(Table56[[#This Row],[Customer_ID]],Table4[],4,FALSE)</f>
        <v>Male</v>
      </c>
      <c r="L239" t="str">
        <f>VLOOKUP(Table56[[#This Row],[Customer_ID]],Table4[],6,FALSE)</f>
        <v>Texas</v>
      </c>
      <c r="M239" t="str">
        <f>VLOOKUP(Table56[[#This Row],[Product_ID]],Table3[],3,FALSE)</f>
        <v>Sports-Accessories</v>
      </c>
      <c r="N239" s="11">
        <f>VLOOKUP(Table56[[#This Row],[Product_ID]],Table3[],5,FALSE)</f>
        <v>38.76</v>
      </c>
      <c r="O239" t="str">
        <f>VLOOKUP(Table56[[#This Row],[Store_ID]],Table2[],3,FALSE)</f>
        <v>North</v>
      </c>
      <c r="P239" t="str">
        <f>VLOOKUP(E239,Table2[],5,FALSE)</f>
        <v>Flagship</v>
      </c>
    </row>
    <row r="240" spans="1:16" x14ac:dyDescent="0.25">
      <c r="A240" t="s">
        <v>1990</v>
      </c>
      <c r="B240" s="19">
        <v>45253</v>
      </c>
      <c r="C240" t="s">
        <v>456</v>
      </c>
      <c r="D240" t="s">
        <v>1548</v>
      </c>
      <c r="E240" t="s">
        <v>1705</v>
      </c>
      <c r="F240" s="12">
        <v>1</v>
      </c>
      <c r="G240" s="11">
        <v>594.44000000000005</v>
      </c>
      <c r="H240">
        <v>0.21</v>
      </c>
      <c r="I240" t="s">
        <v>1750</v>
      </c>
      <c r="J240" s="11">
        <v>469.60760000000005</v>
      </c>
      <c r="K240" t="str">
        <f>VLOOKUP(Table56[[#This Row],[Customer_ID]],Table4[],4,FALSE)</f>
        <v>Female</v>
      </c>
      <c r="L240" t="str">
        <f>VLOOKUP(Table56[[#This Row],[Customer_ID]],Table4[],6,FALSE)</f>
        <v>Michigan</v>
      </c>
      <c r="M240" t="str">
        <f>VLOOKUP(Table56[[#This Row],[Product_ID]],Table3[],3,FALSE)</f>
        <v>Electronics-Appliances</v>
      </c>
      <c r="N240" s="11">
        <f>VLOOKUP(Table56[[#This Row],[Product_ID]],Table3[],5,FALSE)</f>
        <v>465.34</v>
      </c>
      <c r="O240" t="str">
        <f>VLOOKUP(Table56[[#This Row],[Store_ID]],Table2[],3,FALSE)</f>
        <v>North</v>
      </c>
      <c r="P240" t="str">
        <f>VLOOKUP(E240,Table2[],5,FALSE)</f>
        <v>Outlet</v>
      </c>
    </row>
    <row r="241" spans="1:16" x14ac:dyDescent="0.25">
      <c r="A241" t="s">
        <v>1991</v>
      </c>
      <c r="B241" s="19">
        <v>45861</v>
      </c>
      <c r="C241" t="s">
        <v>696</v>
      </c>
      <c r="D241" t="s">
        <v>1660</v>
      </c>
      <c r="E241" t="s">
        <v>1714</v>
      </c>
      <c r="F241" s="12">
        <v>3</v>
      </c>
      <c r="G241" s="11">
        <v>91.7</v>
      </c>
      <c r="H241">
        <v>0.08</v>
      </c>
      <c r="I241" t="s">
        <v>1755</v>
      </c>
      <c r="J241" s="11">
        <v>253.09200000000004</v>
      </c>
      <c r="K241" t="str">
        <f>VLOOKUP(Table56[[#This Row],[Customer_ID]],Table4[],4,FALSE)</f>
        <v>Male</v>
      </c>
      <c r="L241" t="str">
        <f>VLOOKUP(Table56[[#This Row],[Customer_ID]],Table4[],6,FALSE)</f>
        <v>California</v>
      </c>
      <c r="M241" t="str">
        <f>VLOOKUP(Table56[[#This Row],[Product_ID]],Table3[],3,FALSE)</f>
        <v>Home-Kitchen</v>
      </c>
      <c r="N241" s="11">
        <f>VLOOKUP(Table56[[#This Row],[Product_ID]],Table3[],5,FALSE)</f>
        <v>176.07</v>
      </c>
      <c r="O241" t="str">
        <f>VLOOKUP(Table56[[#This Row],[Store_ID]],Table2[],3,FALSE)</f>
        <v>West</v>
      </c>
      <c r="P241" t="str">
        <f>VLOOKUP(E241,Table2[],5,FALSE)</f>
        <v>Online</v>
      </c>
    </row>
    <row r="242" spans="1:16" x14ac:dyDescent="0.25">
      <c r="A242" t="s">
        <v>1992</v>
      </c>
      <c r="B242" s="19">
        <v>45917</v>
      </c>
      <c r="C242" t="s">
        <v>127</v>
      </c>
      <c r="D242" t="s">
        <v>1619</v>
      </c>
      <c r="E242" t="s">
        <v>1723</v>
      </c>
      <c r="F242" s="12">
        <v>3</v>
      </c>
      <c r="G242" s="11">
        <v>741.33</v>
      </c>
      <c r="H242">
        <v>0.03</v>
      </c>
      <c r="I242" t="s">
        <v>1750</v>
      </c>
      <c r="J242" s="11">
        <v>2157.2703000000001</v>
      </c>
      <c r="K242" t="str">
        <f>VLOOKUP(Table56[[#This Row],[Customer_ID]],Table4[],4,FALSE)</f>
        <v>Male</v>
      </c>
      <c r="L242" t="str">
        <f>VLOOKUP(Table56[[#This Row],[Customer_ID]],Table4[],6,FALSE)</f>
        <v>Oregon</v>
      </c>
      <c r="M242" t="str">
        <f>VLOOKUP(Table56[[#This Row],[Product_ID]],Table3[],3,FALSE)</f>
        <v>Electronics-Computer</v>
      </c>
      <c r="N242" s="11">
        <f>VLOOKUP(Table56[[#This Row],[Product_ID]],Table3[],5,FALSE)</f>
        <v>86.42</v>
      </c>
      <c r="O242" t="str">
        <f>VLOOKUP(Table56[[#This Row],[Store_ID]],Table2[],3,FALSE)</f>
        <v>North</v>
      </c>
      <c r="P242" t="str">
        <f>VLOOKUP(E242,Table2[],5,FALSE)</f>
        <v>Online</v>
      </c>
    </row>
    <row r="243" spans="1:16" x14ac:dyDescent="0.25">
      <c r="A243" t="s">
        <v>1993</v>
      </c>
      <c r="B243" s="19">
        <v>45754</v>
      </c>
      <c r="C243" t="s">
        <v>1450</v>
      </c>
      <c r="D243" t="s">
        <v>1549</v>
      </c>
      <c r="E243" t="s">
        <v>1739</v>
      </c>
      <c r="F243" s="12">
        <v>1</v>
      </c>
      <c r="G243" s="11">
        <v>922.78</v>
      </c>
      <c r="H243">
        <v>0.28999999999999998</v>
      </c>
      <c r="I243" t="s">
        <v>1755</v>
      </c>
      <c r="J243" s="11">
        <v>655.17379999999991</v>
      </c>
      <c r="K243" t="str">
        <f>VLOOKUP(Table56[[#This Row],[Customer_ID]],Table4[],4,FALSE)</f>
        <v>Female</v>
      </c>
      <c r="L243" t="str">
        <f>VLOOKUP(Table56[[#This Row],[Customer_ID]],Table4[],6,FALSE)</f>
        <v>Oklahoma</v>
      </c>
      <c r="M243" t="str">
        <f>VLOOKUP(Table56[[#This Row],[Product_ID]],Table3[],3,FALSE)</f>
        <v>Beauty-Grooming</v>
      </c>
      <c r="N243" s="11">
        <f>VLOOKUP(Table56[[#This Row],[Product_ID]],Table3[],5,FALSE)</f>
        <v>337.42</v>
      </c>
      <c r="O243" t="str">
        <f>VLOOKUP(Table56[[#This Row],[Store_ID]],Table2[],3,FALSE)</f>
        <v>East</v>
      </c>
      <c r="P243" t="str">
        <f>VLOOKUP(E243,Table2[],5,FALSE)</f>
        <v>Online</v>
      </c>
    </row>
    <row r="244" spans="1:16" x14ac:dyDescent="0.25">
      <c r="A244" t="s">
        <v>1994</v>
      </c>
      <c r="B244" s="19">
        <v>45312</v>
      </c>
      <c r="C244" t="s">
        <v>1012</v>
      </c>
      <c r="D244" t="s">
        <v>1538</v>
      </c>
      <c r="E244" t="s">
        <v>1730</v>
      </c>
      <c r="F244" s="12">
        <v>1</v>
      </c>
      <c r="G244" s="11">
        <v>394.35</v>
      </c>
      <c r="H244">
        <v>0.09</v>
      </c>
      <c r="I244" t="s">
        <v>1752</v>
      </c>
      <c r="J244" s="11">
        <v>358.85850000000005</v>
      </c>
      <c r="K244" t="str">
        <f>VLOOKUP(Table56[[#This Row],[Customer_ID]],Table4[],4,FALSE)</f>
        <v>Male</v>
      </c>
      <c r="L244" t="str">
        <f>VLOOKUP(Table56[[#This Row],[Customer_ID]],Table4[],6,FALSE)</f>
        <v>Wisconsin</v>
      </c>
      <c r="M244" t="str">
        <f>VLOOKUP(Table56[[#This Row],[Product_ID]],Table3[],3,FALSE)</f>
        <v>Electronics-Audio</v>
      </c>
      <c r="N244" s="11">
        <f>VLOOKUP(Table56[[#This Row],[Product_ID]],Table3[],5,FALSE)</f>
        <v>439.07</v>
      </c>
      <c r="O244" t="str">
        <f>VLOOKUP(Table56[[#This Row],[Store_ID]],Table2[],3,FALSE)</f>
        <v>West</v>
      </c>
      <c r="P244" t="str">
        <f>VLOOKUP(E244,Table2[],5,FALSE)</f>
        <v>Flagship</v>
      </c>
    </row>
    <row r="245" spans="1:16" x14ac:dyDescent="0.25">
      <c r="A245" t="s">
        <v>1995</v>
      </c>
      <c r="B245" s="19">
        <v>45480</v>
      </c>
      <c r="C245" t="s">
        <v>1126</v>
      </c>
      <c r="D245" t="s">
        <v>1624</v>
      </c>
      <c r="E245" t="s">
        <v>1721</v>
      </c>
      <c r="F245" s="12">
        <v>2</v>
      </c>
      <c r="G245" s="11">
        <v>703.95</v>
      </c>
      <c r="H245">
        <v>0.03</v>
      </c>
      <c r="I245" t="s">
        <v>1750</v>
      </c>
      <c r="J245" s="11">
        <v>1365.663</v>
      </c>
      <c r="K245" t="str">
        <f>VLOOKUP(Table56[[#This Row],[Customer_ID]],Table4[],4,FALSE)</f>
        <v>Male</v>
      </c>
      <c r="L245" t="str">
        <f>VLOOKUP(Table56[[#This Row],[Customer_ID]],Table4[],6,FALSE)</f>
        <v>Arizona</v>
      </c>
      <c r="M245" t="str">
        <f>VLOOKUP(Table56[[#This Row],[Product_ID]],Table3[],3,FALSE)</f>
        <v>Sports-Fitness</v>
      </c>
      <c r="N245" s="11">
        <f>VLOOKUP(Table56[[#This Row],[Product_ID]],Table3[],5,FALSE)</f>
        <v>240.63</v>
      </c>
      <c r="O245" t="str">
        <f>VLOOKUP(Table56[[#This Row],[Store_ID]],Table2[],3,FALSE)</f>
        <v>South</v>
      </c>
      <c r="P245" t="str">
        <f>VLOOKUP(E245,Table2[],5,FALSE)</f>
        <v>Online</v>
      </c>
    </row>
    <row r="246" spans="1:16" x14ac:dyDescent="0.25">
      <c r="A246" t="s">
        <v>1996</v>
      </c>
      <c r="B246" s="19">
        <v>45780</v>
      </c>
      <c r="C246" t="s">
        <v>648</v>
      </c>
      <c r="D246" t="s">
        <v>1547</v>
      </c>
      <c r="E246" t="s">
        <v>1685</v>
      </c>
      <c r="F246" s="12">
        <v>4</v>
      </c>
      <c r="G246" s="11">
        <v>452.67</v>
      </c>
      <c r="H246">
        <v>0.28000000000000003</v>
      </c>
      <c r="I246" t="s">
        <v>1752</v>
      </c>
      <c r="J246" s="11">
        <v>1303.6895999999999</v>
      </c>
      <c r="K246" t="str">
        <f>VLOOKUP(Table56[[#This Row],[Customer_ID]],Table4[],4,FALSE)</f>
        <v>Male</v>
      </c>
      <c r="L246" t="str">
        <f>VLOOKUP(Table56[[#This Row],[Customer_ID]],Table4[],6,FALSE)</f>
        <v>Maine</v>
      </c>
      <c r="M246" t="str">
        <f>VLOOKUP(Table56[[#This Row],[Product_ID]],Table3[],3,FALSE)</f>
        <v>Home-Decor</v>
      </c>
      <c r="N246" s="11">
        <f>VLOOKUP(Table56[[#This Row],[Product_ID]],Table3[],5,FALSE)</f>
        <v>48.01</v>
      </c>
      <c r="O246" t="str">
        <f>VLOOKUP(Table56[[#This Row],[Store_ID]],Table2[],3,FALSE)</f>
        <v>East</v>
      </c>
      <c r="P246" t="str">
        <f>VLOOKUP(E246,Table2[],5,FALSE)</f>
        <v>Flagship</v>
      </c>
    </row>
    <row r="247" spans="1:16" x14ac:dyDescent="0.25">
      <c r="A247" t="s">
        <v>1997</v>
      </c>
      <c r="B247" s="19">
        <v>45349</v>
      </c>
      <c r="C247" t="s">
        <v>1412</v>
      </c>
      <c r="D247" t="s">
        <v>1538</v>
      </c>
      <c r="E247" t="s">
        <v>1711</v>
      </c>
      <c r="F247" s="12">
        <v>2</v>
      </c>
      <c r="G247" s="11">
        <v>377.3</v>
      </c>
      <c r="H247">
        <v>0.15</v>
      </c>
      <c r="I247" t="s">
        <v>1752</v>
      </c>
      <c r="J247" s="11">
        <v>641.41</v>
      </c>
      <c r="K247" t="str">
        <f>VLOOKUP(Table56[[#This Row],[Customer_ID]],Table4[],4,FALSE)</f>
        <v>Female</v>
      </c>
      <c r="L247" t="str">
        <f>VLOOKUP(Table56[[#This Row],[Customer_ID]],Table4[],6,FALSE)</f>
        <v>Connecticut</v>
      </c>
      <c r="M247" t="str">
        <f>VLOOKUP(Table56[[#This Row],[Product_ID]],Table3[],3,FALSE)</f>
        <v>Electronics-Audio</v>
      </c>
      <c r="N247" s="11">
        <f>VLOOKUP(Table56[[#This Row],[Product_ID]],Table3[],5,FALSE)</f>
        <v>439.07</v>
      </c>
      <c r="O247" t="str">
        <f>VLOOKUP(Table56[[#This Row],[Store_ID]],Table2[],3,FALSE)</f>
        <v>South</v>
      </c>
      <c r="P247" t="str">
        <f>VLOOKUP(E247,Table2[],5,FALSE)</f>
        <v>Online</v>
      </c>
    </row>
    <row r="248" spans="1:16" x14ac:dyDescent="0.25">
      <c r="A248" t="s">
        <v>1998</v>
      </c>
      <c r="B248" s="19">
        <v>45846</v>
      </c>
      <c r="C248" t="s">
        <v>1069</v>
      </c>
      <c r="D248" t="s">
        <v>1638</v>
      </c>
      <c r="E248" t="s">
        <v>1711</v>
      </c>
      <c r="F248" s="12">
        <v>2</v>
      </c>
      <c r="G248" s="11">
        <v>130.47999999999999</v>
      </c>
      <c r="H248">
        <v>0.23</v>
      </c>
      <c r="I248" t="s">
        <v>1752</v>
      </c>
      <c r="J248" s="11">
        <v>200.9392</v>
      </c>
      <c r="K248" t="str">
        <f>VLOOKUP(Table56[[#This Row],[Customer_ID]],Table4[],4,FALSE)</f>
        <v>Male</v>
      </c>
      <c r="L248" t="str">
        <f>VLOOKUP(Table56[[#This Row],[Customer_ID]],Table4[],6,FALSE)</f>
        <v>New Mexico</v>
      </c>
      <c r="M248" t="str">
        <f>VLOOKUP(Table56[[#This Row],[Product_ID]],Table3[],3,FALSE)</f>
        <v>Electronics-Audio</v>
      </c>
      <c r="N248" s="11">
        <f>VLOOKUP(Table56[[#This Row],[Product_ID]],Table3[],5,FALSE)</f>
        <v>403.71</v>
      </c>
      <c r="O248" t="str">
        <f>VLOOKUP(Table56[[#This Row],[Store_ID]],Table2[],3,FALSE)</f>
        <v>South</v>
      </c>
      <c r="P248" t="str">
        <f>VLOOKUP(E248,Table2[],5,FALSE)</f>
        <v>Online</v>
      </c>
    </row>
    <row r="249" spans="1:16" x14ac:dyDescent="0.25">
      <c r="A249" t="s">
        <v>1999</v>
      </c>
      <c r="B249" s="19">
        <v>45729</v>
      </c>
      <c r="C249" t="s">
        <v>1333</v>
      </c>
      <c r="D249" t="s">
        <v>1671</v>
      </c>
      <c r="E249" t="s">
        <v>1723</v>
      </c>
      <c r="F249" s="12">
        <v>1</v>
      </c>
      <c r="G249" s="11">
        <v>809.45</v>
      </c>
      <c r="H249">
        <v>0.09</v>
      </c>
      <c r="I249" t="s">
        <v>1755</v>
      </c>
      <c r="J249" s="11">
        <v>736.59950000000003</v>
      </c>
      <c r="K249" t="str">
        <f>VLOOKUP(Table56[[#This Row],[Customer_ID]],Table4[],4,FALSE)</f>
        <v>Female</v>
      </c>
      <c r="L249" t="str">
        <f>VLOOKUP(Table56[[#This Row],[Customer_ID]],Table4[],6,FALSE)</f>
        <v>Idaho</v>
      </c>
      <c r="M249" t="str">
        <f>VLOOKUP(Table56[[#This Row],[Product_ID]],Table3[],3,FALSE)</f>
        <v>Beauty-Skincare</v>
      </c>
      <c r="N249" s="11">
        <f>VLOOKUP(Table56[[#This Row],[Product_ID]],Table3[],5,FALSE)</f>
        <v>358.47</v>
      </c>
      <c r="O249" t="str">
        <f>VLOOKUP(Table56[[#This Row],[Store_ID]],Table2[],3,FALSE)</f>
        <v>North</v>
      </c>
      <c r="P249" t="str">
        <f>VLOOKUP(E249,Table2[],5,FALSE)</f>
        <v>Online</v>
      </c>
    </row>
    <row r="250" spans="1:16" x14ac:dyDescent="0.25">
      <c r="A250" t="s">
        <v>2000</v>
      </c>
      <c r="B250" s="19">
        <v>45768</v>
      </c>
      <c r="C250" t="s">
        <v>298</v>
      </c>
      <c r="D250" t="s">
        <v>1596</v>
      </c>
      <c r="E250" t="s">
        <v>1717</v>
      </c>
      <c r="F250" s="12">
        <v>3</v>
      </c>
      <c r="G250" s="11">
        <v>499.12</v>
      </c>
      <c r="H250">
        <v>0.05</v>
      </c>
      <c r="I250" t="s">
        <v>1752</v>
      </c>
      <c r="J250" s="11">
        <v>1422.492</v>
      </c>
      <c r="K250" t="str">
        <f>VLOOKUP(Table56[[#This Row],[Customer_ID]],Table4[],4,FALSE)</f>
        <v>Female</v>
      </c>
      <c r="L250" t="str">
        <f>VLOOKUP(Table56[[#This Row],[Customer_ID]],Table4[],6,FALSE)</f>
        <v>Georgia</v>
      </c>
      <c r="M250" t="str">
        <f>VLOOKUP(Table56[[#This Row],[Product_ID]],Table3[],3,FALSE)</f>
        <v>Sports-Team Sports</v>
      </c>
      <c r="N250" s="11">
        <f>VLOOKUP(Table56[[#This Row],[Product_ID]],Table3[],5,FALSE)</f>
        <v>318.91000000000003</v>
      </c>
      <c r="O250" t="str">
        <f>VLOOKUP(Table56[[#This Row],[Store_ID]],Table2[],3,FALSE)</f>
        <v>South</v>
      </c>
      <c r="P250" t="str">
        <f>VLOOKUP(E250,Table2[],5,FALSE)</f>
        <v>Flagship</v>
      </c>
    </row>
    <row r="251" spans="1:16" x14ac:dyDescent="0.25">
      <c r="A251" t="s">
        <v>2001</v>
      </c>
      <c r="B251" s="19">
        <v>45606</v>
      </c>
      <c r="C251" t="s">
        <v>100</v>
      </c>
      <c r="D251" t="s">
        <v>1628</v>
      </c>
      <c r="E251" t="s">
        <v>1698</v>
      </c>
      <c r="F251" s="12">
        <v>2</v>
      </c>
      <c r="G251" s="11">
        <v>894.58</v>
      </c>
      <c r="H251">
        <v>0.25</v>
      </c>
      <c r="I251" t="s">
        <v>1750</v>
      </c>
      <c r="J251" s="11">
        <v>1341.8700000000001</v>
      </c>
      <c r="K251" t="str">
        <f>VLOOKUP(Table56[[#This Row],[Customer_ID]],Table4[],4,FALSE)</f>
        <v>Female</v>
      </c>
      <c r="L251" t="str">
        <f>VLOOKUP(Table56[[#This Row],[Customer_ID]],Table4[],6,FALSE)</f>
        <v>Oregon</v>
      </c>
      <c r="M251" t="str">
        <f>VLOOKUP(Table56[[#This Row],[Product_ID]],Table3[],3,FALSE)</f>
        <v>Home-Furniture</v>
      </c>
      <c r="N251" s="11">
        <f>VLOOKUP(Table56[[#This Row],[Product_ID]],Table3[],5,FALSE)</f>
        <v>243.7</v>
      </c>
      <c r="O251" t="str">
        <f>VLOOKUP(Table56[[#This Row],[Store_ID]],Table2[],3,FALSE)</f>
        <v>North</v>
      </c>
      <c r="P251" t="str">
        <f>VLOOKUP(E251,Table2[],5,FALSE)</f>
        <v>Outlet</v>
      </c>
    </row>
    <row r="252" spans="1:16" x14ac:dyDescent="0.25">
      <c r="A252" t="s">
        <v>2002</v>
      </c>
      <c r="B252" s="19">
        <v>45513</v>
      </c>
      <c r="C252" t="s">
        <v>444</v>
      </c>
      <c r="D252" t="s">
        <v>1640</v>
      </c>
      <c r="E252" t="s">
        <v>1717</v>
      </c>
      <c r="F252" s="12">
        <v>4</v>
      </c>
      <c r="G252" s="11">
        <v>578.39</v>
      </c>
      <c r="H252">
        <v>0.01</v>
      </c>
      <c r="I252" t="s">
        <v>1750</v>
      </c>
      <c r="J252" s="11">
        <v>2290.4243999999999</v>
      </c>
      <c r="K252" t="str">
        <f>VLOOKUP(Table56[[#This Row],[Customer_ID]],Table4[],4,FALSE)</f>
        <v>Female</v>
      </c>
      <c r="L252" t="str">
        <f>VLOOKUP(Table56[[#This Row],[Customer_ID]],Table4[],6,FALSE)</f>
        <v>Alabama</v>
      </c>
      <c r="M252" t="str">
        <f>VLOOKUP(Table56[[#This Row],[Product_ID]],Table3[],3,FALSE)</f>
        <v>Clothing-Footwear</v>
      </c>
      <c r="N252" s="11">
        <f>VLOOKUP(Table56[[#This Row],[Product_ID]],Table3[],5,FALSE)</f>
        <v>158.13999999999999</v>
      </c>
      <c r="O252" t="str">
        <f>VLOOKUP(Table56[[#This Row],[Store_ID]],Table2[],3,FALSE)</f>
        <v>South</v>
      </c>
      <c r="P252" t="str">
        <f>VLOOKUP(E252,Table2[],5,FALSE)</f>
        <v>Flagship</v>
      </c>
    </row>
    <row r="253" spans="1:16" x14ac:dyDescent="0.25">
      <c r="A253" t="s">
        <v>2003</v>
      </c>
      <c r="B253" s="19">
        <v>45356</v>
      </c>
      <c r="C253" t="s">
        <v>1475</v>
      </c>
      <c r="D253" t="s">
        <v>1590</v>
      </c>
      <c r="E253" t="s">
        <v>1733</v>
      </c>
      <c r="F253" s="12">
        <v>4</v>
      </c>
      <c r="G253" s="11">
        <v>982.45</v>
      </c>
      <c r="H253">
        <v>0.2</v>
      </c>
      <c r="I253" t="s">
        <v>1752</v>
      </c>
      <c r="J253" s="11">
        <v>3143.84</v>
      </c>
      <c r="K253" t="str">
        <f>VLOOKUP(Table56[[#This Row],[Customer_ID]],Table4[],4,FALSE)</f>
        <v>Female</v>
      </c>
      <c r="L253" t="str">
        <f>VLOOKUP(Table56[[#This Row],[Customer_ID]],Table4[],6,FALSE)</f>
        <v>Virginia</v>
      </c>
      <c r="M253" t="str">
        <f>VLOOKUP(Table56[[#This Row],[Product_ID]],Table3[],3,FALSE)</f>
        <v>Sports-Fitness</v>
      </c>
      <c r="N253" s="11">
        <f>VLOOKUP(Table56[[#This Row],[Product_ID]],Table3[],5,FALSE)</f>
        <v>313.26</v>
      </c>
      <c r="O253" t="str">
        <f>VLOOKUP(Table56[[#This Row],[Store_ID]],Table2[],3,FALSE)</f>
        <v>North</v>
      </c>
      <c r="P253" t="str">
        <f>VLOOKUP(E253,Table2[],5,FALSE)</f>
        <v>Flagship</v>
      </c>
    </row>
    <row r="254" spans="1:16" x14ac:dyDescent="0.25">
      <c r="A254" t="s">
        <v>2004</v>
      </c>
      <c r="B254" s="19">
        <v>45925</v>
      </c>
      <c r="C254" t="s">
        <v>1373</v>
      </c>
      <c r="D254" t="s">
        <v>1677</v>
      </c>
      <c r="E254" t="s">
        <v>1739</v>
      </c>
      <c r="F254" s="12">
        <v>1</v>
      </c>
      <c r="G254" s="11">
        <v>549.52</v>
      </c>
      <c r="H254">
        <v>0.1</v>
      </c>
      <c r="I254" t="s">
        <v>1752</v>
      </c>
      <c r="J254" s="11">
        <v>494.56799999999998</v>
      </c>
      <c r="K254" t="str">
        <f>VLOOKUP(Table56[[#This Row],[Customer_ID]],Table4[],4,FALSE)</f>
        <v>Male</v>
      </c>
      <c r="L254" t="str">
        <f>VLOOKUP(Table56[[#This Row],[Customer_ID]],Table4[],6,FALSE)</f>
        <v>Ohio</v>
      </c>
      <c r="M254" t="str">
        <f>VLOOKUP(Table56[[#This Row],[Product_ID]],Table3[],3,FALSE)</f>
        <v>Electronics-Audio</v>
      </c>
      <c r="N254" s="11">
        <f>VLOOKUP(Table56[[#This Row],[Product_ID]],Table3[],5,FALSE)</f>
        <v>431.67</v>
      </c>
      <c r="O254" t="str">
        <f>VLOOKUP(Table56[[#This Row],[Store_ID]],Table2[],3,FALSE)</f>
        <v>East</v>
      </c>
      <c r="P254" t="str">
        <f>VLOOKUP(E254,Table2[],5,FALSE)</f>
        <v>Online</v>
      </c>
    </row>
    <row r="255" spans="1:16" x14ac:dyDescent="0.25">
      <c r="A255" t="s">
        <v>2005</v>
      </c>
      <c r="B255" s="19">
        <v>45876</v>
      </c>
      <c r="C255" t="s">
        <v>764</v>
      </c>
      <c r="D255" t="s">
        <v>1669</v>
      </c>
      <c r="E255" t="s">
        <v>1736</v>
      </c>
      <c r="F255" s="12">
        <v>2</v>
      </c>
      <c r="G255" s="11">
        <v>239.92</v>
      </c>
      <c r="H255">
        <v>0.16</v>
      </c>
      <c r="I255" t="s">
        <v>1750</v>
      </c>
      <c r="J255" s="11">
        <v>403.06559999999996</v>
      </c>
      <c r="K255" t="str">
        <f>VLOOKUP(Table56[[#This Row],[Customer_ID]],Table4[],4,FALSE)</f>
        <v>Female</v>
      </c>
      <c r="L255" t="str">
        <f>VLOOKUP(Table56[[#This Row],[Customer_ID]],Table4[],6,FALSE)</f>
        <v>Michigan</v>
      </c>
      <c r="M255" t="str">
        <f>VLOOKUP(Table56[[#This Row],[Product_ID]],Table3[],3,FALSE)</f>
        <v>Home-Appliances</v>
      </c>
      <c r="N255" s="11">
        <f>VLOOKUP(Table56[[#This Row],[Product_ID]],Table3[],5,FALSE)</f>
        <v>447.43</v>
      </c>
      <c r="O255" t="str">
        <f>VLOOKUP(Table56[[#This Row],[Store_ID]],Table2[],3,FALSE)</f>
        <v>East</v>
      </c>
      <c r="P255" t="str">
        <f>VLOOKUP(E255,Table2[],5,FALSE)</f>
        <v>Flagship</v>
      </c>
    </row>
    <row r="256" spans="1:16" x14ac:dyDescent="0.25">
      <c r="A256" t="s">
        <v>2006</v>
      </c>
      <c r="B256" s="19">
        <v>45338</v>
      </c>
      <c r="C256" t="s">
        <v>295</v>
      </c>
      <c r="D256" t="s">
        <v>1669</v>
      </c>
      <c r="E256" t="s">
        <v>1708</v>
      </c>
      <c r="F256" s="12">
        <v>2</v>
      </c>
      <c r="G256" s="11">
        <v>878.05</v>
      </c>
      <c r="H256">
        <v>0.11</v>
      </c>
      <c r="I256" t="s">
        <v>1752</v>
      </c>
      <c r="J256" s="11">
        <v>1562.9289999999999</v>
      </c>
      <c r="K256" t="str">
        <f>VLOOKUP(Table56[[#This Row],[Customer_ID]],Table4[],4,FALSE)</f>
        <v>Male</v>
      </c>
      <c r="L256" t="str">
        <f>VLOOKUP(Table56[[#This Row],[Customer_ID]],Table4[],6,FALSE)</f>
        <v>Florida</v>
      </c>
      <c r="M256" t="str">
        <f>VLOOKUP(Table56[[#This Row],[Product_ID]],Table3[],3,FALSE)</f>
        <v>Home-Appliances</v>
      </c>
      <c r="N256" s="11">
        <f>VLOOKUP(Table56[[#This Row],[Product_ID]],Table3[],5,FALSE)</f>
        <v>447.43</v>
      </c>
      <c r="O256" t="str">
        <f>VLOOKUP(Table56[[#This Row],[Store_ID]],Table2[],3,FALSE)</f>
        <v>East</v>
      </c>
      <c r="P256" t="str">
        <f>VLOOKUP(E256,Table2[],5,FALSE)</f>
        <v>Online</v>
      </c>
    </row>
    <row r="257" spans="1:16" x14ac:dyDescent="0.25">
      <c r="A257" t="s">
        <v>2007</v>
      </c>
      <c r="B257" s="19">
        <v>45746</v>
      </c>
      <c r="C257" t="s">
        <v>171</v>
      </c>
      <c r="D257" t="s">
        <v>1527</v>
      </c>
      <c r="E257" t="s">
        <v>1717</v>
      </c>
      <c r="F257" s="12">
        <v>3</v>
      </c>
      <c r="G257" s="11">
        <v>546.96</v>
      </c>
      <c r="H257">
        <v>0.19</v>
      </c>
      <c r="I257" t="s">
        <v>1750</v>
      </c>
      <c r="J257" s="11">
        <v>1329.1128000000001</v>
      </c>
      <c r="K257" t="str">
        <f>VLOOKUP(Table56[[#This Row],[Customer_ID]],Table4[],4,FALSE)</f>
        <v>Male</v>
      </c>
      <c r="L257" t="str">
        <f>VLOOKUP(Table56[[#This Row],[Customer_ID]],Table4[],6,FALSE)</f>
        <v>Hawaii</v>
      </c>
      <c r="M257" t="str">
        <f>VLOOKUP(Table56[[#This Row],[Product_ID]],Table3[],3,FALSE)</f>
        <v>Clothing-Tops</v>
      </c>
      <c r="N257" s="11">
        <f>VLOOKUP(Table56[[#This Row],[Product_ID]],Table3[],5,FALSE)</f>
        <v>342.56</v>
      </c>
      <c r="O257" t="str">
        <f>VLOOKUP(Table56[[#This Row],[Store_ID]],Table2[],3,FALSE)</f>
        <v>South</v>
      </c>
      <c r="P257" t="str">
        <f>VLOOKUP(E257,Table2[],5,FALSE)</f>
        <v>Flagship</v>
      </c>
    </row>
    <row r="258" spans="1:16" x14ac:dyDescent="0.25">
      <c r="A258" t="s">
        <v>2008</v>
      </c>
      <c r="B258" s="19">
        <v>45706</v>
      </c>
      <c r="C258" t="s">
        <v>1436</v>
      </c>
      <c r="D258" t="s">
        <v>1551</v>
      </c>
      <c r="E258" t="s">
        <v>1719</v>
      </c>
      <c r="F258" s="12">
        <v>2</v>
      </c>
      <c r="G258" s="11">
        <v>71.77</v>
      </c>
      <c r="H258">
        <v>0.22</v>
      </c>
      <c r="I258" t="s">
        <v>1750</v>
      </c>
      <c r="J258" s="11">
        <v>111.96119999999999</v>
      </c>
      <c r="K258" t="str">
        <f>VLOOKUP(Table56[[#This Row],[Customer_ID]],Table4[],4,FALSE)</f>
        <v>Male</v>
      </c>
      <c r="L258" t="str">
        <f>VLOOKUP(Table56[[#This Row],[Customer_ID]],Table4[],6,FALSE)</f>
        <v>Montana</v>
      </c>
      <c r="M258" t="str">
        <f>VLOOKUP(Table56[[#This Row],[Product_ID]],Table3[],3,FALSE)</f>
        <v>Sports-Accessories</v>
      </c>
      <c r="N258" s="11">
        <f>VLOOKUP(Table56[[#This Row],[Product_ID]],Table3[],5,FALSE)</f>
        <v>144.53</v>
      </c>
      <c r="O258" t="str">
        <f>VLOOKUP(Table56[[#This Row],[Store_ID]],Table2[],3,FALSE)</f>
        <v>East</v>
      </c>
      <c r="P258" t="str">
        <f>VLOOKUP(E258,Table2[],5,FALSE)</f>
        <v>Online</v>
      </c>
    </row>
    <row r="259" spans="1:16" x14ac:dyDescent="0.25">
      <c r="A259" t="s">
        <v>2009</v>
      </c>
      <c r="B259" s="19">
        <v>45717</v>
      </c>
      <c r="C259" t="s">
        <v>63</v>
      </c>
      <c r="D259" t="s">
        <v>1562</v>
      </c>
      <c r="E259" t="s">
        <v>1690</v>
      </c>
      <c r="F259" s="12">
        <v>2</v>
      </c>
      <c r="G259" s="11">
        <v>679.86</v>
      </c>
      <c r="H259">
        <v>0.22</v>
      </c>
      <c r="I259" t="s">
        <v>1755</v>
      </c>
      <c r="J259" s="11">
        <v>1060.5816</v>
      </c>
      <c r="K259" t="str">
        <f>VLOOKUP(Table56[[#This Row],[Customer_ID]],Table4[],4,FALSE)</f>
        <v>Female</v>
      </c>
      <c r="L259" t="str">
        <f>VLOOKUP(Table56[[#This Row],[Customer_ID]],Table4[],6,FALSE)</f>
        <v>Montana</v>
      </c>
      <c r="M259" t="str">
        <f>VLOOKUP(Table56[[#This Row],[Product_ID]],Table3[],3,FALSE)</f>
        <v>Sports-Outdoor</v>
      </c>
      <c r="N259" s="11">
        <f>VLOOKUP(Table56[[#This Row],[Product_ID]],Table3[],5,FALSE)</f>
        <v>166.06</v>
      </c>
      <c r="O259" t="str">
        <f>VLOOKUP(Table56[[#This Row],[Store_ID]],Table2[],3,FALSE)</f>
        <v>North</v>
      </c>
      <c r="P259" t="str">
        <f>VLOOKUP(E259,Table2[],5,FALSE)</f>
        <v>Flagship</v>
      </c>
    </row>
    <row r="260" spans="1:16" x14ac:dyDescent="0.25">
      <c r="A260" t="s">
        <v>2010</v>
      </c>
      <c r="B260" s="19">
        <v>45300</v>
      </c>
      <c r="C260" t="s">
        <v>459</v>
      </c>
      <c r="D260" t="s">
        <v>1580</v>
      </c>
      <c r="E260" t="s">
        <v>1733</v>
      </c>
      <c r="F260" s="12">
        <v>1</v>
      </c>
      <c r="G260" s="11">
        <v>222.94</v>
      </c>
      <c r="H260">
        <v>0.19</v>
      </c>
      <c r="I260" t="s">
        <v>1750</v>
      </c>
      <c r="J260" s="11">
        <v>180.5814</v>
      </c>
      <c r="K260" t="str">
        <f>VLOOKUP(Table56[[#This Row],[Customer_ID]],Table4[],4,FALSE)</f>
        <v>Male</v>
      </c>
      <c r="L260" t="str">
        <f>VLOOKUP(Table56[[#This Row],[Customer_ID]],Table4[],6,FALSE)</f>
        <v>Nebraska</v>
      </c>
      <c r="M260" t="str">
        <f>VLOOKUP(Table56[[#This Row],[Product_ID]],Table3[],3,FALSE)</f>
        <v>Home-Lighting</v>
      </c>
      <c r="N260" s="11">
        <f>VLOOKUP(Table56[[#This Row],[Product_ID]],Table3[],5,FALSE)</f>
        <v>382.22</v>
      </c>
      <c r="O260" t="str">
        <f>VLOOKUP(Table56[[#This Row],[Store_ID]],Table2[],3,FALSE)</f>
        <v>North</v>
      </c>
      <c r="P260" t="str">
        <f>VLOOKUP(E260,Table2[],5,FALSE)</f>
        <v>Flagship</v>
      </c>
    </row>
    <row r="261" spans="1:16" x14ac:dyDescent="0.25">
      <c r="A261" t="s">
        <v>2011</v>
      </c>
      <c r="B261" s="19">
        <v>45773</v>
      </c>
      <c r="C261" t="s">
        <v>788</v>
      </c>
      <c r="D261" t="s">
        <v>1580</v>
      </c>
      <c r="E261" t="s">
        <v>1693</v>
      </c>
      <c r="F261" s="12">
        <v>2</v>
      </c>
      <c r="G261" s="11">
        <v>355.3</v>
      </c>
      <c r="H261">
        <v>0.14837931034482768</v>
      </c>
      <c r="I261" t="s">
        <v>1752</v>
      </c>
      <c r="J261" s="11">
        <v>605.16166206896548</v>
      </c>
      <c r="K261" t="str">
        <f>VLOOKUP(Table56[[#This Row],[Customer_ID]],Table4[],4,FALSE)</f>
        <v>Male</v>
      </c>
      <c r="L261" t="str">
        <f>VLOOKUP(Table56[[#This Row],[Customer_ID]],Table4[],6,FALSE)</f>
        <v>Nevada</v>
      </c>
      <c r="M261" t="str">
        <f>VLOOKUP(Table56[[#This Row],[Product_ID]],Table3[],3,FALSE)</f>
        <v>Home-Lighting</v>
      </c>
      <c r="N261" s="11">
        <f>VLOOKUP(Table56[[#This Row],[Product_ID]],Table3[],5,FALSE)</f>
        <v>382.22</v>
      </c>
      <c r="O261" t="str">
        <f>VLOOKUP(Table56[[#This Row],[Store_ID]],Table2[],3,FALSE)</f>
        <v>South</v>
      </c>
      <c r="P261" t="str">
        <f>VLOOKUP(E261,Table2[],5,FALSE)</f>
        <v>Outlet</v>
      </c>
    </row>
    <row r="262" spans="1:16" x14ac:dyDescent="0.25">
      <c r="A262" t="s">
        <v>2012</v>
      </c>
      <c r="B262" s="19">
        <v>45497</v>
      </c>
      <c r="C262" t="s">
        <v>361</v>
      </c>
      <c r="D262" t="s">
        <v>1664</v>
      </c>
      <c r="E262" t="s">
        <v>1739</v>
      </c>
      <c r="F262" s="12">
        <v>4</v>
      </c>
      <c r="G262" s="11">
        <v>611.29999999999995</v>
      </c>
      <c r="H262">
        <v>0.11</v>
      </c>
      <c r="I262" t="s">
        <v>1752</v>
      </c>
      <c r="J262" s="11">
        <v>2176.2280000000001</v>
      </c>
      <c r="K262" t="str">
        <f>VLOOKUP(Table56[[#This Row],[Customer_ID]],Table4[],4,FALSE)</f>
        <v>Male</v>
      </c>
      <c r="L262" t="str">
        <f>VLOOKUP(Table56[[#This Row],[Customer_ID]],Table4[],6,FALSE)</f>
        <v>Connecticut</v>
      </c>
      <c r="M262" t="str">
        <f>VLOOKUP(Table56[[#This Row],[Product_ID]],Table3[],3,FALSE)</f>
        <v>Beauty-Makeup</v>
      </c>
      <c r="N262" s="11">
        <f>VLOOKUP(Table56[[#This Row],[Product_ID]],Table3[],5,FALSE)</f>
        <v>183.04</v>
      </c>
      <c r="O262" t="str">
        <f>VLOOKUP(Table56[[#This Row],[Store_ID]],Table2[],3,FALSE)</f>
        <v>East</v>
      </c>
      <c r="P262" t="str">
        <f>VLOOKUP(E262,Table2[],5,FALSE)</f>
        <v>Online</v>
      </c>
    </row>
    <row r="263" spans="1:16" x14ac:dyDescent="0.25">
      <c r="A263" t="s">
        <v>2013</v>
      </c>
      <c r="B263" s="19">
        <v>45742</v>
      </c>
      <c r="C263" t="s">
        <v>1036</v>
      </c>
      <c r="D263" t="s">
        <v>1525</v>
      </c>
      <c r="E263" t="s">
        <v>1714</v>
      </c>
      <c r="F263" s="12">
        <v>4</v>
      </c>
      <c r="G263" s="11">
        <v>849.21</v>
      </c>
      <c r="H263">
        <v>7.0000000000000007E-2</v>
      </c>
      <c r="I263" t="s">
        <v>1750</v>
      </c>
      <c r="J263" s="11">
        <v>3159.0612000000001</v>
      </c>
      <c r="K263" t="str">
        <f>VLOOKUP(Table56[[#This Row],[Customer_ID]],Table4[],4,FALSE)</f>
        <v>Female</v>
      </c>
      <c r="L263" t="str">
        <f>VLOOKUP(Table56[[#This Row],[Customer_ID]],Table4[],6,FALSE)</f>
        <v>Georgia</v>
      </c>
      <c r="M263" t="str">
        <f>VLOOKUP(Table56[[#This Row],[Product_ID]],Table3[],3,FALSE)</f>
        <v>Electronics-Computer</v>
      </c>
      <c r="N263" s="11">
        <f>VLOOKUP(Table56[[#This Row],[Product_ID]],Table3[],5,FALSE)</f>
        <v>112.42</v>
      </c>
      <c r="O263" t="str">
        <f>VLOOKUP(Table56[[#This Row],[Store_ID]],Table2[],3,FALSE)</f>
        <v>West</v>
      </c>
      <c r="P263" t="str">
        <f>VLOOKUP(E263,Table2[],5,FALSE)</f>
        <v>Online</v>
      </c>
    </row>
    <row r="264" spans="1:16" x14ac:dyDescent="0.25">
      <c r="A264" t="s">
        <v>2014</v>
      </c>
      <c r="B264" s="19">
        <v>45713</v>
      </c>
      <c r="C264" t="s">
        <v>675</v>
      </c>
      <c r="D264" t="s">
        <v>1591</v>
      </c>
      <c r="E264" t="s">
        <v>1711</v>
      </c>
      <c r="F264" s="12">
        <v>3</v>
      </c>
      <c r="G264" s="11">
        <v>553.12</v>
      </c>
      <c r="H264">
        <v>0.28000000000000003</v>
      </c>
      <c r="I264" t="s">
        <v>1755</v>
      </c>
      <c r="J264" s="11">
        <v>1194.7392</v>
      </c>
      <c r="K264" t="str">
        <f>VLOOKUP(Table56[[#This Row],[Customer_ID]],Table4[],4,FALSE)</f>
        <v>Female</v>
      </c>
      <c r="L264" t="str">
        <f>VLOOKUP(Table56[[#This Row],[Customer_ID]],Table4[],6,FALSE)</f>
        <v>Maine</v>
      </c>
      <c r="M264" t="str">
        <f>VLOOKUP(Table56[[#This Row],[Product_ID]],Table3[],3,FALSE)</f>
        <v>Electronics-Accessories</v>
      </c>
      <c r="N264" s="11">
        <f>VLOOKUP(Table56[[#This Row],[Product_ID]],Table3[],5,FALSE)</f>
        <v>450.71</v>
      </c>
      <c r="O264" t="str">
        <f>VLOOKUP(Table56[[#This Row],[Store_ID]],Table2[],3,FALSE)</f>
        <v>South</v>
      </c>
      <c r="P264" t="str">
        <f>VLOOKUP(E264,Table2[],5,FALSE)</f>
        <v>Online</v>
      </c>
    </row>
    <row r="265" spans="1:16" x14ac:dyDescent="0.25">
      <c r="A265" t="s">
        <v>2015</v>
      </c>
      <c r="B265" s="19">
        <v>45826</v>
      </c>
      <c r="C265" t="s">
        <v>888</v>
      </c>
      <c r="D265" t="s">
        <v>1667</v>
      </c>
      <c r="E265" t="s">
        <v>1717</v>
      </c>
      <c r="F265" s="12">
        <v>2</v>
      </c>
      <c r="G265" s="11">
        <v>903.08</v>
      </c>
      <c r="H265">
        <v>0.18</v>
      </c>
      <c r="I265" t="s">
        <v>1755</v>
      </c>
      <c r="J265" s="11">
        <v>1481.0512000000001</v>
      </c>
      <c r="K265" t="str">
        <f>VLOOKUP(Table56[[#This Row],[Customer_ID]],Table4[],4,FALSE)</f>
        <v>Female</v>
      </c>
      <c r="L265" t="str">
        <f>VLOOKUP(Table56[[#This Row],[Customer_ID]],Table4[],6,FALSE)</f>
        <v>New Jersey</v>
      </c>
      <c r="M265" t="str">
        <f>VLOOKUP(Table56[[#This Row],[Product_ID]],Table3[],3,FALSE)</f>
        <v>Clothing-Footwear</v>
      </c>
      <c r="N265" s="11">
        <f>VLOOKUP(Table56[[#This Row],[Product_ID]],Table3[],5,FALSE)</f>
        <v>438.25</v>
      </c>
      <c r="O265" t="str">
        <f>VLOOKUP(Table56[[#This Row],[Store_ID]],Table2[],3,FALSE)</f>
        <v>South</v>
      </c>
      <c r="P265" t="str">
        <f>VLOOKUP(E265,Table2[],5,FALSE)</f>
        <v>Flagship</v>
      </c>
    </row>
    <row r="266" spans="1:16" x14ac:dyDescent="0.25">
      <c r="A266" t="s">
        <v>2016</v>
      </c>
      <c r="B266" s="19">
        <v>45648</v>
      </c>
      <c r="C266" t="s">
        <v>1456</v>
      </c>
      <c r="D266" t="s">
        <v>1549</v>
      </c>
      <c r="E266" t="s">
        <v>1721</v>
      </c>
      <c r="F266" s="12">
        <v>4</v>
      </c>
      <c r="G266" s="11">
        <v>640.23</v>
      </c>
      <c r="H266">
        <v>0.06</v>
      </c>
      <c r="I266" t="s">
        <v>1755</v>
      </c>
      <c r="J266" s="11">
        <v>2407.2647999999999</v>
      </c>
      <c r="K266" t="str">
        <f>VLOOKUP(Table56[[#This Row],[Customer_ID]],Table4[],4,FALSE)</f>
        <v>Male</v>
      </c>
      <c r="L266" t="str">
        <f>VLOOKUP(Table56[[#This Row],[Customer_ID]],Table4[],6,FALSE)</f>
        <v>South Dakota</v>
      </c>
      <c r="M266" t="str">
        <f>VLOOKUP(Table56[[#This Row],[Product_ID]],Table3[],3,FALSE)</f>
        <v>Beauty-Grooming</v>
      </c>
      <c r="N266" s="11">
        <f>VLOOKUP(Table56[[#This Row],[Product_ID]],Table3[],5,FALSE)</f>
        <v>337.42</v>
      </c>
      <c r="O266" t="str">
        <f>VLOOKUP(Table56[[#This Row],[Store_ID]],Table2[],3,FALSE)</f>
        <v>South</v>
      </c>
      <c r="P266" t="str">
        <f>VLOOKUP(E266,Table2[],5,FALSE)</f>
        <v>Online</v>
      </c>
    </row>
    <row r="267" spans="1:16" x14ac:dyDescent="0.25">
      <c r="A267" t="s">
        <v>2017</v>
      </c>
      <c r="B267" s="19">
        <v>45836</v>
      </c>
      <c r="C267" t="s">
        <v>473</v>
      </c>
      <c r="D267" t="s">
        <v>1558</v>
      </c>
      <c r="E267" t="s">
        <v>1708</v>
      </c>
      <c r="F267" s="12">
        <v>1</v>
      </c>
      <c r="G267" s="11">
        <v>518</v>
      </c>
      <c r="H267">
        <v>0.25</v>
      </c>
      <c r="I267" t="s">
        <v>1750</v>
      </c>
      <c r="J267" s="11">
        <v>388.5</v>
      </c>
      <c r="K267" t="str">
        <f>VLOOKUP(Table56[[#This Row],[Customer_ID]],Table4[],4,FALSE)</f>
        <v>Male</v>
      </c>
      <c r="L267" t="str">
        <f>VLOOKUP(Table56[[#This Row],[Customer_ID]],Table4[],6,FALSE)</f>
        <v>California</v>
      </c>
      <c r="M267" t="str">
        <f>VLOOKUP(Table56[[#This Row],[Product_ID]],Table3[],3,FALSE)</f>
        <v>Home-Storage</v>
      </c>
      <c r="N267" s="11">
        <f>VLOOKUP(Table56[[#This Row],[Product_ID]],Table3[],5,FALSE)</f>
        <v>123.46</v>
      </c>
      <c r="O267" t="str">
        <f>VLOOKUP(Table56[[#This Row],[Store_ID]],Table2[],3,FALSE)</f>
        <v>East</v>
      </c>
      <c r="P267" t="str">
        <f>VLOOKUP(E267,Table2[],5,FALSE)</f>
        <v>Online</v>
      </c>
    </row>
    <row r="268" spans="1:16" x14ac:dyDescent="0.25">
      <c r="A268" t="s">
        <v>2018</v>
      </c>
      <c r="B268" s="19">
        <v>45437</v>
      </c>
      <c r="C268" t="s">
        <v>1327</v>
      </c>
      <c r="D268" t="s">
        <v>1622</v>
      </c>
      <c r="E268" t="s">
        <v>1701</v>
      </c>
      <c r="F268" s="12">
        <v>4</v>
      </c>
      <c r="G268" s="11">
        <v>779.25</v>
      </c>
      <c r="H268">
        <v>0.25</v>
      </c>
      <c r="I268" t="s">
        <v>1750</v>
      </c>
      <c r="J268" s="11">
        <v>2337.75</v>
      </c>
      <c r="K268" t="str">
        <f>VLOOKUP(Table56[[#This Row],[Customer_ID]],Table4[],4,FALSE)</f>
        <v>Female</v>
      </c>
      <c r="L268" t="str">
        <f>VLOOKUP(Table56[[#This Row],[Customer_ID]],Table4[],6,FALSE)</f>
        <v>New York</v>
      </c>
      <c r="M268" t="str">
        <f>VLOOKUP(Table56[[#This Row],[Product_ID]],Table3[],3,FALSE)</f>
        <v>Beauty-Makeup</v>
      </c>
      <c r="N268" s="11">
        <f>VLOOKUP(Table56[[#This Row],[Product_ID]],Table3[],5,FALSE)</f>
        <v>299.11</v>
      </c>
      <c r="O268" t="str">
        <f>VLOOKUP(Table56[[#This Row],[Store_ID]],Table2[],3,FALSE)</f>
        <v>South</v>
      </c>
      <c r="P268" t="str">
        <f>VLOOKUP(E268,Table2[],5,FALSE)</f>
        <v>Online</v>
      </c>
    </row>
    <row r="269" spans="1:16" x14ac:dyDescent="0.25">
      <c r="A269" t="s">
        <v>2019</v>
      </c>
      <c r="B269" s="19">
        <v>45807</v>
      </c>
      <c r="C269" t="s">
        <v>406</v>
      </c>
      <c r="D269" t="s">
        <v>1654</v>
      </c>
      <c r="E269" t="s">
        <v>1711</v>
      </c>
      <c r="F269" s="12">
        <v>2</v>
      </c>
      <c r="G269" s="11">
        <v>467.75</v>
      </c>
      <c r="H269">
        <v>0.26</v>
      </c>
      <c r="I269" t="s">
        <v>1750</v>
      </c>
      <c r="J269" s="11">
        <v>692.27</v>
      </c>
      <c r="K269" t="str">
        <f>VLOOKUP(Table56[[#This Row],[Customer_ID]],Table4[],4,FALSE)</f>
        <v>Male</v>
      </c>
      <c r="L269" t="str">
        <f>VLOOKUP(Table56[[#This Row],[Customer_ID]],Table4[],6,FALSE)</f>
        <v>Nebraska</v>
      </c>
      <c r="M269" t="str">
        <f>VLOOKUP(Table56[[#This Row],[Product_ID]],Table3[],3,FALSE)</f>
        <v>Beauty-Skincare</v>
      </c>
      <c r="N269" s="11">
        <f>VLOOKUP(Table56[[#This Row],[Product_ID]],Table3[],5,FALSE)</f>
        <v>254.04361702127662</v>
      </c>
      <c r="O269" t="str">
        <f>VLOOKUP(Table56[[#This Row],[Store_ID]],Table2[],3,FALSE)</f>
        <v>South</v>
      </c>
      <c r="P269" t="str">
        <f>VLOOKUP(E269,Table2[],5,FALSE)</f>
        <v>Online</v>
      </c>
    </row>
    <row r="270" spans="1:16" x14ac:dyDescent="0.25">
      <c r="A270" t="s">
        <v>2020</v>
      </c>
      <c r="B270" s="19">
        <v>45555</v>
      </c>
      <c r="C270" t="s">
        <v>1249</v>
      </c>
      <c r="D270" t="s">
        <v>1666</v>
      </c>
      <c r="E270" t="s">
        <v>1736</v>
      </c>
      <c r="F270" s="12">
        <v>3</v>
      </c>
      <c r="G270" s="11">
        <v>510.1924321201617</v>
      </c>
      <c r="H270">
        <v>0.06</v>
      </c>
      <c r="I270" t="s">
        <v>1750</v>
      </c>
      <c r="J270" s="11">
        <v>1438.7426585788558</v>
      </c>
      <c r="K270" t="str">
        <f>VLOOKUP(Table56[[#This Row],[Customer_ID]],Table4[],4,FALSE)</f>
        <v>Female</v>
      </c>
      <c r="L270" t="str">
        <f>VLOOKUP(Table56[[#This Row],[Customer_ID]],Table4[],6,FALSE)</f>
        <v>Wisconsin</v>
      </c>
      <c r="M270" t="str">
        <f>VLOOKUP(Table56[[#This Row],[Product_ID]],Table3[],3,FALSE)</f>
        <v>Electronics-Accessories</v>
      </c>
      <c r="N270" s="11">
        <f>VLOOKUP(Table56[[#This Row],[Product_ID]],Table3[],5,FALSE)</f>
        <v>340.14</v>
      </c>
      <c r="O270" t="str">
        <f>VLOOKUP(Table56[[#This Row],[Store_ID]],Table2[],3,FALSE)</f>
        <v>East</v>
      </c>
      <c r="P270" t="str">
        <f>VLOOKUP(E270,Table2[],5,FALSE)</f>
        <v>Flagship</v>
      </c>
    </row>
    <row r="271" spans="1:16" x14ac:dyDescent="0.25">
      <c r="A271" t="s">
        <v>2021</v>
      </c>
      <c r="B271" s="19">
        <v>45803</v>
      </c>
      <c r="C271" t="s">
        <v>705</v>
      </c>
      <c r="D271" t="s">
        <v>1583</v>
      </c>
      <c r="E271" t="s">
        <v>1685</v>
      </c>
      <c r="F271" s="12">
        <v>4</v>
      </c>
      <c r="G271" s="11">
        <v>747.01</v>
      </c>
      <c r="H271">
        <v>0.13</v>
      </c>
      <c r="I271" t="s">
        <v>1752</v>
      </c>
      <c r="J271" s="11">
        <v>2599.5947999999999</v>
      </c>
      <c r="K271" t="str">
        <f>VLOOKUP(Table56[[#This Row],[Customer_ID]],Table4[],4,FALSE)</f>
        <v>Female</v>
      </c>
      <c r="L271" t="str">
        <f>VLOOKUP(Table56[[#This Row],[Customer_ID]],Table4[],6,FALSE)</f>
        <v>New Jersey</v>
      </c>
      <c r="M271" t="str">
        <f>VLOOKUP(Table56[[#This Row],[Product_ID]],Table3[],3,FALSE)</f>
        <v>Clothing-Footwear</v>
      </c>
      <c r="N271" s="11">
        <f>VLOOKUP(Table56[[#This Row],[Product_ID]],Table3[],5,FALSE)</f>
        <v>353.47</v>
      </c>
      <c r="O271" t="str">
        <f>VLOOKUP(Table56[[#This Row],[Store_ID]],Table2[],3,FALSE)</f>
        <v>East</v>
      </c>
      <c r="P271" t="str">
        <f>VLOOKUP(E271,Table2[],5,FALSE)</f>
        <v>Flagship</v>
      </c>
    </row>
    <row r="272" spans="1:16" x14ac:dyDescent="0.25">
      <c r="A272" t="s">
        <v>2022</v>
      </c>
      <c r="B272" s="19">
        <v>45735</v>
      </c>
      <c r="C272" t="s">
        <v>355</v>
      </c>
      <c r="D272" t="s">
        <v>1664</v>
      </c>
      <c r="E272" t="s">
        <v>1723</v>
      </c>
      <c r="F272" s="12">
        <v>4</v>
      </c>
      <c r="G272" s="11">
        <v>461.83</v>
      </c>
      <c r="H272">
        <v>0.28000000000000003</v>
      </c>
      <c r="I272" t="s">
        <v>1752</v>
      </c>
      <c r="J272" s="11">
        <v>1330.0703999999998</v>
      </c>
      <c r="K272" t="str">
        <f>VLOOKUP(Table56[[#This Row],[Customer_ID]],Table4[],4,FALSE)</f>
        <v>Male</v>
      </c>
      <c r="L272" t="str">
        <f>VLOOKUP(Table56[[#This Row],[Customer_ID]],Table4[],6,FALSE)</f>
        <v>Utah</v>
      </c>
      <c r="M272" t="str">
        <f>VLOOKUP(Table56[[#This Row],[Product_ID]],Table3[],3,FALSE)</f>
        <v>Beauty-Makeup</v>
      </c>
      <c r="N272" s="11">
        <f>VLOOKUP(Table56[[#This Row],[Product_ID]],Table3[],5,FALSE)</f>
        <v>183.04</v>
      </c>
      <c r="O272" t="str">
        <f>VLOOKUP(Table56[[#This Row],[Store_ID]],Table2[],3,FALSE)</f>
        <v>North</v>
      </c>
      <c r="P272" t="str">
        <f>VLOOKUP(E272,Table2[],5,FALSE)</f>
        <v>Online</v>
      </c>
    </row>
    <row r="273" spans="1:16" x14ac:dyDescent="0.25">
      <c r="A273" t="s">
        <v>2023</v>
      </c>
      <c r="B273" s="19">
        <v>45750</v>
      </c>
      <c r="C273" t="s">
        <v>453</v>
      </c>
      <c r="D273" t="s">
        <v>1631</v>
      </c>
      <c r="E273" t="s">
        <v>1714</v>
      </c>
      <c r="F273" s="12">
        <v>2</v>
      </c>
      <c r="G273" s="11">
        <v>105.15</v>
      </c>
      <c r="H273">
        <v>0.06</v>
      </c>
      <c r="I273" t="s">
        <v>1750</v>
      </c>
      <c r="J273" s="11">
        <v>197.68199999999999</v>
      </c>
      <c r="K273" t="str">
        <f>VLOOKUP(Table56[[#This Row],[Customer_ID]],Table4[],4,FALSE)</f>
        <v>Male</v>
      </c>
      <c r="L273" t="str">
        <f>VLOOKUP(Table56[[#This Row],[Customer_ID]],Table4[],6,FALSE)</f>
        <v>Washington</v>
      </c>
      <c r="M273" t="str">
        <f>VLOOKUP(Table56[[#This Row],[Product_ID]],Table3[],3,FALSE)</f>
        <v>Home-Storage</v>
      </c>
      <c r="N273" s="11">
        <f>VLOOKUP(Table56[[#This Row],[Product_ID]],Table3[],5,FALSE)</f>
        <v>138.05000000000001</v>
      </c>
      <c r="O273" t="str">
        <f>VLOOKUP(Table56[[#This Row],[Store_ID]],Table2[],3,FALSE)</f>
        <v>West</v>
      </c>
      <c r="P273" t="str">
        <f>VLOOKUP(E273,Table2[],5,FALSE)</f>
        <v>Online</v>
      </c>
    </row>
    <row r="274" spans="1:16" x14ac:dyDescent="0.25">
      <c r="A274" t="s">
        <v>2024</v>
      </c>
      <c r="B274" s="19">
        <v>45693</v>
      </c>
      <c r="C274" t="s">
        <v>134</v>
      </c>
      <c r="D274" t="s">
        <v>1561</v>
      </c>
      <c r="E274" t="s">
        <v>1698</v>
      </c>
      <c r="F274" s="12">
        <v>3</v>
      </c>
      <c r="G274" s="11">
        <v>610.24</v>
      </c>
      <c r="H274">
        <v>0.17</v>
      </c>
      <c r="I274" t="s">
        <v>1755</v>
      </c>
      <c r="J274" s="11">
        <v>1519.4975999999999</v>
      </c>
      <c r="K274" t="str">
        <f>VLOOKUP(Table56[[#This Row],[Customer_ID]],Table4[],4,FALSE)</f>
        <v>Male</v>
      </c>
      <c r="L274" t="str">
        <f>VLOOKUP(Table56[[#This Row],[Customer_ID]],Table4[],6,FALSE)</f>
        <v>Oklahoma</v>
      </c>
      <c r="M274" t="str">
        <f>VLOOKUP(Table56[[#This Row],[Product_ID]],Table3[],3,FALSE)</f>
        <v>Clothing-Tops</v>
      </c>
      <c r="N274" s="11">
        <f>VLOOKUP(Table56[[#This Row],[Product_ID]],Table3[],5,FALSE)</f>
        <v>254.04361702127662</v>
      </c>
      <c r="O274" t="str">
        <f>VLOOKUP(Table56[[#This Row],[Store_ID]],Table2[],3,FALSE)</f>
        <v>North</v>
      </c>
      <c r="P274" t="str">
        <f>VLOOKUP(E274,Table2[],5,FALSE)</f>
        <v>Outlet</v>
      </c>
    </row>
    <row r="275" spans="1:16" x14ac:dyDescent="0.25">
      <c r="A275" t="s">
        <v>2025</v>
      </c>
      <c r="B275" s="19">
        <v>45667</v>
      </c>
      <c r="C275" t="s">
        <v>974</v>
      </c>
      <c r="D275" t="s">
        <v>1638</v>
      </c>
      <c r="E275" t="s">
        <v>1714</v>
      </c>
      <c r="F275" s="12">
        <v>1</v>
      </c>
      <c r="G275" s="11">
        <v>872.12</v>
      </c>
      <c r="H275">
        <v>7.0000000000000007E-2</v>
      </c>
      <c r="I275" t="s">
        <v>1752</v>
      </c>
      <c r="J275" s="11">
        <v>811.07159999999999</v>
      </c>
      <c r="K275" t="str">
        <f>VLOOKUP(Table56[[#This Row],[Customer_ID]],Table4[],4,FALSE)</f>
        <v>Female</v>
      </c>
      <c r="L275" t="str">
        <f>VLOOKUP(Table56[[#This Row],[Customer_ID]],Table4[],6,FALSE)</f>
        <v>Delaware</v>
      </c>
      <c r="M275" t="str">
        <f>VLOOKUP(Table56[[#This Row],[Product_ID]],Table3[],3,FALSE)</f>
        <v>Electronics-Audio</v>
      </c>
      <c r="N275" s="11">
        <f>VLOOKUP(Table56[[#This Row],[Product_ID]],Table3[],5,FALSE)</f>
        <v>403.71</v>
      </c>
      <c r="O275" t="str">
        <f>VLOOKUP(Table56[[#This Row],[Store_ID]],Table2[],3,FALSE)</f>
        <v>West</v>
      </c>
      <c r="P275" t="str">
        <f>VLOOKUP(E275,Table2[],5,FALSE)</f>
        <v>Online</v>
      </c>
    </row>
    <row r="276" spans="1:16" x14ac:dyDescent="0.25">
      <c r="A276" t="s">
        <v>2026</v>
      </c>
      <c r="B276" s="19">
        <v>45316</v>
      </c>
      <c r="C276" t="s">
        <v>1327</v>
      </c>
      <c r="D276" t="s">
        <v>1541</v>
      </c>
      <c r="E276" t="s">
        <v>1690</v>
      </c>
      <c r="F276" s="12">
        <v>1</v>
      </c>
      <c r="G276" s="11">
        <v>406.79</v>
      </c>
      <c r="H276">
        <v>0.03</v>
      </c>
      <c r="I276" t="s">
        <v>1755</v>
      </c>
      <c r="J276" s="11">
        <v>394.58629999999999</v>
      </c>
      <c r="K276" t="str">
        <f>VLOOKUP(Table56[[#This Row],[Customer_ID]],Table4[],4,FALSE)</f>
        <v>Female</v>
      </c>
      <c r="L276" t="str">
        <f>VLOOKUP(Table56[[#This Row],[Customer_ID]],Table4[],6,FALSE)</f>
        <v>New York</v>
      </c>
      <c r="M276" t="str">
        <f>VLOOKUP(Table56[[#This Row],[Product_ID]],Table3[],3,FALSE)</f>
        <v>Home-Kitchen</v>
      </c>
      <c r="N276" s="11">
        <f>VLOOKUP(Table56[[#This Row],[Product_ID]],Table3[],5,FALSE)</f>
        <v>298.86</v>
      </c>
      <c r="O276" t="str">
        <f>VLOOKUP(Table56[[#This Row],[Store_ID]],Table2[],3,FALSE)</f>
        <v>North</v>
      </c>
      <c r="P276" t="str">
        <f>VLOOKUP(E276,Table2[],5,FALSE)</f>
        <v>Flagship</v>
      </c>
    </row>
    <row r="277" spans="1:16" x14ac:dyDescent="0.25">
      <c r="A277" t="s">
        <v>2027</v>
      </c>
      <c r="B277" s="19">
        <v>45932</v>
      </c>
      <c r="C277" t="s">
        <v>1150</v>
      </c>
      <c r="D277" t="s">
        <v>1608</v>
      </c>
      <c r="E277" t="s">
        <v>1726</v>
      </c>
      <c r="F277" s="12">
        <v>1</v>
      </c>
      <c r="G277" s="11">
        <v>606.01</v>
      </c>
      <c r="H277">
        <v>0.04</v>
      </c>
      <c r="I277" t="s">
        <v>1752</v>
      </c>
      <c r="J277" s="11">
        <v>581.76959999999997</v>
      </c>
      <c r="K277" t="str">
        <f>VLOOKUP(Table56[[#This Row],[Customer_ID]],Table4[],4,FALSE)</f>
        <v>Male</v>
      </c>
      <c r="L277" t="str">
        <f>VLOOKUP(Table56[[#This Row],[Customer_ID]],Table4[],6,FALSE)</f>
        <v>Ohio</v>
      </c>
      <c r="M277" t="str">
        <f>VLOOKUP(Table56[[#This Row],[Product_ID]],Table3[],3,FALSE)</f>
        <v>Sports-Accessories</v>
      </c>
      <c r="N277" s="11">
        <f>VLOOKUP(Table56[[#This Row],[Product_ID]],Table3[],5,FALSE)</f>
        <v>434.84</v>
      </c>
      <c r="O277" t="str">
        <f>VLOOKUP(Table56[[#This Row],[Store_ID]],Table2[],3,FALSE)</f>
        <v>South</v>
      </c>
      <c r="P277" t="str">
        <f>VLOOKUP(E277,Table2[],5,FALSE)</f>
        <v>Outlet</v>
      </c>
    </row>
    <row r="278" spans="1:16" x14ac:dyDescent="0.25">
      <c r="A278" t="s">
        <v>2028</v>
      </c>
      <c r="B278" s="19">
        <v>45483</v>
      </c>
      <c r="C278" t="s">
        <v>1083</v>
      </c>
      <c r="D278" t="s">
        <v>1551</v>
      </c>
      <c r="E278" t="s">
        <v>1705</v>
      </c>
      <c r="F278" s="12">
        <v>4</v>
      </c>
      <c r="G278" s="11">
        <v>322.58</v>
      </c>
      <c r="H278">
        <v>0.06</v>
      </c>
      <c r="I278" t="s">
        <v>1750</v>
      </c>
      <c r="J278" s="11">
        <v>1212.9007999999999</v>
      </c>
      <c r="K278" t="str">
        <f>VLOOKUP(Table56[[#This Row],[Customer_ID]],Table4[],4,FALSE)</f>
        <v>Male</v>
      </c>
      <c r="L278" t="str">
        <f>VLOOKUP(Table56[[#This Row],[Customer_ID]],Table4[],6,FALSE)</f>
        <v>Alaska</v>
      </c>
      <c r="M278" t="str">
        <f>VLOOKUP(Table56[[#This Row],[Product_ID]],Table3[],3,FALSE)</f>
        <v>Sports-Accessories</v>
      </c>
      <c r="N278" s="11">
        <f>VLOOKUP(Table56[[#This Row],[Product_ID]],Table3[],5,FALSE)</f>
        <v>144.53</v>
      </c>
      <c r="O278" t="str">
        <f>VLOOKUP(Table56[[#This Row],[Store_ID]],Table2[],3,FALSE)</f>
        <v>North</v>
      </c>
      <c r="P278" t="str">
        <f>VLOOKUP(E278,Table2[],5,FALSE)</f>
        <v>Outlet</v>
      </c>
    </row>
    <row r="279" spans="1:16" x14ac:dyDescent="0.25">
      <c r="A279" t="s">
        <v>2029</v>
      </c>
      <c r="B279" s="19">
        <v>45661</v>
      </c>
      <c r="C279" t="s">
        <v>1472</v>
      </c>
      <c r="D279" t="s">
        <v>1643</v>
      </c>
      <c r="E279" t="s">
        <v>1736</v>
      </c>
      <c r="F279" s="12">
        <v>4</v>
      </c>
      <c r="G279" s="11">
        <v>463.17</v>
      </c>
      <c r="H279">
        <v>0.06</v>
      </c>
      <c r="I279" t="s">
        <v>1752</v>
      </c>
      <c r="J279" s="11">
        <v>1741.5192</v>
      </c>
      <c r="K279" t="str">
        <f>VLOOKUP(Table56[[#This Row],[Customer_ID]],Table4[],4,FALSE)</f>
        <v>Male</v>
      </c>
      <c r="L279" t="str">
        <f>VLOOKUP(Table56[[#This Row],[Customer_ID]],Table4[],6,FALSE)</f>
        <v>Massachusetts</v>
      </c>
      <c r="M279" t="str">
        <f>VLOOKUP(Table56[[#This Row],[Product_ID]],Table3[],3,FALSE)</f>
        <v>Electronics-Appliances</v>
      </c>
      <c r="N279" s="11">
        <f>VLOOKUP(Table56[[#This Row],[Product_ID]],Table3[],5,FALSE)</f>
        <v>480.9</v>
      </c>
      <c r="O279" t="str">
        <f>VLOOKUP(Table56[[#This Row],[Store_ID]],Table2[],3,FALSE)</f>
        <v>East</v>
      </c>
      <c r="P279" t="str">
        <f>VLOOKUP(E279,Table2[],5,FALSE)</f>
        <v>Flagship</v>
      </c>
    </row>
    <row r="280" spans="1:16" x14ac:dyDescent="0.25">
      <c r="A280" t="s">
        <v>2030</v>
      </c>
      <c r="B280" s="19">
        <v>45798</v>
      </c>
      <c r="C280" t="s">
        <v>986</v>
      </c>
      <c r="D280" t="s">
        <v>1564</v>
      </c>
      <c r="E280" t="s">
        <v>1711</v>
      </c>
      <c r="F280" s="12">
        <v>4</v>
      </c>
      <c r="G280" s="11">
        <v>285.82</v>
      </c>
      <c r="H280">
        <v>0.18</v>
      </c>
      <c r="I280" t="s">
        <v>1752</v>
      </c>
      <c r="J280" s="11">
        <v>937.4896</v>
      </c>
      <c r="K280" t="str">
        <f>VLOOKUP(Table56[[#This Row],[Customer_ID]],Table4[],4,FALSE)</f>
        <v>Male</v>
      </c>
      <c r="L280" t="str">
        <f>VLOOKUP(Table56[[#This Row],[Customer_ID]],Table4[],6,FALSE)</f>
        <v>Maryland</v>
      </c>
      <c r="M280" t="str">
        <f>VLOOKUP(Table56[[#This Row],[Product_ID]],Table3[],3,FALSE)</f>
        <v>Clothing-Accessories</v>
      </c>
      <c r="N280" s="11">
        <f>VLOOKUP(Table56[[#This Row],[Product_ID]],Table3[],5,FALSE)</f>
        <v>174.02</v>
      </c>
      <c r="O280" t="str">
        <f>VLOOKUP(Table56[[#This Row],[Store_ID]],Table2[],3,FALSE)</f>
        <v>South</v>
      </c>
      <c r="P280" t="str">
        <f>VLOOKUP(E280,Table2[],5,FALSE)</f>
        <v>Online</v>
      </c>
    </row>
    <row r="281" spans="1:16" x14ac:dyDescent="0.25">
      <c r="A281" t="s">
        <v>2031</v>
      </c>
      <c r="B281" s="19">
        <v>45868</v>
      </c>
      <c r="C281" t="s">
        <v>1015</v>
      </c>
      <c r="D281" t="s">
        <v>1583</v>
      </c>
      <c r="E281" t="s">
        <v>1721</v>
      </c>
      <c r="F281" s="12">
        <v>3</v>
      </c>
      <c r="G281" s="11">
        <v>995.38</v>
      </c>
      <c r="H281">
        <v>0.1</v>
      </c>
      <c r="I281" t="s">
        <v>1752</v>
      </c>
      <c r="J281" s="11">
        <v>2687.5259999999998</v>
      </c>
      <c r="K281" t="str">
        <f>VLOOKUP(Table56[[#This Row],[Customer_ID]],Table4[],4,FALSE)</f>
        <v>Female</v>
      </c>
      <c r="L281" t="str">
        <f>VLOOKUP(Table56[[#This Row],[Customer_ID]],Table4[],6,FALSE)</f>
        <v>Rhode Island</v>
      </c>
      <c r="M281" t="str">
        <f>VLOOKUP(Table56[[#This Row],[Product_ID]],Table3[],3,FALSE)</f>
        <v>Clothing-Footwear</v>
      </c>
      <c r="N281" s="11">
        <f>VLOOKUP(Table56[[#This Row],[Product_ID]],Table3[],5,FALSE)</f>
        <v>353.47</v>
      </c>
      <c r="O281" t="str">
        <f>VLOOKUP(Table56[[#This Row],[Store_ID]],Table2[],3,FALSE)</f>
        <v>South</v>
      </c>
      <c r="P281" t="str">
        <f>VLOOKUP(E281,Table2[],5,FALSE)</f>
        <v>Online</v>
      </c>
    </row>
    <row r="282" spans="1:16" x14ac:dyDescent="0.25">
      <c r="A282" t="s">
        <v>2032</v>
      </c>
      <c r="B282" s="19">
        <v>45757</v>
      </c>
      <c r="C282" t="s">
        <v>409</v>
      </c>
      <c r="D282" t="s">
        <v>1619</v>
      </c>
      <c r="E282" t="s">
        <v>1714</v>
      </c>
      <c r="F282" s="12">
        <v>1</v>
      </c>
      <c r="G282" s="11">
        <v>329.31</v>
      </c>
      <c r="H282">
        <v>0.09</v>
      </c>
      <c r="I282" t="s">
        <v>1750</v>
      </c>
      <c r="J282" s="11">
        <v>299.6721</v>
      </c>
      <c r="K282" t="str">
        <f>VLOOKUP(Table56[[#This Row],[Customer_ID]],Table4[],4,FALSE)</f>
        <v>Male</v>
      </c>
      <c r="L282" t="str">
        <f>VLOOKUP(Table56[[#This Row],[Customer_ID]],Table4[],6,FALSE)</f>
        <v>Tennessee</v>
      </c>
      <c r="M282" t="str">
        <f>VLOOKUP(Table56[[#This Row],[Product_ID]],Table3[],3,FALSE)</f>
        <v>Electronics-Computer</v>
      </c>
      <c r="N282" s="11">
        <f>VLOOKUP(Table56[[#This Row],[Product_ID]],Table3[],5,FALSE)</f>
        <v>86.42</v>
      </c>
      <c r="O282" t="str">
        <f>VLOOKUP(Table56[[#This Row],[Store_ID]],Table2[],3,FALSE)</f>
        <v>West</v>
      </c>
      <c r="P282" t="str">
        <f>VLOOKUP(E282,Table2[],5,FALSE)</f>
        <v>Online</v>
      </c>
    </row>
    <row r="283" spans="1:16" x14ac:dyDescent="0.25">
      <c r="A283" t="s">
        <v>2033</v>
      </c>
      <c r="B283" s="19">
        <v>45475</v>
      </c>
      <c r="C283" t="s">
        <v>1490</v>
      </c>
      <c r="D283" t="s">
        <v>1598</v>
      </c>
      <c r="E283" t="s">
        <v>1730</v>
      </c>
      <c r="F283" s="12">
        <v>3</v>
      </c>
      <c r="G283" s="11">
        <v>64.2</v>
      </c>
      <c r="H283">
        <v>0.08</v>
      </c>
      <c r="I283" t="s">
        <v>1755</v>
      </c>
      <c r="J283" s="11">
        <v>177.19200000000004</v>
      </c>
      <c r="K283" t="str">
        <f>VLOOKUP(Table56[[#This Row],[Customer_ID]],Table4[],4,FALSE)</f>
        <v>Male</v>
      </c>
      <c r="L283" t="str">
        <f>VLOOKUP(Table56[[#This Row],[Customer_ID]],Table4[],6,FALSE)</f>
        <v>Maryland</v>
      </c>
      <c r="M283" t="str">
        <f>VLOOKUP(Table56[[#This Row],[Product_ID]],Table3[],3,FALSE)</f>
        <v>Beauty-Makeup</v>
      </c>
      <c r="N283" s="11">
        <f>VLOOKUP(Table56[[#This Row],[Product_ID]],Table3[],5,FALSE)</f>
        <v>254.04361702127662</v>
      </c>
      <c r="O283" t="str">
        <f>VLOOKUP(Table56[[#This Row],[Store_ID]],Table2[],3,FALSE)</f>
        <v>West</v>
      </c>
      <c r="P283" t="str">
        <f>VLOOKUP(E283,Table2[],5,FALSE)</f>
        <v>Flagship</v>
      </c>
    </row>
    <row r="284" spans="1:16" x14ac:dyDescent="0.25">
      <c r="A284" t="s">
        <v>2034</v>
      </c>
      <c r="B284" s="19">
        <v>45829</v>
      </c>
      <c r="C284" t="s">
        <v>829</v>
      </c>
      <c r="D284" t="s">
        <v>1543</v>
      </c>
      <c r="E284" t="s">
        <v>1725</v>
      </c>
      <c r="F284" s="12">
        <v>3</v>
      </c>
      <c r="G284" s="11">
        <v>697.13</v>
      </c>
      <c r="H284">
        <v>0.25</v>
      </c>
      <c r="I284" t="s">
        <v>1755</v>
      </c>
      <c r="J284" s="11">
        <v>1568.5425</v>
      </c>
      <c r="K284" t="str">
        <f>VLOOKUP(Table56[[#This Row],[Customer_ID]],Table4[],4,FALSE)</f>
        <v>Female</v>
      </c>
      <c r="L284" t="str">
        <f>VLOOKUP(Table56[[#This Row],[Customer_ID]],Table4[],6,FALSE)</f>
        <v>Montana</v>
      </c>
      <c r="M284" t="str">
        <f>VLOOKUP(Table56[[#This Row],[Product_ID]],Table3[],3,FALSE)</f>
        <v>Electronics-Accessories</v>
      </c>
      <c r="N284" s="11">
        <f>VLOOKUP(Table56[[#This Row],[Product_ID]],Table3[],5,FALSE)</f>
        <v>449.4</v>
      </c>
      <c r="O284" t="str">
        <f>VLOOKUP(Table56[[#This Row],[Store_ID]],Table2[],3,FALSE)</f>
        <v>East</v>
      </c>
      <c r="P284" t="str">
        <f>VLOOKUP(E284,Table2[],5,FALSE)</f>
        <v>Flagship</v>
      </c>
    </row>
    <row r="285" spans="1:16" x14ac:dyDescent="0.25">
      <c r="A285" t="s">
        <v>2035</v>
      </c>
      <c r="B285" s="19">
        <v>45639</v>
      </c>
      <c r="C285" t="s">
        <v>97</v>
      </c>
      <c r="D285" t="s">
        <v>1540</v>
      </c>
      <c r="E285" t="s">
        <v>1705</v>
      </c>
      <c r="F285" s="12">
        <v>3</v>
      </c>
      <c r="G285" s="11">
        <v>134.30000000000001</v>
      </c>
      <c r="H285">
        <v>0.14000000000000001</v>
      </c>
      <c r="I285" t="s">
        <v>1750</v>
      </c>
      <c r="J285" s="11">
        <v>346.49400000000003</v>
      </c>
      <c r="K285" t="str">
        <f>VLOOKUP(Table56[[#This Row],[Customer_ID]],Table4[],4,FALSE)</f>
        <v>Female</v>
      </c>
      <c r="L285" t="str">
        <f>VLOOKUP(Table56[[#This Row],[Customer_ID]],Table4[],6,FALSE)</f>
        <v>Hawaii</v>
      </c>
      <c r="M285" t="str">
        <f>VLOOKUP(Table56[[#This Row],[Product_ID]],Table3[],3,FALSE)</f>
        <v>Sports-Fitness</v>
      </c>
      <c r="N285" s="11">
        <f>VLOOKUP(Table56[[#This Row],[Product_ID]],Table3[],5,FALSE)</f>
        <v>495.72</v>
      </c>
      <c r="O285" t="str">
        <f>VLOOKUP(Table56[[#This Row],[Store_ID]],Table2[],3,FALSE)</f>
        <v>North</v>
      </c>
      <c r="P285" t="str">
        <f>VLOOKUP(E285,Table2[],5,FALSE)</f>
        <v>Outlet</v>
      </c>
    </row>
    <row r="286" spans="1:16" x14ac:dyDescent="0.25">
      <c r="A286" t="s">
        <v>2036</v>
      </c>
      <c r="B286" s="19">
        <v>45518</v>
      </c>
      <c r="C286" t="s">
        <v>823</v>
      </c>
      <c r="D286" t="s">
        <v>1656</v>
      </c>
      <c r="E286" t="s">
        <v>1725</v>
      </c>
      <c r="F286" s="12">
        <v>1</v>
      </c>
      <c r="G286" s="11">
        <v>520.92999999999995</v>
      </c>
      <c r="H286">
        <v>0.15</v>
      </c>
      <c r="I286" t="s">
        <v>1750</v>
      </c>
      <c r="J286" s="11">
        <v>442.79049999999995</v>
      </c>
      <c r="K286" t="str">
        <f>VLOOKUP(Table56[[#This Row],[Customer_ID]],Table4[],4,FALSE)</f>
        <v>Female</v>
      </c>
      <c r="L286" t="str">
        <f>VLOOKUP(Table56[[#This Row],[Customer_ID]],Table4[],6,FALSE)</f>
        <v>Arizona</v>
      </c>
      <c r="M286" t="str">
        <f>VLOOKUP(Table56[[#This Row],[Product_ID]],Table3[],3,FALSE)</f>
        <v>Home-Furniture</v>
      </c>
      <c r="N286" s="11">
        <f>VLOOKUP(Table56[[#This Row],[Product_ID]],Table3[],5,FALSE)</f>
        <v>388.46</v>
      </c>
      <c r="O286" t="str">
        <f>VLOOKUP(Table56[[#This Row],[Store_ID]],Table2[],3,FALSE)</f>
        <v>East</v>
      </c>
      <c r="P286" t="str">
        <f>VLOOKUP(E286,Table2[],5,FALSE)</f>
        <v>Flagship</v>
      </c>
    </row>
    <row r="287" spans="1:16" x14ac:dyDescent="0.25">
      <c r="A287" t="s">
        <v>2037</v>
      </c>
      <c r="B287" s="19">
        <v>45721</v>
      </c>
      <c r="C287" t="s">
        <v>721</v>
      </c>
      <c r="D287" t="s">
        <v>1554</v>
      </c>
      <c r="E287" t="s">
        <v>1711</v>
      </c>
      <c r="F287" s="12">
        <v>2</v>
      </c>
      <c r="G287" s="11">
        <v>350.12</v>
      </c>
      <c r="H287">
        <v>0.21</v>
      </c>
      <c r="I287" t="s">
        <v>1755</v>
      </c>
      <c r="J287" s="11">
        <v>553.18960000000004</v>
      </c>
      <c r="K287" t="str">
        <f>VLOOKUP(Table56[[#This Row],[Customer_ID]],Table4[],4,FALSE)</f>
        <v>Female</v>
      </c>
      <c r="L287" t="str">
        <f>VLOOKUP(Table56[[#This Row],[Customer_ID]],Table4[],6,FALSE)</f>
        <v>Utah</v>
      </c>
      <c r="M287" t="str">
        <f>VLOOKUP(Table56[[#This Row],[Product_ID]],Table3[],3,FALSE)</f>
        <v>Sports-Equipment</v>
      </c>
      <c r="N287" s="11">
        <f>VLOOKUP(Table56[[#This Row],[Product_ID]],Table3[],5,FALSE)</f>
        <v>21.34</v>
      </c>
      <c r="O287" t="str">
        <f>VLOOKUP(Table56[[#This Row],[Store_ID]],Table2[],3,FALSE)</f>
        <v>South</v>
      </c>
      <c r="P287" t="str">
        <f>VLOOKUP(E287,Table2[],5,FALSE)</f>
        <v>Online</v>
      </c>
    </row>
    <row r="288" spans="1:16" x14ac:dyDescent="0.25">
      <c r="A288" t="s">
        <v>2038</v>
      </c>
      <c r="B288" s="19">
        <v>45308</v>
      </c>
      <c r="C288" t="s">
        <v>1421</v>
      </c>
      <c r="D288" t="s">
        <v>1600</v>
      </c>
      <c r="E288" t="s">
        <v>1739</v>
      </c>
      <c r="F288" s="12">
        <v>3</v>
      </c>
      <c r="G288" s="11">
        <v>807.95</v>
      </c>
      <c r="H288">
        <v>0.1</v>
      </c>
      <c r="I288" t="s">
        <v>1752</v>
      </c>
      <c r="J288" s="11">
        <v>2181.4650000000006</v>
      </c>
      <c r="K288" t="str">
        <f>VLOOKUP(Table56[[#This Row],[Customer_ID]],Table4[],4,FALSE)</f>
        <v>Male</v>
      </c>
      <c r="L288" t="str">
        <f>VLOOKUP(Table56[[#This Row],[Customer_ID]],Table4[],6,FALSE)</f>
        <v>Minnesota</v>
      </c>
      <c r="M288" t="str">
        <f>VLOOKUP(Table56[[#This Row],[Product_ID]],Table3[],3,FALSE)</f>
        <v>Electronics-Accessories</v>
      </c>
      <c r="N288" s="11">
        <f>VLOOKUP(Table56[[#This Row],[Product_ID]],Table3[],5,FALSE)</f>
        <v>177.98</v>
      </c>
      <c r="O288" t="str">
        <f>VLOOKUP(Table56[[#This Row],[Store_ID]],Table2[],3,FALSE)</f>
        <v>East</v>
      </c>
      <c r="P288" t="str">
        <f>VLOOKUP(E288,Table2[],5,FALSE)</f>
        <v>Online</v>
      </c>
    </row>
    <row r="289" spans="1:16" x14ac:dyDescent="0.25">
      <c r="A289" t="s">
        <v>2039</v>
      </c>
      <c r="B289" s="19">
        <v>45889</v>
      </c>
      <c r="C289" t="s">
        <v>1042</v>
      </c>
      <c r="D289" t="s">
        <v>1585</v>
      </c>
      <c r="E289" t="s">
        <v>1708</v>
      </c>
      <c r="F289" s="12">
        <v>4</v>
      </c>
      <c r="G289" s="11">
        <v>766.03</v>
      </c>
      <c r="H289">
        <v>0.28999999999999998</v>
      </c>
      <c r="I289" t="s">
        <v>1752</v>
      </c>
      <c r="J289" s="11">
        <v>2175.5252</v>
      </c>
      <c r="K289" t="str">
        <f>VLOOKUP(Table56[[#This Row],[Customer_ID]],Table4[],4,FALSE)</f>
        <v>Male</v>
      </c>
      <c r="L289" t="str">
        <f>VLOOKUP(Table56[[#This Row],[Customer_ID]],Table4[],6,FALSE)</f>
        <v>North Carolina</v>
      </c>
      <c r="M289" t="str">
        <f>VLOOKUP(Table56[[#This Row],[Product_ID]],Table3[],3,FALSE)</f>
        <v>Sports-Outdoor</v>
      </c>
      <c r="N289" s="11">
        <f>VLOOKUP(Table56[[#This Row],[Product_ID]],Table3[],5,FALSE)</f>
        <v>135.61000000000001</v>
      </c>
      <c r="O289" t="str">
        <f>VLOOKUP(Table56[[#This Row],[Store_ID]],Table2[],3,FALSE)</f>
        <v>East</v>
      </c>
      <c r="P289" t="str">
        <f>VLOOKUP(E289,Table2[],5,FALSE)</f>
        <v>Online</v>
      </c>
    </row>
    <row r="290" spans="1:16" x14ac:dyDescent="0.25">
      <c r="A290" t="s">
        <v>2040</v>
      </c>
      <c r="B290" s="19">
        <v>45386</v>
      </c>
      <c r="C290" t="s">
        <v>595</v>
      </c>
      <c r="D290" t="s">
        <v>1612</v>
      </c>
      <c r="E290" t="s">
        <v>1714</v>
      </c>
      <c r="F290" s="12">
        <v>3</v>
      </c>
      <c r="G290" s="11">
        <v>545.1</v>
      </c>
      <c r="H290">
        <v>0.08</v>
      </c>
      <c r="I290" t="s">
        <v>1755</v>
      </c>
      <c r="J290" s="11">
        <v>1504.4760000000003</v>
      </c>
      <c r="K290" t="str">
        <f>VLOOKUP(Table56[[#This Row],[Customer_ID]],Table4[],4,FALSE)</f>
        <v>Female</v>
      </c>
      <c r="L290" t="str">
        <f>VLOOKUP(Table56[[#This Row],[Customer_ID]],Table4[],6,FALSE)</f>
        <v>Oklahoma</v>
      </c>
      <c r="M290" t="str">
        <f>VLOOKUP(Table56[[#This Row],[Product_ID]],Table3[],3,FALSE)</f>
        <v>Sports-Fitness</v>
      </c>
      <c r="N290" s="11">
        <f>VLOOKUP(Table56[[#This Row],[Product_ID]],Table3[],5,FALSE)</f>
        <v>30.62</v>
      </c>
      <c r="O290" t="str">
        <f>VLOOKUP(Table56[[#This Row],[Store_ID]],Table2[],3,FALSE)</f>
        <v>West</v>
      </c>
      <c r="P290" t="str">
        <f>VLOOKUP(E290,Table2[],5,FALSE)</f>
        <v>Online</v>
      </c>
    </row>
    <row r="291" spans="1:16" x14ac:dyDescent="0.25">
      <c r="A291" t="s">
        <v>2041</v>
      </c>
      <c r="B291" s="19">
        <v>45438</v>
      </c>
      <c r="C291" t="s">
        <v>832</v>
      </c>
      <c r="D291" t="s">
        <v>1624</v>
      </c>
      <c r="E291" t="s">
        <v>1711</v>
      </c>
      <c r="F291" s="12">
        <v>1</v>
      </c>
      <c r="G291" s="11">
        <v>203.61</v>
      </c>
      <c r="H291">
        <v>0.24</v>
      </c>
      <c r="I291" t="s">
        <v>1755</v>
      </c>
      <c r="J291" s="11">
        <v>154.74360000000001</v>
      </c>
      <c r="K291" t="str">
        <f>VLOOKUP(Table56[[#This Row],[Customer_ID]],Table4[],4,FALSE)</f>
        <v>Male</v>
      </c>
      <c r="L291" t="str">
        <f>VLOOKUP(Table56[[#This Row],[Customer_ID]],Table4[],6,FALSE)</f>
        <v>Louisiana</v>
      </c>
      <c r="M291" t="str">
        <f>VLOOKUP(Table56[[#This Row],[Product_ID]],Table3[],3,FALSE)</f>
        <v>Sports-Fitness</v>
      </c>
      <c r="N291" s="11">
        <f>VLOOKUP(Table56[[#This Row],[Product_ID]],Table3[],5,FALSE)</f>
        <v>240.63</v>
      </c>
      <c r="O291" t="str">
        <f>VLOOKUP(Table56[[#This Row],[Store_ID]],Table2[],3,FALSE)</f>
        <v>South</v>
      </c>
      <c r="P291" t="str">
        <f>VLOOKUP(E291,Table2[],5,FALSE)</f>
        <v>Online</v>
      </c>
    </row>
    <row r="292" spans="1:16" x14ac:dyDescent="0.25">
      <c r="A292" t="s">
        <v>2042</v>
      </c>
      <c r="B292" s="19">
        <v>45856</v>
      </c>
      <c r="C292" t="s">
        <v>1281</v>
      </c>
      <c r="D292" t="s">
        <v>1676</v>
      </c>
      <c r="E292" t="s">
        <v>1728</v>
      </c>
      <c r="F292" s="12">
        <v>4</v>
      </c>
      <c r="G292" s="11">
        <v>493.8</v>
      </c>
      <c r="H292">
        <v>0.24</v>
      </c>
      <c r="I292" t="s">
        <v>1755</v>
      </c>
      <c r="J292" s="11">
        <v>1501.152</v>
      </c>
      <c r="K292" t="str">
        <f>VLOOKUP(Table56[[#This Row],[Customer_ID]],Table4[],4,FALSE)</f>
        <v>Female</v>
      </c>
      <c r="L292" t="str">
        <f>VLOOKUP(Table56[[#This Row],[Customer_ID]],Table4[],6,FALSE)</f>
        <v>North Carolina</v>
      </c>
      <c r="M292" t="str">
        <f>VLOOKUP(Table56[[#This Row],[Product_ID]],Table3[],3,FALSE)</f>
        <v>Sports-Team Sports</v>
      </c>
      <c r="N292" s="11">
        <f>VLOOKUP(Table56[[#This Row],[Product_ID]],Table3[],5,FALSE)</f>
        <v>245.98</v>
      </c>
      <c r="O292" t="str">
        <f>VLOOKUP(Table56[[#This Row],[Store_ID]],Table2[],3,FALSE)</f>
        <v>North</v>
      </c>
      <c r="P292" t="str">
        <f>VLOOKUP(E292,Table2[],5,FALSE)</f>
        <v>Flagship</v>
      </c>
    </row>
    <row r="293" spans="1:16" x14ac:dyDescent="0.25">
      <c r="A293" t="s">
        <v>2043</v>
      </c>
      <c r="B293" s="19">
        <v>45485</v>
      </c>
      <c r="C293" t="s">
        <v>78</v>
      </c>
      <c r="D293" t="s">
        <v>1590</v>
      </c>
      <c r="E293" t="s">
        <v>1733</v>
      </c>
      <c r="F293" s="12">
        <v>1</v>
      </c>
      <c r="G293" s="11">
        <v>640.54999999999995</v>
      </c>
      <c r="H293">
        <v>0.25</v>
      </c>
      <c r="I293" t="s">
        <v>1750</v>
      </c>
      <c r="J293" s="11">
        <v>480.41249999999997</v>
      </c>
      <c r="K293" t="str">
        <f>VLOOKUP(Table56[[#This Row],[Customer_ID]],Table4[],4,FALSE)</f>
        <v>Female</v>
      </c>
      <c r="L293" t="str">
        <f>VLOOKUP(Table56[[#This Row],[Customer_ID]],Table4[],6,FALSE)</f>
        <v>Georgia</v>
      </c>
      <c r="M293" t="str">
        <f>VLOOKUP(Table56[[#This Row],[Product_ID]],Table3[],3,FALSE)</f>
        <v>Sports-Fitness</v>
      </c>
      <c r="N293" s="11">
        <f>VLOOKUP(Table56[[#This Row],[Product_ID]],Table3[],5,FALSE)</f>
        <v>313.26</v>
      </c>
      <c r="O293" t="str">
        <f>VLOOKUP(Table56[[#This Row],[Store_ID]],Table2[],3,FALSE)</f>
        <v>North</v>
      </c>
      <c r="P293" t="str">
        <f>VLOOKUP(E293,Table2[],5,FALSE)</f>
        <v>Flagship</v>
      </c>
    </row>
    <row r="294" spans="1:16" x14ac:dyDescent="0.25">
      <c r="A294" t="s">
        <v>2044</v>
      </c>
      <c r="B294" s="19">
        <v>45545</v>
      </c>
      <c r="C294" t="s">
        <v>409</v>
      </c>
      <c r="D294" t="s">
        <v>1638</v>
      </c>
      <c r="E294" t="s">
        <v>1701</v>
      </c>
      <c r="F294" s="12">
        <v>1</v>
      </c>
      <c r="G294" s="11">
        <v>702.53</v>
      </c>
      <c r="H294">
        <v>0.3</v>
      </c>
      <c r="I294" t="s">
        <v>1750</v>
      </c>
      <c r="J294" s="11">
        <v>491.77099999999996</v>
      </c>
      <c r="K294" t="str">
        <f>VLOOKUP(Table56[[#This Row],[Customer_ID]],Table4[],4,FALSE)</f>
        <v>Male</v>
      </c>
      <c r="L294" t="str">
        <f>VLOOKUP(Table56[[#This Row],[Customer_ID]],Table4[],6,FALSE)</f>
        <v>Tennessee</v>
      </c>
      <c r="M294" t="str">
        <f>VLOOKUP(Table56[[#This Row],[Product_ID]],Table3[],3,FALSE)</f>
        <v>Electronics-Audio</v>
      </c>
      <c r="N294" s="11">
        <f>VLOOKUP(Table56[[#This Row],[Product_ID]],Table3[],5,FALSE)</f>
        <v>403.71</v>
      </c>
      <c r="O294" t="str">
        <f>VLOOKUP(Table56[[#This Row],[Store_ID]],Table2[],3,FALSE)</f>
        <v>South</v>
      </c>
      <c r="P294" t="str">
        <f>VLOOKUP(E294,Table2[],5,FALSE)</f>
        <v>Online</v>
      </c>
    </row>
    <row r="295" spans="1:16" x14ac:dyDescent="0.25">
      <c r="A295" t="s">
        <v>2045</v>
      </c>
      <c r="B295" s="19">
        <v>45826</v>
      </c>
      <c r="C295" t="s">
        <v>718</v>
      </c>
      <c r="D295" t="s">
        <v>1587</v>
      </c>
      <c r="E295" t="s">
        <v>1714</v>
      </c>
      <c r="F295" s="12">
        <v>4</v>
      </c>
      <c r="G295" s="11">
        <v>139.94</v>
      </c>
      <c r="H295">
        <v>0.24</v>
      </c>
      <c r="I295" t="s">
        <v>1750</v>
      </c>
      <c r="J295" s="11">
        <v>425.41759999999999</v>
      </c>
      <c r="K295" t="str">
        <f>VLOOKUP(Table56[[#This Row],[Customer_ID]],Table4[],4,FALSE)</f>
        <v>Male</v>
      </c>
      <c r="L295" t="str">
        <f>VLOOKUP(Table56[[#This Row],[Customer_ID]],Table4[],6,FALSE)</f>
        <v>Missouri</v>
      </c>
      <c r="M295" t="str">
        <f>VLOOKUP(Table56[[#This Row],[Product_ID]],Table3[],3,FALSE)</f>
        <v>Electronics-Mobile</v>
      </c>
      <c r="N295" s="11">
        <f>VLOOKUP(Table56[[#This Row],[Product_ID]],Table3[],5,FALSE)</f>
        <v>326.06</v>
      </c>
      <c r="O295" t="str">
        <f>VLOOKUP(Table56[[#This Row],[Store_ID]],Table2[],3,FALSE)</f>
        <v>West</v>
      </c>
      <c r="P295" t="str">
        <f>VLOOKUP(E295,Table2[],5,FALSE)</f>
        <v>Online</v>
      </c>
    </row>
    <row r="296" spans="1:16" x14ac:dyDescent="0.25">
      <c r="A296" t="s">
        <v>2046</v>
      </c>
      <c r="B296" s="19">
        <v>45654</v>
      </c>
      <c r="C296" t="s">
        <v>873</v>
      </c>
      <c r="D296" t="s">
        <v>1554</v>
      </c>
      <c r="E296" t="s">
        <v>1714</v>
      </c>
      <c r="F296" s="12">
        <v>2</v>
      </c>
      <c r="G296" s="11">
        <v>230.85</v>
      </c>
      <c r="H296">
        <v>0.18</v>
      </c>
      <c r="I296" t="s">
        <v>1750</v>
      </c>
      <c r="J296" s="11">
        <v>378.59399999999999</v>
      </c>
      <c r="K296" t="str">
        <f>VLOOKUP(Table56[[#This Row],[Customer_ID]],Table4[],4,FALSE)</f>
        <v>Female</v>
      </c>
      <c r="L296" t="str">
        <f>VLOOKUP(Table56[[#This Row],[Customer_ID]],Table4[],6,FALSE)</f>
        <v>Colorado</v>
      </c>
      <c r="M296" t="str">
        <f>VLOOKUP(Table56[[#This Row],[Product_ID]],Table3[],3,FALSE)</f>
        <v>Sports-Equipment</v>
      </c>
      <c r="N296" s="11">
        <f>VLOOKUP(Table56[[#This Row],[Product_ID]],Table3[],5,FALSE)</f>
        <v>21.34</v>
      </c>
      <c r="O296" t="str">
        <f>VLOOKUP(Table56[[#This Row],[Store_ID]],Table2[],3,FALSE)</f>
        <v>West</v>
      </c>
      <c r="P296" t="str">
        <f>VLOOKUP(E296,Table2[],5,FALSE)</f>
        <v>Online</v>
      </c>
    </row>
    <row r="297" spans="1:16" x14ac:dyDescent="0.25">
      <c r="A297" t="s">
        <v>2047</v>
      </c>
      <c r="B297" s="19">
        <v>45556</v>
      </c>
      <c r="C297" t="s">
        <v>681</v>
      </c>
      <c r="D297" t="s">
        <v>1658</v>
      </c>
      <c r="E297" t="s">
        <v>1733</v>
      </c>
      <c r="F297" s="12">
        <v>4</v>
      </c>
      <c r="G297" s="11">
        <v>626.35</v>
      </c>
      <c r="H297">
        <v>0.25</v>
      </c>
      <c r="I297" t="s">
        <v>1755</v>
      </c>
      <c r="J297" s="11">
        <v>1879.0500000000002</v>
      </c>
      <c r="K297" t="str">
        <f>VLOOKUP(Table56[[#This Row],[Customer_ID]],Table4[],4,FALSE)</f>
        <v>Female</v>
      </c>
      <c r="L297" t="str">
        <f>VLOOKUP(Table56[[#This Row],[Customer_ID]],Table4[],6,FALSE)</f>
        <v>Delaware</v>
      </c>
      <c r="M297" t="str">
        <f>VLOOKUP(Table56[[#This Row],[Product_ID]],Table3[],3,FALSE)</f>
        <v>Clothing-Accessories</v>
      </c>
      <c r="N297" s="11">
        <f>VLOOKUP(Table56[[#This Row],[Product_ID]],Table3[],5,FALSE)</f>
        <v>119.57</v>
      </c>
      <c r="O297" t="str">
        <f>VLOOKUP(Table56[[#This Row],[Store_ID]],Table2[],3,FALSE)</f>
        <v>North</v>
      </c>
      <c r="P297" t="str">
        <f>VLOOKUP(E297,Table2[],5,FALSE)</f>
        <v>Flagship</v>
      </c>
    </row>
    <row r="298" spans="1:16" x14ac:dyDescent="0.25">
      <c r="A298" t="s">
        <v>2048</v>
      </c>
      <c r="B298" s="19">
        <v>45434</v>
      </c>
      <c r="C298" t="s">
        <v>295</v>
      </c>
      <c r="D298" t="s">
        <v>1590</v>
      </c>
      <c r="E298" t="s">
        <v>1726</v>
      </c>
      <c r="F298" s="12">
        <v>4</v>
      </c>
      <c r="G298" s="11">
        <v>108.55</v>
      </c>
      <c r="H298">
        <v>0.18</v>
      </c>
      <c r="I298" t="s">
        <v>1752</v>
      </c>
      <c r="J298" s="11">
        <v>356.04400000000004</v>
      </c>
      <c r="K298" t="str">
        <f>VLOOKUP(Table56[[#This Row],[Customer_ID]],Table4[],4,FALSE)</f>
        <v>Male</v>
      </c>
      <c r="L298" t="str">
        <f>VLOOKUP(Table56[[#This Row],[Customer_ID]],Table4[],6,FALSE)</f>
        <v>Florida</v>
      </c>
      <c r="M298" t="str">
        <f>VLOOKUP(Table56[[#This Row],[Product_ID]],Table3[],3,FALSE)</f>
        <v>Sports-Fitness</v>
      </c>
      <c r="N298" s="11">
        <f>VLOOKUP(Table56[[#This Row],[Product_ID]],Table3[],5,FALSE)</f>
        <v>313.26</v>
      </c>
      <c r="O298" t="str">
        <f>VLOOKUP(Table56[[#This Row],[Store_ID]],Table2[],3,FALSE)</f>
        <v>South</v>
      </c>
      <c r="P298" t="str">
        <f>VLOOKUP(E298,Table2[],5,FALSE)</f>
        <v>Outlet</v>
      </c>
    </row>
    <row r="299" spans="1:16" x14ac:dyDescent="0.25">
      <c r="A299" t="s">
        <v>2049</v>
      </c>
      <c r="B299" s="19">
        <v>45871</v>
      </c>
      <c r="C299" t="s">
        <v>622</v>
      </c>
      <c r="D299" t="s">
        <v>1551</v>
      </c>
      <c r="E299" t="s">
        <v>1690</v>
      </c>
      <c r="F299" s="12">
        <v>4</v>
      </c>
      <c r="G299" s="11">
        <v>353.67</v>
      </c>
      <c r="H299">
        <v>0.03</v>
      </c>
      <c r="I299" t="s">
        <v>1755</v>
      </c>
      <c r="J299" s="11">
        <v>1372.2396000000001</v>
      </c>
      <c r="K299" t="str">
        <f>VLOOKUP(Table56[[#This Row],[Customer_ID]],Table4[],4,FALSE)</f>
        <v>Female</v>
      </c>
      <c r="L299" t="str">
        <f>VLOOKUP(Table56[[#This Row],[Customer_ID]],Table4[],6,FALSE)</f>
        <v>Ohio</v>
      </c>
      <c r="M299" t="str">
        <f>VLOOKUP(Table56[[#This Row],[Product_ID]],Table3[],3,FALSE)</f>
        <v>Sports-Accessories</v>
      </c>
      <c r="N299" s="11">
        <f>VLOOKUP(Table56[[#This Row],[Product_ID]],Table3[],5,FALSE)</f>
        <v>144.53</v>
      </c>
      <c r="O299" t="str">
        <f>VLOOKUP(Table56[[#This Row],[Store_ID]],Table2[],3,FALSE)</f>
        <v>North</v>
      </c>
      <c r="P299" t="str">
        <f>VLOOKUP(E299,Table2[],5,FALSE)</f>
        <v>Flagship</v>
      </c>
    </row>
    <row r="300" spans="1:16" x14ac:dyDescent="0.25">
      <c r="A300" t="s">
        <v>2050</v>
      </c>
      <c r="B300" s="19">
        <v>45583</v>
      </c>
      <c r="C300" t="s">
        <v>238</v>
      </c>
      <c r="D300" t="s">
        <v>1666</v>
      </c>
      <c r="E300" t="s">
        <v>1690</v>
      </c>
      <c r="F300" s="12">
        <v>4</v>
      </c>
      <c r="G300" s="11">
        <v>61.98</v>
      </c>
      <c r="H300">
        <v>0.16</v>
      </c>
      <c r="I300" t="s">
        <v>1750</v>
      </c>
      <c r="J300" s="11">
        <v>208.25279999999998</v>
      </c>
      <c r="K300" t="str">
        <f>VLOOKUP(Table56[[#This Row],[Customer_ID]],Table4[],4,FALSE)</f>
        <v>Female</v>
      </c>
      <c r="L300" t="str">
        <f>VLOOKUP(Table56[[#This Row],[Customer_ID]],Table4[],6,FALSE)</f>
        <v>Nevada</v>
      </c>
      <c r="M300" t="str">
        <f>VLOOKUP(Table56[[#This Row],[Product_ID]],Table3[],3,FALSE)</f>
        <v>Electronics-Accessories</v>
      </c>
      <c r="N300" s="11">
        <f>VLOOKUP(Table56[[#This Row],[Product_ID]],Table3[],5,FALSE)</f>
        <v>340.14</v>
      </c>
      <c r="O300" t="str">
        <f>VLOOKUP(Table56[[#This Row],[Store_ID]],Table2[],3,FALSE)</f>
        <v>North</v>
      </c>
      <c r="P300" t="str">
        <f>VLOOKUP(E300,Table2[],5,FALSE)</f>
        <v>Flagship</v>
      </c>
    </row>
    <row r="301" spans="1:16" x14ac:dyDescent="0.25">
      <c r="A301" t="s">
        <v>2051</v>
      </c>
      <c r="B301" s="19">
        <v>45348</v>
      </c>
      <c r="C301" t="s">
        <v>696</v>
      </c>
      <c r="D301" t="s">
        <v>1560</v>
      </c>
      <c r="E301" t="s">
        <v>1739</v>
      </c>
      <c r="F301" s="12">
        <v>2</v>
      </c>
      <c r="G301" s="11">
        <v>873.1</v>
      </c>
      <c r="H301">
        <v>0.12</v>
      </c>
      <c r="I301" t="s">
        <v>1752</v>
      </c>
      <c r="J301" s="11">
        <v>1536.6559999999999</v>
      </c>
      <c r="K301" t="str">
        <f>VLOOKUP(Table56[[#This Row],[Customer_ID]],Table4[],4,FALSE)</f>
        <v>Male</v>
      </c>
      <c r="L301" t="str">
        <f>VLOOKUP(Table56[[#This Row],[Customer_ID]],Table4[],6,FALSE)</f>
        <v>California</v>
      </c>
      <c r="M301" t="str">
        <f>VLOOKUP(Table56[[#This Row],[Product_ID]],Table3[],3,FALSE)</f>
        <v>Sports-Equipment</v>
      </c>
      <c r="N301" s="11">
        <f>VLOOKUP(Table56[[#This Row],[Product_ID]],Table3[],5,FALSE)</f>
        <v>484.62</v>
      </c>
      <c r="O301" t="str">
        <f>VLOOKUP(Table56[[#This Row],[Store_ID]],Table2[],3,FALSE)</f>
        <v>East</v>
      </c>
      <c r="P301" t="str">
        <f>VLOOKUP(E301,Table2[],5,FALSE)</f>
        <v>Online</v>
      </c>
    </row>
    <row r="302" spans="1:16" x14ac:dyDescent="0.25">
      <c r="A302" t="s">
        <v>2052</v>
      </c>
      <c r="B302" s="19">
        <v>45268</v>
      </c>
      <c r="C302" t="s">
        <v>642</v>
      </c>
      <c r="D302" t="s">
        <v>1544</v>
      </c>
      <c r="E302" t="s">
        <v>1728</v>
      </c>
      <c r="F302" s="12">
        <v>4</v>
      </c>
      <c r="G302" s="11">
        <v>889.47</v>
      </c>
      <c r="H302">
        <v>0.24</v>
      </c>
      <c r="I302" t="s">
        <v>1750</v>
      </c>
      <c r="J302" s="11">
        <v>2703.9888000000001</v>
      </c>
      <c r="K302" t="str">
        <f>VLOOKUP(Table56[[#This Row],[Customer_ID]],Table4[],4,FALSE)</f>
        <v>Male</v>
      </c>
      <c r="L302" t="str">
        <f>VLOOKUP(Table56[[#This Row],[Customer_ID]],Table4[],6,FALSE)</f>
        <v>Vermont</v>
      </c>
      <c r="M302" t="str">
        <f>VLOOKUP(Table56[[#This Row],[Product_ID]],Table3[],3,FALSE)</f>
        <v>Beauty-Haircare</v>
      </c>
      <c r="N302" s="11">
        <f>VLOOKUP(Table56[[#This Row],[Product_ID]],Table3[],5,FALSE)</f>
        <v>115.82</v>
      </c>
      <c r="O302" t="str">
        <f>VLOOKUP(Table56[[#This Row],[Store_ID]],Table2[],3,FALSE)</f>
        <v>North</v>
      </c>
      <c r="P302" t="str">
        <f>VLOOKUP(E302,Table2[],5,FALSE)</f>
        <v>Flagship</v>
      </c>
    </row>
    <row r="303" spans="1:16" x14ac:dyDescent="0.25">
      <c r="A303" t="s">
        <v>2053</v>
      </c>
      <c r="B303" s="19">
        <v>45596</v>
      </c>
      <c r="C303" t="s">
        <v>118</v>
      </c>
      <c r="D303" t="s">
        <v>1638</v>
      </c>
      <c r="E303" t="s">
        <v>1721</v>
      </c>
      <c r="F303" s="12">
        <v>3</v>
      </c>
      <c r="G303" s="11">
        <v>803.76</v>
      </c>
      <c r="H303">
        <v>0.19</v>
      </c>
      <c r="I303" t="s">
        <v>1755</v>
      </c>
      <c r="J303" s="11">
        <v>1953.1368</v>
      </c>
      <c r="K303" t="str">
        <f>VLOOKUP(Table56[[#This Row],[Customer_ID]],Table4[],4,FALSE)</f>
        <v>Female</v>
      </c>
      <c r="L303" t="str">
        <f>VLOOKUP(Table56[[#This Row],[Customer_ID]],Table4[],6,FALSE)</f>
        <v>New Jersey</v>
      </c>
      <c r="M303" t="str">
        <f>VLOOKUP(Table56[[#This Row],[Product_ID]],Table3[],3,FALSE)</f>
        <v>Electronics-Audio</v>
      </c>
      <c r="N303" s="11">
        <f>VLOOKUP(Table56[[#This Row],[Product_ID]],Table3[],5,FALSE)</f>
        <v>403.71</v>
      </c>
      <c r="O303" t="str">
        <f>VLOOKUP(Table56[[#This Row],[Store_ID]],Table2[],3,FALSE)</f>
        <v>South</v>
      </c>
      <c r="P303" t="str">
        <f>VLOOKUP(E303,Table2[],5,FALSE)</f>
        <v>Online</v>
      </c>
    </row>
    <row r="304" spans="1:16" x14ac:dyDescent="0.25">
      <c r="A304" t="s">
        <v>2054</v>
      </c>
      <c r="B304" s="19">
        <v>45624</v>
      </c>
      <c r="C304" t="s">
        <v>1427</v>
      </c>
      <c r="D304" t="s">
        <v>1640</v>
      </c>
      <c r="E304" t="s">
        <v>1705</v>
      </c>
      <c r="F304" s="12">
        <v>2</v>
      </c>
      <c r="G304" s="11">
        <v>865.14</v>
      </c>
      <c r="H304">
        <v>0.2</v>
      </c>
      <c r="I304" t="s">
        <v>1752</v>
      </c>
      <c r="J304" s="11">
        <v>1384.2240000000002</v>
      </c>
      <c r="K304" t="str">
        <f>VLOOKUP(Table56[[#This Row],[Customer_ID]],Table4[],4,FALSE)</f>
        <v>Male</v>
      </c>
      <c r="L304" t="str">
        <f>VLOOKUP(Table56[[#This Row],[Customer_ID]],Table4[],6,FALSE)</f>
        <v>Vermont</v>
      </c>
      <c r="M304" t="str">
        <f>VLOOKUP(Table56[[#This Row],[Product_ID]],Table3[],3,FALSE)</f>
        <v>Clothing-Footwear</v>
      </c>
      <c r="N304" s="11">
        <f>VLOOKUP(Table56[[#This Row],[Product_ID]],Table3[],5,FALSE)</f>
        <v>158.13999999999999</v>
      </c>
      <c r="O304" t="str">
        <f>VLOOKUP(Table56[[#This Row],[Store_ID]],Table2[],3,FALSE)</f>
        <v>North</v>
      </c>
      <c r="P304" t="str">
        <f>VLOOKUP(E304,Table2[],5,FALSE)</f>
        <v>Outlet</v>
      </c>
    </row>
    <row r="305" spans="1:16" x14ac:dyDescent="0.25">
      <c r="A305" t="s">
        <v>2055</v>
      </c>
      <c r="B305" s="19">
        <v>45813</v>
      </c>
      <c r="C305" t="s">
        <v>342</v>
      </c>
      <c r="D305" t="s">
        <v>1573</v>
      </c>
      <c r="E305" t="s">
        <v>1717</v>
      </c>
      <c r="F305" s="12">
        <v>2</v>
      </c>
      <c r="G305" s="11">
        <v>916.49</v>
      </c>
      <c r="H305">
        <v>0.3</v>
      </c>
      <c r="I305" t="s">
        <v>1755</v>
      </c>
      <c r="J305" s="11">
        <v>1283.086</v>
      </c>
      <c r="K305" t="str">
        <f>VLOOKUP(Table56[[#This Row],[Customer_ID]],Table4[],4,FALSE)</f>
        <v>Male</v>
      </c>
      <c r="L305" t="str">
        <f>VLOOKUP(Table56[[#This Row],[Customer_ID]],Table4[],6,FALSE)</f>
        <v>South Dakota</v>
      </c>
      <c r="M305" t="str">
        <f>VLOOKUP(Table56[[#This Row],[Product_ID]],Table3[],3,FALSE)</f>
        <v>Sports-Team Sports</v>
      </c>
      <c r="N305" s="11">
        <f>VLOOKUP(Table56[[#This Row],[Product_ID]],Table3[],5,FALSE)</f>
        <v>204.39</v>
      </c>
      <c r="O305" t="str">
        <f>VLOOKUP(Table56[[#This Row],[Store_ID]],Table2[],3,FALSE)</f>
        <v>South</v>
      </c>
      <c r="P305" t="str">
        <f>VLOOKUP(E305,Table2[],5,FALSE)</f>
        <v>Flagship</v>
      </c>
    </row>
    <row r="306" spans="1:16" x14ac:dyDescent="0.25">
      <c r="A306" t="s">
        <v>2056</v>
      </c>
      <c r="B306" s="19">
        <v>45615</v>
      </c>
      <c r="C306" t="s">
        <v>163</v>
      </c>
      <c r="D306" t="s">
        <v>1604</v>
      </c>
      <c r="E306" t="s">
        <v>1723</v>
      </c>
      <c r="F306" s="12">
        <v>3</v>
      </c>
      <c r="G306" s="11">
        <v>781.39</v>
      </c>
      <c r="H306">
        <v>0.12</v>
      </c>
      <c r="I306" t="s">
        <v>1750</v>
      </c>
      <c r="J306" s="11">
        <v>2062.8696</v>
      </c>
      <c r="K306" t="str">
        <f>VLOOKUP(Table56[[#This Row],[Customer_ID]],Table4[],4,FALSE)</f>
        <v>Male</v>
      </c>
      <c r="L306" t="str">
        <f>VLOOKUP(Table56[[#This Row],[Customer_ID]],Table4[],6,FALSE)</f>
        <v>Connecticut</v>
      </c>
      <c r="M306" t="str">
        <f>VLOOKUP(Table56[[#This Row],[Product_ID]],Table3[],3,FALSE)</f>
        <v>Electronics-Accessories</v>
      </c>
      <c r="N306" s="11">
        <f>VLOOKUP(Table56[[#This Row],[Product_ID]],Table3[],5,FALSE)</f>
        <v>88.49</v>
      </c>
      <c r="O306" t="str">
        <f>VLOOKUP(Table56[[#This Row],[Store_ID]],Table2[],3,FALSE)</f>
        <v>North</v>
      </c>
      <c r="P306" t="str">
        <f>VLOOKUP(E306,Table2[],5,FALSE)</f>
        <v>Online</v>
      </c>
    </row>
    <row r="307" spans="1:16" x14ac:dyDescent="0.25">
      <c r="A307" t="s">
        <v>2057</v>
      </c>
      <c r="B307" s="19">
        <v>45431</v>
      </c>
      <c r="C307" t="s">
        <v>681</v>
      </c>
      <c r="D307" t="s">
        <v>1585</v>
      </c>
      <c r="E307" t="s">
        <v>1723</v>
      </c>
      <c r="F307" s="12">
        <v>4</v>
      </c>
      <c r="G307" s="11">
        <v>619.74</v>
      </c>
      <c r="H307">
        <v>0.13</v>
      </c>
      <c r="I307" t="s">
        <v>1755</v>
      </c>
      <c r="J307" s="11">
        <v>2156.6952000000001</v>
      </c>
      <c r="K307" t="str">
        <f>VLOOKUP(Table56[[#This Row],[Customer_ID]],Table4[],4,FALSE)</f>
        <v>Female</v>
      </c>
      <c r="L307" t="str">
        <f>VLOOKUP(Table56[[#This Row],[Customer_ID]],Table4[],6,FALSE)</f>
        <v>Delaware</v>
      </c>
      <c r="M307" t="str">
        <f>VLOOKUP(Table56[[#This Row],[Product_ID]],Table3[],3,FALSE)</f>
        <v>Sports-Outdoor</v>
      </c>
      <c r="N307" s="11">
        <f>VLOOKUP(Table56[[#This Row],[Product_ID]],Table3[],5,FALSE)</f>
        <v>135.61000000000001</v>
      </c>
      <c r="O307" t="str">
        <f>VLOOKUP(Table56[[#This Row],[Store_ID]],Table2[],3,FALSE)</f>
        <v>North</v>
      </c>
      <c r="P307" t="str">
        <f>VLOOKUP(E307,Table2[],5,FALSE)</f>
        <v>Online</v>
      </c>
    </row>
    <row r="308" spans="1:16" x14ac:dyDescent="0.25">
      <c r="A308" t="s">
        <v>2058</v>
      </c>
      <c r="B308" s="19">
        <v>45679</v>
      </c>
      <c r="C308" t="s">
        <v>1464</v>
      </c>
      <c r="D308" t="s">
        <v>1619</v>
      </c>
      <c r="E308" t="s">
        <v>1726</v>
      </c>
      <c r="F308" s="12">
        <v>2</v>
      </c>
      <c r="G308" s="11">
        <v>837.76</v>
      </c>
      <c r="H308">
        <v>0.03</v>
      </c>
      <c r="I308" t="s">
        <v>1755</v>
      </c>
      <c r="J308" s="11">
        <v>1625.2544</v>
      </c>
      <c r="K308" t="str">
        <f>VLOOKUP(Table56[[#This Row],[Customer_ID]],Table4[],4,FALSE)</f>
        <v>Male</v>
      </c>
      <c r="L308" t="str">
        <f>VLOOKUP(Table56[[#This Row],[Customer_ID]],Table4[],6,FALSE)</f>
        <v>Georgia</v>
      </c>
      <c r="M308" t="str">
        <f>VLOOKUP(Table56[[#This Row],[Product_ID]],Table3[],3,FALSE)</f>
        <v>Electronics-Computer</v>
      </c>
      <c r="N308" s="11">
        <f>VLOOKUP(Table56[[#This Row],[Product_ID]],Table3[],5,FALSE)</f>
        <v>86.42</v>
      </c>
      <c r="O308" t="str">
        <f>VLOOKUP(Table56[[#This Row],[Store_ID]],Table2[],3,FALSE)</f>
        <v>South</v>
      </c>
      <c r="P308" t="str">
        <f>VLOOKUP(E308,Table2[],5,FALSE)</f>
        <v>Outlet</v>
      </c>
    </row>
    <row r="309" spans="1:16" x14ac:dyDescent="0.25">
      <c r="A309" t="s">
        <v>2059</v>
      </c>
      <c r="B309" s="19">
        <v>45842</v>
      </c>
      <c r="C309" t="s">
        <v>1379</v>
      </c>
      <c r="D309" t="s">
        <v>1666</v>
      </c>
      <c r="E309" t="s">
        <v>1690</v>
      </c>
      <c r="F309" s="12">
        <v>3</v>
      </c>
      <c r="G309" s="11">
        <v>135.94</v>
      </c>
      <c r="H309">
        <v>0.2</v>
      </c>
      <c r="I309" t="s">
        <v>1750</v>
      </c>
      <c r="J309" s="11">
        <v>326.25600000000003</v>
      </c>
      <c r="K309" t="str">
        <f>VLOOKUP(Table56[[#This Row],[Customer_ID]],Table4[],4,FALSE)</f>
        <v>Male</v>
      </c>
      <c r="L309" t="str">
        <f>VLOOKUP(Table56[[#This Row],[Customer_ID]],Table4[],6,FALSE)</f>
        <v>New Mexico</v>
      </c>
      <c r="M309" t="str">
        <f>VLOOKUP(Table56[[#This Row],[Product_ID]],Table3[],3,FALSE)</f>
        <v>Electronics-Accessories</v>
      </c>
      <c r="N309" s="11">
        <f>VLOOKUP(Table56[[#This Row],[Product_ID]],Table3[],5,FALSE)</f>
        <v>340.14</v>
      </c>
      <c r="O309" t="str">
        <f>VLOOKUP(Table56[[#This Row],[Store_ID]],Table2[],3,FALSE)</f>
        <v>North</v>
      </c>
      <c r="P309" t="str">
        <f>VLOOKUP(E309,Table2[],5,FALSE)</f>
        <v>Flagship</v>
      </c>
    </row>
    <row r="310" spans="1:16" x14ac:dyDescent="0.25">
      <c r="A310" t="s">
        <v>2060</v>
      </c>
      <c r="B310" s="19">
        <v>45796</v>
      </c>
      <c r="C310" t="s">
        <v>1458</v>
      </c>
      <c r="D310" t="s">
        <v>1638</v>
      </c>
      <c r="E310" t="s">
        <v>1690</v>
      </c>
      <c r="F310" s="12">
        <v>4</v>
      </c>
      <c r="G310" s="11">
        <v>396.53</v>
      </c>
      <c r="H310">
        <v>7.0000000000000007E-2</v>
      </c>
      <c r="I310" t="s">
        <v>1752</v>
      </c>
      <c r="J310" s="11">
        <v>1475.0915999999997</v>
      </c>
      <c r="K310" t="str">
        <f>VLOOKUP(Table56[[#This Row],[Customer_ID]],Table4[],4,FALSE)</f>
        <v>Male</v>
      </c>
      <c r="L310" t="str">
        <f>VLOOKUP(Table56[[#This Row],[Customer_ID]],Table4[],6,FALSE)</f>
        <v>West Virginia</v>
      </c>
      <c r="M310" t="str">
        <f>VLOOKUP(Table56[[#This Row],[Product_ID]],Table3[],3,FALSE)</f>
        <v>Electronics-Audio</v>
      </c>
      <c r="N310" s="11">
        <f>VLOOKUP(Table56[[#This Row],[Product_ID]],Table3[],5,FALSE)</f>
        <v>403.71</v>
      </c>
      <c r="O310" t="str">
        <f>VLOOKUP(Table56[[#This Row],[Store_ID]],Table2[],3,FALSE)</f>
        <v>North</v>
      </c>
      <c r="P310" t="str">
        <f>VLOOKUP(E310,Table2[],5,FALSE)</f>
        <v>Flagship</v>
      </c>
    </row>
    <row r="311" spans="1:16" x14ac:dyDescent="0.25">
      <c r="A311" t="s">
        <v>2061</v>
      </c>
      <c r="B311" s="19">
        <v>45264</v>
      </c>
      <c r="C311" t="s">
        <v>707</v>
      </c>
      <c r="D311" t="s">
        <v>1570</v>
      </c>
      <c r="E311" t="s">
        <v>1726</v>
      </c>
      <c r="F311" s="12">
        <v>2</v>
      </c>
      <c r="G311" s="11">
        <v>722.45</v>
      </c>
      <c r="H311">
        <v>0.22</v>
      </c>
      <c r="I311" t="s">
        <v>1752</v>
      </c>
      <c r="J311" s="11">
        <v>1127.0220000000002</v>
      </c>
      <c r="K311" t="str">
        <f>VLOOKUP(Table56[[#This Row],[Customer_ID]],Table4[],4,FALSE)</f>
        <v>Female</v>
      </c>
      <c r="L311" t="str">
        <f>VLOOKUP(Table56[[#This Row],[Customer_ID]],Table4[],6,FALSE)</f>
        <v>Massachusetts</v>
      </c>
      <c r="M311" t="str">
        <f>VLOOKUP(Table56[[#This Row],[Product_ID]],Table3[],3,FALSE)</f>
        <v>Home-Decor</v>
      </c>
      <c r="N311" s="11">
        <f>VLOOKUP(Table56[[#This Row],[Product_ID]],Table3[],5,FALSE)</f>
        <v>218.48</v>
      </c>
      <c r="O311" t="str">
        <f>VLOOKUP(Table56[[#This Row],[Store_ID]],Table2[],3,FALSE)</f>
        <v>South</v>
      </c>
      <c r="P311" t="str">
        <f>VLOOKUP(E311,Table2[],5,FALSE)</f>
        <v>Outlet</v>
      </c>
    </row>
    <row r="312" spans="1:16" x14ac:dyDescent="0.25">
      <c r="A312" t="s">
        <v>2062</v>
      </c>
      <c r="B312" s="19">
        <v>45504</v>
      </c>
      <c r="C312" t="s">
        <v>178</v>
      </c>
      <c r="D312" t="s">
        <v>1622</v>
      </c>
      <c r="E312" t="s">
        <v>1693</v>
      </c>
      <c r="F312" s="12">
        <v>2</v>
      </c>
      <c r="G312" s="11">
        <v>138.41</v>
      </c>
      <c r="H312">
        <v>0.02</v>
      </c>
      <c r="I312" t="s">
        <v>1750</v>
      </c>
      <c r="J312" s="11">
        <v>271.28359999999998</v>
      </c>
      <c r="K312" t="str">
        <f>VLOOKUP(Table56[[#This Row],[Customer_ID]],Table4[],4,FALSE)</f>
        <v>Female</v>
      </c>
      <c r="L312" t="str">
        <f>VLOOKUP(Table56[[#This Row],[Customer_ID]],Table4[],6,FALSE)</f>
        <v>Nevada</v>
      </c>
      <c r="M312" t="str">
        <f>VLOOKUP(Table56[[#This Row],[Product_ID]],Table3[],3,FALSE)</f>
        <v>Beauty-Makeup</v>
      </c>
      <c r="N312" s="11">
        <f>VLOOKUP(Table56[[#This Row],[Product_ID]],Table3[],5,FALSE)</f>
        <v>299.11</v>
      </c>
      <c r="O312" t="str">
        <f>VLOOKUP(Table56[[#This Row],[Store_ID]],Table2[],3,FALSE)</f>
        <v>South</v>
      </c>
      <c r="P312" t="str">
        <f>VLOOKUP(E312,Table2[],5,FALSE)</f>
        <v>Outlet</v>
      </c>
    </row>
    <row r="313" spans="1:16" x14ac:dyDescent="0.25">
      <c r="A313" t="s">
        <v>2063</v>
      </c>
      <c r="B313" s="19">
        <v>45679</v>
      </c>
      <c r="C313" t="s">
        <v>430</v>
      </c>
      <c r="D313" t="s">
        <v>1648</v>
      </c>
      <c r="E313" t="s">
        <v>1693</v>
      </c>
      <c r="F313" s="12">
        <v>4</v>
      </c>
      <c r="G313" s="11">
        <v>741.51</v>
      </c>
      <c r="H313">
        <v>0.09</v>
      </c>
      <c r="I313" t="s">
        <v>1755</v>
      </c>
      <c r="J313" s="11">
        <v>2699.0963999999999</v>
      </c>
      <c r="K313" t="str">
        <f>VLOOKUP(Table56[[#This Row],[Customer_ID]],Table4[],4,FALSE)</f>
        <v>Female</v>
      </c>
      <c r="L313" t="str">
        <f>VLOOKUP(Table56[[#This Row],[Customer_ID]],Table4[],6,FALSE)</f>
        <v>Arizona</v>
      </c>
      <c r="M313" t="str">
        <f>VLOOKUP(Table56[[#This Row],[Product_ID]],Table3[],3,FALSE)</f>
        <v>Home-Kitchen</v>
      </c>
      <c r="N313" s="11">
        <f>VLOOKUP(Table56[[#This Row],[Product_ID]],Table3[],5,FALSE)</f>
        <v>143.43</v>
      </c>
      <c r="O313" t="str">
        <f>VLOOKUP(Table56[[#This Row],[Store_ID]],Table2[],3,FALSE)</f>
        <v>South</v>
      </c>
      <c r="P313" t="str">
        <f>VLOOKUP(E313,Table2[],5,FALSE)</f>
        <v>Outlet</v>
      </c>
    </row>
    <row r="314" spans="1:16" x14ac:dyDescent="0.25">
      <c r="A314" t="s">
        <v>2064</v>
      </c>
      <c r="B314" s="19">
        <v>45611</v>
      </c>
      <c r="C314" t="s">
        <v>100</v>
      </c>
      <c r="D314" t="s">
        <v>1648</v>
      </c>
      <c r="E314" t="s">
        <v>1733</v>
      </c>
      <c r="F314" s="12">
        <v>2</v>
      </c>
      <c r="G314" s="11">
        <v>588.9</v>
      </c>
      <c r="H314">
        <v>0.19</v>
      </c>
      <c r="I314" t="s">
        <v>1752</v>
      </c>
      <c r="J314" s="11">
        <v>954.01800000000003</v>
      </c>
      <c r="K314" t="str">
        <f>VLOOKUP(Table56[[#This Row],[Customer_ID]],Table4[],4,FALSE)</f>
        <v>Female</v>
      </c>
      <c r="L314" t="str">
        <f>VLOOKUP(Table56[[#This Row],[Customer_ID]],Table4[],6,FALSE)</f>
        <v>Oregon</v>
      </c>
      <c r="M314" t="str">
        <f>VLOOKUP(Table56[[#This Row],[Product_ID]],Table3[],3,FALSE)</f>
        <v>Home-Kitchen</v>
      </c>
      <c r="N314" s="11">
        <f>VLOOKUP(Table56[[#This Row],[Product_ID]],Table3[],5,FALSE)</f>
        <v>143.43</v>
      </c>
      <c r="O314" t="str">
        <f>VLOOKUP(Table56[[#This Row],[Store_ID]],Table2[],3,FALSE)</f>
        <v>North</v>
      </c>
      <c r="P314" t="str">
        <f>VLOOKUP(E314,Table2[],5,FALSE)</f>
        <v>Flagship</v>
      </c>
    </row>
    <row r="315" spans="1:16" x14ac:dyDescent="0.25">
      <c r="A315" t="s">
        <v>2065</v>
      </c>
      <c r="B315" s="19">
        <v>45389</v>
      </c>
      <c r="C315" t="s">
        <v>951</v>
      </c>
      <c r="D315" t="s">
        <v>1602</v>
      </c>
      <c r="E315" t="s">
        <v>1693</v>
      </c>
      <c r="F315" s="12">
        <v>1</v>
      </c>
      <c r="G315" s="11">
        <v>88.92</v>
      </c>
      <c r="H315">
        <v>0.19</v>
      </c>
      <c r="I315" t="s">
        <v>1752</v>
      </c>
      <c r="J315" s="11">
        <v>72.025200000000012</v>
      </c>
      <c r="K315" t="str">
        <f>VLOOKUP(Table56[[#This Row],[Customer_ID]],Table4[],4,FALSE)</f>
        <v>Male</v>
      </c>
      <c r="L315" t="str">
        <f>VLOOKUP(Table56[[#This Row],[Customer_ID]],Table4[],6,FALSE)</f>
        <v>Kansas</v>
      </c>
      <c r="M315" t="str">
        <f>VLOOKUP(Table56[[#This Row],[Product_ID]],Table3[],3,FALSE)</f>
        <v>Sports-Fitness</v>
      </c>
      <c r="N315" s="11">
        <f>VLOOKUP(Table56[[#This Row],[Product_ID]],Table3[],5,FALSE)</f>
        <v>190.29</v>
      </c>
      <c r="O315" t="str">
        <f>VLOOKUP(Table56[[#This Row],[Store_ID]],Table2[],3,FALSE)</f>
        <v>South</v>
      </c>
      <c r="P315" t="str">
        <f>VLOOKUP(E315,Table2[],5,FALSE)</f>
        <v>Outlet</v>
      </c>
    </row>
    <row r="316" spans="1:16" x14ac:dyDescent="0.25">
      <c r="A316" t="s">
        <v>2066</v>
      </c>
      <c r="B316" s="19">
        <v>45339</v>
      </c>
      <c r="C316" t="s">
        <v>406</v>
      </c>
      <c r="D316" t="s">
        <v>1618</v>
      </c>
      <c r="E316" t="s">
        <v>1730</v>
      </c>
      <c r="F316" s="12">
        <v>1</v>
      </c>
      <c r="G316" s="11">
        <v>299.13</v>
      </c>
      <c r="H316">
        <v>0.1</v>
      </c>
      <c r="I316" t="s">
        <v>1755</v>
      </c>
      <c r="J316" s="11">
        <v>269.21699999999998</v>
      </c>
      <c r="K316" t="str">
        <f>VLOOKUP(Table56[[#This Row],[Customer_ID]],Table4[],4,FALSE)</f>
        <v>Male</v>
      </c>
      <c r="L316" t="str">
        <f>VLOOKUP(Table56[[#This Row],[Customer_ID]],Table4[],6,FALSE)</f>
        <v>Nebraska</v>
      </c>
      <c r="M316" t="str">
        <f>VLOOKUP(Table56[[#This Row],[Product_ID]],Table3[],3,FALSE)</f>
        <v>Sports-Equipment</v>
      </c>
      <c r="N316" s="11">
        <f>VLOOKUP(Table56[[#This Row],[Product_ID]],Table3[],5,FALSE)</f>
        <v>103.45</v>
      </c>
      <c r="O316" t="str">
        <f>VLOOKUP(Table56[[#This Row],[Store_ID]],Table2[],3,FALSE)</f>
        <v>West</v>
      </c>
      <c r="P316" t="str">
        <f>VLOOKUP(E316,Table2[],5,FALSE)</f>
        <v>Flagship</v>
      </c>
    </row>
    <row r="317" spans="1:16" x14ac:dyDescent="0.25">
      <c r="A317" t="s">
        <v>2067</v>
      </c>
      <c r="B317" s="19">
        <v>45433</v>
      </c>
      <c r="C317" t="s">
        <v>400</v>
      </c>
      <c r="D317" t="s">
        <v>1643</v>
      </c>
      <c r="E317" t="s">
        <v>1698</v>
      </c>
      <c r="F317" s="12">
        <v>2</v>
      </c>
      <c r="G317" s="11">
        <v>548.29999999999995</v>
      </c>
      <c r="H317">
        <v>0.23</v>
      </c>
      <c r="I317" t="s">
        <v>1750</v>
      </c>
      <c r="J317" s="11">
        <v>844.38199999999995</v>
      </c>
      <c r="K317" t="str">
        <f>VLOOKUP(Table56[[#This Row],[Customer_ID]],Table4[],4,FALSE)</f>
        <v>Female</v>
      </c>
      <c r="L317" t="str">
        <f>VLOOKUP(Table56[[#This Row],[Customer_ID]],Table4[],6,FALSE)</f>
        <v>Rhode Island</v>
      </c>
      <c r="M317" t="str">
        <f>VLOOKUP(Table56[[#This Row],[Product_ID]],Table3[],3,FALSE)</f>
        <v>Electronics-Appliances</v>
      </c>
      <c r="N317" s="11">
        <f>VLOOKUP(Table56[[#This Row],[Product_ID]],Table3[],5,FALSE)</f>
        <v>480.9</v>
      </c>
      <c r="O317" t="str">
        <f>VLOOKUP(Table56[[#This Row],[Store_ID]],Table2[],3,FALSE)</f>
        <v>North</v>
      </c>
      <c r="P317" t="str">
        <f>VLOOKUP(E317,Table2[],5,FALSE)</f>
        <v>Outlet</v>
      </c>
    </row>
    <row r="318" spans="1:16" x14ac:dyDescent="0.25">
      <c r="A318" t="s">
        <v>2068</v>
      </c>
      <c r="B318" s="19">
        <v>45435</v>
      </c>
      <c r="C318" t="s">
        <v>829</v>
      </c>
      <c r="D318" t="s">
        <v>1608</v>
      </c>
      <c r="E318" t="s">
        <v>1719</v>
      </c>
      <c r="F318" s="12">
        <v>3</v>
      </c>
      <c r="G318" s="11">
        <v>977.55</v>
      </c>
      <c r="H318">
        <v>0.02</v>
      </c>
      <c r="I318" t="s">
        <v>1752</v>
      </c>
      <c r="J318" s="11">
        <v>2873.9969999999994</v>
      </c>
      <c r="K318" t="str">
        <f>VLOOKUP(Table56[[#This Row],[Customer_ID]],Table4[],4,FALSE)</f>
        <v>Female</v>
      </c>
      <c r="L318" t="str">
        <f>VLOOKUP(Table56[[#This Row],[Customer_ID]],Table4[],6,FALSE)</f>
        <v>Montana</v>
      </c>
      <c r="M318" t="str">
        <f>VLOOKUP(Table56[[#This Row],[Product_ID]],Table3[],3,FALSE)</f>
        <v>Sports-Accessories</v>
      </c>
      <c r="N318" s="11">
        <f>VLOOKUP(Table56[[#This Row],[Product_ID]],Table3[],5,FALSE)</f>
        <v>434.84</v>
      </c>
      <c r="O318" t="str">
        <f>VLOOKUP(Table56[[#This Row],[Store_ID]],Table2[],3,FALSE)</f>
        <v>East</v>
      </c>
      <c r="P318" t="str">
        <f>VLOOKUP(E318,Table2[],5,FALSE)</f>
        <v>Online</v>
      </c>
    </row>
    <row r="319" spans="1:16" x14ac:dyDescent="0.25">
      <c r="A319" t="s">
        <v>2069</v>
      </c>
      <c r="B319" s="19">
        <v>45823</v>
      </c>
      <c r="C319" t="s">
        <v>1075</v>
      </c>
      <c r="D319" t="s">
        <v>1594</v>
      </c>
      <c r="E319" t="s">
        <v>1736</v>
      </c>
      <c r="F319" s="12">
        <v>1</v>
      </c>
      <c r="G319" s="11">
        <v>459.42</v>
      </c>
      <c r="H319">
        <v>0.28000000000000003</v>
      </c>
      <c r="I319" t="s">
        <v>1755</v>
      </c>
      <c r="J319" s="11">
        <v>330.7824</v>
      </c>
      <c r="K319" t="str">
        <f>VLOOKUP(Table56[[#This Row],[Customer_ID]],Table4[],4,FALSE)</f>
        <v>Female</v>
      </c>
      <c r="L319" t="str">
        <f>VLOOKUP(Table56[[#This Row],[Customer_ID]],Table4[],6,FALSE)</f>
        <v>Tennessee</v>
      </c>
      <c r="M319" t="str">
        <f>VLOOKUP(Table56[[#This Row],[Product_ID]],Table3[],3,FALSE)</f>
        <v>Sports-Fitness</v>
      </c>
      <c r="N319" s="11">
        <f>VLOOKUP(Table56[[#This Row],[Product_ID]],Table3[],5,FALSE)</f>
        <v>167.12</v>
      </c>
      <c r="O319" t="str">
        <f>VLOOKUP(Table56[[#This Row],[Store_ID]],Table2[],3,FALSE)</f>
        <v>East</v>
      </c>
      <c r="P319" t="str">
        <f>VLOOKUP(E319,Table2[],5,FALSE)</f>
        <v>Flagship</v>
      </c>
    </row>
    <row r="320" spans="1:16" x14ac:dyDescent="0.25">
      <c r="A320" t="s">
        <v>2070</v>
      </c>
      <c r="B320" s="19">
        <v>45663</v>
      </c>
      <c r="C320" t="s">
        <v>313</v>
      </c>
      <c r="D320" t="s">
        <v>1529</v>
      </c>
      <c r="E320" t="s">
        <v>1701</v>
      </c>
      <c r="F320" s="12">
        <v>2</v>
      </c>
      <c r="G320" s="11">
        <v>123.19</v>
      </c>
      <c r="H320">
        <v>0.19</v>
      </c>
      <c r="I320" t="s">
        <v>1750</v>
      </c>
      <c r="J320" s="11">
        <v>199.56780000000001</v>
      </c>
      <c r="K320" t="str">
        <f>VLOOKUP(Table56[[#This Row],[Customer_ID]],Table4[],4,FALSE)</f>
        <v>Male</v>
      </c>
      <c r="L320" t="str">
        <f>VLOOKUP(Table56[[#This Row],[Customer_ID]],Table4[],6,FALSE)</f>
        <v>Arkansas</v>
      </c>
      <c r="M320" t="str">
        <f>VLOOKUP(Table56[[#This Row],[Product_ID]],Table3[],3,FALSE)</f>
        <v>Clothing-Outerwear</v>
      </c>
      <c r="N320" s="11">
        <f>VLOOKUP(Table56[[#This Row],[Product_ID]],Table3[],5,FALSE)</f>
        <v>254.04361702127662</v>
      </c>
      <c r="O320" t="str">
        <f>VLOOKUP(Table56[[#This Row],[Store_ID]],Table2[],3,FALSE)</f>
        <v>South</v>
      </c>
      <c r="P320" t="str">
        <f>VLOOKUP(E320,Table2[],5,FALSE)</f>
        <v>Online</v>
      </c>
    </row>
    <row r="321" spans="1:16" x14ac:dyDescent="0.25">
      <c r="A321" t="s">
        <v>2071</v>
      </c>
      <c r="B321" s="19">
        <v>45879</v>
      </c>
      <c r="C321" t="s">
        <v>1109</v>
      </c>
      <c r="D321" t="s">
        <v>1610</v>
      </c>
      <c r="E321" t="s">
        <v>1739</v>
      </c>
      <c r="F321" s="12">
        <v>1</v>
      </c>
      <c r="G321" s="11">
        <v>222.95</v>
      </c>
      <c r="H321">
        <v>0.02</v>
      </c>
      <c r="I321" t="s">
        <v>1752</v>
      </c>
      <c r="J321" s="11">
        <v>218.49099999999999</v>
      </c>
      <c r="K321" t="str">
        <f>VLOOKUP(Table56[[#This Row],[Customer_ID]],Table4[],4,FALSE)</f>
        <v>Female</v>
      </c>
      <c r="L321" t="str">
        <f>VLOOKUP(Table56[[#This Row],[Customer_ID]],Table4[],6,FALSE)</f>
        <v>Mississippi</v>
      </c>
      <c r="M321" t="str">
        <f>VLOOKUP(Table56[[#This Row],[Product_ID]],Table3[],3,FALSE)</f>
        <v>Home-Decor</v>
      </c>
      <c r="N321" s="11">
        <f>VLOOKUP(Table56[[#This Row],[Product_ID]],Table3[],5,FALSE)</f>
        <v>81.75</v>
      </c>
      <c r="O321" t="str">
        <f>VLOOKUP(Table56[[#This Row],[Store_ID]],Table2[],3,FALSE)</f>
        <v>East</v>
      </c>
      <c r="P321" t="str">
        <f>VLOOKUP(E321,Table2[],5,FALSE)</f>
        <v>Online</v>
      </c>
    </row>
    <row r="322" spans="1:16" x14ac:dyDescent="0.25">
      <c r="A322" t="s">
        <v>2072</v>
      </c>
      <c r="B322" s="19">
        <v>45840</v>
      </c>
      <c r="C322" t="s">
        <v>1033</v>
      </c>
      <c r="D322" t="s">
        <v>1575</v>
      </c>
      <c r="E322" t="s">
        <v>1701</v>
      </c>
      <c r="F322" s="12">
        <v>3</v>
      </c>
      <c r="G322" s="11">
        <v>601.92999999999995</v>
      </c>
      <c r="H322">
        <v>0.14000000000000001</v>
      </c>
      <c r="I322" t="s">
        <v>1750</v>
      </c>
      <c r="J322" s="11">
        <v>1552.9793999999999</v>
      </c>
      <c r="K322" t="str">
        <f>VLOOKUP(Table56[[#This Row],[Customer_ID]],Table4[],4,FALSE)</f>
        <v>Female</v>
      </c>
      <c r="L322" t="str">
        <f>VLOOKUP(Table56[[#This Row],[Customer_ID]],Table4[],6,FALSE)</f>
        <v>Hawaii</v>
      </c>
      <c r="M322" t="str">
        <f>VLOOKUP(Table56[[#This Row],[Product_ID]],Table3[],3,FALSE)</f>
        <v>Beauty-Skincare</v>
      </c>
      <c r="N322" s="11">
        <f>VLOOKUP(Table56[[#This Row],[Product_ID]],Table3[],5,FALSE)</f>
        <v>283.83</v>
      </c>
      <c r="O322" t="str">
        <f>VLOOKUP(Table56[[#This Row],[Store_ID]],Table2[],3,FALSE)</f>
        <v>South</v>
      </c>
      <c r="P322" t="str">
        <f>VLOOKUP(E322,Table2[],5,FALSE)</f>
        <v>Online</v>
      </c>
    </row>
    <row r="323" spans="1:16" x14ac:dyDescent="0.25">
      <c r="A323" t="s">
        <v>2073</v>
      </c>
      <c r="B323" s="19">
        <v>45380</v>
      </c>
      <c r="C323" t="s">
        <v>930</v>
      </c>
      <c r="D323" t="s">
        <v>1629</v>
      </c>
      <c r="E323" t="s">
        <v>1693</v>
      </c>
      <c r="F323" s="12">
        <v>1</v>
      </c>
      <c r="G323" s="11">
        <v>564.1</v>
      </c>
      <c r="H323">
        <v>0.03</v>
      </c>
      <c r="I323" t="s">
        <v>1750</v>
      </c>
      <c r="J323" s="11">
        <v>547.17700000000002</v>
      </c>
      <c r="K323" t="str">
        <f>VLOOKUP(Table56[[#This Row],[Customer_ID]],Table4[],4,FALSE)</f>
        <v>Female</v>
      </c>
      <c r="L323" t="str">
        <f>VLOOKUP(Table56[[#This Row],[Customer_ID]],Table4[],6,FALSE)</f>
        <v>Missouri</v>
      </c>
      <c r="M323" t="str">
        <f>VLOOKUP(Table56[[#This Row],[Product_ID]],Table3[],3,FALSE)</f>
        <v>Clothing-Bottoms</v>
      </c>
      <c r="N323" s="11">
        <f>VLOOKUP(Table56[[#This Row],[Product_ID]],Table3[],5,FALSE)</f>
        <v>218.22</v>
      </c>
      <c r="O323" t="str">
        <f>VLOOKUP(Table56[[#This Row],[Store_ID]],Table2[],3,FALSE)</f>
        <v>South</v>
      </c>
      <c r="P323" t="str">
        <f>VLOOKUP(E323,Table2[],5,FALSE)</f>
        <v>Outlet</v>
      </c>
    </row>
    <row r="324" spans="1:16" x14ac:dyDescent="0.25">
      <c r="A324" t="s">
        <v>2074</v>
      </c>
      <c r="B324" s="19">
        <v>45672</v>
      </c>
      <c r="C324" t="s">
        <v>336</v>
      </c>
      <c r="D324" t="s">
        <v>1648</v>
      </c>
      <c r="E324" t="s">
        <v>1705</v>
      </c>
      <c r="F324" s="12">
        <v>1</v>
      </c>
      <c r="G324" s="11">
        <v>516.62</v>
      </c>
      <c r="H324">
        <v>0.18</v>
      </c>
      <c r="I324" t="s">
        <v>1750</v>
      </c>
      <c r="J324" s="11">
        <v>423.62840000000006</v>
      </c>
      <c r="K324" t="str">
        <f>VLOOKUP(Table56[[#This Row],[Customer_ID]],Table4[],4,FALSE)</f>
        <v>Female</v>
      </c>
      <c r="L324" t="str">
        <f>VLOOKUP(Table56[[#This Row],[Customer_ID]],Table4[],6,FALSE)</f>
        <v>New York</v>
      </c>
      <c r="M324" t="str">
        <f>VLOOKUP(Table56[[#This Row],[Product_ID]],Table3[],3,FALSE)</f>
        <v>Home-Kitchen</v>
      </c>
      <c r="N324" s="11">
        <f>VLOOKUP(Table56[[#This Row],[Product_ID]],Table3[],5,FALSE)</f>
        <v>143.43</v>
      </c>
      <c r="O324" t="str">
        <f>VLOOKUP(Table56[[#This Row],[Store_ID]],Table2[],3,FALSE)</f>
        <v>North</v>
      </c>
      <c r="P324" t="str">
        <f>VLOOKUP(E324,Table2[],5,FALSE)</f>
        <v>Outlet</v>
      </c>
    </row>
    <row r="325" spans="1:16" x14ac:dyDescent="0.25">
      <c r="A325" t="s">
        <v>2075</v>
      </c>
      <c r="B325" s="19">
        <v>45497</v>
      </c>
      <c r="C325" t="s">
        <v>1341</v>
      </c>
      <c r="D325" t="s">
        <v>1620</v>
      </c>
      <c r="E325" t="s">
        <v>1723</v>
      </c>
      <c r="F325" s="12">
        <v>1</v>
      </c>
      <c r="G325" s="11">
        <v>934.75</v>
      </c>
      <c r="H325">
        <v>0.11</v>
      </c>
      <c r="I325" t="s">
        <v>1752</v>
      </c>
      <c r="J325" s="11">
        <v>831.92750000000001</v>
      </c>
      <c r="K325" t="str">
        <f>VLOOKUP(Table56[[#This Row],[Customer_ID]],Table4[],4,FALSE)</f>
        <v>Female</v>
      </c>
      <c r="L325" t="str">
        <f>VLOOKUP(Table56[[#This Row],[Customer_ID]],Table4[],6,FALSE)</f>
        <v>Tennessee</v>
      </c>
      <c r="M325" t="str">
        <f>VLOOKUP(Table56[[#This Row],[Product_ID]],Table3[],3,FALSE)</f>
        <v>Beauty-Skincare</v>
      </c>
      <c r="N325" s="11">
        <f>VLOOKUP(Table56[[#This Row],[Product_ID]],Table3[],5,FALSE)</f>
        <v>266.86</v>
      </c>
      <c r="O325" t="str">
        <f>VLOOKUP(Table56[[#This Row],[Store_ID]],Table2[],3,FALSE)</f>
        <v>North</v>
      </c>
      <c r="P325" t="str">
        <f>VLOOKUP(E325,Table2[],5,FALSE)</f>
        <v>Online</v>
      </c>
    </row>
    <row r="326" spans="1:16" x14ac:dyDescent="0.25">
      <c r="A326" t="s">
        <v>2076</v>
      </c>
      <c r="B326" s="19">
        <v>45407</v>
      </c>
      <c r="C326" t="s">
        <v>746</v>
      </c>
      <c r="D326" t="s">
        <v>1677</v>
      </c>
      <c r="E326" t="s">
        <v>1711</v>
      </c>
      <c r="F326" s="12">
        <v>4</v>
      </c>
      <c r="G326" s="11">
        <v>548.44000000000005</v>
      </c>
      <c r="H326">
        <v>0.05</v>
      </c>
      <c r="I326" t="s">
        <v>1752</v>
      </c>
      <c r="J326" s="11">
        <v>2084.0720000000001</v>
      </c>
      <c r="K326" t="str">
        <f>VLOOKUP(Table56[[#This Row],[Customer_ID]],Table4[],4,FALSE)</f>
        <v>Female</v>
      </c>
      <c r="L326" t="str">
        <f>VLOOKUP(Table56[[#This Row],[Customer_ID]],Table4[],6,FALSE)</f>
        <v>Kansas</v>
      </c>
      <c r="M326" t="str">
        <f>VLOOKUP(Table56[[#This Row],[Product_ID]],Table3[],3,FALSE)</f>
        <v>Electronics-Audio</v>
      </c>
      <c r="N326" s="11">
        <f>VLOOKUP(Table56[[#This Row],[Product_ID]],Table3[],5,FALSE)</f>
        <v>431.67</v>
      </c>
      <c r="O326" t="str">
        <f>VLOOKUP(Table56[[#This Row],[Store_ID]],Table2[],3,FALSE)</f>
        <v>South</v>
      </c>
      <c r="P326" t="str">
        <f>VLOOKUP(E326,Table2[],5,FALSE)</f>
        <v>Online</v>
      </c>
    </row>
    <row r="327" spans="1:16" x14ac:dyDescent="0.25">
      <c r="A327" t="s">
        <v>2077</v>
      </c>
      <c r="B327" s="19">
        <v>45764</v>
      </c>
      <c r="C327" t="s">
        <v>63</v>
      </c>
      <c r="D327" t="s">
        <v>1583</v>
      </c>
      <c r="E327" t="s">
        <v>1698</v>
      </c>
      <c r="F327" s="12">
        <v>3</v>
      </c>
      <c r="G327" s="11">
        <v>361.11</v>
      </c>
      <c r="H327">
        <v>0.06</v>
      </c>
      <c r="I327" t="s">
        <v>1750</v>
      </c>
      <c r="J327" s="11">
        <v>1018.3301999999999</v>
      </c>
      <c r="K327" t="str">
        <f>VLOOKUP(Table56[[#This Row],[Customer_ID]],Table4[],4,FALSE)</f>
        <v>Female</v>
      </c>
      <c r="L327" t="str">
        <f>VLOOKUP(Table56[[#This Row],[Customer_ID]],Table4[],6,FALSE)</f>
        <v>Montana</v>
      </c>
      <c r="M327" t="str">
        <f>VLOOKUP(Table56[[#This Row],[Product_ID]],Table3[],3,FALSE)</f>
        <v>Clothing-Footwear</v>
      </c>
      <c r="N327" s="11">
        <f>VLOOKUP(Table56[[#This Row],[Product_ID]],Table3[],5,FALSE)</f>
        <v>353.47</v>
      </c>
      <c r="O327" t="str">
        <f>VLOOKUP(Table56[[#This Row],[Store_ID]],Table2[],3,FALSE)</f>
        <v>North</v>
      </c>
      <c r="P327" t="str">
        <f>VLOOKUP(E327,Table2[],5,FALSE)</f>
        <v>Outlet</v>
      </c>
    </row>
    <row r="328" spans="1:16" x14ac:dyDescent="0.25">
      <c r="A328" t="s">
        <v>2078</v>
      </c>
      <c r="B328" s="19">
        <v>45924</v>
      </c>
      <c r="C328" t="s">
        <v>610</v>
      </c>
      <c r="D328" t="s">
        <v>1545</v>
      </c>
      <c r="E328" t="s">
        <v>1690</v>
      </c>
      <c r="F328" s="12">
        <v>2</v>
      </c>
      <c r="G328" s="11">
        <v>610.37</v>
      </c>
      <c r="H328">
        <v>0.1</v>
      </c>
      <c r="I328" t="s">
        <v>1752</v>
      </c>
      <c r="J328" s="11">
        <v>1098.6659999999999</v>
      </c>
      <c r="K328" t="str">
        <f>VLOOKUP(Table56[[#This Row],[Customer_ID]],Table4[],4,FALSE)</f>
        <v>Female</v>
      </c>
      <c r="L328" t="str">
        <f>VLOOKUP(Table56[[#This Row],[Customer_ID]],Table4[],6,FALSE)</f>
        <v>Alabama</v>
      </c>
      <c r="M328" t="str">
        <f>VLOOKUP(Table56[[#This Row],[Product_ID]],Table3[],3,FALSE)</f>
        <v>Electronics-Accessories</v>
      </c>
      <c r="N328" s="11">
        <f>VLOOKUP(Table56[[#This Row],[Product_ID]],Table3[],5,FALSE)</f>
        <v>242.23</v>
      </c>
      <c r="O328" t="str">
        <f>VLOOKUP(Table56[[#This Row],[Store_ID]],Table2[],3,FALSE)</f>
        <v>North</v>
      </c>
      <c r="P328" t="str">
        <f>VLOOKUP(E328,Table2[],5,FALSE)</f>
        <v>Flagship</v>
      </c>
    </row>
    <row r="329" spans="1:16" x14ac:dyDescent="0.25">
      <c r="A329" t="s">
        <v>2079</v>
      </c>
      <c r="B329" s="19">
        <v>45240</v>
      </c>
      <c r="C329" t="s">
        <v>1039</v>
      </c>
      <c r="D329" t="s">
        <v>1604</v>
      </c>
      <c r="E329" t="s">
        <v>1730</v>
      </c>
      <c r="F329" s="12">
        <v>1</v>
      </c>
      <c r="G329" s="11">
        <v>272.2</v>
      </c>
      <c r="H329">
        <v>0.3</v>
      </c>
      <c r="I329" t="s">
        <v>1750</v>
      </c>
      <c r="J329" s="11">
        <v>190.54</v>
      </c>
      <c r="K329" t="str">
        <f>VLOOKUP(Table56[[#This Row],[Customer_ID]],Table4[],4,FALSE)</f>
        <v>Female</v>
      </c>
      <c r="L329" t="str">
        <f>VLOOKUP(Table56[[#This Row],[Customer_ID]],Table4[],6,FALSE)</f>
        <v>Connecticut</v>
      </c>
      <c r="M329" t="str">
        <f>VLOOKUP(Table56[[#This Row],[Product_ID]],Table3[],3,FALSE)</f>
        <v>Electronics-Accessories</v>
      </c>
      <c r="N329" s="11">
        <f>VLOOKUP(Table56[[#This Row],[Product_ID]],Table3[],5,FALSE)</f>
        <v>88.49</v>
      </c>
      <c r="O329" t="str">
        <f>VLOOKUP(Table56[[#This Row],[Store_ID]],Table2[],3,FALSE)</f>
        <v>West</v>
      </c>
      <c r="P329" t="str">
        <f>VLOOKUP(E329,Table2[],5,FALSE)</f>
        <v>Flagship</v>
      </c>
    </row>
    <row r="330" spans="1:16" x14ac:dyDescent="0.25">
      <c r="A330" t="s">
        <v>2080</v>
      </c>
      <c r="B330" s="19">
        <v>45349</v>
      </c>
      <c r="C330" t="s">
        <v>1341</v>
      </c>
      <c r="D330" t="s">
        <v>1643</v>
      </c>
      <c r="E330" t="s">
        <v>1708</v>
      </c>
      <c r="F330" s="12">
        <v>3</v>
      </c>
      <c r="G330" s="11">
        <v>573.1</v>
      </c>
      <c r="H330">
        <v>0.16</v>
      </c>
      <c r="I330" t="s">
        <v>1755</v>
      </c>
      <c r="J330" s="11">
        <v>1444.212</v>
      </c>
      <c r="K330" t="str">
        <f>VLOOKUP(Table56[[#This Row],[Customer_ID]],Table4[],4,FALSE)</f>
        <v>Female</v>
      </c>
      <c r="L330" t="str">
        <f>VLOOKUP(Table56[[#This Row],[Customer_ID]],Table4[],6,FALSE)</f>
        <v>Tennessee</v>
      </c>
      <c r="M330" t="str">
        <f>VLOOKUP(Table56[[#This Row],[Product_ID]],Table3[],3,FALSE)</f>
        <v>Electronics-Appliances</v>
      </c>
      <c r="N330" s="11">
        <f>VLOOKUP(Table56[[#This Row],[Product_ID]],Table3[],5,FALSE)</f>
        <v>480.9</v>
      </c>
      <c r="O330" t="str">
        <f>VLOOKUP(Table56[[#This Row],[Store_ID]],Table2[],3,FALSE)</f>
        <v>East</v>
      </c>
      <c r="P330" t="str">
        <f>VLOOKUP(E330,Table2[],5,FALSE)</f>
        <v>Online</v>
      </c>
    </row>
    <row r="331" spans="1:16" x14ac:dyDescent="0.25">
      <c r="A331" t="s">
        <v>2081</v>
      </c>
      <c r="B331" s="19">
        <v>45756</v>
      </c>
      <c r="C331" t="s">
        <v>1004</v>
      </c>
      <c r="D331" t="s">
        <v>1536</v>
      </c>
      <c r="E331" t="s">
        <v>1685</v>
      </c>
      <c r="F331" s="12">
        <v>4</v>
      </c>
      <c r="G331" s="11">
        <v>24.72</v>
      </c>
      <c r="H331">
        <v>0.28000000000000003</v>
      </c>
      <c r="I331" t="s">
        <v>1750</v>
      </c>
      <c r="J331" s="11">
        <v>71.193599999999989</v>
      </c>
      <c r="K331" t="str">
        <f>VLOOKUP(Table56[[#This Row],[Customer_ID]],Table4[],4,FALSE)</f>
        <v>Male</v>
      </c>
      <c r="L331" t="str">
        <f>VLOOKUP(Table56[[#This Row],[Customer_ID]],Table4[],6,FALSE)</f>
        <v>Wyoming</v>
      </c>
      <c r="M331" t="str">
        <f>VLOOKUP(Table56[[#This Row],[Product_ID]],Table3[],3,FALSE)</f>
        <v>Beauty-Skincare</v>
      </c>
      <c r="N331" s="11">
        <f>VLOOKUP(Table56[[#This Row],[Product_ID]],Table3[],5,FALSE)</f>
        <v>312.8</v>
      </c>
      <c r="O331" t="str">
        <f>VLOOKUP(Table56[[#This Row],[Store_ID]],Table2[],3,FALSE)</f>
        <v>East</v>
      </c>
      <c r="P331" t="str">
        <f>VLOOKUP(E331,Table2[],5,FALSE)</f>
        <v>Flagship</v>
      </c>
    </row>
    <row r="332" spans="1:16" x14ac:dyDescent="0.25">
      <c r="A332" t="s">
        <v>2082</v>
      </c>
      <c r="B332" s="19">
        <v>45478</v>
      </c>
      <c r="C332" t="s">
        <v>797</v>
      </c>
      <c r="D332" t="s">
        <v>1540</v>
      </c>
      <c r="E332" t="s">
        <v>1717</v>
      </c>
      <c r="F332" s="12">
        <v>3</v>
      </c>
      <c r="G332" s="11">
        <v>268.89</v>
      </c>
      <c r="H332">
        <v>7.0000000000000007E-2</v>
      </c>
      <c r="I332" t="s">
        <v>1755</v>
      </c>
      <c r="J332" s="11">
        <v>750.20309999999995</v>
      </c>
      <c r="K332" t="str">
        <f>VLOOKUP(Table56[[#This Row],[Customer_ID]],Table4[],4,FALSE)</f>
        <v>Male</v>
      </c>
      <c r="L332" t="str">
        <f>VLOOKUP(Table56[[#This Row],[Customer_ID]],Table4[],6,FALSE)</f>
        <v>Alabama</v>
      </c>
      <c r="M332" t="str">
        <f>VLOOKUP(Table56[[#This Row],[Product_ID]],Table3[],3,FALSE)</f>
        <v>Sports-Fitness</v>
      </c>
      <c r="N332" s="11">
        <f>VLOOKUP(Table56[[#This Row],[Product_ID]],Table3[],5,FALSE)</f>
        <v>495.72</v>
      </c>
      <c r="O332" t="str">
        <f>VLOOKUP(Table56[[#This Row],[Store_ID]],Table2[],3,FALSE)</f>
        <v>South</v>
      </c>
      <c r="P332" t="str">
        <f>VLOOKUP(E332,Table2[],5,FALSE)</f>
        <v>Flagship</v>
      </c>
    </row>
    <row r="333" spans="1:16" x14ac:dyDescent="0.25">
      <c r="A333" t="s">
        <v>2083</v>
      </c>
      <c r="B333" s="19">
        <v>45890</v>
      </c>
      <c r="C333" t="s">
        <v>814</v>
      </c>
      <c r="D333" t="s">
        <v>1628</v>
      </c>
      <c r="E333" t="s">
        <v>1717</v>
      </c>
      <c r="F333" s="12">
        <v>1</v>
      </c>
      <c r="G333" s="11">
        <v>78.5</v>
      </c>
      <c r="H333">
        <v>0.17</v>
      </c>
      <c r="I333" t="s">
        <v>1755</v>
      </c>
      <c r="J333" s="11">
        <v>65.155000000000001</v>
      </c>
      <c r="K333" t="str">
        <f>VLOOKUP(Table56[[#This Row],[Customer_ID]],Table4[],4,FALSE)</f>
        <v>Male</v>
      </c>
      <c r="L333" t="str">
        <f>VLOOKUP(Table56[[#This Row],[Customer_ID]],Table4[],6,FALSE)</f>
        <v>Massachusetts</v>
      </c>
      <c r="M333" t="str">
        <f>VLOOKUP(Table56[[#This Row],[Product_ID]],Table3[],3,FALSE)</f>
        <v>Home-Furniture</v>
      </c>
      <c r="N333" s="11">
        <f>VLOOKUP(Table56[[#This Row],[Product_ID]],Table3[],5,FALSE)</f>
        <v>243.7</v>
      </c>
      <c r="O333" t="str">
        <f>VLOOKUP(Table56[[#This Row],[Store_ID]],Table2[],3,FALSE)</f>
        <v>South</v>
      </c>
      <c r="P333" t="str">
        <f>VLOOKUP(E333,Table2[],5,FALSE)</f>
        <v>Flagship</v>
      </c>
    </row>
    <row r="334" spans="1:16" x14ac:dyDescent="0.25">
      <c r="A334" t="s">
        <v>2084</v>
      </c>
      <c r="B334" s="19">
        <v>45815</v>
      </c>
      <c r="C334" t="s">
        <v>450</v>
      </c>
      <c r="D334" t="s">
        <v>1581</v>
      </c>
      <c r="E334" t="s">
        <v>1701</v>
      </c>
      <c r="F334" s="12">
        <v>3</v>
      </c>
      <c r="G334" s="11">
        <v>399.42</v>
      </c>
      <c r="H334">
        <v>0.02</v>
      </c>
      <c r="I334" t="s">
        <v>1750</v>
      </c>
      <c r="J334" s="11">
        <v>1174.2947999999999</v>
      </c>
      <c r="K334" t="str">
        <f>VLOOKUP(Table56[[#This Row],[Customer_ID]],Table4[],4,FALSE)</f>
        <v>Female</v>
      </c>
      <c r="L334" t="str">
        <f>VLOOKUP(Table56[[#This Row],[Customer_ID]],Table4[],6,FALSE)</f>
        <v>Florida</v>
      </c>
      <c r="M334" t="str">
        <f>VLOOKUP(Table56[[#This Row],[Product_ID]],Table3[],3,FALSE)</f>
        <v>Clothing-Tops</v>
      </c>
      <c r="N334" s="11">
        <f>VLOOKUP(Table56[[#This Row],[Product_ID]],Table3[],5,FALSE)</f>
        <v>223.43</v>
      </c>
      <c r="O334" t="str">
        <f>VLOOKUP(Table56[[#This Row],[Store_ID]],Table2[],3,FALSE)</f>
        <v>South</v>
      </c>
      <c r="P334" t="str">
        <f>VLOOKUP(E334,Table2[],5,FALSE)</f>
        <v>Online</v>
      </c>
    </row>
    <row r="335" spans="1:16" x14ac:dyDescent="0.25">
      <c r="A335" t="s">
        <v>2085</v>
      </c>
      <c r="B335" s="19">
        <v>45891</v>
      </c>
      <c r="C335" t="s">
        <v>304</v>
      </c>
      <c r="D335" t="s">
        <v>1573</v>
      </c>
      <c r="E335" t="s">
        <v>1739</v>
      </c>
      <c r="F335" s="12">
        <v>3</v>
      </c>
      <c r="G335" s="11">
        <v>455.82</v>
      </c>
      <c r="H335">
        <v>0.01</v>
      </c>
      <c r="I335" t="s">
        <v>1752</v>
      </c>
      <c r="J335" s="11">
        <v>1353.7854</v>
      </c>
      <c r="K335" t="str">
        <f>VLOOKUP(Table56[[#This Row],[Customer_ID]],Table4[],4,FALSE)</f>
        <v>Male</v>
      </c>
      <c r="L335" t="str">
        <f>VLOOKUP(Table56[[#This Row],[Customer_ID]],Table4[],6,FALSE)</f>
        <v>Pennsylvania</v>
      </c>
      <c r="M335" t="str">
        <f>VLOOKUP(Table56[[#This Row],[Product_ID]],Table3[],3,FALSE)</f>
        <v>Sports-Team Sports</v>
      </c>
      <c r="N335" s="11">
        <f>VLOOKUP(Table56[[#This Row],[Product_ID]],Table3[],5,FALSE)</f>
        <v>204.39</v>
      </c>
      <c r="O335" t="str">
        <f>VLOOKUP(Table56[[#This Row],[Store_ID]],Table2[],3,FALSE)</f>
        <v>East</v>
      </c>
      <c r="P335" t="str">
        <f>VLOOKUP(E335,Table2[],5,FALSE)</f>
        <v>Online</v>
      </c>
    </row>
    <row r="336" spans="1:16" x14ac:dyDescent="0.25">
      <c r="A336" t="s">
        <v>2086</v>
      </c>
      <c r="B336" s="19">
        <v>45609</v>
      </c>
      <c r="C336" t="s">
        <v>1083</v>
      </c>
      <c r="D336" t="s">
        <v>1602</v>
      </c>
      <c r="E336" t="s">
        <v>1705</v>
      </c>
      <c r="F336" s="12">
        <v>2</v>
      </c>
      <c r="G336" s="11">
        <v>613.23</v>
      </c>
      <c r="H336">
        <v>0.15</v>
      </c>
      <c r="I336" t="s">
        <v>1752</v>
      </c>
      <c r="J336" s="11">
        <v>1042.491</v>
      </c>
      <c r="K336" t="str">
        <f>VLOOKUP(Table56[[#This Row],[Customer_ID]],Table4[],4,FALSE)</f>
        <v>Male</v>
      </c>
      <c r="L336" t="str">
        <f>VLOOKUP(Table56[[#This Row],[Customer_ID]],Table4[],6,FALSE)</f>
        <v>Alaska</v>
      </c>
      <c r="M336" t="str">
        <f>VLOOKUP(Table56[[#This Row],[Product_ID]],Table3[],3,FALSE)</f>
        <v>Sports-Fitness</v>
      </c>
      <c r="N336" s="11">
        <f>VLOOKUP(Table56[[#This Row],[Product_ID]],Table3[],5,FALSE)</f>
        <v>190.29</v>
      </c>
      <c r="O336" t="str">
        <f>VLOOKUP(Table56[[#This Row],[Store_ID]],Table2[],3,FALSE)</f>
        <v>North</v>
      </c>
      <c r="P336" t="str">
        <f>VLOOKUP(E336,Table2[],5,FALSE)</f>
        <v>Outlet</v>
      </c>
    </row>
    <row r="337" spans="1:16" x14ac:dyDescent="0.25">
      <c r="A337" t="s">
        <v>2087</v>
      </c>
      <c r="B337" s="19">
        <v>45309</v>
      </c>
      <c r="C337" t="s">
        <v>1398</v>
      </c>
      <c r="D337" t="s">
        <v>1529</v>
      </c>
      <c r="E337" t="s">
        <v>1726</v>
      </c>
      <c r="F337" s="12">
        <v>4</v>
      </c>
      <c r="G337" s="11">
        <v>971.9</v>
      </c>
      <c r="H337">
        <v>0.28000000000000003</v>
      </c>
      <c r="I337" t="s">
        <v>1752</v>
      </c>
      <c r="J337" s="11">
        <v>2799.0719999999997</v>
      </c>
      <c r="K337" t="str">
        <f>VLOOKUP(Table56[[#This Row],[Customer_ID]],Table4[],4,FALSE)</f>
        <v>Female</v>
      </c>
      <c r="L337" t="str">
        <f>VLOOKUP(Table56[[#This Row],[Customer_ID]],Table4[],6,FALSE)</f>
        <v>Pennsylvania</v>
      </c>
      <c r="M337" t="str">
        <f>VLOOKUP(Table56[[#This Row],[Product_ID]],Table3[],3,FALSE)</f>
        <v>Clothing-Outerwear</v>
      </c>
      <c r="N337" s="11">
        <f>VLOOKUP(Table56[[#This Row],[Product_ID]],Table3[],5,FALSE)</f>
        <v>254.04361702127662</v>
      </c>
      <c r="O337" t="str">
        <f>VLOOKUP(Table56[[#This Row],[Store_ID]],Table2[],3,FALSE)</f>
        <v>South</v>
      </c>
      <c r="P337" t="str">
        <f>VLOOKUP(E337,Table2[],5,FALSE)</f>
        <v>Outlet</v>
      </c>
    </row>
    <row r="338" spans="1:16" x14ac:dyDescent="0.25">
      <c r="A338" t="s">
        <v>2088</v>
      </c>
      <c r="B338" s="19">
        <v>45519</v>
      </c>
      <c r="C338" t="s">
        <v>136</v>
      </c>
      <c r="D338" t="s">
        <v>1568</v>
      </c>
      <c r="E338" t="s">
        <v>1711</v>
      </c>
      <c r="F338" s="12">
        <v>3</v>
      </c>
      <c r="G338" s="11">
        <v>884.92</v>
      </c>
      <c r="H338">
        <v>0.06</v>
      </c>
      <c r="I338" t="s">
        <v>1752</v>
      </c>
      <c r="J338" s="11">
        <v>2495.4743999999996</v>
      </c>
      <c r="K338" t="str">
        <f>VLOOKUP(Table56[[#This Row],[Customer_ID]],Table4[],4,FALSE)</f>
        <v>Female</v>
      </c>
      <c r="L338" t="str">
        <f>VLOOKUP(Table56[[#This Row],[Customer_ID]],Table4[],6,FALSE)</f>
        <v>Maryland</v>
      </c>
      <c r="M338" t="str">
        <f>VLOOKUP(Table56[[#This Row],[Product_ID]],Table3[],3,FALSE)</f>
        <v>Sports-Accessories</v>
      </c>
      <c r="N338" s="11">
        <f>VLOOKUP(Table56[[#This Row],[Product_ID]],Table3[],5,FALSE)</f>
        <v>38.76</v>
      </c>
      <c r="O338" t="str">
        <f>VLOOKUP(Table56[[#This Row],[Store_ID]],Table2[],3,FALSE)</f>
        <v>South</v>
      </c>
      <c r="P338" t="str">
        <f>VLOOKUP(E338,Table2[],5,FALSE)</f>
        <v>Online</v>
      </c>
    </row>
    <row r="339" spans="1:16" x14ac:dyDescent="0.25">
      <c r="A339" t="s">
        <v>2089</v>
      </c>
      <c r="B339" s="19">
        <v>45921</v>
      </c>
      <c r="C339" t="s">
        <v>310</v>
      </c>
      <c r="D339" t="s">
        <v>1538</v>
      </c>
      <c r="E339" t="s">
        <v>1717</v>
      </c>
      <c r="F339" s="12">
        <v>1</v>
      </c>
      <c r="G339" s="11">
        <v>125</v>
      </c>
      <c r="H339">
        <v>0.23</v>
      </c>
      <c r="I339" t="s">
        <v>1750</v>
      </c>
      <c r="J339" s="11">
        <v>96.25</v>
      </c>
      <c r="K339" t="str">
        <f>VLOOKUP(Table56[[#This Row],[Customer_ID]],Table4[],4,FALSE)</f>
        <v>Female</v>
      </c>
      <c r="L339" t="str">
        <f>VLOOKUP(Table56[[#This Row],[Customer_ID]],Table4[],6,FALSE)</f>
        <v>South Carolina</v>
      </c>
      <c r="M339" t="str">
        <f>VLOOKUP(Table56[[#This Row],[Product_ID]],Table3[],3,FALSE)</f>
        <v>Electronics-Audio</v>
      </c>
      <c r="N339" s="11">
        <f>VLOOKUP(Table56[[#This Row],[Product_ID]],Table3[],5,FALSE)</f>
        <v>439.07</v>
      </c>
      <c r="O339" t="str">
        <f>VLOOKUP(Table56[[#This Row],[Store_ID]],Table2[],3,FALSE)</f>
        <v>South</v>
      </c>
      <c r="P339" t="str">
        <f>VLOOKUP(E339,Table2[],5,FALSE)</f>
        <v>Flagship</v>
      </c>
    </row>
    <row r="340" spans="1:16" x14ac:dyDescent="0.25">
      <c r="A340" t="s">
        <v>2090</v>
      </c>
      <c r="B340" s="19">
        <v>45465</v>
      </c>
      <c r="C340" t="s">
        <v>436</v>
      </c>
      <c r="D340" t="s">
        <v>1541</v>
      </c>
      <c r="E340" t="s">
        <v>1728</v>
      </c>
      <c r="F340" s="12">
        <v>2</v>
      </c>
      <c r="G340" s="11">
        <v>188.25</v>
      </c>
      <c r="H340">
        <v>0.08</v>
      </c>
      <c r="I340" t="s">
        <v>1752</v>
      </c>
      <c r="J340" s="11">
        <v>346.38</v>
      </c>
      <c r="K340" t="str">
        <f>VLOOKUP(Table56[[#This Row],[Customer_ID]],Table4[],4,FALSE)</f>
        <v>Male</v>
      </c>
      <c r="L340" t="str">
        <f>VLOOKUP(Table56[[#This Row],[Customer_ID]],Table4[],6,FALSE)</f>
        <v>Arkansas</v>
      </c>
      <c r="M340" t="str">
        <f>VLOOKUP(Table56[[#This Row],[Product_ID]],Table3[],3,FALSE)</f>
        <v>Home-Kitchen</v>
      </c>
      <c r="N340" s="11">
        <f>VLOOKUP(Table56[[#This Row],[Product_ID]],Table3[],5,FALSE)</f>
        <v>298.86</v>
      </c>
      <c r="O340" t="str">
        <f>VLOOKUP(Table56[[#This Row],[Store_ID]],Table2[],3,FALSE)</f>
        <v>North</v>
      </c>
      <c r="P340" t="str">
        <f>VLOOKUP(E340,Table2[],5,FALSE)</f>
        <v>Flagship</v>
      </c>
    </row>
    <row r="341" spans="1:16" x14ac:dyDescent="0.25">
      <c r="A341" t="s">
        <v>2091</v>
      </c>
      <c r="B341" s="19">
        <v>45303</v>
      </c>
      <c r="C341" t="s">
        <v>713</v>
      </c>
      <c r="D341" t="s">
        <v>1597</v>
      </c>
      <c r="E341" t="s">
        <v>1708</v>
      </c>
      <c r="F341" s="12">
        <v>4</v>
      </c>
      <c r="G341" s="11">
        <v>344.12</v>
      </c>
      <c r="H341">
        <v>0.25</v>
      </c>
      <c r="I341" t="s">
        <v>1752</v>
      </c>
      <c r="J341" s="11">
        <v>1032.3600000000001</v>
      </c>
      <c r="K341" t="str">
        <f>VLOOKUP(Table56[[#This Row],[Customer_ID]],Table4[],4,FALSE)</f>
        <v>Male</v>
      </c>
      <c r="L341" t="str">
        <f>VLOOKUP(Table56[[#This Row],[Customer_ID]],Table4[],6,FALSE)</f>
        <v>New Mexico</v>
      </c>
      <c r="M341" t="str">
        <f>VLOOKUP(Table56[[#This Row],[Product_ID]],Table3[],3,FALSE)</f>
        <v>Clothing-Outerwear</v>
      </c>
      <c r="N341" s="11">
        <f>VLOOKUP(Table56[[#This Row],[Product_ID]],Table3[],5,FALSE)</f>
        <v>167.34</v>
      </c>
      <c r="O341" t="str">
        <f>VLOOKUP(Table56[[#This Row],[Store_ID]],Table2[],3,FALSE)</f>
        <v>East</v>
      </c>
      <c r="P341" t="str">
        <f>VLOOKUP(E341,Table2[],5,FALSE)</f>
        <v>Online</v>
      </c>
    </row>
    <row r="342" spans="1:16" x14ac:dyDescent="0.25">
      <c r="A342" t="s">
        <v>2092</v>
      </c>
      <c r="B342" s="19">
        <v>45218</v>
      </c>
      <c r="C342" t="s">
        <v>178</v>
      </c>
      <c r="D342" t="s">
        <v>1551</v>
      </c>
      <c r="E342" t="s">
        <v>1739</v>
      </c>
      <c r="F342" s="12">
        <v>3</v>
      </c>
      <c r="G342" s="11">
        <v>997.95</v>
      </c>
      <c r="H342">
        <v>0.09</v>
      </c>
      <c r="I342" t="s">
        <v>1755</v>
      </c>
      <c r="J342" s="11">
        <v>2724.4035000000003</v>
      </c>
      <c r="K342" t="str">
        <f>VLOOKUP(Table56[[#This Row],[Customer_ID]],Table4[],4,FALSE)</f>
        <v>Female</v>
      </c>
      <c r="L342" t="str">
        <f>VLOOKUP(Table56[[#This Row],[Customer_ID]],Table4[],6,FALSE)</f>
        <v>Nevada</v>
      </c>
      <c r="M342" t="str">
        <f>VLOOKUP(Table56[[#This Row],[Product_ID]],Table3[],3,FALSE)</f>
        <v>Sports-Accessories</v>
      </c>
      <c r="N342" s="11">
        <f>VLOOKUP(Table56[[#This Row],[Product_ID]],Table3[],5,FALSE)</f>
        <v>144.53</v>
      </c>
      <c r="O342" t="str">
        <f>VLOOKUP(Table56[[#This Row],[Store_ID]],Table2[],3,FALSE)</f>
        <v>East</v>
      </c>
      <c r="P342" t="str">
        <f>VLOOKUP(E342,Table2[],5,FALSE)</f>
        <v>Online</v>
      </c>
    </row>
    <row r="343" spans="1:16" x14ac:dyDescent="0.25">
      <c r="A343" t="s">
        <v>2093</v>
      </c>
      <c r="B343" s="19">
        <v>45727</v>
      </c>
      <c r="C343" t="s">
        <v>500</v>
      </c>
      <c r="D343" t="s">
        <v>1543</v>
      </c>
      <c r="E343" t="s">
        <v>1728</v>
      </c>
      <c r="F343" s="12">
        <v>3</v>
      </c>
      <c r="G343" s="11">
        <v>121.64</v>
      </c>
      <c r="H343">
        <v>7.0000000000000007E-2</v>
      </c>
      <c r="I343" t="s">
        <v>1752</v>
      </c>
      <c r="J343" s="11">
        <v>339.37560000000002</v>
      </c>
      <c r="K343" t="str">
        <f>VLOOKUP(Table56[[#This Row],[Customer_ID]],Table4[],4,FALSE)</f>
        <v>Male</v>
      </c>
      <c r="L343" t="str">
        <f>VLOOKUP(Table56[[#This Row],[Customer_ID]],Table4[],6,FALSE)</f>
        <v>Mississippi</v>
      </c>
      <c r="M343" t="str">
        <f>VLOOKUP(Table56[[#This Row],[Product_ID]],Table3[],3,FALSE)</f>
        <v>Electronics-Accessories</v>
      </c>
      <c r="N343" s="11">
        <f>VLOOKUP(Table56[[#This Row],[Product_ID]],Table3[],5,FALSE)</f>
        <v>449.4</v>
      </c>
      <c r="O343" t="str">
        <f>VLOOKUP(Table56[[#This Row],[Store_ID]],Table2[],3,FALSE)</f>
        <v>North</v>
      </c>
      <c r="P343" t="str">
        <f>VLOOKUP(E343,Table2[],5,FALSE)</f>
        <v>Flagship</v>
      </c>
    </row>
    <row r="344" spans="1:16" x14ac:dyDescent="0.25">
      <c r="A344" t="s">
        <v>2094</v>
      </c>
      <c r="B344" s="19">
        <v>45557</v>
      </c>
      <c r="C344" t="s">
        <v>710</v>
      </c>
      <c r="D344" t="s">
        <v>1628</v>
      </c>
      <c r="E344" t="s">
        <v>1719</v>
      </c>
      <c r="F344" s="12">
        <v>2</v>
      </c>
      <c r="G344" s="11">
        <v>692.72</v>
      </c>
      <c r="H344">
        <v>0.13</v>
      </c>
      <c r="I344" t="s">
        <v>1752</v>
      </c>
      <c r="J344" s="11">
        <v>1205.3328000000001</v>
      </c>
      <c r="K344" t="str">
        <f>VLOOKUP(Table56[[#This Row],[Customer_ID]],Table4[],4,FALSE)</f>
        <v>Male</v>
      </c>
      <c r="L344" t="str">
        <f>VLOOKUP(Table56[[#This Row],[Customer_ID]],Table4[],6,FALSE)</f>
        <v>Georgia</v>
      </c>
      <c r="M344" t="str">
        <f>VLOOKUP(Table56[[#This Row],[Product_ID]],Table3[],3,FALSE)</f>
        <v>Home-Furniture</v>
      </c>
      <c r="N344" s="11">
        <f>VLOOKUP(Table56[[#This Row],[Product_ID]],Table3[],5,FALSE)</f>
        <v>243.7</v>
      </c>
      <c r="O344" t="str">
        <f>VLOOKUP(Table56[[#This Row],[Store_ID]],Table2[],3,FALSE)</f>
        <v>East</v>
      </c>
      <c r="P344" t="str">
        <f>VLOOKUP(E344,Table2[],5,FALSE)</f>
        <v>Online</v>
      </c>
    </row>
    <row r="345" spans="1:16" x14ac:dyDescent="0.25">
      <c r="A345" t="s">
        <v>2095</v>
      </c>
      <c r="B345" s="19">
        <v>45623</v>
      </c>
      <c r="C345" t="s">
        <v>114</v>
      </c>
      <c r="D345" t="s">
        <v>1562</v>
      </c>
      <c r="E345" t="s">
        <v>1739</v>
      </c>
      <c r="F345" s="12">
        <v>3</v>
      </c>
      <c r="G345" s="11">
        <v>794.59</v>
      </c>
      <c r="H345">
        <v>0.03</v>
      </c>
      <c r="I345" t="s">
        <v>1752</v>
      </c>
      <c r="J345" s="11">
        <v>2312.2568999999999</v>
      </c>
      <c r="K345" t="str">
        <f>VLOOKUP(Table56[[#This Row],[Customer_ID]],Table4[],4,FALSE)</f>
        <v>Male</v>
      </c>
      <c r="L345" t="str">
        <f>VLOOKUP(Table56[[#This Row],[Customer_ID]],Table4[],6,FALSE)</f>
        <v>Utah</v>
      </c>
      <c r="M345" t="str">
        <f>VLOOKUP(Table56[[#This Row],[Product_ID]],Table3[],3,FALSE)</f>
        <v>Sports-Outdoor</v>
      </c>
      <c r="N345" s="11">
        <f>VLOOKUP(Table56[[#This Row],[Product_ID]],Table3[],5,FALSE)</f>
        <v>166.06</v>
      </c>
      <c r="O345" t="str">
        <f>VLOOKUP(Table56[[#This Row],[Store_ID]],Table2[],3,FALSE)</f>
        <v>East</v>
      </c>
      <c r="P345" t="str">
        <f>VLOOKUP(E345,Table2[],5,FALSE)</f>
        <v>Online</v>
      </c>
    </row>
    <row r="346" spans="1:16" x14ac:dyDescent="0.25">
      <c r="A346" t="s">
        <v>2096</v>
      </c>
      <c r="B346" s="19">
        <v>45224</v>
      </c>
      <c r="C346" t="s">
        <v>67</v>
      </c>
      <c r="D346" t="s">
        <v>1565</v>
      </c>
      <c r="E346" t="s">
        <v>1717</v>
      </c>
      <c r="F346" s="12">
        <v>1</v>
      </c>
      <c r="G346" s="11">
        <v>907.95</v>
      </c>
      <c r="H346">
        <v>0.1</v>
      </c>
      <c r="I346" t="s">
        <v>1752</v>
      </c>
      <c r="J346" s="11">
        <v>817.15500000000009</v>
      </c>
      <c r="K346" t="str">
        <f>VLOOKUP(Table56[[#This Row],[Customer_ID]],Table4[],4,FALSE)</f>
        <v>Female</v>
      </c>
      <c r="L346" t="str">
        <f>VLOOKUP(Table56[[#This Row],[Customer_ID]],Table4[],6,FALSE)</f>
        <v>Nebraska</v>
      </c>
      <c r="M346" t="str">
        <f>VLOOKUP(Table56[[#This Row],[Product_ID]],Table3[],3,FALSE)</f>
        <v>Electronics-Audio</v>
      </c>
      <c r="N346" s="11">
        <f>VLOOKUP(Table56[[#This Row],[Product_ID]],Table3[],5,FALSE)</f>
        <v>322.41000000000003</v>
      </c>
      <c r="O346" t="str">
        <f>VLOOKUP(Table56[[#This Row],[Store_ID]],Table2[],3,FALSE)</f>
        <v>South</v>
      </c>
      <c r="P346" t="str">
        <f>VLOOKUP(E346,Table2[],5,FALSE)</f>
        <v>Flagship</v>
      </c>
    </row>
    <row r="347" spans="1:16" x14ac:dyDescent="0.25">
      <c r="A347" t="s">
        <v>2097</v>
      </c>
      <c r="B347" s="19">
        <v>45940</v>
      </c>
      <c r="C347" t="s">
        <v>903</v>
      </c>
      <c r="D347" t="s">
        <v>1602</v>
      </c>
      <c r="E347" t="s">
        <v>1685</v>
      </c>
      <c r="F347" s="12">
        <v>2</v>
      </c>
      <c r="G347" s="11">
        <v>660.81</v>
      </c>
      <c r="H347">
        <v>0.18</v>
      </c>
      <c r="I347" t="s">
        <v>1750</v>
      </c>
      <c r="J347" s="11">
        <v>1083.7284</v>
      </c>
      <c r="K347" t="str">
        <f>VLOOKUP(Table56[[#This Row],[Customer_ID]],Table4[],4,FALSE)</f>
        <v>Female</v>
      </c>
      <c r="L347" t="str">
        <f>VLOOKUP(Table56[[#This Row],[Customer_ID]],Table4[],6,FALSE)</f>
        <v>Vermont</v>
      </c>
      <c r="M347" t="str">
        <f>VLOOKUP(Table56[[#This Row],[Product_ID]],Table3[],3,FALSE)</f>
        <v>Sports-Fitness</v>
      </c>
      <c r="N347" s="11">
        <f>VLOOKUP(Table56[[#This Row],[Product_ID]],Table3[],5,FALSE)</f>
        <v>190.29</v>
      </c>
      <c r="O347" t="str">
        <f>VLOOKUP(Table56[[#This Row],[Store_ID]],Table2[],3,FALSE)</f>
        <v>East</v>
      </c>
      <c r="P347" t="str">
        <f>VLOOKUP(E347,Table2[],5,FALSE)</f>
        <v>Flagship</v>
      </c>
    </row>
    <row r="348" spans="1:16" x14ac:dyDescent="0.25">
      <c r="A348" t="s">
        <v>2098</v>
      </c>
      <c r="B348" s="19">
        <v>45915</v>
      </c>
      <c r="C348" t="s">
        <v>224</v>
      </c>
      <c r="D348" t="s">
        <v>1604</v>
      </c>
      <c r="E348" t="s">
        <v>1714</v>
      </c>
      <c r="F348" s="12">
        <v>3</v>
      </c>
      <c r="G348" s="11">
        <v>564.94000000000005</v>
      </c>
      <c r="H348">
        <v>0.22</v>
      </c>
      <c r="I348" t="s">
        <v>1755</v>
      </c>
      <c r="J348" s="11">
        <v>1321.9596000000001</v>
      </c>
      <c r="K348" t="str">
        <f>VLOOKUP(Table56[[#This Row],[Customer_ID]],Table4[],4,FALSE)</f>
        <v>Male</v>
      </c>
      <c r="L348" t="str">
        <f>VLOOKUP(Table56[[#This Row],[Customer_ID]],Table4[],6,FALSE)</f>
        <v>Missouri</v>
      </c>
      <c r="M348" t="str">
        <f>VLOOKUP(Table56[[#This Row],[Product_ID]],Table3[],3,FALSE)</f>
        <v>Electronics-Accessories</v>
      </c>
      <c r="N348" s="11">
        <f>VLOOKUP(Table56[[#This Row],[Product_ID]],Table3[],5,FALSE)</f>
        <v>88.49</v>
      </c>
      <c r="O348" t="str">
        <f>VLOOKUP(Table56[[#This Row],[Store_ID]],Table2[],3,FALSE)</f>
        <v>West</v>
      </c>
      <c r="P348" t="str">
        <f>VLOOKUP(E348,Table2[],5,FALSE)</f>
        <v>Online</v>
      </c>
    </row>
    <row r="349" spans="1:16" x14ac:dyDescent="0.25">
      <c r="A349" t="s">
        <v>2099</v>
      </c>
      <c r="B349" s="19">
        <v>45541</v>
      </c>
      <c r="C349" t="s">
        <v>202</v>
      </c>
      <c r="D349" t="s">
        <v>1548</v>
      </c>
      <c r="E349" t="s">
        <v>1728</v>
      </c>
      <c r="F349" s="12">
        <v>2</v>
      </c>
      <c r="G349" s="11">
        <v>280.37</v>
      </c>
      <c r="H349">
        <v>0.22</v>
      </c>
      <c r="I349" t="s">
        <v>1755</v>
      </c>
      <c r="J349" s="11">
        <v>437.37720000000002</v>
      </c>
      <c r="K349" t="str">
        <f>VLOOKUP(Table56[[#This Row],[Customer_ID]],Table4[],4,FALSE)</f>
        <v>Male</v>
      </c>
      <c r="L349" t="str">
        <f>VLOOKUP(Table56[[#This Row],[Customer_ID]],Table4[],6,FALSE)</f>
        <v>Oklahoma</v>
      </c>
      <c r="M349" t="str">
        <f>VLOOKUP(Table56[[#This Row],[Product_ID]],Table3[],3,FALSE)</f>
        <v>Electronics-Appliances</v>
      </c>
      <c r="N349" s="11">
        <f>VLOOKUP(Table56[[#This Row],[Product_ID]],Table3[],5,FALSE)</f>
        <v>465.34</v>
      </c>
      <c r="O349" t="str">
        <f>VLOOKUP(Table56[[#This Row],[Store_ID]],Table2[],3,FALSE)</f>
        <v>North</v>
      </c>
      <c r="P349" t="str">
        <f>VLOOKUP(E349,Table2[],5,FALSE)</f>
        <v>Flagship</v>
      </c>
    </row>
    <row r="350" spans="1:16" x14ac:dyDescent="0.25">
      <c r="A350" t="s">
        <v>2100</v>
      </c>
      <c r="B350" s="19">
        <v>45489</v>
      </c>
      <c r="C350" t="s">
        <v>1150</v>
      </c>
      <c r="D350" t="s">
        <v>1602</v>
      </c>
      <c r="E350" t="s">
        <v>1698</v>
      </c>
      <c r="F350" s="12">
        <v>2</v>
      </c>
      <c r="G350" s="11">
        <v>85.23</v>
      </c>
      <c r="H350">
        <v>0.13</v>
      </c>
      <c r="I350" t="s">
        <v>1750</v>
      </c>
      <c r="J350" s="11">
        <v>148.30020000000002</v>
      </c>
      <c r="K350" t="str">
        <f>VLOOKUP(Table56[[#This Row],[Customer_ID]],Table4[],4,FALSE)</f>
        <v>Male</v>
      </c>
      <c r="L350" t="str">
        <f>VLOOKUP(Table56[[#This Row],[Customer_ID]],Table4[],6,FALSE)</f>
        <v>Ohio</v>
      </c>
      <c r="M350" t="str">
        <f>VLOOKUP(Table56[[#This Row],[Product_ID]],Table3[],3,FALSE)</f>
        <v>Sports-Fitness</v>
      </c>
      <c r="N350" s="11">
        <f>VLOOKUP(Table56[[#This Row],[Product_ID]],Table3[],5,FALSE)</f>
        <v>190.29</v>
      </c>
      <c r="O350" t="str">
        <f>VLOOKUP(Table56[[#This Row],[Store_ID]],Table2[],3,FALSE)</f>
        <v>North</v>
      </c>
      <c r="P350" t="str">
        <f>VLOOKUP(E350,Table2[],5,FALSE)</f>
        <v>Outlet</v>
      </c>
    </row>
    <row r="351" spans="1:16" x14ac:dyDescent="0.25">
      <c r="A351" t="s">
        <v>2101</v>
      </c>
      <c r="B351" s="19">
        <v>45748</v>
      </c>
      <c r="C351" t="s">
        <v>974</v>
      </c>
      <c r="D351" t="s">
        <v>1567</v>
      </c>
      <c r="E351" t="s">
        <v>1725</v>
      </c>
      <c r="F351" s="12">
        <v>2</v>
      </c>
      <c r="G351" s="11">
        <v>563.29999999999995</v>
      </c>
      <c r="H351">
        <v>0.26</v>
      </c>
      <c r="I351" t="s">
        <v>1750</v>
      </c>
      <c r="J351" s="11">
        <v>833.68399999999997</v>
      </c>
      <c r="K351" t="str">
        <f>VLOOKUP(Table56[[#This Row],[Customer_ID]],Table4[],4,FALSE)</f>
        <v>Female</v>
      </c>
      <c r="L351" t="str">
        <f>VLOOKUP(Table56[[#This Row],[Customer_ID]],Table4[],6,FALSE)</f>
        <v>Delaware</v>
      </c>
      <c r="M351" t="str">
        <f>VLOOKUP(Table56[[#This Row],[Product_ID]],Table3[],3,FALSE)</f>
        <v>Home-Decor</v>
      </c>
      <c r="N351" s="11">
        <f>VLOOKUP(Table56[[#This Row],[Product_ID]],Table3[],5,FALSE)</f>
        <v>254.04361702127662</v>
      </c>
      <c r="O351" t="str">
        <f>VLOOKUP(Table56[[#This Row],[Store_ID]],Table2[],3,FALSE)</f>
        <v>East</v>
      </c>
      <c r="P351" t="str">
        <f>VLOOKUP(E351,Table2[],5,FALSE)</f>
        <v>Flagship</v>
      </c>
    </row>
    <row r="352" spans="1:16" x14ac:dyDescent="0.25">
      <c r="A352" t="s">
        <v>2102</v>
      </c>
      <c r="B352" s="19">
        <v>45309</v>
      </c>
      <c r="C352" t="s">
        <v>134</v>
      </c>
      <c r="D352" t="s">
        <v>1648</v>
      </c>
      <c r="E352" t="s">
        <v>1736</v>
      </c>
      <c r="F352" s="12">
        <v>2</v>
      </c>
      <c r="G352" s="11">
        <v>827.81</v>
      </c>
      <c r="H352">
        <v>0.04</v>
      </c>
      <c r="I352" t="s">
        <v>1752</v>
      </c>
      <c r="J352" s="11">
        <v>1589.3951999999999</v>
      </c>
      <c r="K352" t="str">
        <f>VLOOKUP(Table56[[#This Row],[Customer_ID]],Table4[],4,FALSE)</f>
        <v>Male</v>
      </c>
      <c r="L352" t="str">
        <f>VLOOKUP(Table56[[#This Row],[Customer_ID]],Table4[],6,FALSE)</f>
        <v>Oklahoma</v>
      </c>
      <c r="M352" t="str">
        <f>VLOOKUP(Table56[[#This Row],[Product_ID]],Table3[],3,FALSE)</f>
        <v>Home-Kitchen</v>
      </c>
      <c r="N352" s="11">
        <f>VLOOKUP(Table56[[#This Row],[Product_ID]],Table3[],5,FALSE)</f>
        <v>143.43</v>
      </c>
      <c r="O352" t="str">
        <f>VLOOKUP(Table56[[#This Row],[Store_ID]],Table2[],3,FALSE)</f>
        <v>East</v>
      </c>
      <c r="P352" t="str">
        <f>VLOOKUP(E352,Table2[],5,FALSE)</f>
        <v>Flagship</v>
      </c>
    </row>
    <row r="353" spans="1:16" x14ac:dyDescent="0.25">
      <c r="A353" t="s">
        <v>2103</v>
      </c>
      <c r="B353" s="19">
        <v>45621</v>
      </c>
      <c r="C353" t="s">
        <v>690</v>
      </c>
      <c r="D353" t="s">
        <v>1544</v>
      </c>
      <c r="E353" t="s">
        <v>1736</v>
      </c>
      <c r="F353" s="12">
        <v>3</v>
      </c>
      <c r="G353" s="11">
        <v>877.71</v>
      </c>
      <c r="H353">
        <v>0.12</v>
      </c>
      <c r="I353" t="s">
        <v>1752</v>
      </c>
      <c r="J353" s="11">
        <v>2317.1543999999999</v>
      </c>
      <c r="K353" t="str">
        <f>VLOOKUP(Table56[[#This Row],[Customer_ID]],Table4[],4,FALSE)</f>
        <v>Male</v>
      </c>
      <c r="L353" t="str">
        <f>VLOOKUP(Table56[[#This Row],[Customer_ID]],Table4[],6,FALSE)</f>
        <v>Montana</v>
      </c>
      <c r="M353" t="str">
        <f>VLOOKUP(Table56[[#This Row],[Product_ID]],Table3[],3,FALSE)</f>
        <v>Beauty-Haircare</v>
      </c>
      <c r="N353" s="11">
        <f>VLOOKUP(Table56[[#This Row],[Product_ID]],Table3[],5,FALSE)</f>
        <v>115.82</v>
      </c>
      <c r="O353" t="str">
        <f>VLOOKUP(Table56[[#This Row],[Store_ID]],Table2[],3,FALSE)</f>
        <v>East</v>
      </c>
      <c r="P353" t="str">
        <f>VLOOKUP(E353,Table2[],5,FALSE)</f>
        <v>Flagship</v>
      </c>
    </row>
    <row r="354" spans="1:16" x14ac:dyDescent="0.25">
      <c r="A354" t="s">
        <v>2104</v>
      </c>
      <c r="B354" s="19">
        <v>45603</v>
      </c>
      <c r="C354" t="s">
        <v>814</v>
      </c>
      <c r="D354" t="s">
        <v>1612</v>
      </c>
      <c r="E354" t="s">
        <v>1717</v>
      </c>
      <c r="F354" s="12">
        <v>4</v>
      </c>
      <c r="G354" s="11">
        <v>488.56</v>
      </c>
      <c r="H354">
        <v>0.26</v>
      </c>
      <c r="I354" t="s">
        <v>1755</v>
      </c>
      <c r="J354" s="11">
        <v>1446.1376</v>
      </c>
      <c r="K354" t="str">
        <f>VLOOKUP(Table56[[#This Row],[Customer_ID]],Table4[],4,FALSE)</f>
        <v>Male</v>
      </c>
      <c r="L354" t="str">
        <f>VLOOKUP(Table56[[#This Row],[Customer_ID]],Table4[],6,FALSE)</f>
        <v>Massachusetts</v>
      </c>
      <c r="M354" t="str">
        <f>VLOOKUP(Table56[[#This Row],[Product_ID]],Table3[],3,FALSE)</f>
        <v>Sports-Fitness</v>
      </c>
      <c r="N354" s="11">
        <f>VLOOKUP(Table56[[#This Row],[Product_ID]],Table3[],5,FALSE)</f>
        <v>30.62</v>
      </c>
      <c r="O354" t="str">
        <f>VLOOKUP(Table56[[#This Row],[Store_ID]],Table2[],3,FALSE)</f>
        <v>South</v>
      </c>
      <c r="P354" t="str">
        <f>VLOOKUP(E354,Table2[],5,FALSE)</f>
        <v>Flagship</v>
      </c>
    </row>
    <row r="355" spans="1:16" x14ac:dyDescent="0.25">
      <c r="A355" t="s">
        <v>2105</v>
      </c>
      <c r="B355" s="19">
        <v>45501</v>
      </c>
      <c r="C355" t="s">
        <v>364</v>
      </c>
      <c r="D355" t="s">
        <v>1564</v>
      </c>
      <c r="E355" t="s">
        <v>1723</v>
      </c>
      <c r="F355" s="12">
        <v>4</v>
      </c>
      <c r="G355" s="11">
        <v>175.91</v>
      </c>
      <c r="H355">
        <v>0.13</v>
      </c>
      <c r="I355" t="s">
        <v>1752</v>
      </c>
      <c r="J355" s="11">
        <v>612.16679999999997</v>
      </c>
      <c r="K355" t="str">
        <f>VLOOKUP(Table56[[#This Row],[Customer_ID]],Table4[],4,FALSE)</f>
        <v>Male</v>
      </c>
      <c r="L355" t="str">
        <f>VLOOKUP(Table56[[#This Row],[Customer_ID]],Table4[],6,FALSE)</f>
        <v>Georgia</v>
      </c>
      <c r="M355" t="str">
        <f>VLOOKUP(Table56[[#This Row],[Product_ID]],Table3[],3,FALSE)</f>
        <v>Clothing-Accessories</v>
      </c>
      <c r="N355" s="11">
        <f>VLOOKUP(Table56[[#This Row],[Product_ID]],Table3[],5,FALSE)</f>
        <v>174.02</v>
      </c>
      <c r="O355" t="str">
        <f>VLOOKUP(Table56[[#This Row],[Store_ID]],Table2[],3,FALSE)</f>
        <v>North</v>
      </c>
      <c r="P355" t="str">
        <f>VLOOKUP(E355,Table2[],5,FALSE)</f>
        <v>Online</v>
      </c>
    </row>
    <row r="356" spans="1:16" x14ac:dyDescent="0.25">
      <c r="A356" t="s">
        <v>2106</v>
      </c>
      <c r="B356" s="19">
        <v>45398</v>
      </c>
      <c r="C356" t="s">
        <v>788</v>
      </c>
      <c r="D356" t="s">
        <v>1661</v>
      </c>
      <c r="E356" t="s">
        <v>1714</v>
      </c>
      <c r="F356" s="12">
        <v>4</v>
      </c>
      <c r="G356" s="11">
        <v>289.66000000000003</v>
      </c>
      <c r="H356">
        <v>0.25</v>
      </c>
      <c r="I356" t="s">
        <v>1755</v>
      </c>
      <c r="J356" s="11">
        <v>868.98</v>
      </c>
      <c r="K356" t="str">
        <f>VLOOKUP(Table56[[#This Row],[Customer_ID]],Table4[],4,FALSE)</f>
        <v>Male</v>
      </c>
      <c r="L356" t="str">
        <f>VLOOKUP(Table56[[#This Row],[Customer_ID]],Table4[],6,FALSE)</f>
        <v>Nevada</v>
      </c>
      <c r="M356" t="str">
        <f>VLOOKUP(Table56[[#This Row],[Product_ID]],Table3[],3,FALSE)</f>
        <v>Home-Lighting</v>
      </c>
      <c r="N356" s="11">
        <f>VLOOKUP(Table56[[#This Row],[Product_ID]],Table3[],5,FALSE)</f>
        <v>371.38</v>
      </c>
      <c r="O356" t="str">
        <f>VLOOKUP(Table56[[#This Row],[Store_ID]],Table2[],3,FALSE)</f>
        <v>West</v>
      </c>
      <c r="P356" t="str">
        <f>VLOOKUP(E356,Table2[],5,FALSE)</f>
        <v>Online</v>
      </c>
    </row>
    <row r="357" spans="1:16" x14ac:dyDescent="0.25">
      <c r="A357" t="s">
        <v>2107</v>
      </c>
      <c r="B357" s="19">
        <v>45304</v>
      </c>
      <c r="C357" t="s">
        <v>767</v>
      </c>
      <c r="D357" t="s">
        <v>1548</v>
      </c>
      <c r="E357" t="s">
        <v>1728</v>
      </c>
      <c r="F357" s="12">
        <v>2</v>
      </c>
      <c r="G357" s="11">
        <v>899.27</v>
      </c>
      <c r="H357">
        <v>0.17</v>
      </c>
      <c r="I357" t="s">
        <v>1750</v>
      </c>
      <c r="J357" s="11">
        <v>1492.7882</v>
      </c>
      <c r="K357" t="str">
        <f>VLOOKUP(Table56[[#This Row],[Customer_ID]],Table4[],4,FALSE)</f>
        <v>Male</v>
      </c>
      <c r="L357" t="str">
        <f>VLOOKUP(Table56[[#This Row],[Customer_ID]],Table4[],6,FALSE)</f>
        <v>Virginia</v>
      </c>
      <c r="M357" t="str">
        <f>VLOOKUP(Table56[[#This Row],[Product_ID]],Table3[],3,FALSE)</f>
        <v>Electronics-Appliances</v>
      </c>
      <c r="N357" s="11">
        <f>VLOOKUP(Table56[[#This Row],[Product_ID]],Table3[],5,FALSE)</f>
        <v>465.34</v>
      </c>
      <c r="O357" t="str">
        <f>VLOOKUP(Table56[[#This Row],[Store_ID]],Table2[],3,FALSE)</f>
        <v>North</v>
      </c>
      <c r="P357" t="str">
        <f>VLOOKUP(E357,Table2[],5,FALSE)</f>
        <v>Flagship</v>
      </c>
    </row>
    <row r="358" spans="1:16" x14ac:dyDescent="0.25">
      <c r="A358" t="s">
        <v>2108</v>
      </c>
      <c r="B358" s="19">
        <v>45299</v>
      </c>
      <c r="C358" t="s">
        <v>238</v>
      </c>
      <c r="D358" t="s">
        <v>1552</v>
      </c>
      <c r="E358" t="s">
        <v>1690</v>
      </c>
      <c r="F358" s="12">
        <v>1</v>
      </c>
      <c r="G358" s="11">
        <v>691.38</v>
      </c>
      <c r="H358">
        <v>0.11</v>
      </c>
      <c r="I358" t="s">
        <v>1755</v>
      </c>
      <c r="J358" s="11">
        <v>615.32820000000004</v>
      </c>
      <c r="K358" t="str">
        <f>VLOOKUP(Table56[[#This Row],[Customer_ID]],Table4[],4,FALSE)</f>
        <v>Female</v>
      </c>
      <c r="L358" t="str">
        <f>VLOOKUP(Table56[[#This Row],[Customer_ID]],Table4[],6,FALSE)</f>
        <v>Nevada</v>
      </c>
      <c r="M358" t="str">
        <f>VLOOKUP(Table56[[#This Row],[Product_ID]],Table3[],3,FALSE)</f>
        <v>Clothing-Bottoms</v>
      </c>
      <c r="N358" s="11">
        <f>VLOOKUP(Table56[[#This Row],[Product_ID]],Table3[],5,FALSE)</f>
        <v>254.04361702127662</v>
      </c>
      <c r="O358" t="str">
        <f>VLOOKUP(Table56[[#This Row],[Store_ID]],Table2[],3,FALSE)</f>
        <v>North</v>
      </c>
      <c r="P358" t="str">
        <f>VLOOKUP(E358,Table2[],5,FALSE)</f>
        <v>Flagship</v>
      </c>
    </row>
    <row r="359" spans="1:16" x14ac:dyDescent="0.25">
      <c r="A359" t="s">
        <v>2109</v>
      </c>
      <c r="B359" s="19">
        <v>45564</v>
      </c>
      <c r="C359" t="s">
        <v>545</v>
      </c>
      <c r="D359" t="s">
        <v>1567</v>
      </c>
      <c r="E359" t="s">
        <v>1685</v>
      </c>
      <c r="F359" s="12">
        <v>3</v>
      </c>
      <c r="G359" s="11">
        <v>158.72</v>
      </c>
      <c r="H359">
        <v>0.13</v>
      </c>
      <c r="I359" t="s">
        <v>1750</v>
      </c>
      <c r="J359" s="11">
        <v>414.25919999999996</v>
      </c>
      <c r="K359" t="str">
        <f>VLOOKUP(Table56[[#This Row],[Customer_ID]],Table4[],4,FALSE)</f>
        <v>Female</v>
      </c>
      <c r="L359" t="str">
        <f>VLOOKUP(Table56[[#This Row],[Customer_ID]],Table4[],6,FALSE)</f>
        <v>Illinois</v>
      </c>
      <c r="M359" t="str">
        <f>VLOOKUP(Table56[[#This Row],[Product_ID]],Table3[],3,FALSE)</f>
        <v>Home-Decor</v>
      </c>
      <c r="N359" s="11">
        <f>VLOOKUP(Table56[[#This Row],[Product_ID]],Table3[],5,FALSE)</f>
        <v>254.04361702127662</v>
      </c>
      <c r="O359" t="str">
        <f>VLOOKUP(Table56[[#This Row],[Store_ID]],Table2[],3,FALSE)</f>
        <v>East</v>
      </c>
      <c r="P359" t="str">
        <f>VLOOKUP(E359,Table2[],5,FALSE)</f>
        <v>Flagship</v>
      </c>
    </row>
    <row r="360" spans="1:16" x14ac:dyDescent="0.25">
      <c r="A360" t="s">
        <v>2110</v>
      </c>
      <c r="B360" s="19">
        <v>45413</v>
      </c>
      <c r="C360" t="s">
        <v>678</v>
      </c>
      <c r="D360" t="s">
        <v>1617</v>
      </c>
      <c r="E360" t="s">
        <v>1730</v>
      </c>
      <c r="F360" s="12">
        <v>4</v>
      </c>
      <c r="G360" s="11">
        <v>537.15</v>
      </c>
      <c r="H360">
        <v>0.06</v>
      </c>
      <c r="I360" t="s">
        <v>1755</v>
      </c>
      <c r="J360" s="11">
        <v>2019.6839999999997</v>
      </c>
      <c r="K360" t="str">
        <f>VLOOKUP(Table56[[#This Row],[Customer_ID]],Table4[],4,FALSE)</f>
        <v>Male</v>
      </c>
      <c r="L360" t="str">
        <f>VLOOKUP(Table56[[#This Row],[Customer_ID]],Table4[],6,FALSE)</f>
        <v>Georgia</v>
      </c>
      <c r="M360" t="str">
        <f>VLOOKUP(Table56[[#This Row],[Product_ID]],Table3[],3,FALSE)</f>
        <v>Beauty-Fragrance</v>
      </c>
      <c r="N360" s="11">
        <f>VLOOKUP(Table56[[#This Row],[Product_ID]],Table3[],5,FALSE)</f>
        <v>482.75</v>
      </c>
      <c r="O360" t="str">
        <f>VLOOKUP(Table56[[#This Row],[Store_ID]],Table2[],3,FALSE)</f>
        <v>West</v>
      </c>
      <c r="P360" t="str">
        <f>VLOOKUP(E360,Table2[],5,FALSE)</f>
        <v>Flagship</v>
      </c>
    </row>
    <row r="361" spans="1:16" x14ac:dyDescent="0.25">
      <c r="A361" t="s">
        <v>2111</v>
      </c>
      <c r="B361" s="19">
        <v>45480</v>
      </c>
      <c r="C361" t="s">
        <v>1281</v>
      </c>
      <c r="D361" t="s">
        <v>1590</v>
      </c>
      <c r="E361" t="s">
        <v>1717</v>
      </c>
      <c r="F361" s="12">
        <v>3</v>
      </c>
      <c r="G361" s="11">
        <v>771.7</v>
      </c>
      <c r="H361">
        <v>0.05</v>
      </c>
      <c r="I361" t="s">
        <v>1755</v>
      </c>
      <c r="J361" s="11">
        <v>2199.3450000000003</v>
      </c>
      <c r="K361" t="str">
        <f>VLOOKUP(Table56[[#This Row],[Customer_ID]],Table4[],4,FALSE)</f>
        <v>Female</v>
      </c>
      <c r="L361" t="str">
        <f>VLOOKUP(Table56[[#This Row],[Customer_ID]],Table4[],6,FALSE)</f>
        <v>North Carolina</v>
      </c>
      <c r="M361" t="str">
        <f>VLOOKUP(Table56[[#This Row],[Product_ID]],Table3[],3,FALSE)</f>
        <v>Sports-Fitness</v>
      </c>
      <c r="N361" s="11">
        <f>VLOOKUP(Table56[[#This Row],[Product_ID]],Table3[],5,FALSE)</f>
        <v>313.26</v>
      </c>
      <c r="O361" t="str">
        <f>VLOOKUP(Table56[[#This Row],[Store_ID]],Table2[],3,FALSE)</f>
        <v>South</v>
      </c>
      <c r="P361" t="str">
        <f>VLOOKUP(E361,Table2[],5,FALSE)</f>
        <v>Flagship</v>
      </c>
    </row>
    <row r="362" spans="1:16" x14ac:dyDescent="0.25">
      <c r="A362" t="s">
        <v>2112</v>
      </c>
      <c r="B362" s="19">
        <v>45610</v>
      </c>
      <c r="C362" t="s">
        <v>376</v>
      </c>
      <c r="D362" t="s">
        <v>1662</v>
      </c>
      <c r="E362" t="s">
        <v>1690</v>
      </c>
      <c r="F362" s="12">
        <v>4</v>
      </c>
      <c r="G362" s="11">
        <v>677.25</v>
      </c>
      <c r="H362">
        <v>0.14000000000000001</v>
      </c>
      <c r="I362" t="s">
        <v>1752</v>
      </c>
      <c r="J362" s="11">
        <v>2329.7399999999998</v>
      </c>
      <c r="K362" t="str">
        <f>VLOOKUP(Table56[[#This Row],[Customer_ID]],Table4[],4,FALSE)</f>
        <v>Male</v>
      </c>
      <c r="L362" t="str">
        <f>VLOOKUP(Table56[[#This Row],[Customer_ID]],Table4[],6,FALSE)</f>
        <v>New Hampshire</v>
      </c>
      <c r="M362" t="str">
        <f>VLOOKUP(Table56[[#This Row],[Product_ID]],Table3[],3,FALSE)</f>
        <v>Sports-Accessories</v>
      </c>
      <c r="N362" s="11">
        <f>VLOOKUP(Table56[[#This Row],[Product_ID]],Table3[],5,FALSE)</f>
        <v>131.24</v>
      </c>
      <c r="O362" t="str">
        <f>VLOOKUP(Table56[[#This Row],[Store_ID]],Table2[],3,FALSE)</f>
        <v>North</v>
      </c>
      <c r="P362" t="str">
        <f>VLOOKUP(E362,Table2[],5,FALSE)</f>
        <v>Flagship</v>
      </c>
    </row>
    <row r="363" spans="1:16" x14ac:dyDescent="0.25">
      <c r="A363" t="s">
        <v>2113</v>
      </c>
      <c r="B363" s="19">
        <v>45763</v>
      </c>
      <c r="C363" t="s">
        <v>358</v>
      </c>
      <c r="D363" t="s">
        <v>1677</v>
      </c>
      <c r="E363" t="s">
        <v>1721</v>
      </c>
      <c r="F363" s="12">
        <v>1</v>
      </c>
      <c r="G363" s="11">
        <v>645.48</v>
      </c>
      <c r="H363">
        <v>0.26</v>
      </c>
      <c r="I363" t="s">
        <v>1755</v>
      </c>
      <c r="J363" s="11">
        <v>477.65519999999998</v>
      </c>
      <c r="K363" t="str">
        <f>VLOOKUP(Table56[[#This Row],[Customer_ID]],Table4[],4,FALSE)</f>
        <v>Female</v>
      </c>
      <c r="L363" t="str">
        <f>VLOOKUP(Table56[[#This Row],[Customer_ID]],Table4[],6,FALSE)</f>
        <v>Pennsylvania</v>
      </c>
      <c r="M363" t="str">
        <f>VLOOKUP(Table56[[#This Row],[Product_ID]],Table3[],3,FALSE)</f>
        <v>Electronics-Audio</v>
      </c>
      <c r="N363" s="11">
        <f>VLOOKUP(Table56[[#This Row],[Product_ID]],Table3[],5,FALSE)</f>
        <v>431.67</v>
      </c>
      <c r="O363" t="str">
        <f>VLOOKUP(Table56[[#This Row],[Store_ID]],Table2[],3,FALSE)</f>
        <v>South</v>
      </c>
      <c r="P363" t="str">
        <f>VLOOKUP(E363,Table2[],5,FALSE)</f>
        <v>Online</v>
      </c>
    </row>
    <row r="364" spans="1:16" x14ac:dyDescent="0.25">
      <c r="A364" t="s">
        <v>2114</v>
      </c>
      <c r="B364" s="19">
        <v>45856</v>
      </c>
      <c r="C364" t="s">
        <v>1115</v>
      </c>
      <c r="D364" t="s">
        <v>1636</v>
      </c>
      <c r="E364" t="s">
        <v>1693</v>
      </c>
      <c r="F364" s="12">
        <v>2</v>
      </c>
      <c r="G364" s="11">
        <v>934</v>
      </c>
      <c r="H364">
        <v>0.3</v>
      </c>
      <c r="I364" t="s">
        <v>1755</v>
      </c>
      <c r="J364" s="11">
        <v>1307.5999999999999</v>
      </c>
      <c r="K364" t="str">
        <f>VLOOKUP(Table56[[#This Row],[Customer_ID]],Table4[],4,FALSE)</f>
        <v>Male</v>
      </c>
      <c r="L364" t="str">
        <f>VLOOKUP(Table56[[#This Row],[Customer_ID]],Table4[],6,FALSE)</f>
        <v>Arkansas</v>
      </c>
      <c r="M364" t="str">
        <f>VLOOKUP(Table56[[#This Row],[Product_ID]],Table3[],3,FALSE)</f>
        <v>Sports-Team Sports</v>
      </c>
      <c r="N364" s="11">
        <f>VLOOKUP(Table56[[#This Row],[Product_ID]],Table3[],5,FALSE)</f>
        <v>107.06</v>
      </c>
      <c r="O364" t="str">
        <f>VLOOKUP(Table56[[#This Row],[Store_ID]],Table2[],3,FALSE)</f>
        <v>South</v>
      </c>
      <c r="P364" t="str">
        <f>VLOOKUP(E364,Table2[],5,FALSE)</f>
        <v>Outlet</v>
      </c>
    </row>
    <row r="365" spans="1:16" x14ac:dyDescent="0.25">
      <c r="A365" t="s">
        <v>2115</v>
      </c>
      <c r="B365" s="19">
        <v>45712</v>
      </c>
      <c r="C365" t="s">
        <v>1039</v>
      </c>
      <c r="D365" t="s">
        <v>1597</v>
      </c>
      <c r="E365" t="s">
        <v>1693</v>
      </c>
      <c r="F365" s="12">
        <v>1</v>
      </c>
      <c r="G365" s="11">
        <v>669.53</v>
      </c>
      <c r="H365">
        <v>0.2</v>
      </c>
      <c r="I365" t="s">
        <v>1750</v>
      </c>
      <c r="J365" s="11">
        <v>535.62400000000002</v>
      </c>
      <c r="K365" t="str">
        <f>VLOOKUP(Table56[[#This Row],[Customer_ID]],Table4[],4,FALSE)</f>
        <v>Female</v>
      </c>
      <c r="L365" t="str">
        <f>VLOOKUP(Table56[[#This Row],[Customer_ID]],Table4[],6,FALSE)</f>
        <v>Connecticut</v>
      </c>
      <c r="M365" t="str">
        <f>VLOOKUP(Table56[[#This Row],[Product_ID]],Table3[],3,FALSE)</f>
        <v>Clothing-Outerwear</v>
      </c>
      <c r="N365" s="11">
        <f>VLOOKUP(Table56[[#This Row],[Product_ID]],Table3[],5,FALSE)</f>
        <v>167.34</v>
      </c>
      <c r="O365" t="str">
        <f>VLOOKUP(Table56[[#This Row],[Store_ID]],Table2[],3,FALSE)</f>
        <v>South</v>
      </c>
      <c r="P365" t="str">
        <f>VLOOKUP(E365,Table2[],5,FALSE)</f>
        <v>Outlet</v>
      </c>
    </row>
    <row r="366" spans="1:16" x14ac:dyDescent="0.25">
      <c r="A366" t="s">
        <v>2116</v>
      </c>
      <c r="B366" s="19">
        <v>45723</v>
      </c>
      <c r="C366" t="s">
        <v>696</v>
      </c>
      <c r="D366" t="s">
        <v>1580</v>
      </c>
      <c r="E366" t="s">
        <v>1736</v>
      </c>
      <c r="F366" s="12">
        <v>1</v>
      </c>
      <c r="G366" s="11">
        <v>213.69</v>
      </c>
      <c r="H366">
        <v>0.28000000000000003</v>
      </c>
      <c r="I366" t="s">
        <v>1755</v>
      </c>
      <c r="J366" s="11">
        <v>153.85679999999999</v>
      </c>
      <c r="K366" t="str">
        <f>VLOOKUP(Table56[[#This Row],[Customer_ID]],Table4[],4,FALSE)</f>
        <v>Male</v>
      </c>
      <c r="L366" t="str">
        <f>VLOOKUP(Table56[[#This Row],[Customer_ID]],Table4[],6,FALSE)</f>
        <v>California</v>
      </c>
      <c r="M366" t="str">
        <f>VLOOKUP(Table56[[#This Row],[Product_ID]],Table3[],3,FALSE)</f>
        <v>Home-Lighting</v>
      </c>
      <c r="N366" s="11">
        <f>VLOOKUP(Table56[[#This Row],[Product_ID]],Table3[],5,FALSE)</f>
        <v>382.22</v>
      </c>
      <c r="O366" t="str">
        <f>VLOOKUP(Table56[[#This Row],[Store_ID]],Table2[],3,FALSE)</f>
        <v>East</v>
      </c>
      <c r="P366" t="str">
        <f>VLOOKUP(E366,Table2[],5,FALSE)</f>
        <v>Flagship</v>
      </c>
    </row>
    <row r="367" spans="1:16" x14ac:dyDescent="0.25">
      <c r="A367" t="s">
        <v>2117</v>
      </c>
      <c r="B367" s="19">
        <v>45706</v>
      </c>
      <c r="C367" t="s">
        <v>278</v>
      </c>
      <c r="D367" t="s">
        <v>1558</v>
      </c>
      <c r="E367" t="s">
        <v>1739</v>
      </c>
      <c r="F367" s="12">
        <v>2</v>
      </c>
      <c r="G367" s="11">
        <v>99.1</v>
      </c>
      <c r="H367">
        <v>0.2</v>
      </c>
      <c r="I367" t="s">
        <v>1752</v>
      </c>
      <c r="J367" s="11">
        <v>158.56</v>
      </c>
      <c r="K367" t="str">
        <f>VLOOKUP(Table56[[#This Row],[Customer_ID]],Table4[],4,FALSE)</f>
        <v>Male</v>
      </c>
      <c r="L367" t="str">
        <f>VLOOKUP(Table56[[#This Row],[Customer_ID]],Table4[],6,FALSE)</f>
        <v>Vermont</v>
      </c>
      <c r="M367" t="str">
        <f>VLOOKUP(Table56[[#This Row],[Product_ID]],Table3[],3,FALSE)</f>
        <v>Home-Storage</v>
      </c>
      <c r="N367" s="11">
        <f>VLOOKUP(Table56[[#This Row],[Product_ID]],Table3[],5,FALSE)</f>
        <v>123.46</v>
      </c>
      <c r="O367" t="str">
        <f>VLOOKUP(Table56[[#This Row],[Store_ID]],Table2[],3,FALSE)</f>
        <v>East</v>
      </c>
      <c r="P367" t="str">
        <f>VLOOKUP(E367,Table2[],5,FALSE)</f>
        <v>Online</v>
      </c>
    </row>
    <row r="368" spans="1:16" x14ac:dyDescent="0.25">
      <c r="A368" t="s">
        <v>2118</v>
      </c>
      <c r="B368" s="19">
        <v>45469</v>
      </c>
      <c r="C368" t="s">
        <v>1144</v>
      </c>
      <c r="D368" t="s">
        <v>1583</v>
      </c>
      <c r="E368" t="s">
        <v>1730</v>
      </c>
      <c r="F368" s="12">
        <v>1</v>
      </c>
      <c r="G368" s="11">
        <v>628.98</v>
      </c>
      <c r="H368">
        <v>0.03</v>
      </c>
      <c r="I368" t="s">
        <v>1755</v>
      </c>
      <c r="J368" s="11">
        <v>610.11059999999998</v>
      </c>
      <c r="K368" t="str">
        <f>VLOOKUP(Table56[[#This Row],[Customer_ID]],Table4[],4,FALSE)</f>
        <v>Male</v>
      </c>
      <c r="L368" t="str">
        <f>VLOOKUP(Table56[[#This Row],[Customer_ID]],Table4[],6,FALSE)</f>
        <v>Indiana</v>
      </c>
      <c r="M368" t="str">
        <f>VLOOKUP(Table56[[#This Row],[Product_ID]],Table3[],3,FALSE)</f>
        <v>Clothing-Footwear</v>
      </c>
      <c r="N368" s="11">
        <f>VLOOKUP(Table56[[#This Row],[Product_ID]],Table3[],5,FALSE)</f>
        <v>353.47</v>
      </c>
      <c r="O368" t="str">
        <f>VLOOKUP(Table56[[#This Row],[Store_ID]],Table2[],3,FALSE)</f>
        <v>West</v>
      </c>
      <c r="P368" t="str">
        <f>VLOOKUP(E368,Table2[],5,FALSE)</f>
        <v>Flagship</v>
      </c>
    </row>
    <row r="369" spans="1:16" x14ac:dyDescent="0.25">
      <c r="A369" t="s">
        <v>2119</v>
      </c>
      <c r="B369" s="19">
        <v>45711</v>
      </c>
      <c r="C369" t="s">
        <v>304</v>
      </c>
      <c r="D369" t="s">
        <v>1656</v>
      </c>
      <c r="E369" t="s">
        <v>1701</v>
      </c>
      <c r="F369" s="12">
        <v>3</v>
      </c>
      <c r="G369" s="11">
        <v>944.64</v>
      </c>
      <c r="H369">
        <v>0.26</v>
      </c>
      <c r="I369" t="s">
        <v>1750</v>
      </c>
      <c r="J369" s="11">
        <v>2097.1008000000002</v>
      </c>
      <c r="K369" t="str">
        <f>VLOOKUP(Table56[[#This Row],[Customer_ID]],Table4[],4,FALSE)</f>
        <v>Male</v>
      </c>
      <c r="L369" t="str">
        <f>VLOOKUP(Table56[[#This Row],[Customer_ID]],Table4[],6,FALSE)</f>
        <v>Pennsylvania</v>
      </c>
      <c r="M369" t="str">
        <f>VLOOKUP(Table56[[#This Row],[Product_ID]],Table3[],3,FALSE)</f>
        <v>Home-Furniture</v>
      </c>
      <c r="N369" s="11">
        <f>VLOOKUP(Table56[[#This Row],[Product_ID]],Table3[],5,FALSE)</f>
        <v>388.46</v>
      </c>
      <c r="O369" t="str">
        <f>VLOOKUP(Table56[[#This Row],[Store_ID]],Table2[],3,FALSE)</f>
        <v>South</v>
      </c>
      <c r="P369" t="str">
        <f>VLOOKUP(E369,Table2[],5,FALSE)</f>
        <v>Online</v>
      </c>
    </row>
    <row r="370" spans="1:16" x14ac:dyDescent="0.25">
      <c r="A370" t="s">
        <v>2120</v>
      </c>
      <c r="B370" s="19">
        <v>45823</v>
      </c>
      <c r="C370" t="s">
        <v>1436</v>
      </c>
      <c r="D370" t="s">
        <v>1670</v>
      </c>
      <c r="E370" t="s">
        <v>1723</v>
      </c>
      <c r="F370" s="12">
        <v>2</v>
      </c>
      <c r="G370" s="11">
        <v>121.7</v>
      </c>
      <c r="H370">
        <v>0.06</v>
      </c>
      <c r="I370" t="s">
        <v>1755</v>
      </c>
      <c r="J370" s="11">
        <v>228.79599999999999</v>
      </c>
      <c r="K370" t="str">
        <f>VLOOKUP(Table56[[#This Row],[Customer_ID]],Table4[],4,FALSE)</f>
        <v>Male</v>
      </c>
      <c r="L370" t="str">
        <f>VLOOKUP(Table56[[#This Row],[Customer_ID]],Table4[],6,FALSE)</f>
        <v>Montana</v>
      </c>
      <c r="M370" t="str">
        <f>VLOOKUP(Table56[[#This Row],[Product_ID]],Table3[],3,FALSE)</f>
        <v>Electronics-Computer</v>
      </c>
      <c r="N370" s="11">
        <f>VLOOKUP(Table56[[#This Row],[Product_ID]],Table3[],5,FALSE)</f>
        <v>377.52</v>
      </c>
      <c r="O370" t="str">
        <f>VLOOKUP(Table56[[#This Row],[Store_ID]],Table2[],3,FALSE)</f>
        <v>North</v>
      </c>
      <c r="P370" t="str">
        <f>VLOOKUP(E370,Table2[],5,FALSE)</f>
        <v>Online</v>
      </c>
    </row>
    <row r="371" spans="1:16" x14ac:dyDescent="0.25">
      <c r="A371" t="s">
        <v>2121</v>
      </c>
      <c r="B371" s="19">
        <v>45217</v>
      </c>
      <c r="C371" t="s">
        <v>1370</v>
      </c>
      <c r="D371" t="s">
        <v>1624</v>
      </c>
      <c r="E371" t="s">
        <v>1698</v>
      </c>
      <c r="F371" s="12">
        <v>4</v>
      </c>
      <c r="G371" s="11">
        <v>269.49</v>
      </c>
      <c r="H371">
        <v>7.0000000000000007E-2</v>
      </c>
      <c r="I371" t="s">
        <v>1752</v>
      </c>
      <c r="J371" s="11">
        <v>1002.5028</v>
      </c>
      <c r="K371" t="str">
        <f>VLOOKUP(Table56[[#This Row],[Customer_ID]],Table4[],4,FALSE)</f>
        <v>Female</v>
      </c>
      <c r="L371" t="str">
        <f>VLOOKUP(Table56[[#This Row],[Customer_ID]],Table4[],6,FALSE)</f>
        <v>Wyoming</v>
      </c>
      <c r="M371" t="str">
        <f>VLOOKUP(Table56[[#This Row],[Product_ID]],Table3[],3,FALSE)</f>
        <v>Sports-Fitness</v>
      </c>
      <c r="N371" s="11">
        <f>VLOOKUP(Table56[[#This Row],[Product_ID]],Table3[],5,FALSE)</f>
        <v>240.63</v>
      </c>
      <c r="O371" t="str">
        <f>VLOOKUP(Table56[[#This Row],[Store_ID]],Table2[],3,FALSE)</f>
        <v>North</v>
      </c>
      <c r="P371" t="str">
        <f>VLOOKUP(E371,Table2[],5,FALSE)</f>
        <v>Outlet</v>
      </c>
    </row>
    <row r="372" spans="1:16" x14ac:dyDescent="0.25">
      <c r="A372" t="s">
        <v>2122</v>
      </c>
      <c r="B372" s="19">
        <v>45733</v>
      </c>
      <c r="C372" t="s">
        <v>348</v>
      </c>
      <c r="D372" t="s">
        <v>1560</v>
      </c>
      <c r="E372" t="s">
        <v>1736</v>
      </c>
      <c r="F372" s="12">
        <v>1</v>
      </c>
      <c r="G372" s="11">
        <v>678.2</v>
      </c>
      <c r="H372">
        <v>0.14000000000000001</v>
      </c>
      <c r="I372" t="s">
        <v>1750</v>
      </c>
      <c r="J372" s="11">
        <v>583.25200000000007</v>
      </c>
      <c r="K372" t="str">
        <f>VLOOKUP(Table56[[#This Row],[Customer_ID]],Table4[],4,FALSE)</f>
        <v>Male</v>
      </c>
      <c r="L372" t="str">
        <f>VLOOKUP(Table56[[#This Row],[Customer_ID]],Table4[],6,FALSE)</f>
        <v>Tennessee</v>
      </c>
      <c r="M372" t="str">
        <f>VLOOKUP(Table56[[#This Row],[Product_ID]],Table3[],3,FALSE)</f>
        <v>Sports-Equipment</v>
      </c>
      <c r="N372" s="11">
        <f>VLOOKUP(Table56[[#This Row],[Product_ID]],Table3[],5,FALSE)</f>
        <v>484.62</v>
      </c>
      <c r="O372" t="str">
        <f>VLOOKUP(Table56[[#This Row],[Store_ID]],Table2[],3,FALSE)</f>
        <v>East</v>
      </c>
      <c r="P372" t="str">
        <f>VLOOKUP(E372,Table2[],5,FALSE)</f>
        <v>Flagship</v>
      </c>
    </row>
    <row r="373" spans="1:16" x14ac:dyDescent="0.25">
      <c r="A373" t="s">
        <v>2123</v>
      </c>
      <c r="B373" s="19">
        <v>45520</v>
      </c>
      <c r="C373" t="s">
        <v>737</v>
      </c>
      <c r="D373" t="s">
        <v>1666</v>
      </c>
      <c r="E373" t="s">
        <v>1725</v>
      </c>
      <c r="F373" s="12">
        <v>1</v>
      </c>
      <c r="G373" s="11">
        <v>752.45</v>
      </c>
      <c r="H373">
        <v>0.21</v>
      </c>
      <c r="I373" t="s">
        <v>1755</v>
      </c>
      <c r="J373" s="11">
        <v>594.43550000000005</v>
      </c>
      <c r="K373" t="str">
        <f>VLOOKUP(Table56[[#This Row],[Customer_ID]],Table4[],4,FALSE)</f>
        <v>Female</v>
      </c>
      <c r="L373" t="str">
        <f>VLOOKUP(Table56[[#This Row],[Customer_ID]],Table4[],6,FALSE)</f>
        <v>South Carolina</v>
      </c>
      <c r="M373" t="str">
        <f>VLOOKUP(Table56[[#This Row],[Product_ID]],Table3[],3,FALSE)</f>
        <v>Electronics-Accessories</v>
      </c>
      <c r="N373" s="11">
        <f>VLOOKUP(Table56[[#This Row],[Product_ID]],Table3[],5,FALSE)</f>
        <v>340.14</v>
      </c>
      <c r="O373" t="str">
        <f>VLOOKUP(Table56[[#This Row],[Store_ID]],Table2[],3,FALSE)</f>
        <v>East</v>
      </c>
      <c r="P373" t="str">
        <f>VLOOKUP(E373,Table2[],5,FALSE)</f>
        <v>Flagship</v>
      </c>
    </row>
    <row r="374" spans="1:16" x14ac:dyDescent="0.25">
      <c r="A374" t="s">
        <v>2124</v>
      </c>
      <c r="B374" s="19">
        <v>45373</v>
      </c>
      <c r="C374" t="s">
        <v>146</v>
      </c>
      <c r="D374" t="s">
        <v>1671</v>
      </c>
      <c r="E374" t="s">
        <v>1725</v>
      </c>
      <c r="F374" s="12">
        <v>2</v>
      </c>
      <c r="G374" s="11">
        <v>209.66</v>
      </c>
      <c r="H374">
        <v>0.21</v>
      </c>
      <c r="I374" t="s">
        <v>1750</v>
      </c>
      <c r="J374" s="11">
        <v>331.26280000000003</v>
      </c>
      <c r="K374" t="str">
        <f>VLOOKUP(Table56[[#This Row],[Customer_ID]],Table4[],4,FALSE)</f>
        <v>Female</v>
      </c>
      <c r="L374" t="str">
        <f>VLOOKUP(Table56[[#This Row],[Customer_ID]],Table4[],6,FALSE)</f>
        <v>South Dakota</v>
      </c>
      <c r="M374" t="str">
        <f>VLOOKUP(Table56[[#This Row],[Product_ID]],Table3[],3,FALSE)</f>
        <v>Beauty-Skincare</v>
      </c>
      <c r="N374" s="11">
        <f>VLOOKUP(Table56[[#This Row],[Product_ID]],Table3[],5,FALSE)</f>
        <v>358.47</v>
      </c>
      <c r="O374" t="str">
        <f>VLOOKUP(Table56[[#This Row],[Store_ID]],Table2[],3,FALSE)</f>
        <v>East</v>
      </c>
      <c r="P374" t="str">
        <f>VLOOKUP(E374,Table2[],5,FALSE)</f>
        <v>Flagship</v>
      </c>
    </row>
    <row r="375" spans="1:16" x14ac:dyDescent="0.25">
      <c r="A375" t="s">
        <v>2125</v>
      </c>
      <c r="B375" s="19">
        <v>45688</v>
      </c>
      <c r="C375" t="s">
        <v>533</v>
      </c>
      <c r="D375" t="s">
        <v>1676</v>
      </c>
      <c r="E375" t="s">
        <v>1739</v>
      </c>
      <c r="F375" s="12">
        <v>2</v>
      </c>
      <c r="G375" s="11">
        <v>739.95</v>
      </c>
      <c r="H375">
        <v>0.1</v>
      </c>
      <c r="I375" t="s">
        <v>1755</v>
      </c>
      <c r="J375" s="11">
        <v>1331.91</v>
      </c>
      <c r="K375" t="str">
        <f>VLOOKUP(Table56[[#This Row],[Customer_ID]],Table4[],4,FALSE)</f>
        <v>Female</v>
      </c>
      <c r="L375" t="str">
        <f>VLOOKUP(Table56[[#This Row],[Customer_ID]],Table4[],6,FALSE)</f>
        <v>Arizona</v>
      </c>
      <c r="M375" t="str">
        <f>VLOOKUP(Table56[[#This Row],[Product_ID]],Table3[],3,FALSE)</f>
        <v>Sports-Team Sports</v>
      </c>
      <c r="N375" s="11">
        <f>VLOOKUP(Table56[[#This Row],[Product_ID]],Table3[],5,FALSE)</f>
        <v>245.98</v>
      </c>
      <c r="O375" t="str">
        <f>VLOOKUP(Table56[[#This Row],[Store_ID]],Table2[],3,FALSE)</f>
        <v>East</v>
      </c>
      <c r="P375" t="str">
        <f>VLOOKUP(E375,Table2[],5,FALSE)</f>
        <v>Online</v>
      </c>
    </row>
    <row r="376" spans="1:16" x14ac:dyDescent="0.25">
      <c r="A376" t="s">
        <v>2126</v>
      </c>
      <c r="B376" s="19">
        <v>45276</v>
      </c>
      <c r="C376" t="s">
        <v>1430</v>
      </c>
      <c r="D376" t="s">
        <v>1596</v>
      </c>
      <c r="E376" t="s">
        <v>1728</v>
      </c>
      <c r="F376" s="12">
        <v>1</v>
      </c>
      <c r="G376" s="11">
        <v>496.19</v>
      </c>
      <c r="H376">
        <v>0.08</v>
      </c>
      <c r="I376" t="s">
        <v>1755</v>
      </c>
      <c r="J376" s="11">
        <v>456.4948</v>
      </c>
      <c r="K376" t="str">
        <f>VLOOKUP(Table56[[#This Row],[Customer_ID]],Table4[],4,FALSE)</f>
        <v>Male</v>
      </c>
      <c r="L376" t="str">
        <f>VLOOKUP(Table56[[#This Row],[Customer_ID]],Table4[],6,FALSE)</f>
        <v>Utah</v>
      </c>
      <c r="M376" t="str">
        <f>VLOOKUP(Table56[[#This Row],[Product_ID]],Table3[],3,FALSE)</f>
        <v>Sports-Team Sports</v>
      </c>
      <c r="N376" s="11">
        <f>VLOOKUP(Table56[[#This Row],[Product_ID]],Table3[],5,FALSE)</f>
        <v>318.91000000000003</v>
      </c>
      <c r="O376" t="str">
        <f>VLOOKUP(Table56[[#This Row],[Store_ID]],Table2[],3,FALSE)</f>
        <v>North</v>
      </c>
      <c r="P376" t="str">
        <f>VLOOKUP(E376,Table2[],5,FALSE)</f>
        <v>Flagship</v>
      </c>
    </row>
    <row r="377" spans="1:16" x14ac:dyDescent="0.25">
      <c r="A377" t="s">
        <v>2127</v>
      </c>
      <c r="B377" s="19">
        <v>45756</v>
      </c>
      <c r="C377" t="s">
        <v>171</v>
      </c>
      <c r="D377" t="s">
        <v>1540</v>
      </c>
      <c r="E377" t="s">
        <v>1723</v>
      </c>
      <c r="F377" s="12">
        <v>1</v>
      </c>
      <c r="G377" s="11">
        <v>306.36</v>
      </c>
      <c r="H377">
        <v>0.01</v>
      </c>
      <c r="I377" t="s">
        <v>1752</v>
      </c>
      <c r="J377" s="11">
        <v>303.29640000000001</v>
      </c>
      <c r="K377" t="str">
        <f>VLOOKUP(Table56[[#This Row],[Customer_ID]],Table4[],4,FALSE)</f>
        <v>Male</v>
      </c>
      <c r="L377" t="str">
        <f>VLOOKUP(Table56[[#This Row],[Customer_ID]],Table4[],6,FALSE)</f>
        <v>Hawaii</v>
      </c>
      <c r="M377" t="str">
        <f>VLOOKUP(Table56[[#This Row],[Product_ID]],Table3[],3,FALSE)</f>
        <v>Sports-Fitness</v>
      </c>
      <c r="N377" s="11">
        <f>VLOOKUP(Table56[[#This Row],[Product_ID]],Table3[],5,FALSE)</f>
        <v>495.72</v>
      </c>
      <c r="O377" t="str">
        <f>VLOOKUP(Table56[[#This Row],[Store_ID]],Table2[],3,FALSE)</f>
        <v>North</v>
      </c>
      <c r="P377" t="str">
        <f>VLOOKUP(E377,Table2[],5,FALSE)</f>
        <v>Online</v>
      </c>
    </row>
    <row r="378" spans="1:16" x14ac:dyDescent="0.25">
      <c r="A378" t="s">
        <v>2128</v>
      </c>
      <c r="B378" s="19">
        <v>45309</v>
      </c>
      <c r="C378" t="s">
        <v>412</v>
      </c>
      <c r="D378" t="s">
        <v>1636</v>
      </c>
      <c r="E378" t="s">
        <v>1701</v>
      </c>
      <c r="F378" s="12">
        <v>4</v>
      </c>
      <c r="G378" s="11">
        <v>693.16</v>
      </c>
      <c r="H378">
        <v>0.05</v>
      </c>
      <c r="I378" t="s">
        <v>1752</v>
      </c>
      <c r="J378" s="11">
        <v>2634.0079999999998</v>
      </c>
      <c r="K378" t="str">
        <f>VLOOKUP(Table56[[#This Row],[Customer_ID]],Table4[],4,FALSE)</f>
        <v>Female</v>
      </c>
      <c r="L378" t="str">
        <f>VLOOKUP(Table56[[#This Row],[Customer_ID]],Table4[],6,FALSE)</f>
        <v>Pennsylvania</v>
      </c>
      <c r="M378" t="str">
        <f>VLOOKUP(Table56[[#This Row],[Product_ID]],Table3[],3,FALSE)</f>
        <v>Sports-Team Sports</v>
      </c>
      <c r="N378" s="11">
        <f>VLOOKUP(Table56[[#This Row],[Product_ID]],Table3[],5,FALSE)</f>
        <v>107.06</v>
      </c>
      <c r="O378" t="str">
        <f>VLOOKUP(Table56[[#This Row],[Store_ID]],Table2[],3,FALSE)</f>
        <v>South</v>
      </c>
      <c r="P378" t="str">
        <f>VLOOKUP(E378,Table2[],5,FALSE)</f>
        <v>Online</v>
      </c>
    </row>
    <row r="379" spans="1:16" x14ac:dyDescent="0.25">
      <c r="A379" t="s">
        <v>2129</v>
      </c>
      <c r="B379" s="19">
        <v>45744</v>
      </c>
      <c r="C379" t="s">
        <v>1389</v>
      </c>
      <c r="D379" t="s">
        <v>1654</v>
      </c>
      <c r="E379" t="s">
        <v>1719</v>
      </c>
      <c r="F379" s="12">
        <v>1</v>
      </c>
      <c r="G379" s="11">
        <v>995.52</v>
      </c>
      <c r="H379">
        <v>0.22</v>
      </c>
      <c r="I379" t="s">
        <v>1752</v>
      </c>
      <c r="J379" s="11">
        <v>776.50559999999996</v>
      </c>
      <c r="K379" t="str">
        <f>VLOOKUP(Table56[[#This Row],[Customer_ID]],Table4[],4,FALSE)</f>
        <v>Male</v>
      </c>
      <c r="L379" t="str">
        <f>VLOOKUP(Table56[[#This Row],[Customer_ID]],Table4[],6,FALSE)</f>
        <v>Illinois</v>
      </c>
      <c r="M379" t="str">
        <f>VLOOKUP(Table56[[#This Row],[Product_ID]],Table3[],3,FALSE)</f>
        <v>Beauty-Skincare</v>
      </c>
      <c r="N379" s="11">
        <f>VLOOKUP(Table56[[#This Row],[Product_ID]],Table3[],5,FALSE)</f>
        <v>254.04361702127662</v>
      </c>
      <c r="O379" t="str">
        <f>VLOOKUP(Table56[[#This Row],[Store_ID]],Table2[],3,FALSE)</f>
        <v>East</v>
      </c>
      <c r="P379" t="str">
        <f>VLOOKUP(E379,Table2[],5,FALSE)</f>
        <v>Online</v>
      </c>
    </row>
    <row r="380" spans="1:16" x14ac:dyDescent="0.25">
      <c r="A380" t="s">
        <v>2130</v>
      </c>
      <c r="B380" s="19">
        <v>45535</v>
      </c>
      <c r="C380" t="s">
        <v>426</v>
      </c>
      <c r="D380" t="s">
        <v>1537</v>
      </c>
      <c r="E380" t="s">
        <v>1736</v>
      </c>
      <c r="F380" s="12">
        <v>4</v>
      </c>
      <c r="G380" s="11">
        <v>241.32</v>
      </c>
      <c r="H380">
        <v>0.28999999999999998</v>
      </c>
      <c r="I380" t="s">
        <v>1755</v>
      </c>
      <c r="J380" s="11">
        <v>685.34879999999998</v>
      </c>
      <c r="K380" t="str">
        <f>VLOOKUP(Table56[[#This Row],[Customer_ID]],Table4[],4,FALSE)</f>
        <v>Female</v>
      </c>
      <c r="L380" t="str">
        <f>VLOOKUP(Table56[[#This Row],[Customer_ID]],Table4[],6,FALSE)</f>
        <v>Maine</v>
      </c>
      <c r="M380" t="str">
        <f>VLOOKUP(Table56[[#This Row],[Product_ID]],Table3[],3,FALSE)</f>
        <v>Home-Lighting</v>
      </c>
      <c r="N380" s="11">
        <f>VLOOKUP(Table56[[#This Row],[Product_ID]],Table3[],5,FALSE)</f>
        <v>218.86</v>
      </c>
      <c r="O380" t="str">
        <f>VLOOKUP(Table56[[#This Row],[Store_ID]],Table2[],3,FALSE)</f>
        <v>East</v>
      </c>
      <c r="P380" t="str">
        <f>VLOOKUP(E380,Table2[],5,FALSE)</f>
        <v>Flagship</v>
      </c>
    </row>
    <row r="381" spans="1:16" x14ac:dyDescent="0.25">
      <c r="A381" t="s">
        <v>2131</v>
      </c>
      <c r="B381" s="19">
        <v>45240</v>
      </c>
      <c r="C381" t="s">
        <v>761</v>
      </c>
      <c r="D381" t="s">
        <v>1644</v>
      </c>
      <c r="E381" t="s">
        <v>1690</v>
      </c>
      <c r="F381" s="12">
        <v>3</v>
      </c>
      <c r="G381" s="11">
        <v>636.03</v>
      </c>
      <c r="H381">
        <v>0.06</v>
      </c>
      <c r="I381" t="s">
        <v>1755</v>
      </c>
      <c r="J381" s="11">
        <v>1793.6045999999999</v>
      </c>
      <c r="K381" t="str">
        <f>VLOOKUP(Table56[[#This Row],[Customer_ID]],Table4[],4,FALSE)</f>
        <v>Female</v>
      </c>
      <c r="L381" t="str">
        <f>VLOOKUP(Table56[[#This Row],[Customer_ID]],Table4[],6,FALSE)</f>
        <v>Nevada</v>
      </c>
      <c r="M381" t="str">
        <f>VLOOKUP(Table56[[#This Row],[Product_ID]],Table3[],3,FALSE)</f>
        <v>Home-Decor</v>
      </c>
      <c r="N381" s="11">
        <f>VLOOKUP(Table56[[#This Row],[Product_ID]],Table3[],5,FALSE)</f>
        <v>325.26</v>
      </c>
      <c r="O381" t="str">
        <f>VLOOKUP(Table56[[#This Row],[Store_ID]],Table2[],3,FALSE)</f>
        <v>North</v>
      </c>
      <c r="P381" t="str">
        <f>VLOOKUP(E381,Table2[],5,FALSE)</f>
        <v>Flagship</v>
      </c>
    </row>
    <row r="382" spans="1:16" x14ac:dyDescent="0.25">
      <c r="A382" t="s">
        <v>2132</v>
      </c>
      <c r="B382" s="19">
        <v>45275</v>
      </c>
      <c r="C382" t="s">
        <v>339</v>
      </c>
      <c r="D382" t="s">
        <v>1533</v>
      </c>
      <c r="E382" t="s">
        <v>1739</v>
      </c>
      <c r="F382" s="12">
        <v>4</v>
      </c>
      <c r="G382" s="11">
        <v>603.30999999999995</v>
      </c>
      <c r="H382">
        <v>0.15</v>
      </c>
      <c r="I382" t="s">
        <v>1750</v>
      </c>
      <c r="J382" s="11">
        <v>2051.2539999999999</v>
      </c>
      <c r="K382" t="str">
        <f>VLOOKUP(Table56[[#This Row],[Customer_ID]],Table4[],4,FALSE)</f>
        <v>Female</v>
      </c>
      <c r="L382" t="str">
        <f>VLOOKUP(Table56[[#This Row],[Customer_ID]],Table4[],6,FALSE)</f>
        <v>Louisiana</v>
      </c>
      <c r="M382" t="str">
        <f>VLOOKUP(Table56[[#This Row],[Product_ID]],Table3[],3,FALSE)</f>
        <v>Clothing-Bottoms</v>
      </c>
      <c r="N382" s="11">
        <f>VLOOKUP(Table56[[#This Row],[Product_ID]],Table3[],5,FALSE)</f>
        <v>306.45999999999998</v>
      </c>
      <c r="O382" t="str">
        <f>VLOOKUP(Table56[[#This Row],[Store_ID]],Table2[],3,FALSE)</f>
        <v>East</v>
      </c>
      <c r="P382" t="str">
        <f>VLOOKUP(E382,Table2[],5,FALSE)</f>
        <v>Online</v>
      </c>
    </row>
    <row r="383" spans="1:16" x14ac:dyDescent="0.25">
      <c r="A383" t="s">
        <v>2133</v>
      </c>
      <c r="B383" s="19">
        <v>45427</v>
      </c>
      <c r="C383" t="s">
        <v>272</v>
      </c>
      <c r="D383" t="s">
        <v>1664</v>
      </c>
      <c r="E383" t="s">
        <v>1719</v>
      </c>
      <c r="F383" s="12">
        <v>3</v>
      </c>
      <c r="G383" s="11">
        <v>437.96</v>
      </c>
      <c r="H383">
        <v>0.27</v>
      </c>
      <c r="I383" t="s">
        <v>1755</v>
      </c>
      <c r="J383" s="11">
        <v>959.13239999999985</v>
      </c>
      <c r="K383" t="str">
        <f>VLOOKUP(Table56[[#This Row],[Customer_ID]],Table4[],4,FALSE)</f>
        <v>Female</v>
      </c>
      <c r="L383" t="str">
        <f>VLOOKUP(Table56[[#This Row],[Customer_ID]],Table4[],6,FALSE)</f>
        <v>California</v>
      </c>
      <c r="M383" t="str">
        <f>VLOOKUP(Table56[[#This Row],[Product_ID]],Table3[],3,FALSE)</f>
        <v>Beauty-Makeup</v>
      </c>
      <c r="N383" s="11">
        <f>VLOOKUP(Table56[[#This Row],[Product_ID]],Table3[],5,FALSE)</f>
        <v>183.04</v>
      </c>
      <c r="O383" t="str">
        <f>VLOOKUP(Table56[[#This Row],[Store_ID]],Table2[],3,FALSE)</f>
        <v>East</v>
      </c>
      <c r="P383" t="str">
        <f>VLOOKUP(E383,Table2[],5,FALSE)</f>
        <v>Online</v>
      </c>
    </row>
    <row r="384" spans="1:16" x14ac:dyDescent="0.25">
      <c r="A384" t="s">
        <v>2134</v>
      </c>
      <c r="B384" s="19">
        <v>45322</v>
      </c>
      <c r="C384" t="s">
        <v>672</v>
      </c>
      <c r="D384" t="s">
        <v>1579</v>
      </c>
      <c r="E384" t="s">
        <v>1701</v>
      </c>
      <c r="F384" s="12">
        <v>2</v>
      </c>
      <c r="G384" s="11">
        <v>56.91</v>
      </c>
      <c r="H384">
        <v>0.08</v>
      </c>
      <c r="I384" t="s">
        <v>1755</v>
      </c>
      <c r="J384" s="11">
        <v>104.7144</v>
      </c>
      <c r="K384" t="str">
        <f>VLOOKUP(Table56[[#This Row],[Customer_ID]],Table4[],4,FALSE)</f>
        <v>Male</v>
      </c>
      <c r="L384" t="str">
        <f>VLOOKUP(Table56[[#This Row],[Customer_ID]],Table4[],6,FALSE)</f>
        <v>Louisiana</v>
      </c>
      <c r="M384" t="str">
        <f>VLOOKUP(Table56[[#This Row],[Product_ID]],Table3[],3,FALSE)</f>
        <v>Electronics-Computer</v>
      </c>
      <c r="N384" s="11">
        <f>VLOOKUP(Table56[[#This Row],[Product_ID]],Table3[],5,FALSE)</f>
        <v>419.28</v>
      </c>
      <c r="O384" t="str">
        <f>VLOOKUP(Table56[[#This Row],[Store_ID]],Table2[],3,FALSE)</f>
        <v>South</v>
      </c>
      <c r="P384" t="str">
        <f>VLOOKUP(E384,Table2[],5,FALSE)</f>
        <v>Online</v>
      </c>
    </row>
    <row r="385" spans="1:16" x14ac:dyDescent="0.25">
      <c r="A385" t="s">
        <v>2135</v>
      </c>
      <c r="B385" s="19">
        <v>45266</v>
      </c>
      <c r="C385" t="s">
        <v>1039</v>
      </c>
      <c r="D385" t="s">
        <v>1641</v>
      </c>
      <c r="E385" t="s">
        <v>1708</v>
      </c>
      <c r="F385" s="12">
        <v>1</v>
      </c>
      <c r="G385" s="11">
        <v>141.79</v>
      </c>
      <c r="H385">
        <v>0.1</v>
      </c>
      <c r="I385" t="s">
        <v>1750</v>
      </c>
      <c r="J385" s="11">
        <v>127.61099999999999</v>
      </c>
      <c r="K385" t="str">
        <f>VLOOKUP(Table56[[#This Row],[Customer_ID]],Table4[],4,FALSE)</f>
        <v>Female</v>
      </c>
      <c r="L385" t="str">
        <f>VLOOKUP(Table56[[#This Row],[Customer_ID]],Table4[],6,FALSE)</f>
        <v>Connecticut</v>
      </c>
      <c r="M385" t="str">
        <f>VLOOKUP(Table56[[#This Row],[Product_ID]],Table3[],3,FALSE)</f>
        <v>Electronics-Computer</v>
      </c>
      <c r="N385" s="11">
        <f>VLOOKUP(Table56[[#This Row],[Product_ID]],Table3[],5,FALSE)</f>
        <v>392.89</v>
      </c>
      <c r="O385" t="str">
        <f>VLOOKUP(Table56[[#This Row],[Store_ID]],Table2[],3,FALSE)</f>
        <v>East</v>
      </c>
      <c r="P385" t="str">
        <f>VLOOKUP(E385,Table2[],5,FALSE)</f>
        <v>Online</v>
      </c>
    </row>
    <row r="386" spans="1:16" x14ac:dyDescent="0.25">
      <c r="A386" t="s">
        <v>2136</v>
      </c>
      <c r="B386" s="19">
        <v>45302</v>
      </c>
      <c r="C386" t="s">
        <v>1470</v>
      </c>
      <c r="D386" t="s">
        <v>1540</v>
      </c>
      <c r="E386" t="s">
        <v>1728</v>
      </c>
      <c r="F386" s="12">
        <v>4</v>
      </c>
      <c r="G386" s="11">
        <v>355.14</v>
      </c>
      <c r="H386">
        <v>0.16</v>
      </c>
      <c r="I386" t="s">
        <v>1755</v>
      </c>
      <c r="J386" s="11">
        <v>1193.2703999999999</v>
      </c>
      <c r="K386" t="str">
        <f>VLOOKUP(Table56[[#This Row],[Customer_ID]],Table4[],4,FALSE)</f>
        <v>Male</v>
      </c>
      <c r="L386" t="str">
        <f>VLOOKUP(Table56[[#This Row],[Customer_ID]],Table4[],6,FALSE)</f>
        <v>Nevada</v>
      </c>
      <c r="M386" t="str">
        <f>VLOOKUP(Table56[[#This Row],[Product_ID]],Table3[],3,FALSE)</f>
        <v>Sports-Fitness</v>
      </c>
      <c r="N386" s="11">
        <f>VLOOKUP(Table56[[#This Row],[Product_ID]],Table3[],5,FALSE)</f>
        <v>495.72</v>
      </c>
      <c r="O386" t="str">
        <f>VLOOKUP(Table56[[#This Row],[Store_ID]],Table2[],3,FALSE)</f>
        <v>North</v>
      </c>
      <c r="P386" t="str">
        <f>VLOOKUP(E386,Table2[],5,FALSE)</f>
        <v>Flagship</v>
      </c>
    </row>
    <row r="387" spans="1:16" x14ac:dyDescent="0.25">
      <c r="A387" t="s">
        <v>2137</v>
      </c>
      <c r="B387" s="19">
        <v>45907</v>
      </c>
      <c r="C387" t="s">
        <v>681</v>
      </c>
      <c r="D387" t="s">
        <v>1585</v>
      </c>
      <c r="E387" t="s">
        <v>1708</v>
      </c>
      <c r="F387" s="12">
        <v>4</v>
      </c>
      <c r="G387" s="11">
        <v>960.38</v>
      </c>
      <c r="H387">
        <v>0.15</v>
      </c>
      <c r="I387" t="s">
        <v>1755</v>
      </c>
      <c r="J387" s="11">
        <v>3265.2919999999999</v>
      </c>
      <c r="K387" t="str">
        <f>VLOOKUP(Table56[[#This Row],[Customer_ID]],Table4[],4,FALSE)</f>
        <v>Female</v>
      </c>
      <c r="L387" t="str">
        <f>VLOOKUP(Table56[[#This Row],[Customer_ID]],Table4[],6,FALSE)</f>
        <v>Delaware</v>
      </c>
      <c r="M387" t="str">
        <f>VLOOKUP(Table56[[#This Row],[Product_ID]],Table3[],3,FALSE)</f>
        <v>Sports-Outdoor</v>
      </c>
      <c r="N387" s="11">
        <f>VLOOKUP(Table56[[#This Row],[Product_ID]],Table3[],5,FALSE)</f>
        <v>135.61000000000001</v>
      </c>
      <c r="O387" t="str">
        <f>VLOOKUP(Table56[[#This Row],[Store_ID]],Table2[],3,FALSE)</f>
        <v>East</v>
      </c>
      <c r="P387" t="str">
        <f>VLOOKUP(E387,Table2[],5,FALSE)</f>
        <v>Online</v>
      </c>
    </row>
    <row r="388" spans="1:16" x14ac:dyDescent="0.25">
      <c r="A388" t="s">
        <v>2138</v>
      </c>
      <c r="B388" s="19">
        <v>45433</v>
      </c>
      <c r="C388" t="s">
        <v>1290</v>
      </c>
      <c r="D388" t="s">
        <v>1629</v>
      </c>
      <c r="E388" t="s">
        <v>1730</v>
      </c>
      <c r="F388" s="12">
        <v>3</v>
      </c>
      <c r="G388" s="11">
        <v>847.21</v>
      </c>
      <c r="H388">
        <v>0.06</v>
      </c>
      <c r="I388" t="s">
        <v>1752</v>
      </c>
      <c r="J388" s="11">
        <v>2389.1322</v>
      </c>
      <c r="K388" t="str">
        <f>VLOOKUP(Table56[[#This Row],[Customer_ID]],Table4[],4,FALSE)</f>
        <v>Male</v>
      </c>
      <c r="L388" t="str">
        <f>VLOOKUP(Table56[[#This Row],[Customer_ID]],Table4[],6,FALSE)</f>
        <v>North Carolina</v>
      </c>
      <c r="M388" t="str">
        <f>VLOOKUP(Table56[[#This Row],[Product_ID]],Table3[],3,FALSE)</f>
        <v>Clothing-Bottoms</v>
      </c>
      <c r="N388" s="11">
        <f>VLOOKUP(Table56[[#This Row],[Product_ID]],Table3[],5,FALSE)</f>
        <v>218.22</v>
      </c>
      <c r="O388" t="str">
        <f>VLOOKUP(Table56[[#This Row],[Store_ID]],Table2[],3,FALSE)</f>
        <v>West</v>
      </c>
      <c r="P388" t="str">
        <f>VLOOKUP(E388,Table2[],5,FALSE)</f>
        <v>Flagship</v>
      </c>
    </row>
    <row r="389" spans="1:16" x14ac:dyDescent="0.25">
      <c r="A389" t="s">
        <v>2139</v>
      </c>
      <c r="B389" s="19">
        <v>45892</v>
      </c>
      <c r="C389" t="s">
        <v>241</v>
      </c>
      <c r="D389" t="s">
        <v>1648</v>
      </c>
      <c r="E389" t="s">
        <v>1719</v>
      </c>
      <c r="F389" s="12">
        <v>4</v>
      </c>
      <c r="G389" s="11">
        <v>773.81</v>
      </c>
      <c r="H389">
        <v>0.08</v>
      </c>
      <c r="I389" t="s">
        <v>1755</v>
      </c>
      <c r="J389" s="11">
        <v>2847.6208000000001</v>
      </c>
      <c r="K389" t="str">
        <f>VLOOKUP(Table56[[#This Row],[Customer_ID]],Table4[],4,FALSE)</f>
        <v>Female</v>
      </c>
      <c r="L389" t="str">
        <f>VLOOKUP(Table56[[#This Row],[Customer_ID]],Table4[],6,FALSE)</f>
        <v>New Hampshire</v>
      </c>
      <c r="M389" t="str">
        <f>VLOOKUP(Table56[[#This Row],[Product_ID]],Table3[],3,FALSE)</f>
        <v>Home-Kitchen</v>
      </c>
      <c r="N389" s="11">
        <f>VLOOKUP(Table56[[#This Row],[Product_ID]],Table3[],5,FALSE)</f>
        <v>143.43</v>
      </c>
      <c r="O389" t="str">
        <f>VLOOKUP(Table56[[#This Row],[Store_ID]],Table2[],3,FALSE)</f>
        <v>East</v>
      </c>
      <c r="P389" t="str">
        <f>VLOOKUP(E389,Table2[],5,FALSE)</f>
        <v>Online</v>
      </c>
    </row>
    <row r="390" spans="1:16" x14ac:dyDescent="0.25">
      <c r="A390" t="s">
        <v>2140</v>
      </c>
      <c r="B390" s="19">
        <v>45780</v>
      </c>
      <c r="C390" t="s">
        <v>8</v>
      </c>
      <c r="D390" t="s">
        <v>1620</v>
      </c>
      <c r="E390" t="s">
        <v>1730</v>
      </c>
      <c r="F390" s="12">
        <v>1</v>
      </c>
      <c r="G390" s="11">
        <v>664.71</v>
      </c>
      <c r="H390">
        <v>0.1</v>
      </c>
      <c r="I390" t="s">
        <v>1752</v>
      </c>
      <c r="J390" s="11">
        <v>598.23900000000003</v>
      </c>
      <c r="K390" t="str">
        <f>VLOOKUP(Table56[[#This Row],[Customer_ID]],Table4[],4,FALSE)</f>
        <v>Male</v>
      </c>
      <c r="L390" t="str">
        <f>VLOOKUP(Table56[[#This Row],[Customer_ID]],Table4[],6,FALSE)</f>
        <v>North Carolina</v>
      </c>
      <c r="M390" t="str">
        <f>VLOOKUP(Table56[[#This Row],[Product_ID]],Table3[],3,FALSE)</f>
        <v>Beauty-Skincare</v>
      </c>
      <c r="N390" s="11">
        <f>VLOOKUP(Table56[[#This Row],[Product_ID]],Table3[],5,FALSE)</f>
        <v>266.86</v>
      </c>
      <c r="O390" t="str">
        <f>VLOOKUP(Table56[[#This Row],[Store_ID]],Table2[],3,FALSE)</f>
        <v>West</v>
      </c>
      <c r="P390" t="str">
        <f>VLOOKUP(E390,Table2[],5,FALSE)</f>
        <v>Flagship</v>
      </c>
    </row>
    <row r="391" spans="1:16" x14ac:dyDescent="0.25">
      <c r="A391" t="s">
        <v>2141</v>
      </c>
      <c r="B391" s="19">
        <v>45233</v>
      </c>
      <c r="C391" t="s">
        <v>1078</v>
      </c>
      <c r="D391" t="s">
        <v>1583</v>
      </c>
      <c r="E391" t="s">
        <v>1711</v>
      </c>
      <c r="F391" s="12">
        <v>4</v>
      </c>
      <c r="G391" s="11">
        <v>482.06</v>
      </c>
      <c r="H391">
        <v>7.0000000000000007E-2</v>
      </c>
      <c r="I391" t="s">
        <v>1752</v>
      </c>
      <c r="J391" s="11">
        <v>1793.2631999999999</v>
      </c>
      <c r="K391" t="str">
        <f>VLOOKUP(Table56[[#This Row],[Customer_ID]],Table4[],4,FALSE)</f>
        <v>Female</v>
      </c>
      <c r="L391" t="str">
        <f>VLOOKUP(Table56[[#This Row],[Customer_ID]],Table4[],6,FALSE)</f>
        <v>Connecticut</v>
      </c>
      <c r="M391" t="str">
        <f>VLOOKUP(Table56[[#This Row],[Product_ID]],Table3[],3,FALSE)</f>
        <v>Clothing-Footwear</v>
      </c>
      <c r="N391" s="11">
        <f>VLOOKUP(Table56[[#This Row],[Product_ID]],Table3[],5,FALSE)</f>
        <v>353.47</v>
      </c>
      <c r="O391" t="str">
        <f>VLOOKUP(Table56[[#This Row],[Store_ID]],Table2[],3,FALSE)</f>
        <v>South</v>
      </c>
      <c r="P391" t="str">
        <f>VLOOKUP(E391,Table2[],5,FALSE)</f>
        <v>Online</v>
      </c>
    </row>
    <row r="392" spans="1:16" x14ac:dyDescent="0.25">
      <c r="A392" t="s">
        <v>2142</v>
      </c>
      <c r="B392" s="19">
        <v>45742</v>
      </c>
      <c r="C392" t="s">
        <v>316</v>
      </c>
      <c r="D392" t="s">
        <v>1612</v>
      </c>
      <c r="E392" t="s">
        <v>1698</v>
      </c>
      <c r="F392" s="12">
        <v>4</v>
      </c>
      <c r="G392" s="11">
        <v>995.55</v>
      </c>
      <c r="H392">
        <v>0.19</v>
      </c>
      <c r="I392" t="s">
        <v>1752</v>
      </c>
      <c r="J392" s="11">
        <v>3225.5819999999999</v>
      </c>
      <c r="K392" t="str">
        <f>VLOOKUP(Table56[[#This Row],[Customer_ID]],Table4[],4,FALSE)</f>
        <v>Male</v>
      </c>
      <c r="L392" t="str">
        <f>VLOOKUP(Table56[[#This Row],[Customer_ID]],Table4[],6,FALSE)</f>
        <v>Wisconsin</v>
      </c>
      <c r="M392" t="str">
        <f>VLOOKUP(Table56[[#This Row],[Product_ID]],Table3[],3,FALSE)</f>
        <v>Sports-Fitness</v>
      </c>
      <c r="N392" s="11">
        <f>VLOOKUP(Table56[[#This Row],[Product_ID]],Table3[],5,FALSE)</f>
        <v>30.62</v>
      </c>
      <c r="O392" t="str">
        <f>VLOOKUP(Table56[[#This Row],[Store_ID]],Table2[],3,FALSE)</f>
        <v>North</v>
      </c>
      <c r="P392" t="str">
        <f>VLOOKUP(E392,Table2[],5,FALSE)</f>
        <v>Outlet</v>
      </c>
    </row>
    <row r="393" spans="1:16" x14ac:dyDescent="0.25">
      <c r="A393" t="s">
        <v>2143</v>
      </c>
      <c r="B393" s="19">
        <v>45478</v>
      </c>
      <c r="C393" t="s">
        <v>473</v>
      </c>
      <c r="D393" t="s">
        <v>1670</v>
      </c>
      <c r="E393" t="s">
        <v>1725</v>
      </c>
      <c r="F393" s="12">
        <v>2</v>
      </c>
      <c r="G393" s="11">
        <v>153.84</v>
      </c>
      <c r="H393">
        <v>0.27</v>
      </c>
      <c r="I393" t="s">
        <v>1752</v>
      </c>
      <c r="J393" s="11">
        <v>224.60640000000001</v>
      </c>
      <c r="K393" t="str">
        <f>VLOOKUP(Table56[[#This Row],[Customer_ID]],Table4[],4,FALSE)</f>
        <v>Male</v>
      </c>
      <c r="L393" t="str">
        <f>VLOOKUP(Table56[[#This Row],[Customer_ID]],Table4[],6,FALSE)</f>
        <v>California</v>
      </c>
      <c r="M393" t="str">
        <f>VLOOKUP(Table56[[#This Row],[Product_ID]],Table3[],3,FALSE)</f>
        <v>Electronics-Computer</v>
      </c>
      <c r="N393" s="11">
        <f>VLOOKUP(Table56[[#This Row],[Product_ID]],Table3[],5,FALSE)</f>
        <v>377.52</v>
      </c>
      <c r="O393" t="str">
        <f>VLOOKUP(Table56[[#This Row],[Store_ID]],Table2[],3,FALSE)</f>
        <v>East</v>
      </c>
      <c r="P393" t="str">
        <f>VLOOKUP(E393,Table2[],5,FALSE)</f>
        <v>Flagship</v>
      </c>
    </row>
    <row r="394" spans="1:16" x14ac:dyDescent="0.25">
      <c r="A394" t="s">
        <v>2144</v>
      </c>
      <c r="B394" s="19">
        <v>45789</v>
      </c>
      <c r="C394" t="s">
        <v>509</v>
      </c>
      <c r="D394" t="s">
        <v>1644</v>
      </c>
      <c r="E394" t="s">
        <v>1708</v>
      </c>
      <c r="F394" s="12">
        <v>3</v>
      </c>
      <c r="G394" s="11">
        <v>362.11</v>
      </c>
      <c r="H394">
        <v>0.23</v>
      </c>
      <c r="I394" t="s">
        <v>1755</v>
      </c>
      <c r="J394" s="11">
        <v>836.47409999999991</v>
      </c>
      <c r="K394" t="str">
        <f>VLOOKUP(Table56[[#This Row],[Customer_ID]],Table4[],4,FALSE)</f>
        <v>Male</v>
      </c>
      <c r="L394" t="str">
        <f>VLOOKUP(Table56[[#This Row],[Customer_ID]],Table4[],6,FALSE)</f>
        <v>North Dakota</v>
      </c>
      <c r="M394" t="str">
        <f>VLOOKUP(Table56[[#This Row],[Product_ID]],Table3[],3,FALSE)</f>
        <v>Home-Decor</v>
      </c>
      <c r="N394" s="11">
        <f>VLOOKUP(Table56[[#This Row],[Product_ID]],Table3[],5,FALSE)</f>
        <v>325.26</v>
      </c>
      <c r="O394" t="str">
        <f>VLOOKUP(Table56[[#This Row],[Store_ID]],Table2[],3,FALSE)</f>
        <v>East</v>
      </c>
      <c r="P394" t="str">
        <f>VLOOKUP(E394,Table2[],5,FALSE)</f>
        <v>Online</v>
      </c>
    </row>
    <row r="395" spans="1:16" x14ac:dyDescent="0.25">
      <c r="A395" t="s">
        <v>2145</v>
      </c>
      <c r="B395" s="19">
        <v>45561</v>
      </c>
      <c r="C395" t="s">
        <v>1439</v>
      </c>
      <c r="D395" t="s">
        <v>1592</v>
      </c>
      <c r="E395" t="s">
        <v>1714</v>
      </c>
      <c r="F395" s="12">
        <v>3</v>
      </c>
      <c r="G395" s="11">
        <v>112.26</v>
      </c>
      <c r="H395">
        <v>0.11</v>
      </c>
      <c r="I395" t="s">
        <v>1750</v>
      </c>
      <c r="J395" s="11">
        <v>299.73420000000004</v>
      </c>
      <c r="K395" t="str">
        <f>VLOOKUP(Table56[[#This Row],[Customer_ID]],Table4[],4,FALSE)</f>
        <v>Male</v>
      </c>
      <c r="L395" t="str">
        <f>VLOOKUP(Table56[[#This Row],[Customer_ID]],Table4[],6,FALSE)</f>
        <v>Massachusetts</v>
      </c>
      <c r="M395" t="str">
        <f>VLOOKUP(Table56[[#This Row],[Product_ID]],Table3[],3,FALSE)</f>
        <v>Electronics-Computer</v>
      </c>
      <c r="N395" s="11">
        <f>VLOOKUP(Table56[[#This Row],[Product_ID]],Table3[],5,FALSE)</f>
        <v>253.33</v>
      </c>
      <c r="O395" t="str">
        <f>VLOOKUP(Table56[[#This Row],[Store_ID]],Table2[],3,FALSE)</f>
        <v>West</v>
      </c>
      <c r="P395" t="str">
        <f>VLOOKUP(E395,Table2[],5,FALSE)</f>
        <v>Online</v>
      </c>
    </row>
    <row r="396" spans="1:16" x14ac:dyDescent="0.25">
      <c r="A396" t="s">
        <v>2146</v>
      </c>
      <c r="B396" s="19">
        <v>45378</v>
      </c>
      <c r="C396" t="s">
        <v>657</v>
      </c>
      <c r="D396" t="s">
        <v>1671</v>
      </c>
      <c r="E396" t="s">
        <v>1739</v>
      </c>
      <c r="F396" s="12">
        <v>2</v>
      </c>
      <c r="G396" s="11">
        <v>962.81</v>
      </c>
      <c r="H396">
        <v>0.06</v>
      </c>
      <c r="I396" t="s">
        <v>1755</v>
      </c>
      <c r="J396" s="11">
        <v>1810.0827999999999</v>
      </c>
      <c r="K396" t="str">
        <f>VLOOKUP(Table56[[#This Row],[Customer_ID]],Table4[],4,FALSE)</f>
        <v>Male</v>
      </c>
      <c r="L396" t="str">
        <f>VLOOKUP(Table56[[#This Row],[Customer_ID]],Table4[],6,FALSE)</f>
        <v>Iowa</v>
      </c>
      <c r="M396" t="str">
        <f>VLOOKUP(Table56[[#This Row],[Product_ID]],Table3[],3,FALSE)</f>
        <v>Beauty-Skincare</v>
      </c>
      <c r="N396" s="11">
        <f>VLOOKUP(Table56[[#This Row],[Product_ID]],Table3[],5,FALSE)</f>
        <v>358.47</v>
      </c>
      <c r="O396" t="str">
        <f>VLOOKUP(Table56[[#This Row],[Store_ID]],Table2[],3,FALSE)</f>
        <v>East</v>
      </c>
      <c r="P396" t="str">
        <f>VLOOKUP(E396,Table2[],5,FALSE)</f>
        <v>Online</v>
      </c>
    </row>
    <row r="397" spans="1:16" x14ac:dyDescent="0.25">
      <c r="A397" t="s">
        <v>2147</v>
      </c>
      <c r="B397" s="19">
        <v>45308</v>
      </c>
      <c r="C397" t="s">
        <v>687</v>
      </c>
      <c r="D397" t="s">
        <v>1558</v>
      </c>
      <c r="E397" t="s">
        <v>1685</v>
      </c>
      <c r="F397" s="12">
        <v>4</v>
      </c>
      <c r="G397" s="11">
        <v>276.23</v>
      </c>
      <c r="H397">
        <v>0.12</v>
      </c>
      <c r="I397" t="s">
        <v>1750</v>
      </c>
      <c r="J397" s="11">
        <v>972.32960000000003</v>
      </c>
      <c r="K397" t="str">
        <f>VLOOKUP(Table56[[#This Row],[Customer_ID]],Table4[],4,FALSE)</f>
        <v>Female</v>
      </c>
      <c r="L397" t="str">
        <f>VLOOKUP(Table56[[#This Row],[Customer_ID]],Table4[],6,FALSE)</f>
        <v>North Dakota</v>
      </c>
      <c r="M397" t="str">
        <f>VLOOKUP(Table56[[#This Row],[Product_ID]],Table3[],3,FALSE)</f>
        <v>Home-Storage</v>
      </c>
      <c r="N397" s="11">
        <f>VLOOKUP(Table56[[#This Row],[Product_ID]],Table3[],5,FALSE)</f>
        <v>123.46</v>
      </c>
      <c r="O397" t="str">
        <f>VLOOKUP(Table56[[#This Row],[Store_ID]],Table2[],3,FALSE)</f>
        <v>East</v>
      </c>
      <c r="P397" t="str">
        <f>VLOOKUP(E397,Table2[],5,FALSE)</f>
        <v>Flagship</v>
      </c>
    </row>
    <row r="398" spans="1:16" x14ac:dyDescent="0.25">
      <c r="A398" t="s">
        <v>2148</v>
      </c>
      <c r="B398" s="19">
        <v>45407</v>
      </c>
      <c r="C398" t="s">
        <v>71</v>
      </c>
      <c r="D398" t="s">
        <v>1552</v>
      </c>
      <c r="E398" t="s">
        <v>1726</v>
      </c>
      <c r="F398" s="12">
        <v>3</v>
      </c>
      <c r="G398" s="11">
        <v>991.37</v>
      </c>
      <c r="H398">
        <v>0.1</v>
      </c>
      <c r="I398" t="s">
        <v>1752</v>
      </c>
      <c r="J398" s="11">
        <v>2676.6990000000001</v>
      </c>
      <c r="K398" t="str">
        <f>VLOOKUP(Table56[[#This Row],[Customer_ID]],Table4[],4,FALSE)</f>
        <v>Female</v>
      </c>
      <c r="L398" t="str">
        <f>VLOOKUP(Table56[[#This Row],[Customer_ID]],Table4[],6,FALSE)</f>
        <v>Washington</v>
      </c>
      <c r="M398" t="str">
        <f>VLOOKUP(Table56[[#This Row],[Product_ID]],Table3[],3,FALSE)</f>
        <v>Clothing-Bottoms</v>
      </c>
      <c r="N398" s="11">
        <f>VLOOKUP(Table56[[#This Row],[Product_ID]],Table3[],5,FALSE)</f>
        <v>254.04361702127662</v>
      </c>
      <c r="O398" t="str">
        <f>VLOOKUP(Table56[[#This Row],[Store_ID]],Table2[],3,FALSE)</f>
        <v>South</v>
      </c>
      <c r="P398" t="str">
        <f>VLOOKUP(E398,Table2[],5,FALSE)</f>
        <v>Outlet</v>
      </c>
    </row>
    <row r="399" spans="1:16" x14ac:dyDescent="0.25">
      <c r="A399" t="s">
        <v>2149</v>
      </c>
      <c r="B399" s="19">
        <v>45929</v>
      </c>
      <c r="C399" t="s">
        <v>554</v>
      </c>
      <c r="D399" t="s">
        <v>1558</v>
      </c>
      <c r="E399" t="s">
        <v>1725</v>
      </c>
      <c r="F399" s="12">
        <v>3</v>
      </c>
      <c r="G399" s="11">
        <v>977.47</v>
      </c>
      <c r="H399">
        <v>0.05</v>
      </c>
      <c r="I399" t="s">
        <v>1750</v>
      </c>
      <c r="J399" s="11">
        <v>2785.7894999999999</v>
      </c>
      <c r="K399" t="str">
        <f>VLOOKUP(Table56[[#This Row],[Customer_ID]],Table4[],4,FALSE)</f>
        <v>Female</v>
      </c>
      <c r="L399" t="str">
        <f>VLOOKUP(Table56[[#This Row],[Customer_ID]],Table4[],6,FALSE)</f>
        <v>Florida</v>
      </c>
      <c r="M399" t="str">
        <f>VLOOKUP(Table56[[#This Row],[Product_ID]],Table3[],3,FALSE)</f>
        <v>Home-Storage</v>
      </c>
      <c r="N399" s="11">
        <f>VLOOKUP(Table56[[#This Row],[Product_ID]],Table3[],5,FALSE)</f>
        <v>123.46</v>
      </c>
      <c r="O399" t="str">
        <f>VLOOKUP(Table56[[#This Row],[Store_ID]],Table2[],3,FALSE)</f>
        <v>East</v>
      </c>
      <c r="P399" t="str">
        <f>VLOOKUP(E399,Table2[],5,FALSE)</f>
        <v>Flagship</v>
      </c>
    </row>
    <row r="400" spans="1:16" x14ac:dyDescent="0.25">
      <c r="A400" t="s">
        <v>2150</v>
      </c>
      <c r="B400" s="19">
        <v>45844</v>
      </c>
      <c r="C400" t="s">
        <v>666</v>
      </c>
      <c r="D400" t="s">
        <v>1671</v>
      </c>
      <c r="E400" t="s">
        <v>1723</v>
      </c>
      <c r="F400" s="12">
        <v>2</v>
      </c>
      <c r="G400" s="11">
        <v>308.7</v>
      </c>
      <c r="H400">
        <v>0.2</v>
      </c>
      <c r="I400" t="s">
        <v>1752</v>
      </c>
      <c r="J400" s="11">
        <v>493.92</v>
      </c>
      <c r="K400" t="str">
        <f>VLOOKUP(Table56[[#This Row],[Customer_ID]],Table4[],4,FALSE)</f>
        <v>Female</v>
      </c>
      <c r="L400" t="str">
        <f>VLOOKUP(Table56[[#This Row],[Customer_ID]],Table4[],6,FALSE)</f>
        <v>Tennessee</v>
      </c>
      <c r="M400" t="str">
        <f>VLOOKUP(Table56[[#This Row],[Product_ID]],Table3[],3,FALSE)</f>
        <v>Beauty-Skincare</v>
      </c>
      <c r="N400" s="11">
        <f>VLOOKUP(Table56[[#This Row],[Product_ID]],Table3[],5,FALSE)</f>
        <v>358.47</v>
      </c>
      <c r="O400" t="str">
        <f>VLOOKUP(Table56[[#This Row],[Store_ID]],Table2[],3,FALSE)</f>
        <v>North</v>
      </c>
      <c r="P400" t="str">
        <f>VLOOKUP(E400,Table2[],5,FALSE)</f>
        <v>Online</v>
      </c>
    </row>
    <row r="401" spans="1:16" x14ac:dyDescent="0.25">
      <c r="A401" t="s">
        <v>2151</v>
      </c>
      <c r="B401" s="19">
        <v>45579</v>
      </c>
      <c r="C401" t="s">
        <v>146</v>
      </c>
      <c r="D401" t="s">
        <v>1536</v>
      </c>
      <c r="E401" t="s">
        <v>1730</v>
      </c>
      <c r="F401" s="12">
        <v>2</v>
      </c>
      <c r="G401" s="11">
        <v>733.87</v>
      </c>
      <c r="H401">
        <v>0.1</v>
      </c>
      <c r="I401" t="s">
        <v>1752</v>
      </c>
      <c r="J401" s="11">
        <v>1320.9660000000001</v>
      </c>
      <c r="K401" t="str">
        <f>VLOOKUP(Table56[[#This Row],[Customer_ID]],Table4[],4,FALSE)</f>
        <v>Female</v>
      </c>
      <c r="L401" t="str">
        <f>VLOOKUP(Table56[[#This Row],[Customer_ID]],Table4[],6,FALSE)</f>
        <v>South Dakota</v>
      </c>
      <c r="M401" t="str">
        <f>VLOOKUP(Table56[[#This Row],[Product_ID]],Table3[],3,FALSE)</f>
        <v>Beauty-Skincare</v>
      </c>
      <c r="N401" s="11">
        <f>VLOOKUP(Table56[[#This Row],[Product_ID]],Table3[],5,FALSE)</f>
        <v>312.8</v>
      </c>
      <c r="O401" t="str">
        <f>VLOOKUP(Table56[[#This Row],[Store_ID]],Table2[],3,FALSE)</f>
        <v>West</v>
      </c>
      <c r="P401" t="str">
        <f>VLOOKUP(E401,Table2[],5,FALSE)</f>
        <v>Flagship</v>
      </c>
    </row>
    <row r="402" spans="1:16" x14ac:dyDescent="0.25">
      <c r="A402" t="s">
        <v>2152</v>
      </c>
      <c r="B402" s="19">
        <v>45227</v>
      </c>
      <c r="C402" t="s">
        <v>336</v>
      </c>
      <c r="D402" t="s">
        <v>1554</v>
      </c>
      <c r="E402" t="s">
        <v>1730</v>
      </c>
      <c r="F402" s="12">
        <v>2</v>
      </c>
      <c r="G402" s="11">
        <v>22.47</v>
      </c>
      <c r="H402">
        <v>0.22</v>
      </c>
      <c r="I402" t="s">
        <v>1752</v>
      </c>
      <c r="J402" s="11">
        <v>35.053199999999997</v>
      </c>
      <c r="K402" t="str">
        <f>VLOOKUP(Table56[[#This Row],[Customer_ID]],Table4[],4,FALSE)</f>
        <v>Female</v>
      </c>
      <c r="L402" t="str">
        <f>VLOOKUP(Table56[[#This Row],[Customer_ID]],Table4[],6,FALSE)</f>
        <v>New York</v>
      </c>
      <c r="M402" t="str">
        <f>VLOOKUP(Table56[[#This Row],[Product_ID]],Table3[],3,FALSE)</f>
        <v>Sports-Equipment</v>
      </c>
      <c r="N402" s="11">
        <f>VLOOKUP(Table56[[#This Row],[Product_ID]],Table3[],5,FALSE)</f>
        <v>21.34</v>
      </c>
      <c r="O402" t="str">
        <f>VLOOKUP(Table56[[#This Row],[Store_ID]],Table2[],3,FALSE)</f>
        <v>West</v>
      </c>
      <c r="P402" t="str">
        <f>VLOOKUP(E402,Table2[],5,FALSE)</f>
        <v>Flagship</v>
      </c>
    </row>
    <row r="403" spans="1:16" x14ac:dyDescent="0.25">
      <c r="A403" t="s">
        <v>2153</v>
      </c>
      <c r="B403" s="19">
        <v>45380</v>
      </c>
      <c r="C403" t="s">
        <v>1080</v>
      </c>
      <c r="D403" t="s">
        <v>1612</v>
      </c>
      <c r="E403" t="s">
        <v>1725</v>
      </c>
      <c r="F403" s="12">
        <v>4</v>
      </c>
      <c r="G403" s="11">
        <v>651.36</v>
      </c>
      <c r="H403">
        <v>0.13</v>
      </c>
      <c r="I403" t="s">
        <v>1750</v>
      </c>
      <c r="J403" s="11">
        <v>2266.7328000000002</v>
      </c>
      <c r="K403" t="str">
        <f>VLOOKUP(Table56[[#This Row],[Customer_ID]],Table4[],4,FALSE)</f>
        <v>Male</v>
      </c>
      <c r="L403" t="str">
        <f>VLOOKUP(Table56[[#This Row],[Customer_ID]],Table4[],6,FALSE)</f>
        <v>Pennsylvania</v>
      </c>
      <c r="M403" t="str">
        <f>VLOOKUP(Table56[[#This Row],[Product_ID]],Table3[],3,FALSE)</f>
        <v>Sports-Fitness</v>
      </c>
      <c r="N403" s="11">
        <f>VLOOKUP(Table56[[#This Row],[Product_ID]],Table3[],5,FALSE)</f>
        <v>30.62</v>
      </c>
      <c r="O403" t="str">
        <f>VLOOKUP(Table56[[#This Row],[Store_ID]],Table2[],3,FALSE)</f>
        <v>East</v>
      </c>
      <c r="P403" t="str">
        <f>VLOOKUP(E403,Table2[],5,FALSE)</f>
        <v>Flagship</v>
      </c>
    </row>
    <row r="404" spans="1:16" x14ac:dyDescent="0.25">
      <c r="A404" t="s">
        <v>2154</v>
      </c>
      <c r="B404" s="19">
        <v>45817</v>
      </c>
      <c r="C404" t="s">
        <v>928</v>
      </c>
      <c r="D404" t="s">
        <v>1547</v>
      </c>
      <c r="E404" t="s">
        <v>1719</v>
      </c>
      <c r="F404" s="12">
        <v>1</v>
      </c>
      <c r="G404" s="11">
        <v>753.39</v>
      </c>
      <c r="H404">
        <v>0.04</v>
      </c>
      <c r="I404" t="s">
        <v>1755</v>
      </c>
      <c r="J404" s="11">
        <v>723.25439999999992</v>
      </c>
      <c r="K404" t="str">
        <f>VLOOKUP(Table56[[#This Row],[Customer_ID]],Table4[],4,FALSE)</f>
        <v>Female</v>
      </c>
      <c r="L404" t="str">
        <f>VLOOKUP(Table56[[#This Row],[Customer_ID]],Table4[],6,FALSE)</f>
        <v>West Virginia</v>
      </c>
      <c r="M404" t="str">
        <f>VLOOKUP(Table56[[#This Row],[Product_ID]],Table3[],3,FALSE)</f>
        <v>Home-Decor</v>
      </c>
      <c r="N404" s="11">
        <f>VLOOKUP(Table56[[#This Row],[Product_ID]],Table3[],5,FALSE)</f>
        <v>48.01</v>
      </c>
      <c r="O404" t="str">
        <f>VLOOKUP(Table56[[#This Row],[Store_ID]],Table2[],3,FALSE)</f>
        <v>East</v>
      </c>
      <c r="P404" t="str">
        <f>VLOOKUP(E404,Table2[],5,FALSE)</f>
        <v>Online</v>
      </c>
    </row>
    <row r="405" spans="1:16" x14ac:dyDescent="0.25">
      <c r="A405" t="s">
        <v>2155</v>
      </c>
      <c r="B405" s="19">
        <v>45576</v>
      </c>
      <c r="C405" t="s">
        <v>651</v>
      </c>
      <c r="D405" t="s">
        <v>1633</v>
      </c>
      <c r="E405" t="s">
        <v>1723</v>
      </c>
      <c r="F405" s="12">
        <v>4</v>
      </c>
      <c r="G405" s="11">
        <v>849.17</v>
      </c>
      <c r="H405">
        <v>0.12</v>
      </c>
      <c r="I405" t="s">
        <v>1755</v>
      </c>
      <c r="J405" s="11">
        <v>2989.0783999999999</v>
      </c>
      <c r="K405" t="str">
        <f>VLOOKUP(Table56[[#This Row],[Customer_ID]],Table4[],4,FALSE)</f>
        <v>Female</v>
      </c>
      <c r="L405" t="str">
        <f>VLOOKUP(Table56[[#This Row],[Customer_ID]],Table4[],6,FALSE)</f>
        <v>Michigan</v>
      </c>
      <c r="M405" t="str">
        <f>VLOOKUP(Table56[[#This Row],[Product_ID]],Table3[],3,FALSE)</f>
        <v>Beauty-Haircare</v>
      </c>
      <c r="N405" s="11">
        <f>VLOOKUP(Table56[[#This Row],[Product_ID]],Table3[],5,FALSE)</f>
        <v>214.32</v>
      </c>
      <c r="O405" t="str">
        <f>VLOOKUP(Table56[[#This Row],[Store_ID]],Table2[],3,FALSE)</f>
        <v>North</v>
      </c>
      <c r="P405" t="str">
        <f>VLOOKUP(E405,Table2[],5,FALSE)</f>
        <v>Online</v>
      </c>
    </row>
    <row r="406" spans="1:16" x14ac:dyDescent="0.25">
      <c r="A406" t="s">
        <v>2156</v>
      </c>
      <c r="B406" s="19">
        <v>45495</v>
      </c>
      <c r="C406" t="s">
        <v>1171</v>
      </c>
      <c r="D406" t="s">
        <v>1556</v>
      </c>
      <c r="E406" t="s">
        <v>1685</v>
      </c>
      <c r="F406" s="12">
        <v>4</v>
      </c>
      <c r="G406" s="11">
        <v>585.45000000000005</v>
      </c>
      <c r="H406">
        <v>0.25</v>
      </c>
      <c r="I406" t="s">
        <v>1755</v>
      </c>
      <c r="J406" s="11">
        <v>1756.3500000000001</v>
      </c>
      <c r="K406" t="str">
        <f>VLOOKUP(Table56[[#This Row],[Customer_ID]],Table4[],4,FALSE)</f>
        <v>Female</v>
      </c>
      <c r="L406" t="str">
        <f>VLOOKUP(Table56[[#This Row],[Customer_ID]],Table4[],6,FALSE)</f>
        <v>Iowa</v>
      </c>
      <c r="M406" t="str">
        <f>VLOOKUP(Table56[[#This Row],[Product_ID]],Table3[],3,FALSE)</f>
        <v>Sports-Accessories</v>
      </c>
      <c r="N406" s="11">
        <f>VLOOKUP(Table56[[#This Row],[Product_ID]],Table3[],5,FALSE)</f>
        <v>131.51</v>
      </c>
      <c r="O406" t="str">
        <f>VLOOKUP(Table56[[#This Row],[Store_ID]],Table2[],3,FALSE)</f>
        <v>East</v>
      </c>
      <c r="P406" t="str">
        <f>VLOOKUP(E406,Table2[],5,FALSE)</f>
        <v>Flagship</v>
      </c>
    </row>
    <row r="407" spans="1:16" x14ac:dyDescent="0.25">
      <c r="A407" t="s">
        <v>2157</v>
      </c>
      <c r="B407" s="19">
        <v>45628</v>
      </c>
      <c r="C407" t="s">
        <v>1450</v>
      </c>
      <c r="D407" t="s">
        <v>1640</v>
      </c>
      <c r="E407" t="s">
        <v>1730</v>
      </c>
      <c r="F407" s="12">
        <v>1</v>
      </c>
      <c r="G407" s="11">
        <v>745.15</v>
      </c>
      <c r="H407">
        <v>0.25</v>
      </c>
      <c r="I407" t="s">
        <v>1755</v>
      </c>
      <c r="J407" s="11">
        <v>558.86249999999995</v>
      </c>
      <c r="K407" t="str">
        <f>VLOOKUP(Table56[[#This Row],[Customer_ID]],Table4[],4,FALSE)</f>
        <v>Female</v>
      </c>
      <c r="L407" t="str">
        <f>VLOOKUP(Table56[[#This Row],[Customer_ID]],Table4[],6,FALSE)</f>
        <v>Oklahoma</v>
      </c>
      <c r="M407" t="str">
        <f>VLOOKUP(Table56[[#This Row],[Product_ID]],Table3[],3,FALSE)</f>
        <v>Clothing-Footwear</v>
      </c>
      <c r="N407" s="11">
        <f>VLOOKUP(Table56[[#This Row],[Product_ID]],Table3[],5,FALSE)</f>
        <v>158.13999999999999</v>
      </c>
      <c r="O407" t="str">
        <f>VLOOKUP(Table56[[#This Row],[Store_ID]],Table2[],3,FALSE)</f>
        <v>West</v>
      </c>
      <c r="P407" t="str">
        <f>VLOOKUP(E407,Table2[],5,FALSE)</f>
        <v>Flagship</v>
      </c>
    </row>
    <row r="408" spans="1:16" x14ac:dyDescent="0.25">
      <c r="A408" t="s">
        <v>2158</v>
      </c>
      <c r="B408" s="19">
        <v>45244</v>
      </c>
      <c r="C408" t="s">
        <v>188</v>
      </c>
      <c r="D408" t="s">
        <v>1679</v>
      </c>
      <c r="E408" t="s">
        <v>1693</v>
      </c>
      <c r="F408" s="12">
        <v>1</v>
      </c>
      <c r="G408" s="11">
        <v>848.69</v>
      </c>
      <c r="H408">
        <v>0.04</v>
      </c>
      <c r="I408" t="s">
        <v>1755</v>
      </c>
      <c r="J408" s="11">
        <v>814.74239999999998</v>
      </c>
      <c r="K408" t="str">
        <f>VLOOKUP(Table56[[#This Row],[Customer_ID]],Table4[],4,FALSE)</f>
        <v>Female</v>
      </c>
      <c r="L408" t="str">
        <f>VLOOKUP(Table56[[#This Row],[Customer_ID]],Table4[],6,FALSE)</f>
        <v>Illinois</v>
      </c>
      <c r="M408" t="str">
        <f>VLOOKUP(Table56[[#This Row],[Product_ID]],Table3[],3,FALSE)</f>
        <v>Home-Kitchen</v>
      </c>
      <c r="N408" s="11">
        <f>VLOOKUP(Table56[[#This Row],[Product_ID]],Table3[],5,FALSE)</f>
        <v>201.41</v>
      </c>
      <c r="O408" t="str">
        <f>VLOOKUP(Table56[[#This Row],[Store_ID]],Table2[],3,FALSE)</f>
        <v>South</v>
      </c>
      <c r="P408" t="str">
        <f>VLOOKUP(E408,Table2[],5,FALSE)</f>
        <v>Outlet</v>
      </c>
    </row>
    <row r="409" spans="1:16" x14ac:dyDescent="0.25">
      <c r="A409" t="s">
        <v>2159</v>
      </c>
      <c r="B409" s="19">
        <v>45336</v>
      </c>
      <c r="C409" t="s">
        <v>1269</v>
      </c>
      <c r="D409" t="s">
        <v>1631</v>
      </c>
      <c r="E409" t="s">
        <v>1726</v>
      </c>
      <c r="F409" s="12">
        <v>2</v>
      </c>
      <c r="G409" s="11">
        <v>247.67</v>
      </c>
      <c r="H409">
        <v>0.1</v>
      </c>
      <c r="I409" t="s">
        <v>1752</v>
      </c>
      <c r="J409" s="11">
        <v>445.80599999999998</v>
      </c>
      <c r="K409" t="str">
        <f>VLOOKUP(Table56[[#This Row],[Customer_ID]],Table4[],4,FALSE)</f>
        <v>Female</v>
      </c>
      <c r="L409" t="str">
        <f>VLOOKUP(Table56[[#This Row],[Customer_ID]],Table4[],6,FALSE)</f>
        <v>Idaho</v>
      </c>
      <c r="M409" t="str">
        <f>VLOOKUP(Table56[[#This Row],[Product_ID]],Table3[],3,FALSE)</f>
        <v>Home-Storage</v>
      </c>
      <c r="N409" s="11">
        <f>VLOOKUP(Table56[[#This Row],[Product_ID]],Table3[],5,FALSE)</f>
        <v>138.05000000000001</v>
      </c>
      <c r="O409" t="str">
        <f>VLOOKUP(Table56[[#This Row],[Store_ID]],Table2[],3,FALSE)</f>
        <v>South</v>
      </c>
      <c r="P409" t="str">
        <f>VLOOKUP(E409,Table2[],5,FALSE)</f>
        <v>Outlet</v>
      </c>
    </row>
    <row r="410" spans="1:16" x14ac:dyDescent="0.25">
      <c r="A410" t="s">
        <v>2160</v>
      </c>
      <c r="B410" s="19">
        <v>45465</v>
      </c>
      <c r="C410" t="s">
        <v>152</v>
      </c>
      <c r="D410" t="s">
        <v>1638</v>
      </c>
      <c r="E410" t="s">
        <v>1698</v>
      </c>
      <c r="F410" s="12">
        <v>3</v>
      </c>
      <c r="G410" s="11">
        <v>220.51</v>
      </c>
      <c r="H410">
        <v>0.02</v>
      </c>
      <c r="I410" t="s">
        <v>1752</v>
      </c>
      <c r="J410" s="11">
        <v>648.29939999999999</v>
      </c>
      <c r="K410" t="str">
        <f>VLOOKUP(Table56[[#This Row],[Customer_ID]],Table4[],4,FALSE)</f>
        <v>Female</v>
      </c>
      <c r="L410" t="str">
        <f>VLOOKUP(Table56[[#This Row],[Customer_ID]],Table4[],6,FALSE)</f>
        <v>Michigan</v>
      </c>
      <c r="M410" t="str">
        <f>VLOOKUP(Table56[[#This Row],[Product_ID]],Table3[],3,FALSE)</f>
        <v>Electronics-Audio</v>
      </c>
      <c r="N410" s="11">
        <f>VLOOKUP(Table56[[#This Row],[Product_ID]],Table3[],5,FALSE)</f>
        <v>403.71</v>
      </c>
      <c r="O410" t="str">
        <f>VLOOKUP(Table56[[#This Row],[Store_ID]],Table2[],3,FALSE)</f>
        <v>North</v>
      </c>
      <c r="P410" t="str">
        <f>VLOOKUP(E410,Table2[],5,FALSE)</f>
        <v>Outlet</v>
      </c>
    </row>
    <row r="411" spans="1:16" x14ac:dyDescent="0.25">
      <c r="A411" t="s">
        <v>2161</v>
      </c>
      <c r="B411" s="19">
        <v>45837</v>
      </c>
      <c r="C411" t="s">
        <v>1018</v>
      </c>
      <c r="D411" t="s">
        <v>1548</v>
      </c>
      <c r="E411" t="s">
        <v>1730</v>
      </c>
      <c r="F411" s="12">
        <v>4</v>
      </c>
      <c r="G411" s="11">
        <v>370.63</v>
      </c>
      <c r="H411">
        <v>0.08</v>
      </c>
      <c r="I411" t="s">
        <v>1750</v>
      </c>
      <c r="J411" s="11">
        <v>1363.9184</v>
      </c>
      <c r="K411" t="str">
        <f>VLOOKUP(Table56[[#This Row],[Customer_ID]],Table4[],4,FALSE)</f>
        <v>Female</v>
      </c>
      <c r="L411" t="str">
        <f>VLOOKUP(Table56[[#This Row],[Customer_ID]],Table4[],6,FALSE)</f>
        <v>New York</v>
      </c>
      <c r="M411" t="str">
        <f>VLOOKUP(Table56[[#This Row],[Product_ID]],Table3[],3,FALSE)</f>
        <v>Electronics-Appliances</v>
      </c>
      <c r="N411" s="11">
        <f>VLOOKUP(Table56[[#This Row],[Product_ID]],Table3[],5,FALSE)</f>
        <v>465.34</v>
      </c>
      <c r="O411" t="str">
        <f>VLOOKUP(Table56[[#This Row],[Store_ID]],Table2[],3,FALSE)</f>
        <v>West</v>
      </c>
      <c r="P411" t="str">
        <f>VLOOKUP(E411,Table2[],5,FALSE)</f>
        <v>Flagship</v>
      </c>
    </row>
    <row r="412" spans="1:16" x14ac:dyDescent="0.25">
      <c r="A412" t="s">
        <v>2162</v>
      </c>
      <c r="B412" s="19">
        <v>45706</v>
      </c>
      <c r="C412" t="s">
        <v>1207</v>
      </c>
      <c r="D412" t="s">
        <v>1570</v>
      </c>
      <c r="E412" t="s">
        <v>1739</v>
      </c>
      <c r="F412" s="12">
        <v>4</v>
      </c>
      <c r="G412" s="11">
        <v>349.84</v>
      </c>
      <c r="H412">
        <v>0.11</v>
      </c>
      <c r="I412" t="s">
        <v>1750</v>
      </c>
      <c r="J412" s="11">
        <v>1245.4304</v>
      </c>
      <c r="K412" t="str">
        <f>VLOOKUP(Table56[[#This Row],[Customer_ID]],Table4[],4,FALSE)</f>
        <v>Female</v>
      </c>
      <c r="L412" t="str">
        <f>VLOOKUP(Table56[[#This Row],[Customer_ID]],Table4[],6,FALSE)</f>
        <v>Oregon</v>
      </c>
      <c r="M412" t="str">
        <f>VLOOKUP(Table56[[#This Row],[Product_ID]],Table3[],3,FALSE)</f>
        <v>Home-Decor</v>
      </c>
      <c r="N412" s="11">
        <f>VLOOKUP(Table56[[#This Row],[Product_ID]],Table3[],5,FALSE)</f>
        <v>218.48</v>
      </c>
      <c r="O412" t="str">
        <f>VLOOKUP(Table56[[#This Row],[Store_ID]],Table2[],3,FALSE)</f>
        <v>East</v>
      </c>
      <c r="P412" t="str">
        <f>VLOOKUP(E412,Table2[],5,FALSE)</f>
        <v>Online</v>
      </c>
    </row>
    <row r="413" spans="1:16" x14ac:dyDescent="0.25">
      <c r="A413" t="s">
        <v>2163</v>
      </c>
      <c r="B413" s="19">
        <v>45823</v>
      </c>
      <c r="C413" t="s">
        <v>167</v>
      </c>
      <c r="D413" t="s">
        <v>1587</v>
      </c>
      <c r="E413" t="s">
        <v>1723</v>
      </c>
      <c r="F413" s="12">
        <v>1</v>
      </c>
      <c r="G413" s="11">
        <v>770.87</v>
      </c>
      <c r="H413">
        <v>0.1</v>
      </c>
      <c r="I413" t="s">
        <v>1755</v>
      </c>
      <c r="J413" s="11">
        <v>693.78300000000002</v>
      </c>
      <c r="K413" t="str">
        <f>VLOOKUP(Table56[[#This Row],[Customer_ID]],Table4[],4,FALSE)</f>
        <v>Male</v>
      </c>
      <c r="L413" t="str">
        <f>VLOOKUP(Table56[[#This Row],[Customer_ID]],Table4[],6,FALSE)</f>
        <v>Vermont</v>
      </c>
      <c r="M413" t="str">
        <f>VLOOKUP(Table56[[#This Row],[Product_ID]],Table3[],3,FALSE)</f>
        <v>Electronics-Mobile</v>
      </c>
      <c r="N413" s="11">
        <f>VLOOKUP(Table56[[#This Row],[Product_ID]],Table3[],5,FALSE)</f>
        <v>326.06</v>
      </c>
      <c r="O413" t="str">
        <f>VLOOKUP(Table56[[#This Row],[Store_ID]],Table2[],3,FALSE)</f>
        <v>North</v>
      </c>
      <c r="P413" t="str">
        <f>VLOOKUP(E413,Table2[],5,FALSE)</f>
        <v>Online</v>
      </c>
    </row>
    <row r="414" spans="1:16" x14ac:dyDescent="0.25">
      <c r="A414" t="s">
        <v>2164</v>
      </c>
      <c r="B414" s="19">
        <v>45518</v>
      </c>
      <c r="C414" t="s">
        <v>1458</v>
      </c>
      <c r="D414" t="s">
        <v>1679</v>
      </c>
      <c r="E414" t="s">
        <v>1733</v>
      </c>
      <c r="F414" s="12">
        <v>3</v>
      </c>
      <c r="G414" s="11">
        <v>507.33</v>
      </c>
      <c r="H414">
        <v>0.06</v>
      </c>
      <c r="I414" t="s">
        <v>1752</v>
      </c>
      <c r="J414" s="11">
        <v>1430.6705999999999</v>
      </c>
      <c r="K414" t="str">
        <f>VLOOKUP(Table56[[#This Row],[Customer_ID]],Table4[],4,FALSE)</f>
        <v>Male</v>
      </c>
      <c r="L414" t="str">
        <f>VLOOKUP(Table56[[#This Row],[Customer_ID]],Table4[],6,FALSE)</f>
        <v>West Virginia</v>
      </c>
      <c r="M414" t="str">
        <f>VLOOKUP(Table56[[#This Row],[Product_ID]],Table3[],3,FALSE)</f>
        <v>Home-Kitchen</v>
      </c>
      <c r="N414" s="11">
        <f>VLOOKUP(Table56[[#This Row],[Product_ID]],Table3[],5,FALSE)</f>
        <v>201.41</v>
      </c>
      <c r="O414" t="str">
        <f>VLOOKUP(Table56[[#This Row],[Store_ID]],Table2[],3,FALSE)</f>
        <v>North</v>
      </c>
      <c r="P414" t="str">
        <f>VLOOKUP(E414,Table2[],5,FALSE)</f>
        <v>Flagship</v>
      </c>
    </row>
    <row r="415" spans="1:16" x14ac:dyDescent="0.25">
      <c r="A415" t="s">
        <v>2165</v>
      </c>
      <c r="B415" s="19">
        <v>45863</v>
      </c>
      <c r="C415" t="s">
        <v>604</v>
      </c>
      <c r="D415" t="s">
        <v>1625</v>
      </c>
      <c r="E415" t="s">
        <v>1717</v>
      </c>
      <c r="F415" s="12">
        <v>1</v>
      </c>
      <c r="G415" s="11">
        <v>87.78</v>
      </c>
      <c r="H415">
        <v>0.06</v>
      </c>
      <c r="I415" t="s">
        <v>1750</v>
      </c>
      <c r="J415" s="11">
        <v>82.513199999999998</v>
      </c>
      <c r="K415" t="str">
        <f>VLOOKUP(Table56[[#This Row],[Customer_ID]],Table4[],4,FALSE)</f>
        <v>Female</v>
      </c>
      <c r="L415" t="str">
        <f>VLOOKUP(Table56[[#This Row],[Customer_ID]],Table4[],6,FALSE)</f>
        <v>New Jersey</v>
      </c>
      <c r="M415" t="str">
        <f>VLOOKUP(Table56[[#This Row],[Product_ID]],Table3[],3,FALSE)</f>
        <v>Beauty-Haircare</v>
      </c>
      <c r="N415" s="11">
        <f>VLOOKUP(Table56[[#This Row],[Product_ID]],Table3[],5,FALSE)</f>
        <v>340.39</v>
      </c>
      <c r="O415" t="str">
        <f>VLOOKUP(Table56[[#This Row],[Store_ID]],Table2[],3,FALSE)</f>
        <v>South</v>
      </c>
      <c r="P415" t="str">
        <f>VLOOKUP(E415,Table2[],5,FALSE)</f>
        <v>Flagship</v>
      </c>
    </row>
    <row r="416" spans="1:16" x14ac:dyDescent="0.25">
      <c r="A416" t="s">
        <v>2166</v>
      </c>
      <c r="B416" s="19">
        <v>45666</v>
      </c>
      <c r="C416" t="s">
        <v>36</v>
      </c>
      <c r="D416" t="s">
        <v>1670</v>
      </c>
      <c r="E416" t="s">
        <v>1701</v>
      </c>
      <c r="F416" s="12">
        <v>2</v>
      </c>
      <c r="G416" s="11">
        <v>772.24</v>
      </c>
      <c r="H416">
        <v>0.22</v>
      </c>
      <c r="I416" t="s">
        <v>1750</v>
      </c>
      <c r="J416" s="11">
        <v>1204.6944000000001</v>
      </c>
      <c r="K416" t="str">
        <f>VLOOKUP(Table56[[#This Row],[Customer_ID]],Table4[],4,FALSE)</f>
        <v>Female</v>
      </c>
      <c r="L416" t="str">
        <f>VLOOKUP(Table56[[#This Row],[Customer_ID]],Table4[],6,FALSE)</f>
        <v>South Dakota</v>
      </c>
      <c r="M416" t="str">
        <f>VLOOKUP(Table56[[#This Row],[Product_ID]],Table3[],3,FALSE)</f>
        <v>Electronics-Computer</v>
      </c>
      <c r="N416" s="11">
        <f>VLOOKUP(Table56[[#This Row],[Product_ID]],Table3[],5,FALSE)</f>
        <v>377.52</v>
      </c>
      <c r="O416" t="str">
        <f>VLOOKUP(Table56[[#This Row],[Store_ID]],Table2[],3,FALSE)</f>
        <v>South</v>
      </c>
      <c r="P416" t="str">
        <f>VLOOKUP(E416,Table2[],5,FALSE)</f>
        <v>Online</v>
      </c>
    </row>
    <row r="417" spans="1:16" x14ac:dyDescent="0.25">
      <c r="A417" t="s">
        <v>2167</v>
      </c>
      <c r="B417" s="19">
        <v>45813</v>
      </c>
      <c r="C417" t="s">
        <v>178</v>
      </c>
      <c r="D417" t="s">
        <v>1631</v>
      </c>
      <c r="E417" t="s">
        <v>1726</v>
      </c>
      <c r="F417" s="12">
        <v>1</v>
      </c>
      <c r="G417" s="11">
        <v>108.27</v>
      </c>
      <c r="H417">
        <v>0.1</v>
      </c>
      <c r="I417" t="s">
        <v>1755</v>
      </c>
      <c r="J417" s="11">
        <v>97.442999999999998</v>
      </c>
      <c r="K417" t="str">
        <f>VLOOKUP(Table56[[#This Row],[Customer_ID]],Table4[],4,FALSE)</f>
        <v>Female</v>
      </c>
      <c r="L417" t="str">
        <f>VLOOKUP(Table56[[#This Row],[Customer_ID]],Table4[],6,FALSE)</f>
        <v>Nevada</v>
      </c>
      <c r="M417" t="str">
        <f>VLOOKUP(Table56[[#This Row],[Product_ID]],Table3[],3,FALSE)</f>
        <v>Home-Storage</v>
      </c>
      <c r="N417" s="11">
        <f>VLOOKUP(Table56[[#This Row],[Product_ID]],Table3[],5,FALSE)</f>
        <v>138.05000000000001</v>
      </c>
      <c r="O417" t="str">
        <f>VLOOKUP(Table56[[#This Row],[Store_ID]],Table2[],3,FALSE)</f>
        <v>South</v>
      </c>
      <c r="P417" t="str">
        <f>VLOOKUP(E417,Table2[],5,FALSE)</f>
        <v>Outlet</v>
      </c>
    </row>
    <row r="418" spans="1:16" x14ac:dyDescent="0.25">
      <c r="A418" t="s">
        <v>2168</v>
      </c>
      <c r="B418" s="19">
        <v>45633</v>
      </c>
      <c r="C418" t="s">
        <v>1078</v>
      </c>
      <c r="D418" t="s">
        <v>1585</v>
      </c>
      <c r="E418" t="s">
        <v>1733</v>
      </c>
      <c r="F418" s="12">
        <v>2</v>
      </c>
      <c r="G418" s="11">
        <v>839.24</v>
      </c>
      <c r="H418">
        <v>0.21</v>
      </c>
      <c r="I418" t="s">
        <v>1752</v>
      </c>
      <c r="J418" s="11">
        <v>1325.9992</v>
      </c>
      <c r="K418" t="str">
        <f>VLOOKUP(Table56[[#This Row],[Customer_ID]],Table4[],4,FALSE)</f>
        <v>Female</v>
      </c>
      <c r="L418" t="str">
        <f>VLOOKUP(Table56[[#This Row],[Customer_ID]],Table4[],6,FALSE)</f>
        <v>Connecticut</v>
      </c>
      <c r="M418" t="str">
        <f>VLOOKUP(Table56[[#This Row],[Product_ID]],Table3[],3,FALSE)</f>
        <v>Sports-Outdoor</v>
      </c>
      <c r="N418" s="11">
        <f>VLOOKUP(Table56[[#This Row],[Product_ID]],Table3[],5,FALSE)</f>
        <v>135.61000000000001</v>
      </c>
      <c r="O418" t="str">
        <f>VLOOKUP(Table56[[#This Row],[Store_ID]],Table2[],3,FALSE)</f>
        <v>North</v>
      </c>
      <c r="P418" t="str">
        <f>VLOOKUP(E418,Table2[],5,FALSE)</f>
        <v>Flagship</v>
      </c>
    </row>
    <row r="419" spans="1:16" x14ac:dyDescent="0.25">
      <c r="A419" t="s">
        <v>2169</v>
      </c>
      <c r="B419" s="19">
        <v>45331</v>
      </c>
      <c r="C419" t="s">
        <v>1183</v>
      </c>
      <c r="D419" t="s">
        <v>1613</v>
      </c>
      <c r="E419" t="s">
        <v>1719</v>
      </c>
      <c r="F419" s="12">
        <v>2</v>
      </c>
      <c r="G419" s="11">
        <v>466.27</v>
      </c>
      <c r="H419">
        <v>0.11</v>
      </c>
      <c r="I419" t="s">
        <v>1752</v>
      </c>
      <c r="J419" s="11">
        <v>829.9606</v>
      </c>
      <c r="K419" t="str">
        <f>VLOOKUP(Table56[[#This Row],[Customer_ID]],Table4[],4,FALSE)</f>
        <v>Female</v>
      </c>
      <c r="L419" t="str">
        <f>VLOOKUP(Table56[[#This Row],[Customer_ID]],Table4[],6,FALSE)</f>
        <v>South Carolina</v>
      </c>
      <c r="M419" t="str">
        <f>VLOOKUP(Table56[[#This Row],[Product_ID]],Table3[],3,FALSE)</f>
        <v>Clothing-Accessories</v>
      </c>
      <c r="N419" s="11">
        <f>VLOOKUP(Table56[[#This Row],[Product_ID]],Table3[],5,FALSE)</f>
        <v>113.83</v>
      </c>
      <c r="O419" t="str">
        <f>VLOOKUP(Table56[[#This Row],[Store_ID]],Table2[],3,FALSE)</f>
        <v>East</v>
      </c>
      <c r="P419" t="str">
        <f>VLOOKUP(E419,Table2[],5,FALSE)</f>
        <v>Online</v>
      </c>
    </row>
    <row r="420" spans="1:16" x14ac:dyDescent="0.25">
      <c r="A420" t="s">
        <v>2170</v>
      </c>
      <c r="B420" s="19">
        <v>45942</v>
      </c>
      <c r="C420" t="s">
        <v>1226</v>
      </c>
      <c r="D420" t="s">
        <v>1619</v>
      </c>
      <c r="E420" t="s">
        <v>1726</v>
      </c>
      <c r="F420" s="12">
        <v>3</v>
      </c>
      <c r="G420" s="11">
        <v>969.83</v>
      </c>
      <c r="H420">
        <v>0.02</v>
      </c>
      <c r="I420" t="s">
        <v>1750</v>
      </c>
      <c r="J420" s="11">
        <v>2851.3002000000001</v>
      </c>
      <c r="K420" t="str">
        <f>VLOOKUP(Table56[[#This Row],[Customer_ID]],Table4[],4,FALSE)</f>
        <v>Male</v>
      </c>
      <c r="L420" t="str">
        <f>VLOOKUP(Table56[[#This Row],[Customer_ID]],Table4[],6,FALSE)</f>
        <v>New Hampshire</v>
      </c>
      <c r="M420" t="str">
        <f>VLOOKUP(Table56[[#This Row],[Product_ID]],Table3[],3,FALSE)</f>
        <v>Electronics-Computer</v>
      </c>
      <c r="N420" s="11">
        <f>VLOOKUP(Table56[[#This Row],[Product_ID]],Table3[],5,FALSE)</f>
        <v>86.42</v>
      </c>
      <c r="O420" t="str">
        <f>VLOOKUP(Table56[[#This Row],[Store_ID]],Table2[],3,FALSE)</f>
        <v>South</v>
      </c>
      <c r="P420" t="str">
        <f>VLOOKUP(E420,Table2[],5,FALSE)</f>
        <v>Outlet</v>
      </c>
    </row>
    <row r="421" spans="1:16" x14ac:dyDescent="0.25">
      <c r="A421" t="s">
        <v>2171</v>
      </c>
      <c r="B421" s="19">
        <v>45824</v>
      </c>
      <c r="C421" t="s">
        <v>1281</v>
      </c>
      <c r="D421" t="s">
        <v>1667</v>
      </c>
      <c r="E421" t="s">
        <v>1739</v>
      </c>
      <c r="F421" s="12">
        <v>2</v>
      </c>
      <c r="G421" s="11">
        <v>782.11</v>
      </c>
      <c r="H421">
        <v>0.17</v>
      </c>
      <c r="I421" t="s">
        <v>1752</v>
      </c>
      <c r="J421" s="11">
        <v>1298.3026</v>
      </c>
      <c r="K421" t="str">
        <f>VLOOKUP(Table56[[#This Row],[Customer_ID]],Table4[],4,FALSE)</f>
        <v>Female</v>
      </c>
      <c r="L421" t="str">
        <f>VLOOKUP(Table56[[#This Row],[Customer_ID]],Table4[],6,FALSE)</f>
        <v>North Carolina</v>
      </c>
      <c r="M421" t="str">
        <f>VLOOKUP(Table56[[#This Row],[Product_ID]],Table3[],3,FALSE)</f>
        <v>Clothing-Footwear</v>
      </c>
      <c r="N421" s="11">
        <f>VLOOKUP(Table56[[#This Row],[Product_ID]],Table3[],5,FALSE)</f>
        <v>438.25</v>
      </c>
      <c r="O421" t="str">
        <f>VLOOKUP(Table56[[#This Row],[Store_ID]],Table2[],3,FALSE)</f>
        <v>East</v>
      </c>
      <c r="P421" t="str">
        <f>VLOOKUP(E421,Table2[],5,FALSE)</f>
        <v>Online</v>
      </c>
    </row>
    <row r="422" spans="1:16" x14ac:dyDescent="0.25">
      <c r="A422" t="s">
        <v>2172</v>
      </c>
      <c r="B422" s="19">
        <v>45921</v>
      </c>
      <c r="C422" t="s">
        <v>1379</v>
      </c>
      <c r="D422" t="s">
        <v>1588</v>
      </c>
      <c r="E422" t="s">
        <v>1721</v>
      </c>
      <c r="F422" s="12">
        <v>2</v>
      </c>
      <c r="G422" s="11">
        <v>74.63</v>
      </c>
      <c r="H422">
        <v>0.01</v>
      </c>
      <c r="I422" t="s">
        <v>1752</v>
      </c>
      <c r="J422" s="11">
        <v>147.76739999999998</v>
      </c>
      <c r="K422" t="str">
        <f>VLOOKUP(Table56[[#This Row],[Customer_ID]],Table4[],4,FALSE)</f>
        <v>Male</v>
      </c>
      <c r="L422" t="str">
        <f>VLOOKUP(Table56[[#This Row],[Customer_ID]],Table4[],6,FALSE)</f>
        <v>New Mexico</v>
      </c>
      <c r="M422" t="str">
        <f>VLOOKUP(Table56[[#This Row],[Product_ID]],Table3[],3,FALSE)</f>
        <v>Electronics-Audio</v>
      </c>
      <c r="N422" s="11">
        <f>VLOOKUP(Table56[[#This Row],[Product_ID]],Table3[],5,FALSE)</f>
        <v>38.520000000000003</v>
      </c>
      <c r="O422" t="str">
        <f>VLOOKUP(Table56[[#This Row],[Store_ID]],Table2[],3,FALSE)</f>
        <v>South</v>
      </c>
      <c r="P422" t="str">
        <f>VLOOKUP(E422,Table2[],5,FALSE)</f>
        <v>Online</v>
      </c>
    </row>
    <row r="423" spans="1:16" x14ac:dyDescent="0.25">
      <c r="A423" t="s">
        <v>2173</v>
      </c>
      <c r="B423" s="19">
        <v>45909</v>
      </c>
      <c r="C423" t="s">
        <v>159</v>
      </c>
      <c r="D423" t="s">
        <v>1658</v>
      </c>
      <c r="E423" t="s">
        <v>1708</v>
      </c>
      <c r="F423" s="12">
        <v>3</v>
      </c>
      <c r="G423" s="11">
        <v>522.78</v>
      </c>
      <c r="H423">
        <v>0.25</v>
      </c>
      <c r="I423" t="s">
        <v>1752</v>
      </c>
      <c r="J423" s="11">
        <v>1176.2549999999999</v>
      </c>
      <c r="K423" t="str">
        <f>VLOOKUP(Table56[[#This Row],[Customer_ID]],Table4[],4,FALSE)</f>
        <v>Male</v>
      </c>
      <c r="L423" t="str">
        <f>VLOOKUP(Table56[[#This Row],[Customer_ID]],Table4[],6,FALSE)</f>
        <v>Alaska</v>
      </c>
      <c r="M423" t="str">
        <f>VLOOKUP(Table56[[#This Row],[Product_ID]],Table3[],3,FALSE)</f>
        <v>Clothing-Accessories</v>
      </c>
      <c r="N423" s="11">
        <f>VLOOKUP(Table56[[#This Row],[Product_ID]],Table3[],5,FALSE)</f>
        <v>119.57</v>
      </c>
      <c r="O423" t="str">
        <f>VLOOKUP(Table56[[#This Row],[Store_ID]],Table2[],3,FALSE)</f>
        <v>East</v>
      </c>
      <c r="P423" t="str">
        <f>VLOOKUP(E423,Table2[],5,FALSE)</f>
        <v>Online</v>
      </c>
    </row>
    <row r="424" spans="1:16" x14ac:dyDescent="0.25">
      <c r="A424" t="s">
        <v>2174</v>
      </c>
      <c r="B424" s="19">
        <v>45853</v>
      </c>
      <c r="C424" t="s">
        <v>1051</v>
      </c>
      <c r="D424" t="s">
        <v>1545</v>
      </c>
      <c r="E424" t="s">
        <v>1728</v>
      </c>
      <c r="F424" s="12">
        <v>1</v>
      </c>
      <c r="G424" s="11">
        <v>206.45</v>
      </c>
      <c r="H424">
        <v>0.15</v>
      </c>
      <c r="I424" t="s">
        <v>1752</v>
      </c>
      <c r="J424" s="11">
        <v>175.48249999999999</v>
      </c>
      <c r="K424" t="str">
        <f>VLOOKUP(Table56[[#This Row],[Customer_ID]],Table4[],4,FALSE)</f>
        <v>Female</v>
      </c>
      <c r="L424" t="str">
        <f>VLOOKUP(Table56[[#This Row],[Customer_ID]],Table4[],6,FALSE)</f>
        <v>Connecticut</v>
      </c>
      <c r="M424" t="str">
        <f>VLOOKUP(Table56[[#This Row],[Product_ID]],Table3[],3,FALSE)</f>
        <v>Electronics-Accessories</v>
      </c>
      <c r="N424" s="11">
        <f>VLOOKUP(Table56[[#This Row],[Product_ID]],Table3[],5,FALSE)</f>
        <v>242.23</v>
      </c>
      <c r="O424" t="str">
        <f>VLOOKUP(Table56[[#This Row],[Store_ID]],Table2[],3,FALSE)</f>
        <v>North</v>
      </c>
      <c r="P424" t="str">
        <f>VLOOKUP(E424,Table2[],5,FALSE)</f>
        <v>Flagship</v>
      </c>
    </row>
    <row r="425" spans="1:16" x14ac:dyDescent="0.25">
      <c r="A425" t="s">
        <v>2175</v>
      </c>
      <c r="B425" s="19">
        <v>45580</v>
      </c>
      <c r="C425" t="s">
        <v>485</v>
      </c>
      <c r="D425" t="s">
        <v>1629</v>
      </c>
      <c r="E425" t="s">
        <v>1705</v>
      </c>
      <c r="F425" s="12">
        <v>1</v>
      </c>
      <c r="G425" s="11">
        <v>815.53</v>
      </c>
      <c r="H425">
        <v>0.3</v>
      </c>
      <c r="I425" t="s">
        <v>1752</v>
      </c>
      <c r="J425" s="11">
        <v>570.87099999999998</v>
      </c>
      <c r="K425" t="str">
        <f>VLOOKUP(Table56[[#This Row],[Customer_ID]],Table4[],4,FALSE)</f>
        <v>Male</v>
      </c>
      <c r="L425" t="str">
        <f>VLOOKUP(Table56[[#This Row],[Customer_ID]],Table4[],6,FALSE)</f>
        <v>Indiana</v>
      </c>
      <c r="M425" t="str">
        <f>VLOOKUP(Table56[[#This Row],[Product_ID]],Table3[],3,FALSE)</f>
        <v>Clothing-Bottoms</v>
      </c>
      <c r="N425" s="11">
        <f>VLOOKUP(Table56[[#This Row],[Product_ID]],Table3[],5,FALSE)</f>
        <v>218.22</v>
      </c>
      <c r="O425" t="str">
        <f>VLOOKUP(Table56[[#This Row],[Store_ID]],Table2[],3,FALSE)</f>
        <v>North</v>
      </c>
      <c r="P425" t="str">
        <f>VLOOKUP(E425,Table2[],5,FALSE)</f>
        <v>Outlet</v>
      </c>
    </row>
    <row r="426" spans="1:16" x14ac:dyDescent="0.25">
      <c r="A426" t="s">
        <v>2176</v>
      </c>
      <c r="B426" s="19">
        <v>45220</v>
      </c>
      <c r="C426" t="s">
        <v>146</v>
      </c>
      <c r="D426" t="s">
        <v>1646</v>
      </c>
      <c r="E426" t="s">
        <v>1725</v>
      </c>
      <c r="F426" s="12">
        <v>1</v>
      </c>
      <c r="G426" s="11">
        <v>823.61</v>
      </c>
      <c r="H426">
        <v>0.28000000000000003</v>
      </c>
      <c r="I426" t="s">
        <v>1755</v>
      </c>
      <c r="J426" s="11">
        <v>592.99919999999997</v>
      </c>
      <c r="K426" t="str">
        <f>VLOOKUP(Table56[[#This Row],[Customer_ID]],Table4[],4,FALSE)</f>
        <v>Female</v>
      </c>
      <c r="L426" t="str">
        <f>VLOOKUP(Table56[[#This Row],[Customer_ID]],Table4[],6,FALSE)</f>
        <v>South Dakota</v>
      </c>
      <c r="M426" t="str">
        <f>VLOOKUP(Table56[[#This Row],[Product_ID]],Table3[],3,FALSE)</f>
        <v>Home-Lighting</v>
      </c>
      <c r="N426" s="11">
        <f>VLOOKUP(Table56[[#This Row],[Product_ID]],Table3[],5,FALSE)</f>
        <v>228.53</v>
      </c>
      <c r="O426" t="str">
        <f>VLOOKUP(Table56[[#This Row],[Store_ID]],Table2[],3,FALSE)</f>
        <v>East</v>
      </c>
      <c r="P426" t="str">
        <f>VLOOKUP(E426,Table2[],5,FALSE)</f>
        <v>Flagship</v>
      </c>
    </row>
    <row r="427" spans="1:16" x14ac:dyDescent="0.25">
      <c r="A427" t="s">
        <v>2177</v>
      </c>
      <c r="B427" s="19">
        <v>45807</v>
      </c>
      <c r="C427" t="s">
        <v>1456</v>
      </c>
      <c r="D427" t="s">
        <v>1661</v>
      </c>
      <c r="E427" t="s">
        <v>1717</v>
      </c>
      <c r="F427" s="12">
        <v>2</v>
      </c>
      <c r="G427" s="11">
        <v>209.96</v>
      </c>
      <c r="H427" s="14">
        <v>0</v>
      </c>
      <c r="I427" t="s">
        <v>1750</v>
      </c>
      <c r="J427" s="11">
        <v>419.92</v>
      </c>
      <c r="K427" t="str">
        <f>VLOOKUP(Table56[[#This Row],[Customer_ID]],Table4[],4,FALSE)</f>
        <v>Male</v>
      </c>
      <c r="L427" t="str">
        <f>VLOOKUP(Table56[[#This Row],[Customer_ID]],Table4[],6,FALSE)</f>
        <v>South Dakota</v>
      </c>
      <c r="M427" t="str">
        <f>VLOOKUP(Table56[[#This Row],[Product_ID]],Table3[],3,FALSE)</f>
        <v>Home-Lighting</v>
      </c>
      <c r="N427" s="11">
        <f>VLOOKUP(Table56[[#This Row],[Product_ID]],Table3[],5,FALSE)</f>
        <v>371.38</v>
      </c>
      <c r="O427" t="str">
        <f>VLOOKUP(Table56[[#This Row],[Store_ID]],Table2[],3,FALSE)</f>
        <v>South</v>
      </c>
      <c r="P427" t="str">
        <f>VLOOKUP(E427,Table2[],5,FALSE)</f>
        <v>Flagship</v>
      </c>
    </row>
    <row r="428" spans="1:16" x14ac:dyDescent="0.25">
      <c r="A428" t="s">
        <v>2178</v>
      </c>
      <c r="B428" s="19">
        <v>45462</v>
      </c>
      <c r="C428" t="s">
        <v>573</v>
      </c>
      <c r="D428" t="s">
        <v>1525</v>
      </c>
      <c r="E428" t="s">
        <v>1730</v>
      </c>
      <c r="F428" s="12">
        <v>4</v>
      </c>
      <c r="G428" s="11">
        <v>897.93</v>
      </c>
      <c r="H428">
        <v>0.05</v>
      </c>
      <c r="I428" t="s">
        <v>1755</v>
      </c>
      <c r="J428" s="11">
        <v>3412.1339999999996</v>
      </c>
      <c r="K428" t="str">
        <f>VLOOKUP(Table56[[#This Row],[Customer_ID]],Table4[],4,FALSE)</f>
        <v>Male</v>
      </c>
      <c r="L428" t="str">
        <f>VLOOKUP(Table56[[#This Row],[Customer_ID]],Table4[],6,FALSE)</f>
        <v>Hawaii</v>
      </c>
      <c r="M428" t="str">
        <f>VLOOKUP(Table56[[#This Row],[Product_ID]],Table3[],3,FALSE)</f>
        <v>Electronics-Computer</v>
      </c>
      <c r="N428" s="11">
        <f>VLOOKUP(Table56[[#This Row],[Product_ID]],Table3[],5,FALSE)</f>
        <v>112.42</v>
      </c>
      <c r="O428" t="str">
        <f>VLOOKUP(Table56[[#This Row],[Store_ID]],Table2[],3,FALSE)</f>
        <v>West</v>
      </c>
      <c r="P428" t="str">
        <f>VLOOKUP(E428,Table2[],5,FALSE)</f>
        <v>Flagship</v>
      </c>
    </row>
    <row r="429" spans="1:16" x14ac:dyDescent="0.25">
      <c r="A429" t="s">
        <v>2179</v>
      </c>
      <c r="B429" s="19">
        <v>45646</v>
      </c>
      <c r="C429" t="s">
        <v>592</v>
      </c>
      <c r="D429" t="s">
        <v>1620</v>
      </c>
      <c r="E429" t="s">
        <v>1685</v>
      </c>
      <c r="F429" s="12">
        <v>4</v>
      </c>
      <c r="G429" s="11">
        <v>925.95</v>
      </c>
      <c r="H429">
        <v>0.16</v>
      </c>
      <c r="I429" t="s">
        <v>1755</v>
      </c>
      <c r="J429" s="11">
        <v>3111.192</v>
      </c>
      <c r="K429" t="str">
        <f>VLOOKUP(Table56[[#This Row],[Customer_ID]],Table4[],4,FALSE)</f>
        <v>Male</v>
      </c>
      <c r="L429" t="str">
        <f>VLOOKUP(Table56[[#This Row],[Customer_ID]],Table4[],6,FALSE)</f>
        <v>New York</v>
      </c>
      <c r="M429" t="str">
        <f>VLOOKUP(Table56[[#This Row],[Product_ID]],Table3[],3,FALSE)</f>
        <v>Beauty-Skincare</v>
      </c>
      <c r="N429" s="11">
        <f>VLOOKUP(Table56[[#This Row],[Product_ID]],Table3[],5,FALSE)</f>
        <v>266.86</v>
      </c>
      <c r="O429" t="str">
        <f>VLOOKUP(Table56[[#This Row],[Store_ID]],Table2[],3,FALSE)</f>
        <v>East</v>
      </c>
      <c r="P429" t="str">
        <f>VLOOKUP(E429,Table2[],5,FALSE)</f>
        <v>Flagship</v>
      </c>
    </row>
    <row r="430" spans="1:16" x14ac:dyDescent="0.25">
      <c r="A430" t="s">
        <v>2180</v>
      </c>
      <c r="B430" s="19">
        <v>45520</v>
      </c>
      <c r="C430" t="s">
        <v>301</v>
      </c>
      <c r="D430" t="s">
        <v>1604</v>
      </c>
      <c r="E430" t="s">
        <v>1708</v>
      </c>
      <c r="F430" s="12">
        <v>2</v>
      </c>
      <c r="G430" s="11">
        <v>573.09</v>
      </c>
      <c r="H430">
        <v>0.03</v>
      </c>
      <c r="I430" t="s">
        <v>1755</v>
      </c>
      <c r="J430" s="11">
        <v>1111.7945999999999</v>
      </c>
      <c r="K430" t="str">
        <f>VLOOKUP(Table56[[#This Row],[Customer_ID]],Table4[],4,FALSE)</f>
        <v>Female</v>
      </c>
      <c r="L430" t="str">
        <f>VLOOKUP(Table56[[#This Row],[Customer_ID]],Table4[],6,FALSE)</f>
        <v>Indiana</v>
      </c>
      <c r="M430" t="str">
        <f>VLOOKUP(Table56[[#This Row],[Product_ID]],Table3[],3,FALSE)</f>
        <v>Electronics-Accessories</v>
      </c>
      <c r="N430" s="11">
        <f>VLOOKUP(Table56[[#This Row],[Product_ID]],Table3[],5,FALSE)</f>
        <v>88.49</v>
      </c>
      <c r="O430" t="str">
        <f>VLOOKUP(Table56[[#This Row],[Store_ID]],Table2[],3,FALSE)</f>
        <v>East</v>
      </c>
      <c r="P430" t="str">
        <f>VLOOKUP(E430,Table2[],5,FALSE)</f>
        <v>Online</v>
      </c>
    </row>
    <row r="431" spans="1:16" x14ac:dyDescent="0.25">
      <c r="A431" t="s">
        <v>2181</v>
      </c>
      <c r="B431" s="19">
        <v>45731</v>
      </c>
      <c r="C431" t="s">
        <v>598</v>
      </c>
      <c r="D431" t="s">
        <v>1537</v>
      </c>
      <c r="E431" t="s">
        <v>1701</v>
      </c>
      <c r="F431" s="12">
        <v>4</v>
      </c>
      <c r="G431" s="11">
        <v>149.83000000000001</v>
      </c>
      <c r="H431">
        <v>0.02</v>
      </c>
      <c r="I431" t="s">
        <v>1750</v>
      </c>
      <c r="J431" s="11">
        <v>587.33360000000005</v>
      </c>
      <c r="K431" t="str">
        <f>VLOOKUP(Table56[[#This Row],[Customer_ID]],Table4[],4,FALSE)</f>
        <v>Male</v>
      </c>
      <c r="L431" t="str">
        <f>VLOOKUP(Table56[[#This Row],[Customer_ID]],Table4[],6,FALSE)</f>
        <v>New York</v>
      </c>
      <c r="M431" t="str">
        <f>VLOOKUP(Table56[[#This Row],[Product_ID]],Table3[],3,FALSE)</f>
        <v>Home-Lighting</v>
      </c>
      <c r="N431" s="11">
        <f>VLOOKUP(Table56[[#This Row],[Product_ID]],Table3[],5,FALSE)</f>
        <v>218.86</v>
      </c>
      <c r="O431" t="str">
        <f>VLOOKUP(Table56[[#This Row],[Store_ID]],Table2[],3,FALSE)</f>
        <v>South</v>
      </c>
      <c r="P431" t="str">
        <f>VLOOKUP(E431,Table2[],5,FALSE)</f>
        <v>Online</v>
      </c>
    </row>
    <row r="432" spans="1:16" x14ac:dyDescent="0.25">
      <c r="A432" t="s">
        <v>2182</v>
      </c>
      <c r="B432" s="19">
        <v>45445</v>
      </c>
      <c r="C432" t="s">
        <v>14</v>
      </c>
      <c r="D432" t="s">
        <v>1604</v>
      </c>
      <c r="E432" t="s">
        <v>1726</v>
      </c>
      <c r="F432" s="12">
        <v>3</v>
      </c>
      <c r="G432" s="11">
        <v>287.70999999999998</v>
      </c>
      <c r="H432">
        <v>0.03</v>
      </c>
      <c r="I432" t="s">
        <v>1755</v>
      </c>
      <c r="J432" s="11">
        <v>837.23609999999985</v>
      </c>
      <c r="K432" t="str">
        <f>VLOOKUP(Table56[[#This Row],[Customer_ID]],Table4[],4,FALSE)</f>
        <v>Female</v>
      </c>
      <c r="L432" t="str">
        <f>VLOOKUP(Table56[[#This Row],[Customer_ID]],Table4[],6,FALSE)</f>
        <v>North Dakota</v>
      </c>
      <c r="M432" t="str">
        <f>VLOOKUP(Table56[[#This Row],[Product_ID]],Table3[],3,FALSE)</f>
        <v>Electronics-Accessories</v>
      </c>
      <c r="N432" s="11">
        <f>VLOOKUP(Table56[[#This Row],[Product_ID]],Table3[],5,FALSE)</f>
        <v>88.49</v>
      </c>
      <c r="O432" t="str">
        <f>VLOOKUP(Table56[[#This Row],[Store_ID]],Table2[],3,FALSE)</f>
        <v>South</v>
      </c>
      <c r="P432" t="str">
        <f>VLOOKUP(E432,Table2[],5,FALSE)</f>
        <v>Outlet</v>
      </c>
    </row>
    <row r="433" spans="1:16" x14ac:dyDescent="0.25">
      <c r="A433" t="s">
        <v>2183</v>
      </c>
      <c r="B433" s="19">
        <v>45860</v>
      </c>
      <c r="C433" t="s">
        <v>333</v>
      </c>
      <c r="D433" t="s">
        <v>1626</v>
      </c>
      <c r="E433" t="s">
        <v>1708</v>
      </c>
      <c r="F433" s="12">
        <v>2</v>
      </c>
      <c r="G433" s="11">
        <v>849.8</v>
      </c>
      <c r="H433">
        <v>0.06</v>
      </c>
      <c r="I433" t="s">
        <v>1755</v>
      </c>
      <c r="J433" s="11">
        <v>1597.6239999999998</v>
      </c>
      <c r="K433" t="str">
        <f>VLOOKUP(Table56[[#This Row],[Customer_ID]],Table4[],4,FALSE)</f>
        <v>Female</v>
      </c>
      <c r="L433" t="str">
        <f>VLOOKUP(Table56[[#This Row],[Customer_ID]],Table4[],6,FALSE)</f>
        <v>Nevada</v>
      </c>
      <c r="M433" t="str">
        <f>VLOOKUP(Table56[[#This Row],[Product_ID]],Table3[],3,FALSE)</f>
        <v>Electronics-Accessories</v>
      </c>
      <c r="N433" s="11">
        <f>VLOOKUP(Table56[[#This Row],[Product_ID]],Table3[],5,FALSE)</f>
        <v>349.17</v>
      </c>
      <c r="O433" t="str">
        <f>VLOOKUP(Table56[[#This Row],[Store_ID]],Table2[],3,FALSE)</f>
        <v>East</v>
      </c>
      <c r="P433" t="str">
        <f>VLOOKUP(E433,Table2[],5,FALSE)</f>
        <v>Online</v>
      </c>
    </row>
    <row r="434" spans="1:16" x14ac:dyDescent="0.25">
      <c r="A434" t="s">
        <v>2184</v>
      </c>
      <c r="B434" s="19">
        <v>45725</v>
      </c>
      <c r="C434" t="s">
        <v>75</v>
      </c>
      <c r="D434" t="s">
        <v>1590</v>
      </c>
      <c r="E434" t="s">
        <v>1698</v>
      </c>
      <c r="F434" s="12">
        <v>3</v>
      </c>
      <c r="G434" s="11">
        <v>482.58</v>
      </c>
      <c r="H434">
        <v>0.28000000000000003</v>
      </c>
      <c r="I434" t="s">
        <v>1752</v>
      </c>
      <c r="J434" s="11">
        <v>1042.3727999999999</v>
      </c>
      <c r="K434" t="str">
        <f>VLOOKUP(Table56[[#This Row],[Customer_ID]],Table4[],4,FALSE)</f>
        <v>Female</v>
      </c>
      <c r="L434" t="str">
        <f>VLOOKUP(Table56[[#This Row],[Customer_ID]],Table4[],6,FALSE)</f>
        <v>Pennsylvania</v>
      </c>
      <c r="M434" t="str">
        <f>VLOOKUP(Table56[[#This Row],[Product_ID]],Table3[],3,FALSE)</f>
        <v>Sports-Fitness</v>
      </c>
      <c r="N434" s="11">
        <f>VLOOKUP(Table56[[#This Row],[Product_ID]],Table3[],5,FALSE)</f>
        <v>313.26</v>
      </c>
      <c r="O434" t="str">
        <f>VLOOKUP(Table56[[#This Row],[Store_ID]],Table2[],3,FALSE)</f>
        <v>North</v>
      </c>
      <c r="P434" t="str">
        <f>VLOOKUP(E434,Table2[],5,FALSE)</f>
        <v>Outlet</v>
      </c>
    </row>
    <row r="435" spans="1:16" x14ac:dyDescent="0.25">
      <c r="A435" t="s">
        <v>2185</v>
      </c>
      <c r="B435" s="19">
        <v>45699</v>
      </c>
      <c r="C435" t="s">
        <v>394</v>
      </c>
      <c r="D435" t="s">
        <v>1615</v>
      </c>
      <c r="E435" t="s">
        <v>1693</v>
      </c>
      <c r="F435" s="12">
        <v>2</v>
      </c>
      <c r="G435" s="11">
        <v>64.7</v>
      </c>
      <c r="H435" s="14">
        <v>0</v>
      </c>
      <c r="I435" t="s">
        <v>1750</v>
      </c>
      <c r="J435" s="11">
        <v>129.4</v>
      </c>
      <c r="K435" t="str">
        <f>VLOOKUP(Table56[[#This Row],[Customer_ID]],Table4[],4,FALSE)</f>
        <v>Male</v>
      </c>
      <c r="L435" t="str">
        <f>VLOOKUP(Table56[[#This Row],[Customer_ID]],Table4[],6,FALSE)</f>
        <v>Nevada</v>
      </c>
      <c r="M435" t="str">
        <f>VLOOKUP(Table56[[#This Row],[Product_ID]],Table3[],3,FALSE)</f>
        <v>Beauty-Haircare</v>
      </c>
      <c r="N435" s="11">
        <f>VLOOKUP(Table56[[#This Row],[Product_ID]],Table3[],5,FALSE)</f>
        <v>17.309999999999999</v>
      </c>
      <c r="O435" t="str">
        <f>VLOOKUP(Table56[[#This Row],[Store_ID]],Table2[],3,FALSE)</f>
        <v>South</v>
      </c>
      <c r="P435" t="str">
        <f>VLOOKUP(E435,Table2[],5,FALSE)</f>
        <v>Outlet</v>
      </c>
    </row>
    <row r="436" spans="1:16" x14ac:dyDescent="0.25">
      <c r="A436" t="s">
        <v>2186</v>
      </c>
      <c r="B436" s="19">
        <v>45266</v>
      </c>
      <c r="C436" t="s">
        <v>494</v>
      </c>
      <c r="D436" t="s">
        <v>1535</v>
      </c>
      <c r="E436" t="s">
        <v>1705</v>
      </c>
      <c r="F436" s="12">
        <v>3</v>
      </c>
      <c r="G436" s="11">
        <v>589.83000000000004</v>
      </c>
      <c r="H436">
        <v>0.26</v>
      </c>
      <c r="I436" t="s">
        <v>1750</v>
      </c>
      <c r="J436" s="11">
        <v>1309.4226000000001</v>
      </c>
      <c r="K436" t="str">
        <f>VLOOKUP(Table56[[#This Row],[Customer_ID]],Table4[],4,FALSE)</f>
        <v>Female</v>
      </c>
      <c r="L436" t="str">
        <f>VLOOKUP(Table56[[#This Row],[Customer_ID]],Table4[],6,FALSE)</f>
        <v>Wisconsin</v>
      </c>
      <c r="M436" t="str">
        <f>VLOOKUP(Table56[[#This Row],[Product_ID]],Table3[],3,FALSE)</f>
        <v>Clothing-Accessories</v>
      </c>
      <c r="N436" s="11">
        <f>VLOOKUP(Table56[[#This Row],[Product_ID]],Table3[],5,FALSE)</f>
        <v>261</v>
      </c>
      <c r="O436" t="str">
        <f>VLOOKUP(Table56[[#This Row],[Store_ID]],Table2[],3,FALSE)</f>
        <v>North</v>
      </c>
      <c r="P436" t="str">
        <f>VLOOKUP(E436,Table2[],5,FALSE)</f>
        <v>Outlet</v>
      </c>
    </row>
    <row r="437" spans="1:16" x14ac:dyDescent="0.25">
      <c r="A437" t="s">
        <v>2187</v>
      </c>
      <c r="B437" s="19">
        <v>45889</v>
      </c>
      <c r="C437" t="s">
        <v>906</v>
      </c>
      <c r="D437" t="s">
        <v>1531</v>
      </c>
      <c r="E437" t="s">
        <v>1717</v>
      </c>
      <c r="F437" s="12">
        <v>4</v>
      </c>
      <c r="G437" s="11">
        <v>758.49</v>
      </c>
      <c r="H437">
        <v>0.16</v>
      </c>
      <c r="I437" t="s">
        <v>1755</v>
      </c>
      <c r="J437" s="11">
        <v>2548.5263999999997</v>
      </c>
      <c r="K437" t="str">
        <f>VLOOKUP(Table56[[#This Row],[Customer_ID]],Table4[],4,FALSE)</f>
        <v>Male</v>
      </c>
      <c r="L437" t="str">
        <f>VLOOKUP(Table56[[#This Row],[Customer_ID]],Table4[],6,FALSE)</f>
        <v>Connecticut</v>
      </c>
      <c r="M437" t="str">
        <f>VLOOKUP(Table56[[#This Row],[Product_ID]],Table3[],3,FALSE)</f>
        <v>Clothing-Outerwear</v>
      </c>
      <c r="N437" s="11">
        <f>VLOOKUP(Table56[[#This Row],[Product_ID]],Table3[],5,FALSE)</f>
        <v>364.67</v>
      </c>
      <c r="O437" t="str">
        <f>VLOOKUP(Table56[[#This Row],[Store_ID]],Table2[],3,FALSE)</f>
        <v>South</v>
      </c>
      <c r="P437" t="str">
        <f>VLOOKUP(E437,Table2[],5,FALSE)</f>
        <v>Flagship</v>
      </c>
    </row>
    <row r="438" spans="1:16" x14ac:dyDescent="0.25">
      <c r="A438" t="s">
        <v>2188</v>
      </c>
      <c r="B438" s="19">
        <v>45555</v>
      </c>
      <c r="C438" t="s">
        <v>199</v>
      </c>
      <c r="D438" t="s">
        <v>1583</v>
      </c>
      <c r="E438" t="s">
        <v>1723</v>
      </c>
      <c r="F438" s="12">
        <v>4</v>
      </c>
      <c r="G438" s="11">
        <v>747.56</v>
      </c>
      <c r="H438">
        <v>0.09</v>
      </c>
      <c r="I438" t="s">
        <v>1755</v>
      </c>
      <c r="J438" s="11">
        <v>2721.1183999999998</v>
      </c>
      <c r="K438" t="str">
        <f>VLOOKUP(Table56[[#This Row],[Customer_ID]],Table4[],4,FALSE)</f>
        <v>Female</v>
      </c>
      <c r="L438" t="str">
        <f>VLOOKUP(Table56[[#This Row],[Customer_ID]],Table4[],6,FALSE)</f>
        <v>Michigan</v>
      </c>
      <c r="M438" t="str">
        <f>VLOOKUP(Table56[[#This Row],[Product_ID]],Table3[],3,FALSE)</f>
        <v>Clothing-Footwear</v>
      </c>
      <c r="N438" s="11">
        <f>VLOOKUP(Table56[[#This Row],[Product_ID]],Table3[],5,FALSE)</f>
        <v>353.47</v>
      </c>
      <c r="O438" t="str">
        <f>VLOOKUP(Table56[[#This Row],[Store_ID]],Table2[],3,FALSE)</f>
        <v>North</v>
      </c>
      <c r="P438" t="str">
        <f>VLOOKUP(E438,Table2[],5,FALSE)</f>
        <v>Online</v>
      </c>
    </row>
    <row r="439" spans="1:16" x14ac:dyDescent="0.25">
      <c r="A439" t="s">
        <v>2189</v>
      </c>
      <c r="B439" s="19">
        <v>45813</v>
      </c>
      <c r="C439" t="s">
        <v>803</v>
      </c>
      <c r="D439" t="s">
        <v>1588</v>
      </c>
      <c r="E439" t="s">
        <v>1733</v>
      </c>
      <c r="F439" s="12">
        <v>3</v>
      </c>
      <c r="G439" s="11">
        <v>551.22</v>
      </c>
      <c r="H439">
        <v>0.12</v>
      </c>
      <c r="I439" t="s">
        <v>1752</v>
      </c>
      <c r="J439" s="11">
        <v>1455.2208000000001</v>
      </c>
      <c r="K439" t="str">
        <f>VLOOKUP(Table56[[#This Row],[Customer_ID]],Table4[],4,FALSE)</f>
        <v>Male</v>
      </c>
      <c r="L439" t="str">
        <f>VLOOKUP(Table56[[#This Row],[Customer_ID]],Table4[],6,FALSE)</f>
        <v>Wisconsin</v>
      </c>
      <c r="M439" t="str">
        <f>VLOOKUP(Table56[[#This Row],[Product_ID]],Table3[],3,FALSE)</f>
        <v>Electronics-Audio</v>
      </c>
      <c r="N439" s="11">
        <f>VLOOKUP(Table56[[#This Row],[Product_ID]],Table3[],5,FALSE)</f>
        <v>38.520000000000003</v>
      </c>
      <c r="O439" t="str">
        <f>VLOOKUP(Table56[[#This Row],[Store_ID]],Table2[],3,FALSE)</f>
        <v>North</v>
      </c>
      <c r="P439" t="str">
        <f>VLOOKUP(E439,Table2[],5,FALSE)</f>
        <v>Flagship</v>
      </c>
    </row>
    <row r="440" spans="1:16" x14ac:dyDescent="0.25">
      <c r="A440" t="s">
        <v>2190</v>
      </c>
      <c r="B440" s="19">
        <v>45811</v>
      </c>
      <c r="C440" t="s">
        <v>527</v>
      </c>
      <c r="D440" t="s">
        <v>1629</v>
      </c>
      <c r="E440" t="s">
        <v>1726</v>
      </c>
      <c r="F440" s="12">
        <v>2</v>
      </c>
      <c r="G440" s="11">
        <v>527.05999999999995</v>
      </c>
      <c r="H440">
        <v>0.17</v>
      </c>
      <c r="I440" t="s">
        <v>1752</v>
      </c>
      <c r="J440" s="11">
        <v>874.91959999999983</v>
      </c>
      <c r="K440" t="str">
        <f>VLOOKUP(Table56[[#This Row],[Customer_ID]],Table4[],4,FALSE)</f>
        <v>Female</v>
      </c>
      <c r="L440" t="str">
        <f>VLOOKUP(Table56[[#This Row],[Customer_ID]],Table4[],6,FALSE)</f>
        <v>New Jersey</v>
      </c>
      <c r="M440" t="str">
        <f>VLOOKUP(Table56[[#This Row],[Product_ID]],Table3[],3,FALSE)</f>
        <v>Clothing-Bottoms</v>
      </c>
      <c r="N440" s="11">
        <f>VLOOKUP(Table56[[#This Row],[Product_ID]],Table3[],5,FALSE)</f>
        <v>218.22</v>
      </c>
      <c r="O440" t="str">
        <f>VLOOKUP(Table56[[#This Row],[Store_ID]],Table2[],3,FALSE)</f>
        <v>South</v>
      </c>
      <c r="P440" t="str">
        <f>VLOOKUP(E440,Table2[],5,FALSE)</f>
        <v>Outlet</v>
      </c>
    </row>
    <row r="441" spans="1:16" x14ac:dyDescent="0.25">
      <c r="A441" t="s">
        <v>2191</v>
      </c>
      <c r="B441" s="19">
        <v>45670</v>
      </c>
      <c r="C441" t="s">
        <v>345</v>
      </c>
      <c r="D441" t="s">
        <v>1619</v>
      </c>
      <c r="E441" t="s">
        <v>1705</v>
      </c>
      <c r="F441" s="12">
        <v>4</v>
      </c>
      <c r="G441" s="11">
        <v>875.41</v>
      </c>
      <c r="H441">
        <v>0.27</v>
      </c>
      <c r="I441" t="s">
        <v>1750</v>
      </c>
      <c r="J441" s="11">
        <v>2556.1972000000001</v>
      </c>
      <c r="K441" t="str">
        <f>VLOOKUP(Table56[[#This Row],[Customer_ID]],Table4[],4,FALSE)</f>
        <v>Male</v>
      </c>
      <c r="L441" t="str">
        <f>VLOOKUP(Table56[[#This Row],[Customer_ID]],Table4[],6,FALSE)</f>
        <v>Alaska</v>
      </c>
      <c r="M441" t="str">
        <f>VLOOKUP(Table56[[#This Row],[Product_ID]],Table3[],3,FALSE)</f>
        <v>Electronics-Computer</v>
      </c>
      <c r="N441" s="11">
        <f>VLOOKUP(Table56[[#This Row],[Product_ID]],Table3[],5,FALSE)</f>
        <v>86.42</v>
      </c>
      <c r="O441" t="str">
        <f>VLOOKUP(Table56[[#This Row],[Store_ID]],Table2[],3,FALSE)</f>
        <v>North</v>
      </c>
      <c r="P441" t="str">
        <f>VLOOKUP(E441,Table2[],5,FALSE)</f>
        <v>Outlet</v>
      </c>
    </row>
    <row r="442" spans="1:16" x14ac:dyDescent="0.25">
      <c r="A442" t="s">
        <v>2192</v>
      </c>
      <c r="B442" s="19">
        <v>45736</v>
      </c>
      <c r="C442" t="s">
        <v>40</v>
      </c>
      <c r="D442" t="s">
        <v>1658</v>
      </c>
      <c r="E442" t="s">
        <v>1685</v>
      </c>
      <c r="F442" s="12">
        <v>2</v>
      </c>
      <c r="G442" s="11">
        <v>226.43</v>
      </c>
      <c r="H442">
        <v>0.03</v>
      </c>
      <c r="I442" t="s">
        <v>1750</v>
      </c>
      <c r="J442" s="11">
        <v>439.27420000000001</v>
      </c>
      <c r="K442" t="str">
        <f>VLOOKUP(Table56[[#This Row],[Customer_ID]],Table4[],4,FALSE)</f>
        <v>Female</v>
      </c>
      <c r="L442" t="str">
        <f>VLOOKUP(Table56[[#This Row],[Customer_ID]],Table4[],6,FALSE)</f>
        <v>West Virginia</v>
      </c>
      <c r="M442" t="str">
        <f>VLOOKUP(Table56[[#This Row],[Product_ID]],Table3[],3,FALSE)</f>
        <v>Clothing-Accessories</v>
      </c>
      <c r="N442" s="11">
        <f>VLOOKUP(Table56[[#This Row],[Product_ID]],Table3[],5,FALSE)</f>
        <v>119.57</v>
      </c>
      <c r="O442" t="str">
        <f>VLOOKUP(Table56[[#This Row],[Store_ID]],Table2[],3,FALSE)</f>
        <v>East</v>
      </c>
      <c r="P442" t="str">
        <f>VLOOKUP(E442,Table2[],5,FALSE)</f>
        <v>Flagship</v>
      </c>
    </row>
    <row r="443" spans="1:16" x14ac:dyDescent="0.25">
      <c r="A443" t="s">
        <v>2193</v>
      </c>
      <c r="B443" s="19">
        <v>45480</v>
      </c>
      <c r="C443" t="s">
        <v>140</v>
      </c>
      <c r="D443" t="s">
        <v>1646</v>
      </c>
      <c r="E443" t="s">
        <v>1705</v>
      </c>
      <c r="F443" s="12">
        <v>2</v>
      </c>
      <c r="G443" s="11">
        <v>285.39</v>
      </c>
      <c r="H443">
        <v>0.1</v>
      </c>
      <c r="I443" t="s">
        <v>1750</v>
      </c>
      <c r="J443" s="11">
        <v>513.702</v>
      </c>
      <c r="K443" t="str">
        <f>VLOOKUP(Table56[[#This Row],[Customer_ID]],Table4[],4,FALSE)</f>
        <v>Male</v>
      </c>
      <c r="L443" t="str">
        <f>VLOOKUP(Table56[[#This Row],[Customer_ID]],Table4[],6,FALSE)</f>
        <v>North Dakota</v>
      </c>
      <c r="M443" t="str">
        <f>VLOOKUP(Table56[[#This Row],[Product_ID]],Table3[],3,FALSE)</f>
        <v>Home-Lighting</v>
      </c>
      <c r="N443" s="11">
        <f>VLOOKUP(Table56[[#This Row],[Product_ID]],Table3[],5,FALSE)</f>
        <v>228.53</v>
      </c>
      <c r="O443" t="str">
        <f>VLOOKUP(Table56[[#This Row],[Store_ID]],Table2[],3,FALSE)</f>
        <v>North</v>
      </c>
      <c r="P443" t="str">
        <f>VLOOKUP(E443,Table2[],5,FALSE)</f>
        <v>Outlet</v>
      </c>
    </row>
    <row r="444" spans="1:16" x14ac:dyDescent="0.25">
      <c r="A444" t="s">
        <v>2194</v>
      </c>
      <c r="B444" s="19">
        <v>45929</v>
      </c>
      <c r="C444" t="s">
        <v>1039</v>
      </c>
      <c r="D444" t="s">
        <v>1543</v>
      </c>
      <c r="E444" t="s">
        <v>1728</v>
      </c>
      <c r="F444" s="12">
        <v>2</v>
      </c>
      <c r="G444" s="11">
        <v>298.01</v>
      </c>
      <c r="H444">
        <v>0.05</v>
      </c>
      <c r="I444" t="s">
        <v>1750</v>
      </c>
      <c r="J444" s="11">
        <v>566.21899999999994</v>
      </c>
      <c r="K444" t="str">
        <f>VLOOKUP(Table56[[#This Row],[Customer_ID]],Table4[],4,FALSE)</f>
        <v>Female</v>
      </c>
      <c r="L444" t="str">
        <f>VLOOKUP(Table56[[#This Row],[Customer_ID]],Table4[],6,FALSE)</f>
        <v>Connecticut</v>
      </c>
      <c r="M444" t="str">
        <f>VLOOKUP(Table56[[#This Row],[Product_ID]],Table3[],3,FALSE)</f>
        <v>Electronics-Accessories</v>
      </c>
      <c r="N444" s="11">
        <f>VLOOKUP(Table56[[#This Row],[Product_ID]],Table3[],5,FALSE)</f>
        <v>449.4</v>
      </c>
      <c r="O444" t="str">
        <f>VLOOKUP(Table56[[#This Row],[Store_ID]],Table2[],3,FALSE)</f>
        <v>North</v>
      </c>
      <c r="P444" t="str">
        <f>VLOOKUP(E444,Table2[],5,FALSE)</f>
        <v>Flagship</v>
      </c>
    </row>
    <row r="445" spans="1:16" x14ac:dyDescent="0.25">
      <c r="A445" t="s">
        <v>2195</v>
      </c>
      <c r="B445" s="19">
        <v>45626</v>
      </c>
      <c r="C445" t="s">
        <v>527</v>
      </c>
      <c r="D445" t="s">
        <v>1588</v>
      </c>
      <c r="E445" t="s">
        <v>1701</v>
      </c>
      <c r="F445" s="12">
        <v>4</v>
      </c>
      <c r="G445" s="11">
        <v>753.49</v>
      </c>
      <c r="H445">
        <v>0.26</v>
      </c>
      <c r="I445" t="s">
        <v>1755</v>
      </c>
      <c r="J445" s="11">
        <v>2230.3303999999998</v>
      </c>
      <c r="K445" t="str">
        <f>VLOOKUP(Table56[[#This Row],[Customer_ID]],Table4[],4,FALSE)</f>
        <v>Female</v>
      </c>
      <c r="L445" t="str">
        <f>VLOOKUP(Table56[[#This Row],[Customer_ID]],Table4[],6,FALSE)</f>
        <v>New Jersey</v>
      </c>
      <c r="M445" t="str">
        <f>VLOOKUP(Table56[[#This Row],[Product_ID]],Table3[],3,FALSE)</f>
        <v>Electronics-Audio</v>
      </c>
      <c r="N445" s="11">
        <f>VLOOKUP(Table56[[#This Row],[Product_ID]],Table3[],5,FALSE)</f>
        <v>38.520000000000003</v>
      </c>
      <c r="O445" t="str">
        <f>VLOOKUP(Table56[[#This Row],[Store_ID]],Table2[],3,FALSE)</f>
        <v>South</v>
      </c>
      <c r="P445" t="str">
        <f>VLOOKUP(E445,Table2[],5,FALSE)</f>
        <v>Online</v>
      </c>
    </row>
    <row r="446" spans="1:16" x14ac:dyDescent="0.25">
      <c r="A446" t="s">
        <v>2196</v>
      </c>
      <c r="B446" s="19">
        <v>45460</v>
      </c>
      <c r="C446" t="s">
        <v>1484</v>
      </c>
      <c r="D446" t="s">
        <v>1644</v>
      </c>
      <c r="E446" t="s">
        <v>1723</v>
      </c>
      <c r="F446" s="12">
        <v>2</v>
      </c>
      <c r="G446" s="11">
        <v>130.38999999999999</v>
      </c>
      <c r="H446">
        <v>0.17</v>
      </c>
      <c r="I446" t="s">
        <v>1752</v>
      </c>
      <c r="J446" s="11">
        <v>216.44739999999996</v>
      </c>
      <c r="K446" t="str">
        <f>VLOOKUP(Table56[[#This Row],[Customer_ID]],Table4[],4,FALSE)</f>
        <v>Female</v>
      </c>
      <c r="L446" t="str">
        <f>VLOOKUP(Table56[[#This Row],[Customer_ID]],Table4[],6,FALSE)</f>
        <v>California</v>
      </c>
      <c r="M446" t="str">
        <f>VLOOKUP(Table56[[#This Row],[Product_ID]],Table3[],3,FALSE)</f>
        <v>Home-Decor</v>
      </c>
      <c r="N446" s="11">
        <f>VLOOKUP(Table56[[#This Row],[Product_ID]],Table3[],5,FALSE)</f>
        <v>325.26</v>
      </c>
      <c r="O446" t="str">
        <f>VLOOKUP(Table56[[#This Row],[Store_ID]],Table2[],3,FALSE)</f>
        <v>North</v>
      </c>
      <c r="P446" t="str">
        <f>VLOOKUP(E446,Table2[],5,FALSE)</f>
        <v>Online</v>
      </c>
    </row>
    <row r="447" spans="1:16" x14ac:dyDescent="0.25">
      <c r="A447" t="s">
        <v>2197</v>
      </c>
      <c r="B447" s="19">
        <v>45709</v>
      </c>
      <c r="C447" t="s">
        <v>1072</v>
      </c>
      <c r="D447" t="s">
        <v>1560</v>
      </c>
      <c r="E447" t="s">
        <v>1717</v>
      </c>
      <c r="F447" s="12">
        <v>4</v>
      </c>
      <c r="G447" s="11">
        <v>164.02</v>
      </c>
      <c r="H447">
        <v>0.01</v>
      </c>
      <c r="I447" t="s">
        <v>1752</v>
      </c>
      <c r="J447" s="11">
        <v>649.51920000000007</v>
      </c>
      <c r="K447" t="str">
        <f>VLOOKUP(Table56[[#This Row],[Customer_ID]],Table4[],4,FALSE)</f>
        <v>Male</v>
      </c>
      <c r="L447" t="str">
        <f>VLOOKUP(Table56[[#This Row],[Customer_ID]],Table4[],6,FALSE)</f>
        <v>Oklahoma</v>
      </c>
      <c r="M447" t="str">
        <f>VLOOKUP(Table56[[#This Row],[Product_ID]],Table3[],3,FALSE)</f>
        <v>Sports-Equipment</v>
      </c>
      <c r="N447" s="11">
        <f>VLOOKUP(Table56[[#This Row],[Product_ID]],Table3[],5,FALSE)</f>
        <v>484.62</v>
      </c>
      <c r="O447" t="str">
        <f>VLOOKUP(Table56[[#This Row],[Store_ID]],Table2[],3,FALSE)</f>
        <v>South</v>
      </c>
      <c r="P447" t="str">
        <f>VLOOKUP(E447,Table2[],5,FALSE)</f>
        <v>Flagship</v>
      </c>
    </row>
    <row r="448" spans="1:16" x14ac:dyDescent="0.25">
      <c r="A448" t="s">
        <v>2198</v>
      </c>
      <c r="B448" s="19">
        <v>45551</v>
      </c>
      <c r="C448" t="s">
        <v>542</v>
      </c>
      <c r="D448" t="s">
        <v>1570</v>
      </c>
      <c r="E448" t="s">
        <v>1701</v>
      </c>
      <c r="F448" s="12">
        <v>2</v>
      </c>
      <c r="G448" s="11">
        <v>527.51</v>
      </c>
      <c r="H448">
        <v>0.18</v>
      </c>
      <c r="I448" t="s">
        <v>1752</v>
      </c>
      <c r="J448" s="11">
        <v>865.1164</v>
      </c>
      <c r="K448" t="str">
        <f>VLOOKUP(Table56[[#This Row],[Customer_ID]],Table4[],4,FALSE)</f>
        <v>Female</v>
      </c>
      <c r="L448" t="str">
        <f>VLOOKUP(Table56[[#This Row],[Customer_ID]],Table4[],6,FALSE)</f>
        <v>Georgia</v>
      </c>
      <c r="M448" t="str">
        <f>VLOOKUP(Table56[[#This Row],[Product_ID]],Table3[],3,FALSE)</f>
        <v>Home-Decor</v>
      </c>
      <c r="N448" s="11">
        <f>VLOOKUP(Table56[[#This Row],[Product_ID]],Table3[],5,FALSE)</f>
        <v>218.48</v>
      </c>
      <c r="O448" t="str">
        <f>VLOOKUP(Table56[[#This Row],[Store_ID]],Table2[],3,FALSE)</f>
        <v>South</v>
      </c>
      <c r="P448" t="str">
        <f>VLOOKUP(E448,Table2[],5,FALSE)</f>
        <v>Online</v>
      </c>
    </row>
    <row r="449" spans="1:16" x14ac:dyDescent="0.25">
      <c r="A449" t="s">
        <v>2199</v>
      </c>
      <c r="B449" s="19">
        <v>45939</v>
      </c>
      <c r="C449" t="s">
        <v>803</v>
      </c>
      <c r="D449" t="s">
        <v>1612</v>
      </c>
      <c r="E449" t="s">
        <v>1725</v>
      </c>
      <c r="F449" s="12">
        <v>3</v>
      </c>
      <c r="G449" s="11">
        <v>628.17999999999995</v>
      </c>
      <c r="H449">
        <v>0.26</v>
      </c>
      <c r="I449" t="s">
        <v>1750</v>
      </c>
      <c r="J449" s="11">
        <v>1394.5596</v>
      </c>
      <c r="K449" t="str">
        <f>VLOOKUP(Table56[[#This Row],[Customer_ID]],Table4[],4,FALSE)</f>
        <v>Male</v>
      </c>
      <c r="L449" t="str">
        <f>VLOOKUP(Table56[[#This Row],[Customer_ID]],Table4[],6,FALSE)</f>
        <v>Wisconsin</v>
      </c>
      <c r="M449" t="str">
        <f>VLOOKUP(Table56[[#This Row],[Product_ID]],Table3[],3,FALSE)</f>
        <v>Sports-Fitness</v>
      </c>
      <c r="N449" s="11">
        <f>VLOOKUP(Table56[[#This Row],[Product_ID]],Table3[],5,FALSE)</f>
        <v>30.62</v>
      </c>
      <c r="O449" t="str">
        <f>VLOOKUP(Table56[[#This Row],[Store_ID]],Table2[],3,FALSE)</f>
        <v>East</v>
      </c>
      <c r="P449" t="str">
        <f>VLOOKUP(E449,Table2[],5,FALSE)</f>
        <v>Flagship</v>
      </c>
    </row>
    <row r="450" spans="1:16" x14ac:dyDescent="0.25">
      <c r="A450" t="s">
        <v>2200</v>
      </c>
      <c r="B450" s="19">
        <v>45553</v>
      </c>
      <c r="C450" t="s">
        <v>850</v>
      </c>
      <c r="D450" t="s">
        <v>1611</v>
      </c>
      <c r="E450" t="s">
        <v>1698</v>
      </c>
      <c r="F450" s="12">
        <v>1</v>
      </c>
      <c r="G450" s="11">
        <v>862.31</v>
      </c>
      <c r="H450">
        <v>0.06</v>
      </c>
      <c r="I450" t="s">
        <v>1750</v>
      </c>
      <c r="J450" s="11">
        <v>810.57139999999993</v>
      </c>
      <c r="K450" t="str">
        <f>VLOOKUP(Table56[[#This Row],[Customer_ID]],Table4[],4,FALSE)</f>
        <v>Female</v>
      </c>
      <c r="L450" t="str">
        <f>VLOOKUP(Table56[[#This Row],[Customer_ID]],Table4[],6,FALSE)</f>
        <v>California</v>
      </c>
      <c r="M450" t="str">
        <f>VLOOKUP(Table56[[#This Row],[Product_ID]],Table3[],3,FALSE)</f>
        <v>Home-Decor</v>
      </c>
      <c r="N450" s="11">
        <f>VLOOKUP(Table56[[#This Row],[Product_ID]],Table3[],5,FALSE)</f>
        <v>461.47</v>
      </c>
      <c r="O450" t="str">
        <f>VLOOKUP(Table56[[#This Row],[Store_ID]],Table2[],3,FALSE)</f>
        <v>North</v>
      </c>
      <c r="P450" t="str">
        <f>VLOOKUP(E450,Table2[],5,FALSE)</f>
        <v>Outlet</v>
      </c>
    </row>
    <row r="451" spans="1:16" x14ac:dyDescent="0.25">
      <c r="A451" t="s">
        <v>2201</v>
      </c>
      <c r="B451" s="19">
        <v>45806</v>
      </c>
      <c r="C451" t="s">
        <v>258</v>
      </c>
      <c r="D451" t="s">
        <v>1654</v>
      </c>
      <c r="E451" t="s">
        <v>1726</v>
      </c>
      <c r="F451" s="12">
        <v>2</v>
      </c>
      <c r="G451" s="11">
        <v>541.39</v>
      </c>
      <c r="H451">
        <v>0.03</v>
      </c>
      <c r="I451" t="s">
        <v>1755</v>
      </c>
      <c r="J451" s="11">
        <v>1050.2965999999999</v>
      </c>
      <c r="K451" t="str">
        <f>VLOOKUP(Table56[[#This Row],[Customer_ID]],Table4[],4,FALSE)</f>
        <v>Female</v>
      </c>
      <c r="L451" t="str">
        <f>VLOOKUP(Table56[[#This Row],[Customer_ID]],Table4[],6,FALSE)</f>
        <v>New Mexico</v>
      </c>
      <c r="M451" t="str">
        <f>VLOOKUP(Table56[[#This Row],[Product_ID]],Table3[],3,FALSE)</f>
        <v>Beauty-Skincare</v>
      </c>
      <c r="N451" s="11">
        <f>VLOOKUP(Table56[[#This Row],[Product_ID]],Table3[],5,FALSE)</f>
        <v>254.04361702127662</v>
      </c>
      <c r="O451" t="str">
        <f>VLOOKUP(Table56[[#This Row],[Store_ID]],Table2[],3,FALSE)</f>
        <v>South</v>
      </c>
      <c r="P451" t="str">
        <f>VLOOKUP(E451,Table2[],5,FALSE)</f>
        <v>Outlet</v>
      </c>
    </row>
    <row r="452" spans="1:16" x14ac:dyDescent="0.25">
      <c r="A452" t="s">
        <v>2202</v>
      </c>
      <c r="B452" s="19">
        <v>45811</v>
      </c>
      <c r="C452" t="s">
        <v>1453</v>
      </c>
      <c r="D452" t="s">
        <v>1641</v>
      </c>
      <c r="E452" t="s">
        <v>1730</v>
      </c>
      <c r="F452" s="12">
        <v>3</v>
      </c>
      <c r="G452" s="11">
        <v>761.8</v>
      </c>
      <c r="H452">
        <v>0.06</v>
      </c>
      <c r="I452" t="s">
        <v>1755</v>
      </c>
      <c r="J452" s="11">
        <v>2148.2759999999994</v>
      </c>
      <c r="K452" t="str">
        <f>VLOOKUP(Table56[[#This Row],[Customer_ID]],Table4[],4,FALSE)</f>
        <v>Female</v>
      </c>
      <c r="L452" t="str">
        <f>VLOOKUP(Table56[[#This Row],[Customer_ID]],Table4[],6,FALSE)</f>
        <v>Kansas</v>
      </c>
      <c r="M452" t="str">
        <f>VLOOKUP(Table56[[#This Row],[Product_ID]],Table3[],3,FALSE)</f>
        <v>Electronics-Computer</v>
      </c>
      <c r="N452" s="11">
        <f>VLOOKUP(Table56[[#This Row],[Product_ID]],Table3[],5,FALSE)</f>
        <v>392.89</v>
      </c>
      <c r="O452" t="str">
        <f>VLOOKUP(Table56[[#This Row],[Store_ID]],Table2[],3,FALSE)</f>
        <v>West</v>
      </c>
      <c r="P452" t="str">
        <f>VLOOKUP(E452,Table2[],5,FALSE)</f>
        <v>Flagship</v>
      </c>
    </row>
    <row r="453" spans="1:16" x14ac:dyDescent="0.25">
      <c r="A453" t="s">
        <v>2203</v>
      </c>
      <c r="B453" s="19">
        <v>45508</v>
      </c>
      <c r="C453" t="s">
        <v>1295</v>
      </c>
      <c r="D453" t="s">
        <v>1601</v>
      </c>
      <c r="E453" t="s">
        <v>1693</v>
      </c>
      <c r="F453" s="12">
        <v>4</v>
      </c>
      <c r="G453" s="11">
        <v>829.36</v>
      </c>
      <c r="H453">
        <v>0.11</v>
      </c>
      <c r="I453" t="s">
        <v>1752</v>
      </c>
      <c r="J453" s="11">
        <v>2952.5216</v>
      </c>
      <c r="K453" t="str">
        <f>VLOOKUP(Table56[[#This Row],[Customer_ID]],Table4[],4,FALSE)</f>
        <v>Female</v>
      </c>
      <c r="L453" t="str">
        <f>VLOOKUP(Table56[[#This Row],[Customer_ID]],Table4[],6,FALSE)</f>
        <v>Kansas</v>
      </c>
      <c r="M453" t="str">
        <f>VLOOKUP(Table56[[#This Row],[Product_ID]],Table3[],3,FALSE)</f>
        <v>Beauty-Fragrance</v>
      </c>
      <c r="N453" s="11">
        <f>VLOOKUP(Table56[[#This Row],[Product_ID]],Table3[],5,FALSE)</f>
        <v>43.29</v>
      </c>
      <c r="O453" t="str">
        <f>VLOOKUP(Table56[[#This Row],[Store_ID]],Table2[],3,FALSE)</f>
        <v>South</v>
      </c>
      <c r="P453" t="str">
        <f>VLOOKUP(E453,Table2[],5,FALSE)</f>
        <v>Outlet</v>
      </c>
    </row>
    <row r="454" spans="1:16" x14ac:dyDescent="0.25">
      <c r="A454" t="s">
        <v>2204</v>
      </c>
      <c r="B454" s="19">
        <v>45460</v>
      </c>
      <c r="C454" t="s">
        <v>1243</v>
      </c>
      <c r="D454" t="s">
        <v>1561</v>
      </c>
      <c r="E454" t="s">
        <v>1730</v>
      </c>
      <c r="F454" s="12">
        <v>2</v>
      </c>
      <c r="G454" s="11">
        <v>425.06</v>
      </c>
      <c r="H454">
        <v>0.09</v>
      </c>
      <c r="I454" t="s">
        <v>1752</v>
      </c>
      <c r="J454" s="11">
        <v>773.60919999999999</v>
      </c>
      <c r="K454" t="str">
        <f>VLOOKUP(Table56[[#This Row],[Customer_ID]],Table4[],4,FALSE)</f>
        <v>Female</v>
      </c>
      <c r="L454" t="str">
        <f>VLOOKUP(Table56[[#This Row],[Customer_ID]],Table4[],6,FALSE)</f>
        <v>Arkansas</v>
      </c>
      <c r="M454" t="str">
        <f>VLOOKUP(Table56[[#This Row],[Product_ID]],Table3[],3,FALSE)</f>
        <v>Clothing-Tops</v>
      </c>
      <c r="N454" s="11">
        <f>VLOOKUP(Table56[[#This Row],[Product_ID]],Table3[],5,FALSE)</f>
        <v>254.04361702127662</v>
      </c>
      <c r="O454" t="str">
        <f>VLOOKUP(Table56[[#This Row],[Store_ID]],Table2[],3,FALSE)</f>
        <v>West</v>
      </c>
      <c r="P454" t="str">
        <f>VLOOKUP(E454,Table2[],5,FALSE)</f>
        <v>Flagship</v>
      </c>
    </row>
    <row r="455" spans="1:16" x14ac:dyDescent="0.25">
      <c r="A455" t="s">
        <v>2205</v>
      </c>
      <c r="B455" s="19">
        <v>45311</v>
      </c>
      <c r="C455" t="s">
        <v>433</v>
      </c>
      <c r="D455" t="s">
        <v>1610</v>
      </c>
      <c r="E455" t="s">
        <v>1685</v>
      </c>
      <c r="F455" s="12">
        <v>2</v>
      </c>
      <c r="G455" s="11">
        <v>911.14</v>
      </c>
      <c r="H455">
        <v>0.1</v>
      </c>
      <c r="I455" t="s">
        <v>1750</v>
      </c>
      <c r="J455" s="11">
        <v>1640.0519999999999</v>
      </c>
      <c r="K455" t="str">
        <f>VLOOKUP(Table56[[#This Row],[Customer_ID]],Table4[],4,FALSE)</f>
        <v>Male</v>
      </c>
      <c r="L455" t="str">
        <f>VLOOKUP(Table56[[#This Row],[Customer_ID]],Table4[],6,FALSE)</f>
        <v>Vermont</v>
      </c>
      <c r="M455" t="str">
        <f>VLOOKUP(Table56[[#This Row],[Product_ID]],Table3[],3,FALSE)</f>
        <v>Home-Decor</v>
      </c>
      <c r="N455" s="11">
        <f>VLOOKUP(Table56[[#This Row],[Product_ID]],Table3[],5,FALSE)</f>
        <v>81.75</v>
      </c>
      <c r="O455" t="str">
        <f>VLOOKUP(Table56[[#This Row],[Store_ID]],Table2[],3,FALSE)</f>
        <v>East</v>
      </c>
      <c r="P455" t="str">
        <f>VLOOKUP(E455,Table2[],5,FALSE)</f>
        <v>Flagship</v>
      </c>
    </row>
    <row r="456" spans="1:16" x14ac:dyDescent="0.25">
      <c r="A456" t="s">
        <v>2206</v>
      </c>
      <c r="B456" s="19">
        <v>45906</v>
      </c>
      <c r="C456" t="s">
        <v>301</v>
      </c>
      <c r="D456" t="s">
        <v>1628</v>
      </c>
      <c r="E456" t="s">
        <v>1714</v>
      </c>
      <c r="F456" s="12">
        <v>3</v>
      </c>
      <c r="G456" s="11">
        <v>811.96</v>
      </c>
      <c r="H456">
        <v>0.28999999999999998</v>
      </c>
      <c r="I456" t="s">
        <v>1750</v>
      </c>
      <c r="J456" s="11">
        <v>1729.4748</v>
      </c>
      <c r="K456" t="str">
        <f>VLOOKUP(Table56[[#This Row],[Customer_ID]],Table4[],4,FALSE)</f>
        <v>Female</v>
      </c>
      <c r="L456" t="str">
        <f>VLOOKUP(Table56[[#This Row],[Customer_ID]],Table4[],6,FALSE)</f>
        <v>Indiana</v>
      </c>
      <c r="M456" t="str">
        <f>VLOOKUP(Table56[[#This Row],[Product_ID]],Table3[],3,FALSE)</f>
        <v>Home-Furniture</v>
      </c>
      <c r="N456" s="11">
        <f>VLOOKUP(Table56[[#This Row],[Product_ID]],Table3[],5,FALSE)</f>
        <v>243.7</v>
      </c>
      <c r="O456" t="str">
        <f>VLOOKUP(Table56[[#This Row],[Store_ID]],Table2[],3,FALSE)</f>
        <v>West</v>
      </c>
      <c r="P456" t="str">
        <f>VLOOKUP(E456,Table2[],5,FALSE)</f>
        <v>Online</v>
      </c>
    </row>
    <row r="457" spans="1:16" x14ac:dyDescent="0.25">
      <c r="A457" t="s">
        <v>2207</v>
      </c>
      <c r="B457" s="19">
        <v>45380</v>
      </c>
      <c r="C457" t="s">
        <v>861</v>
      </c>
      <c r="D457" t="s">
        <v>1573</v>
      </c>
      <c r="E457" t="s">
        <v>1719</v>
      </c>
      <c r="F457" s="12">
        <v>2</v>
      </c>
      <c r="G457" s="11">
        <v>780.05</v>
      </c>
      <c r="H457">
        <v>0.12</v>
      </c>
      <c r="I457" t="s">
        <v>1755</v>
      </c>
      <c r="J457" s="11">
        <v>1372.8879999999999</v>
      </c>
      <c r="K457" t="str">
        <f>VLOOKUP(Table56[[#This Row],[Customer_ID]],Table4[],4,FALSE)</f>
        <v>Male</v>
      </c>
      <c r="L457" t="str">
        <f>VLOOKUP(Table56[[#This Row],[Customer_ID]],Table4[],6,FALSE)</f>
        <v>Mississippi</v>
      </c>
      <c r="M457" t="str">
        <f>VLOOKUP(Table56[[#This Row],[Product_ID]],Table3[],3,FALSE)</f>
        <v>Sports-Team Sports</v>
      </c>
      <c r="N457" s="11">
        <f>VLOOKUP(Table56[[#This Row],[Product_ID]],Table3[],5,FALSE)</f>
        <v>204.39</v>
      </c>
      <c r="O457" t="str">
        <f>VLOOKUP(Table56[[#This Row],[Store_ID]],Table2[],3,FALSE)</f>
        <v>East</v>
      </c>
      <c r="P457" t="str">
        <f>VLOOKUP(E457,Table2[],5,FALSE)</f>
        <v>Online</v>
      </c>
    </row>
    <row r="458" spans="1:16" x14ac:dyDescent="0.25">
      <c r="A458" t="s">
        <v>2208</v>
      </c>
      <c r="B458" s="19">
        <v>45527</v>
      </c>
      <c r="C458" t="s">
        <v>693</v>
      </c>
      <c r="D458" t="s">
        <v>1575</v>
      </c>
      <c r="E458" t="s">
        <v>1717</v>
      </c>
      <c r="F458" s="12">
        <v>4</v>
      </c>
      <c r="G458" s="11">
        <v>315.95</v>
      </c>
      <c r="H458">
        <v>0.19</v>
      </c>
      <c r="I458" t="s">
        <v>1755</v>
      </c>
      <c r="J458" s="11">
        <v>1023.678</v>
      </c>
      <c r="K458" t="str">
        <f>VLOOKUP(Table56[[#This Row],[Customer_ID]],Table4[],4,FALSE)</f>
        <v>Female</v>
      </c>
      <c r="L458" t="str">
        <f>VLOOKUP(Table56[[#This Row],[Customer_ID]],Table4[],6,FALSE)</f>
        <v>Oregon</v>
      </c>
      <c r="M458" t="str">
        <f>VLOOKUP(Table56[[#This Row],[Product_ID]],Table3[],3,FALSE)</f>
        <v>Beauty-Skincare</v>
      </c>
      <c r="N458" s="11">
        <f>VLOOKUP(Table56[[#This Row],[Product_ID]],Table3[],5,FALSE)</f>
        <v>283.83</v>
      </c>
      <c r="O458" t="str">
        <f>VLOOKUP(Table56[[#This Row],[Store_ID]],Table2[],3,FALSE)</f>
        <v>South</v>
      </c>
      <c r="P458" t="str">
        <f>VLOOKUP(E458,Table2[],5,FALSE)</f>
        <v>Flagship</v>
      </c>
    </row>
    <row r="459" spans="1:16" x14ac:dyDescent="0.25">
      <c r="A459" t="s">
        <v>2209</v>
      </c>
      <c r="B459" s="19">
        <v>45796</v>
      </c>
      <c r="C459" t="s">
        <v>731</v>
      </c>
      <c r="D459" t="s">
        <v>1605</v>
      </c>
      <c r="E459" t="s">
        <v>1717</v>
      </c>
      <c r="F459" s="12">
        <v>2</v>
      </c>
      <c r="G459" s="11">
        <v>810.17</v>
      </c>
      <c r="H459">
        <v>0.27</v>
      </c>
      <c r="I459" t="s">
        <v>1750</v>
      </c>
      <c r="J459" s="11">
        <v>1182.8481999999999</v>
      </c>
      <c r="K459" t="str">
        <f>VLOOKUP(Table56[[#This Row],[Customer_ID]],Table4[],4,FALSE)</f>
        <v>Female</v>
      </c>
      <c r="L459" t="str">
        <f>VLOOKUP(Table56[[#This Row],[Customer_ID]],Table4[],6,FALSE)</f>
        <v>Maryland</v>
      </c>
      <c r="M459" t="str">
        <f>VLOOKUP(Table56[[#This Row],[Product_ID]],Table3[],3,FALSE)</f>
        <v>Sports-Team Sports</v>
      </c>
      <c r="N459" s="11">
        <f>VLOOKUP(Table56[[#This Row],[Product_ID]],Table3[],5,FALSE)</f>
        <v>212.26</v>
      </c>
      <c r="O459" t="str">
        <f>VLOOKUP(Table56[[#This Row],[Store_ID]],Table2[],3,FALSE)</f>
        <v>South</v>
      </c>
      <c r="P459" t="str">
        <f>VLOOKUP(E459,Table2[],5,FALSE)</f>
        <v>Flagship</v>
      </c>
    </row>
    <row r="460" spans="1:16" x14ac:dyDescent="0.25">
      <c r="A460" t="s">
        <v>2210</v>
      </c>
      <c r="B460" s="19">
        <v>45389</v>
      </c>
      <c r="C460" t="s">
        <v>663</v>
      </c>
      <c r="D460" t="s">
        <v>1656</v>
      </c>
      <c r="E460" t="s">
        <v>1701</v>
      </c>
      <c r="F460" s="12">
        <v>3</v>
      </c>
      <c r="G460" s="11">
        <v>505.01</v>
      </c>
      <c r="H460">
        <v>0.02</v>
      </c>
      <c r="I460" t="s">
        <v>1752</v>
      </c>
      <c r="J460" s="11">
        <v>1484.7293999999999</v>
      </c>
      <c r="K460" t="str">
        <f>VLOOKUP(Table56[[#This Row],[Customer_ID]],Table4[],4,FALSE)</f>
        <v>Female</v>
      </c>
      <c r="L460" t="str">
        <f>VLOOKUP(Table56[[#This Row],[Customer_ID]],Table4[],6,FALSE)</f>
        <v>New Jersey</v>
      </c>
      <c r="M460" t="str">
        <f>VLOOKUP(Table56[[#This Row],[Product_ID]],Table3[],3,FALSE)</f>
        <v>Home-Furniture</v>
      </c>
      <c r="N460" s="11">
        <f>VLOOKUP(Table56[[#This Row],[Product_ID]],Table3[],5,FALSE)</f>
        <v>388.46</v>
      </c>
      <c r="O460" t="str">
        <f>VLOOKUP(Table56[[#This Row],[Store_ID]],Table2[],3,FALSE)</f>
        <v>South</v>
      </c>
      <c r="P460" t="str">
        <f>VLOOKUP(E460,Table2[],5,FALSE)</f>
        <v>Online</v>
      </c>
    </row>
    <row r="461" spans="1:16" x14ac:dyDescent="0.25">
      <c r="A461" t="s">
        <v>2211</v>
      </c>
      <c r="B461" s="19">
        <v>45315</v>
      </c>
      <c r="C461" t="s">
        <v>1424</v>
      </c>
      <c r="D461" t="s">
        <v>1635</v>
      </c>
      <c r="E461" t="s">
        <v>1733</v>
      </c>
      <c r="F461" s="12">
        <v>2</v>
      </c>
      <c r="G461" s="11">
        <v>736.75</v>
      </c>
      <c r="H461">
        <v>0.18</v>
      </c>
      <c r="I461" t="s">
        <v>1750</v>
      </c>
      <c r="J461" s="11">
        <v>1208.27</v>
      </c>
      <c r="K461" t="str">
        <f>VLOOKUP(Table56[[#This Row],[Customer_ID]],Table4[],4,FALSE)</f>
        <v>Female</v>
      </c>
      <c r="L461" t="str">
        <f>VLOOKUP(Table56[[#This Row],[Customer_ID]],Table4[],6,FALSE)</f>
        <v>Vermont</v>
      </c>
      <c r="M461" t="str">
        <f>VLOOKUP(Table56[[#This Row],[Product_ID]],Table3[],3,FALSE)</f>
        <v>Sports-Fitness</v>
      </c>
      <c r="N461" s="11">
        <f>VLOOKUP(Table56[[#This Row],[Product_ID]],Table3[],5,FALSE)</f>
        <v>477.61</v>
      </c>
      <c r="O461" t="str">
        <f>VLOOKUP(Table56[[#This Row],[Store_ID]],Table2[],3,FALSE)</f>
        <v>North</v>
      </c>
      <c r="P461" t="str">
        <f>VLOOKUP(E461,Table2[],5,FALSE)</f>
        <v>Flagship</v>
      </c>
    </row>
    <row r="462" spans="1:16" x14ac:dyDescent="0.25">
      <c r="A462" t="s">
        <v>2212</v>
      </c>
      <c r="B462" s="19">
        <v>45311</v>
      </c>
      <c r="C462" t="s">
        <v>114</v>
      </c>
      <c r="D462" t="s">
        <v>1643</v>
      </c>
      <c r="E462" t="s">
        <v>1717</v>
      </c>
      <c r="F462" s="12">
        <v>4</v>
      </c>
      <c r="G462" s="11">
        <v>700.31</v>
      </c>
      <c r="H462">
        <v>0.2</v>
      </c>
      <c r="I462" t="s">
        <v>1752</v>
      </c>
      <c r="J462" s="11">
        <v>2240.9919999999997</v>
      </c>
      <c r="K462" t="str">
        <f>VLOOKUP(Table56[[#This Row],[Customer_ID]],Table4[],4,FALSE)</f>
        <v>Male</v>
      </c>
      <c r="L462" t="str">
        <f>VLOOKUP(Table56[[#This Row],[Customer_ID]],Table4[],6,FALSE)</f>
        <v>Utah</v>
      </c>
      <c r="M462" t="str">
        <f>VLOOKUP(Table56[[#This Row],[Product_ID]],Table3[],3,FALSE)</f>
        <v>Electronics-Appliances</v>
      </c>
      <c r="N462" s="11">
        <f>VLOOKUP(Table56[[#This Row],[Product_ID]],Table3[],5,FALSE)</f>
        <v>480.9</v>
      </c>
      <c r="O462" t="str">
        <f>VLOOKUP(Table56[[#This Row],[Store_ID]],Table2[],3,FALSE)</f>
        <v>South</v>
      </c>
      <c r="P462" t="str">
        <f>VLOOKUP(E462,Table2[],5,FALSE)</f>
        <v>Flagship</v>
      </c>
    </row>
    <row r="463" spans="1:16" x14ac:dyDescent="0.25">
      <c r="A463" t="s">
        <v>2213</v>
      </c>
      <c r="B463" s="19">
        <v>45270</v>
      </c>
      <c r="C463" t="s">
        <v>439</v>
      </c>
      <c r="D463" t="s">
        <v>1667</v>
      </c>
      <c r="E463" t="s">
        <v>1721</v>
      </c>
      <c r="F463" s="12">
        <v>4</v>
      </c>
      <c r="G463" s="11">
        <v>202.46</v>
      </c>
      <c r="H463">
        <v>0.24</v>
      </c>
      <c r="I463" t="s">
        <v>1750</v>
      </c>
      <c r="J463" s="11">
        <v>615.47840000000008</v>
      </c>
      <c r="K463" t="str">
        <f>VLOOKUP(Table56[[#This Row],[Customer_ID]],Table4[],4,FALSE)</f>
        <v>Female</v>
      </c>
      <c r="L463" t="str">
        <f>VLOOKUP(Table56[[#This Row],[Customer_ID]],Table4[],6,FALSE)</f>
        <v>South Dakota</v>
      </c>
      <c r="M463" t="str">
        <f>VLOOKUP(Table56[[#This Row],[Product_ID]],Table3[],3,FALSE)</f>
        <v>Clothing-Footwear</v>
      </c>
      <c r="N463" s="11">
        <f>VLOOKUP(Table56[[#This Row],[Product_ID]],Table3[],5,FALSE)</f>
        <v>438.25</v>
      </c>
      <c r="O463" t="str">
        <f>VLOOKUP(Table56[[#This Row],[Store_ID]],Table2[],3,FALSE)</f>
        <v>South</v>
      </c>
      <c r="P463" t="str">
        <f>VLOOKUP(E463,Table2[],5,FALSE)</f>
        <v>Online</v>
      </c>
    </row>
    <row r="464" spans="1:16" x14ac:dyDescent="0.25">
      <c r="A464" t="s">
        <v>2214</v>
      </c>
      <c r="B464" s="19">
        <v>45279</v>
      </c>
      <c r="C464" t="s">
        <v>839</v>
      </c>
      <c r="D464" t="s">
        <v>1661</v>
      </c>
      <c r="E464" t="s">
        <v>1690</v>
      </c>
      <c r="F464" s="12">
        <v>2</v>
      </c>
      <c r="G464" s="11">
        <v>291.83999999999997</v>
      </c>
      <c r="H464">
        <v>0.25</v>
      </c>
      <c r="I464" t="s">
        <v>1752</v>
      </c>
      <c r="J464" s="11">
        <v>437.76</v>
      </c>
      <c r="K464" t="str">
        <f>VLOOKUP(Table56[[#This Row],[Customer_ID]],Table4[],4,FALSE)</f>
        <v>Male</v>
      </c>
      <c r="L464" t="str">
        <f>VLOOKUP(Table56[[#This Row],[Customer_ID]],Table4[],6,FALSE)</f>
        <v>Tennessee</v>
      </c>
      <c r="M464" t="str">
        <f>VLOOKUP(Table56[[#This Row],[Product_ID]],Table3[],3,FALSE)</f>
        <v>Home-Lighting</v>
      </c>
      <c r="N464" s="11">
        <f>VLOOKUP(Table56[[#This Row],[Product_ID]],Table3[],5,FALSE)</f>
        <v>371.38</v>
      </c>
      <c r="O464" t="str">
        <f>VLOOKUP(Table56[[#This Row],[Store_ID]],Table2[],3,FALSE)</f>
        <v>North</v>
      </c>
      <c r="P464" t="str">
        <f>VLOOKUP(E464,Table2[],5,FALSE)</f>
        <v>Flagship</v>
      </c>
    </row>
    <row r="465" spans="1:16" x14ac:dyDescent="0.25">
      <c r="A465" t="s">
        <v>2215</v>
      </c>
      <c r="B465" s="19">
        <v>45252</v>
      </c>
      <c r="C465" t="s">
        <v>539</v>
      </c>
      <c r="D465" t="s">
        <v>1676</v>
      </c>
      <c r="E465" t="s">
        <v>1705</v>
      </c>
      <c r="F465" s="12">
        <v>2</v>
      </c>
      <c r="G465" s="11">
        <v>261.48</v>
      </c>
      <c r="H465">
        <v>0.17</v>
      </c>
      <c r="I465" t="s">
        <v>1750</v>
      </c>
      <c r="J465" s="11">
        <v>434.05680000000001</v>
      </c>
      <c r="K465" t="str">
        <f>VLOOKUP(Table56[[#This Row],[Customer_ID]],Table4[],4,FALSE)</f>
        <v>Male</v>
      </c>
      <c r="L465" t="str">
        <f>VLOOKUP(Table56[[#This Row],[Customer_ID]],Table4[],6,FALSE)</f>
        <v>Illinois</v>
      </c>
      <c r="M465" t="str">
        <f>VLOOKUP(Table56[[#This Row],[Product_ID]],Table3[],3,FALSE)</f>
        <v>Sports-Team Sports</v>
      </c>
      <c r="N465" s="11">
        <f>VLOOKUP(Table56[[#This Row],[Product_ID]],Table3[],5,FALSE)</f>
        <v>245.98</v>
      </c>
      <c r="O465" t="str">
        <f>VLOOKUP(Table56[[#This Row],[Store_ID]],Table2[],3,FALSE)</f>
        <v>North</v>
      </c>
      <c r="P465" t="str">
        <f>VLOOKUP(E465,Table2[],5,FALSE)</f>
        <v>Outlet</v>
      </c>
    </row>
    <row r="466" spans="1:16" x14ac:dyDescent="0.25">
      <c r="A466" t="s">
        <v>2216</v>
      </c>
      <c r="B466" s="19">
        <v>45938</v>
      </c>
      <c r="C466" t="s">
        <v>939</v>
      </c>
      <c r="D466" t="s">
        <v>1581</v>
      </c>
      <c r="E466" t="s">
        <v>1726</v>
      </c>
      <c r="F466" s="12">
        <v>1</v>
      </c>
      <c r="G466" s="11">
        <v>850.83</v>
      </c>
      <c r="H466">
        <v>0.28000000000000003</v>
      </c>
      <c r="I466" t="s">
        <v>1752</v>
      </c>
      <c r="J466" s="11">
        <v>612.59760000000006</v>
      </c>
      <c r="K466" t="str">
        <f>VLOOKUP(Table56[[#This Row],[Customer_ID]],Table4[],4,FALSE)</f>
        <v>Male</v>
      </c>
      <c r="L466" t="str">
        <f>VLOOKUP(Table56[[#This Row],[Customer_ID]],Table4[],6,FALSE)</f>
        <v>Oregon</v>
      </c>
      <c r="M466" t="str">
        <f>VLOOKUP(Table56[[#This Row],[Product_ID]],Table3[],3,FALSE)</f>
        <v>Clothing-Tops</v>
      </c>
      <c r="N466" s="11">
        <f>VLOOKUP(Table56[[#This Row],[Product_ID]],Table3[],5,FALSE)</f>
        <v>223.43</v>
      </c>
      <c r="O466" t="str">
        <f>VLOOKUP(Table56[[#This Row],[Store_ID]],Table2[],3,FALSE)</f>
        <v>South</v>
      </c>
      <c r="P466" t="str">
        <f>VLOOKUP(E466,Table2[],5,FALSE)</f>
        <v>Outlet</v>
      </c>
    </row>
    <row r="467" spans="1:16" x14ac:dyDescent="0.25">
      <c r="A467" t="s">
        <v>2217</v>
      </c>
      <c r="B467" s="19">
        <v>45711</v>
      </c>
      <c r="C467" t="s">
        <v>1246</v>
      </c>
      <c r="D467" t="s">
        <v>1597</v>
      </c>
      <c r="E467" t="s">
        <v>1717</v>
      </c>
      <c r="F467" s="12">
        <v>1</v>
      </c>
      <c r="G467" s="11">
        <v>83.83</v>
      </c>
      <c r="H467">
        <v>0.05</v>
      </c>
      <c r="I467" t="s">
        <v>1750</v>
      </c>
      <c r="J467" s="11">
        <v>79.638499999999993</v>
      </c>
      <c r="K467" t="str">
        <f>VLOOKUP(Table56[[#This Row],[Customer_ID]],Table4[],4,FALSE)</f>
        <v>Female</v>
      </c>
      <c r="L467" t="str">
        <f>VLOOKUP(Table56[[#This Row],[Customer_ID]],Table4[],6,FALSE)</f>
        <v>Louisiana</v>
      </c>
      <c r="M467" t="str">
        <f>VLOOKUP(Table56[[#This Row],[Product_ID]],Table3[],3,FALSE)</f>
        <v>Clothing-Outerwear</v>
      </c>
      <c r="N467" s="11">
        <f>VLOOKUP(Table56[[#This Row],[Product_ID]],Table3[],5,FALSE)</f>
        <v>167.34</v>
      </c>
      <c r="O467" t="str">
        <f>VLOOKUP(Table56[[#This Row],[Store_ID]],Table2[],3,FALSE)</f>
        <v>South</v>
      </c>
      <c r="P467" t="str">
        <f>VLOOKUP(E467,Table2[],5,FALSE)</f>
        <v>Flagship</v>
      </c>
    </row>
    <row r="468" spans="1:16" x14ac:dyDescent="0.25">
      <c r="A468" t="s">
        <v>2218</v>
      </c>
      <c r="B468" s="19">
        <v>45713</v>
      </c>
      <c r="C468" t="s">
        <v>36</v>
      </c>
      <c r="D468" t="s">
        <v>1662</v>
      </c>
      <c r="E468" t="s">
        <v>1730</v>
      </c>
      <c r="F468" s="12">
        <v>3</v>
      </c>
      <c r="G468" s="11">
        <v>649.95000000000005</v>
      </c>
      <c r="H468">
        <v>0.28000000000000003</v>
      </c>
      <c r="I468" t="s">
        <v>1755</v>
      </c>
      <c r="J468" s="11">
        <v>1403.8920000000001</v>
      </c>
      <c r="K468" t="str">
        <f>VLOOKUP(Table56[[#This Row],[Customer_ID]],Table4[],4,FALSE)</f>
        <v>Female</v>
      </c>
      <c r="L468" t="str">
        <f>VLOOKUP(Table56[[#This Row],[Customer_ID]],Table4[],6,FALSE)</f>
        <v>South Dakota</v>
      </c>
      <c r="M468" t="str">
        <f>VLOOKUP(Table56[[#This Row],[Product_ID]],Table3[],3,FALSE)</f>
        <v>Sports-Accessories</v>
      </c>
      <c r="N468" s="11">
        <f>VLOOKUP(Table56[[#This Row],[Product_ID]],Table3[],5,FALSE)</f>
        <v>131.24</v>
      </c>
      <c r="O468" t="str">
        <f>VLOOKUP(Table56[[#This Row],[Store_ID]],Table2[],3,FALSE)</f>
        <v>West</v>
      </c>
      <c r="P468" t="str">
        <f>VLOOKUP(E468,Table2[],5,FALSE)</f>
        <v>Flagship</v>
      </c>
    </row>
    <row r="469" spans="1:16" x14ac:dyDescent="0.25">
      <c r="A469" t="s">
        <v>2219</v>
      </c>
      <c r="B469" s="19">
        <v>45565</v>
      </c>
      <c r="C469" t="s">
        <v>1132</v>
      </c>
      <c r="D469" t="s">
        <v>1636</v>
      </c>
      <c r="E469" t="s">
        <v>1708</v>
      </c>
      <c r="F469" s="12">
        <v>4</v>
      </c>
      <c r="G469" s="11">
        <v>934.96</v>
      </c>
      <c r="H469">
        <v>0.18</v>
      </c>
      <c r="I469" t="s">
        <v>1752</v>
      </c>
      <c r="J469" s="11">
        <v>3066.6688000000004</v>
      </c>
      <c r="K469" t="str">
        <f>VLOOKUP(Table56[[#This Row],[Customer_ID]],Table4[],4,FALSE)</f>
        <v>Female</v>
      </c>
      <c r="L469" t="str">
        <f>VLOOKUP(Table56[[#This Row],[Customer_ID]],Table4[],6,FALSE)</f>
        <v>Alabama</v>
      </c>
      <c r="M469" t="str">
        <f>VLOOKUP(Table56[[#This Row],[Product_ID]],Table3[],3,FALSE)</f>
        <v>Sports-Team Sports</v>
      </c>
      <c r="N469" s="11">
        <f>VLOOKUP(Table56[[#This Row],[Product_ID]],Table3[],5,FALSE)</f>
        <v>107.06</v>
      </c>
      <c r="O469" t="str">
        <f>VLOOKUP(Table56[[#This Row],[Store_ID]],Table2[],3,FALSE)</f>
        <v>East</v>
      </c>
      <c r="P469" t="str">
        <f>VLOOKUP(E469,Table2[],5,FALSE)</f>
        <v>Online</v>
      </c>
    </row>
    <row r="470" spans="1:16" x14ac:dyDescent="0.25">
      <c r="A470" t="s">
        <v>2220</v>
      </c>
      <c r="B470" s="19">
        <v>45279</v>
      </c>
      <c r="C470" t="s">
        <v>666</v>
      </c>
      <c r="D470" t="s">
        <v>1551</v>
      </c>
      <c r="E470" t="s">
        <v>1726</v>
      </c>
      <c r="F470" s="12">
        <v>1</v>
      </c>
      <c r="G470" s="11">
        <v>880.89</v>
      </c>
      <c r="H470">
        <v>0.13</v>
      </c>
      <c r="I470" t="s">
        <v>1755</v>
      </c>
      <c r="J470" s="11">
        <v>766.37429999999995</v>
      </c>
      <c r="K470" t="str">
        <f>VLOOKUP(Table56[[#This Row],[Customer_ID]],Table4[],4,FALSE)</f>
        <v>Female</v>
      </c>
      <c r="L470" t="str">
        <f>VLOOKUP(Table56[[#This Row],[Customer_ID]],Table4[],6,FALSE)</f>
        <v>Tennessee</v>
      </c>
      <c r="M470" t="str">
        <f>VLOOKUP(Table56[[#This Row],[Product_ID]],Table3[],3,FALSE)</f>
        <v>Sports-Accessories</v>
      </c>
      <c r="N470" s="11">
        <f>VLOOKUP(Table56[[#This Row],[Product_ID]],Table3[],5,FALSE)</f>
        <v>144.53</v>
      </c>
      <c r="O470" t="str">
        <f>VLOOKUP(Table56[[#This Row],[Store_ID]],Table2[],3,FALSE)</f>
        <v>South</v>
      </c>
      <c r="P470" t="str">
        <f>VLOOKUP(E470,Table2[],5,FALSE)</f>
        <v>Outlet</v>
      </c>
    </row>
    <row r="471" spans="1:16" x14ac:dyDescent="0.25">
      <c r="A471" t="s">
        <v>2221</v>
      </c>
      <c r="B471" s="19">
        <v>45614</v>
      </c>
      <c r="C471" t="s">
        <v>1453</v>
      </c>
      <c r="D471" t="s">
        <v>1677</v>
      </c>
      <c r="E471" t="s">
        <v>1714</v>
      </c>
      <c r="F471" s="12">
        <v>4</v>
      </c>
      <c r="G471" s="11">
        <v>610.6</v>
      </c>
      <c r="H471">
        <v>0.1</v>
      </c>
      <c r="I471" t="s">
        <v>1752</v>
      </c>
      <c r="J471" s="11">
        <v>2198.1600000000003</v>
      </c>
      <c r="K471" t="str">
        <f>VLOOKUP(Table56[[#This Row],[Customer_ID]],Table4[],4,FALSE)</f>
        <v>Female</v>
      </c>
      <c r="L471" t="str">
        <f>VLOOKUP(Table56[[#This Row],[Customer_ID]],Table4[],6,FALSE)</f>
        <v>Kansas</v>
      </c>
      <c r="M471" t="str">
        <f>VLOOKUP(Table56[[#This Row],[Product_ID]],Table3[],3,FALSE)</f>
        <v>Electronics-Audio</v>
      </c>
      <c r="N471" s="11">
        <f>VLOOKUP(Table56[[#This Row],[Product_ID]],Table3[],5,FALSE)</f>
        <v>431.67</v>
      </c>
      <c r="O471" t="str">
        <f>VLOOKUP(Table56[[#This Row],[Store_ID]],Table2[],3,FALSE)</f>
        <v>West</v>
      </c>
      <c r="P471" t="str">
        <f>VLOOKUP(E471,Table2[],5,FALSE)</f>
        <v>Online</v>
      </c>
    </row>
    <row r="472" spans="1:16" x14ac:dyDescent="0.25">
      <c r="A472" t="s">
        <v>2222</v>
      </c>
      <c r="B472" s="19">
        <v>45912</v>
      </c>
      <c r="C472" t="s">
        <v>272</v>
      </c>
      <c r="D472" t="s">
        <v>1568</v>
      </c>
      <c r="E472" t="s">
        <v>1736</v>
      </c>
      <c r="F472" s="12">
        <v>1</v>
      </c>
      <c r="G472" s="11">
        <v>514.19000000000005</v>
      </c>
      <c r="H472">
        <v>0.2</v>
      </c>
      <c r="I472" t="s">
        <v>1750</v>
      </c>
      <c r="J472" s="11">
        <v>411.35200000000009</v>
      </c>
      <c r="K472" t="str">
        <f>VLOOKUP(Table56[[#This Row],[Customer_ID]],Table4[],4,FALSE)</f>
        <v>Female</v>
      </c>
      <c r="L472" t="str">
        <f>VLOOKUP(Table56[[#This Row],[Customer_ID]],Table4[],6,FALSE)</f>
        <v>California</v>
      </c>
      <c r="M472" t="str">
        <f>VLOOKUP(Table56[[#This Row],[Product_ID]],Table3[],3,FALSE)</f>
        <v>Sports-Accessories</v>
      </c>
      <c r="N472" s="11">
        <f>VLOOKUP(Table56[[#This Row],[Product_ID]],Table3[],5,FALSE)</f>
        <v>38.76</v>
      </c>
      <c r="O472" t="str">
        <f>VLOOKUP(Table56[[#This Row],[Store_ID]],Table2[],3,FALSE)</f>
        <v>East</v>
      </c>
      <c r="P472" t="str">
        <f>VLOOKUP(E472,Table2[],5,FALSE)</f>
        <v>Flagship</v>
      </c>
    </row>
    <row r="473" spans="1:16" x14ac:dyDescent="0.25">
      <c r="A473" t="s">
        <v>2223</v>
      </c>
      <c r="B473" s="19">
        <v>45688</v>
      </c>
      <c r="C473" t="s">
        <v>1229</v>
      </c>
      <c r="D473" t="s">
        <v>1583</v>
      </c>
      <c r="E473" t="s">
        <v>1725</v>
      </c>
      <c r="F473" s="12">
        <v>1</v>
      </c>
      <c r="G473" s="11">
        <v>546.20000000000005</v>
      </c>
      <c r="H473">
        <v>0.22</v>
      </c>
      <c r="I473" t="s">
        <v>1752</v>
      </c>
      <c r="J473" s="11">
        <v>426.03600000000006</v>
      </c>
      <c r="K473" t="str">
        <f>VLOOKUP(Table56[[#This Row],[Customer_ID]],Table4[],4,FALSE)</f>
        <v>Male</v>
      </c>
      <c r="L473" t="str">
        <f>VLOOKUP(Table56[[#This Row],[Customer_ID]],Table4[],6,FALSE)</f>
        <v>Maine</v>
      </c>
      <c r="M473" t="str">
        <f>VLOOKUP(Table56[[#This Row],[Product_ID]],Table3[],3,FALSE)</f>
        <v>Clothing-Footwear</v>
      </c>
      <c r="N473" s="11">
        <f>VLOOKUP(Table56[[#This Row],[Product_ID]],Table3[],5,FALSE)</f>
        <v>353.47</v>
      </c>
      <c r="O473" t="str">
        <f>VLOOKUP(Table56[[#This Row],[Store_ID]],Table2[],3,FALSE)</f>
        <v>East</v>
      </c>
      <c r="P473" t="str">
        <f>VLOOKUP(E473,Table2[],5,FALSE)</f>
        <v>Flagship</v>
      </c>
    </row>
    <row r="474" spans="1:16" x14ac:dyDescent="0.25">
      <c r="A474" t="s">
        <v>2224</v>
      </c>
      <c r="B474" s="19">
        <v>45591</v>
      </c>
      <c r="C474" t="s">
        <v>640</v>
      </c>
      <c r="D474" t="s">
        <v>1583</v>
      </c>
      <c r="E474" t="s">
        <v>1685</v>
      </c>
      <c r="F474" s="12">
        <v>3</v>
      </c>
      <c r="G474" s="11">
        <v>416.01</v>
      </c>
      <c r="H474">
        <v>0.02</v>
      </c>
      <c r="I474" t="s">
        <v>1750</v>
      </c>
      <c r="J474" s="11">
        <v>1223.0693999999999</v>
      </c>
      <c r="K474" t="str">
        <f>VLOOKUP(Table56[[#This Row],[Customer_ID]],Table4[],4,FALSE)</f>
        <v>Female</v>
      </c>
      <c r="L474" t="str">
        <f>VLOOKUP(Table56[[#This Row],[Customer_ID]],Table4[],6,FALSE)</f>
        <v>Minnesota</v>
      </c>
      <c r="M474" t="str">
        <f>VLOOKUP(Table56[[#This Row],[Product_ID]],Table3[],3,FALSE)</f>
        <v>Clothing-Footwear</v>
      </c>
      <c r="N474" s="11">
        <f>VLOOKUP(Table56[[#This Row],[Product_ID]],Table3[],5,FALSE)</f>
        <v>353.47</v>
      </c>
      <c r="O474" t="str">
        <f>VLOOKUP(Table56[[#This Row],[Store_ID]],Table2[],3,FALSE)</f>
        <v>East</v>
      </c>
      <c r="P474" t="str">
        <f>VLOOKUP(E474,Table2[],5,FALSE)</f>
        <v>Flagship</v>
      </c>
    </row>
    <row r="475" spans="1:16" x14ac:dyDescent="0.25">
      <c r="A475" t="s">
        <v>2225</v>
      </c>
      <c r="B475" s="19">
        <v>45864</v>
      </c>
      <c r="C475" t="s">
        <v>1186</v>
      </c>
      <c r="D475" t="s">
        <v>1638</v>
      </c>
      <c r="E475" t="s">
        <v>1719</v>
      </c>
      <c r="F475" s="12">
        <v>1</v>
      </c>
      <c r="G475" s="11">
        <v>30.94</v>
      </c>
      <c r="H475">
        <v>0.21</v>
      </c>
      <c r="I475" t="s">
        <v>1755</v>
      </c>
      <c r="J475" s="11">
        <v>24.442600000000002</v>
      </c>
      <c r="K475" t="str">
        <f>VLOOKUP(Table56[[#This Row],[Customer_ID]],Table4[],4,FALSE)</f>
        <v>Female</v>
      </c>
      <c r="L475" t="str">
        <f>VLOOKUP(Table56[[#This Row],[Customer_ID]],Table4[],6,FALSE)</f>
        <v>Iowa</v>
      </c>
      <c r="M475" t="str">
        <f>VLOOKUP(Table56[[#This Row],[Product_ID]],Table3[],3,FALSE)</f>
        <v>Electronics-Audio</v>
      </c>
      <c r="N475" s="11">
        <f>VLOOKUP(Table56[[#This Row],[Product_ID]],Table3[],5,FALSE)</f>
        <v>403.71</v>
      </c>
      <c r="O475" t="str">
        <f>VLOOKUP(Table56[[#This Row],[Store_ID]],Table2[],3,FALSE)</f>
        <v>East</v>
      </c>
      <c r="P475" t="str">
        <f>VLOOKUP(E475,Table2[],5,FALSE)</f>
        <v>Online</v>
      </c>
    </row>
    <row r="476" spans="1:16" x14ac:dyDescent="0.25">
      <c r="A476" t="s">
        <v>2226</v>
      </c>
      <c r="B476" s="19">
        <v>45875</v>
      </c>
      <c r="C476" t="s">
        <v>648</v>
      </c>
      <c r="D476" t="s">
        <v>1613</v>
      </c>
      <c r="E476" t="s">
        <v>1730</v>
      </c>
      <c r="F476" s="12">
        <v>3</v>
      </c>
      <c r="G476" s="11">
        <v>666.39</v>
      </c>
      <c r="H476">
        <v>0.21</v>
      </c>
      <c r="I476" t="s">
        <v>1755</v>
      </c>
      <c r="J476" s="11">
        <v>1579.3443000000002</v>
      </c>
      <c r="K476" t="str">
        <f>VLOOKUP(Table56[[#This Row],[Customer_ID]],Table4[],4,FALSE)</f>
        <v>Male</v>
      </c>
      <c r="L476" t="str">
        <f>VLOOKUP(Table56[[#This Row],[Customer_ID]],Table4[],6,FALSE)</f>
        <v>Maine</v>
      </c>
      <c r="M476" t="str">
        <f>VLOOKUP(Table56[[#This Row],[Product_ID]],Table3[],3,FALSE)</f>
        <v>Clothing-Accessories</v>
      </c>
      <c r="N476" s="11">
        <f>VLOOKUP(Table56[[#This Row],[Product_ID]],Table3[],5,FALSE)</f>
        <v>113.83</v>
      </c>
      <c r="O476" t="str">
        <f>VLOOKUP(Table56[[#This Row],[Store_ID]],Table2[],3,FALSE)</f>
        <v>West</v>
      </c>
      <c r="P476" t="str">
        <f>VLOOKUP(E476,Table2[],5,FALSE)</f>
        <v>Flagship</v>
      </c>
    </row>
    <row r="477" spans="1:16" x14ac:dyDescent="0.25">
      <c r="A477" t="s">
        <v>2227</v>
      </c>
      <c r="B477" s="19">
        <v>45797</v>
      </c>
      <c r="C477" t="s">
        <v>548</v>
      </c>
      <c r="D477" t="s">
        <v>1650</v>
      </c>
      <c r="E477" t="s">
        <v>1719</v>
      </c>
      <c r="F477" s="12">
        <v>2</v>
      </c>
      <c r="G477" s="11">
        <v>145.26</v>
      </c>
      <c r="H477">
        <v>0.19</v>
      </c>
      <c r="I477" t="s">
        <v>1752</v>
      </c>
      <c r="J477" s="11">
        <v>235.3212</v>
      </c>
      <c r="K477" t="str">
        <f>VLOOKUP(Table56[[#This Row],[Customer_ID]],Table4[],4,FALSE)</f>
        <v>Female</v>
      </c>
      <c r="L477" t="str">
        <f>VLOOKUP(Table56[[#This Row],[Customer_ID]],Table4[],6,FALSE)</f>
        <v>Michigan</v>
      </c>
      <c r="M477" t="str">
        <f>VLOOKUP(Table56[[#This Row],[Product_ID]],Table3[],3,FALSE)</f>
        <v>Sports-Equipment</v>
      </c>
      <c r="N477" s="11">
        <f>VLOOKUP(Table56[[#This Row],[Product_ID]],Table3[],5,FALSE)</f>
        <v>285.54000000000002</v>
      </c>
      <c r="O477" t="str">
        <f>VLOOKUP(Table56[[#This Row],[Store_ID]],Table2[],3,FALSE)</f>
        <v>East</v>
      </c>
      <c r="P477" t="str">
        <f>VLOOKUP(E477,Table2[],5,FALSE)</f>
        <v>Online</v>
      </c>
    </row>
    <row r="478" spans="1:16" x14ac:dyDescent="0.25">
      <c r="A478" t="s">
        <v>2228</v>
      </c>
      <c r="B478" s="19">
        <v>45364</v>
      </c>
      <c r="C478" t="s">
        <v>406</v>
      </c>
      <c r="D478" t="s">
        <v>1667</v>
      </c>
      <c r="E478" t="s">
        <v>1705</v>
      </c>
      <c r="F478" s="12">
        <v>4</v>
      </c>
      <c r="G478" s="11">
        <v>940.77</v>
      </c>
      <c r="H478">
        <v>0.24</v>
      </c>
      <c r="I478" t="s">
        <v>1755</v>
      </c>
      <c r="J478" s="11">
        <v>2859.9407999999999</v>
      </c>
      <c r="K478" t="str">
        <f>VLOOKUP(Table56[[#This Row],[Customer_ID]],Table4[],4,FALSE)</f>
        <v>Male</v>
      </c>
      <c r="L478" t="str">
        <f>VLOOKUP(Table56[[#This Row],[Customer_ID]],Table4[],6,FALSE)</f>
        <v>Nebraska</v>
      </c>
      <c r="M478" t="str">
        <f>VLOOKUP(Table56[[#This Row],[Product_ID]],Table3[],3,FALSE)</f>
        <v>Clothing-Footwear</v>
      </c>
      <c r="N478" s="11">
        <f>VLOOKUP(Table56[[#This Row],[Product_ID]],Table3[],5,FALSE)</f>
        <v>438.25</v>
      </c>
      <c r="O478" t="str">
        <f>VLOOKUP(Table56[[#This Row],[Store_ID]],Table2[],3,FALSE)</f>
        <v>North</v>
      </c>
      <c r="P478" t="str">
        <f>VLOOKUP(E478,Table2[],5,FALSE)</f>
        <v>Outlet</v>
      </c>
    </row>
    <row r="479" spans="1:16" x14ac:dyDescent="0.25">
      <c r="A479" t="s">
        <v>2229</v>
      </c>
      <c r="B479" s="19">
        <v>45700</v>
      </c>
      <c r="C479" t="s">
        <v>1430</v>
      </c>
      <c r="D479" t="s">
        <v>1597</v>
      </c>
      <c r="E479" t="s">
        <v>1733</v>
      </c>
      <c r="F479" s="12">
        <v>1</v>
      </c>
      <c r="G479" s="11">
        <v>708.88</v>
      </c>
      <c r="H479">
        <v>0.09</v>
      </c>
      <c r="I479" t="s">
        <v>1750</v>
      </c>
      <c r="J479" s="11">
        <v>645.08080000000007</v>
      </c>
      <c r="K479" t="str">
        <f>VLOOKUP(Table56[[#This Row],[Customer_ID]],Table4[],4,FALSE)</f>
        <v>Male</v>
      </c>
      <c r="L479" t="str">
        <f>VLOOKUP(Table56[[#This Row],[Customer_ID]],Table4[],6,FALSE)</f>
        <v>Utah</v>
      </c>
      <c r="M479" t="str">
        <f>VLOOKUP(Table56[[#This Row],[Product_ID]],Table3[],3,FALSE)</f>
        <v>Clothing-Outerwear</v>
      </c>
      <c r="N479" s="11">
        <f>VLOOKUP(Table56[[#This Row],[Product_ID]],Table3[],5,FALSE)</f>
        <v>167.34</v>
      </c>
      <c r="O479" t="str">
        <f>VLOOKUP(Table56[[#This Row],[Store_ID]],Table2[],3,FALSE)</f>
        <v>North</v>
      </c>
      <c r="P479" t="str">
        <f>VLOOKUP(E479,Table2[],5,FALSE)</f>
        <v>Flagship</v>
      </c>
    </row>
    <row r="480" spans="1:16" x14ac:dyDescent="0.25">
      <c r="A480" t="s">
        <v>2230</v>
      </c>
      <c r="B480" s="19">
        <v>45924</v>
      </c>
      <c r="C480" t="s">
        <v>959</v>
      </c>
      <c r="D480" t="s">
        <v>1572</v>
      </c>
      <c r="E480" t="s">
        <v>1693</v>
      </c>
      <c r="F480" s="12">
        <v>1</v>
      </c>
      <c r="G480" s="11">
        <v>790.73</v>
      </c>
      <c r="H480">
        <v>0.24</v>
      </c>
      <c r="I480" t="s">
        <v>1752</v>
      </c>
      <c r="J480" s="11">
        <v>600.95479999999998</v>
      </c>
      <c r="K480" t="str">
        <f>VLOOKUP(Table56[[#This Row],[Customer_ID]],Table4[],4,FALSE)</f>
        <v>Female</v>
      </c>
      <c r="L480" t="str">
        <f>VLOOKUP(Table56[[#This Row],[Customer_ID]],Table4[],6,FALSE)</f>
        <v>Alabama</v>
      </c>
      <c r="M480" t="str">
        <f>VLOOKUP(Table56[[#This Row],[Product_ID]],Table3[],3,FALSE)</f>
        <v>Home-Kitchen</v>
      </c>
      <c r="N480" s="11">
        <f>VLOOKUP(Table56[[#This Row],[Product_ID]],Table3[],5,FALSE)</f>
        <v>19.52</v>
      </c>
      <c r="O480" t="str">
        <f>VLOOKUP(Table56[[#This Row],[Store_ID]],Table2[],3,FALSE)</f>
        <v>South</v>
      </c>
      <c r="P480" t="str">
        <f>VLOOKUP(E480,Table2[],5,FALSE)</f>
        <v>Outlet</v>
      </c>
    </row>
    <row r="481" spans="1:16" x14ac:dyDescent="0.25">
      <c r="A481" t="s">
        <v>2231</v>
      </c>
      <c r="B481" s="19">
        <v>45574</v>
      </c>
      <c r="C481" t="s">
        <v>1373</v>
      </c>
      <c r="D481" t="s">
        <v>1548</v>
      </c>
      <c r="E481" t="s">
        <v>1717</v>
      </c>
      <c r="F481" s="12">
        <v>3</v>
      </c>
      <c r="G481" s="11">
        <v>635.13</v>
      </c>
      <c r="H481">
        <v>0.09</v>
      </c>
      <c r="I481" t="s">
        <v>1752</v>
      </c>
      <c r="J481" s="11">
        <v>1733.9049</v>
      </c>
      <c r="K481" t="str">
        <f>VLOOKUP(Table56[[#This Row],[Customer_ID]],Table4[],4,FALSE)</f>
        <v>Male</v>
      </c>
      <c r="L481" t="str">
        <f>VLOOKUP(Table56[[#This Row],[Customer_ID]],Table4[],6,FALSE)</f>
        <v>Ohio</v>
      </c>
      <c r="M481" t="str">
        <f>VLOOKUP(Table56[[#This Row],[Product_ID]],Table3[],3,FALSE)</f>
        <v>Electronics-Appliances</v>
      </c>
      <c r="N481" s="11">
        <f>VLOOKUP(Table56[[#This Row],[Product_ID]],Table3[],5,FALSE)</f>
        <v>465.34</v>
      </c>
      <c r="O481" t="str">
        <f>VLOOKUP(Table56[[#This Row],[Store_ID]],Table2[],3,FALSE)</f>
        <v>South</v>
      </c>
      <c r="P481" t="str">
        <f>VLOOKUP(E481,Table2[],5,FALSE)</f>
        <v>Flagship</v>
      </c>
    </row>
    <row r="482" spans="1:16" x14ac:dyDescent="0.25">
      <c r="A482" t="s">
        <v>2232</v>
      </c>
      <c r="B482" s="19">
        <v>45233</v>
      </c>
      <c r="C482" t="s">
        <v>842</v>
      </c>
      <c r="D482" t="s">
        <v>1670</v>
      </c>
      <c r="E482" t="s">
        <v>1726</v>
      </c>
      <c r="F482" s="12">
        <v>1</v>
      </c>
      <c r="G482" s="11">
        <v>744.88</v>
      </c>
      <c r="H482">
        <v>0.15</v>
      </c>
      <c r="I482" t="s">
        <v>1755</v>
      </c>
      <c r="J482" s="11">
        <v>633.14800000000002</v>
      </c>
      <c r="K482" t="str">
        <f>VLOOKUP(Table56[[#This Row],[Customer_ID]],Table4[],4,FALSE)</f>
        <v>Female</v>
      </c>
      <c r="L482" t="str">
        <f>VLOOKUP(Table56[[#This Row],[Customer_ID]],Table4[],6,FALSE)</f>
        <v>Kentucky</v>
      </c>
      <c r="M482" t="str">
        <f>VLOOKUP(Table56[[#This Row],[Product_ID]],Table3[],3,FALSE)</f>
        <v>Electronics-Computer</v>
      </c>
      <c r="N482" s="11">
        <f>VLOOKUP(Table56[[#This Row],[Product_ID]],Table3[],5,FALSE)</f>
        <v>377.52</v>
      </c>
      <c r="O482" t="str">
        <f>VLOOKUP(Table56[[#This Row],[Store_ID]],Table2[],3,FALSE)</f>
        <v>South</v>
      </c>
      <c r="P482" t="str">
        <f>VLOOKUP(E482,Table2[],5,FALSE)</f>
        <v>Outlet</v>
      </c>
    </row>
    <row r="483" spans="1:16" x14ac:dyDescent="0.25">
      <c r="A483" t="s">
        <v>2233</v>
      </c>
      <c r="B483" s="19">
        <v>45745</v>
      </c>
      <c r="C483" t="s">
        <v>598</v>
      </c>
      <c r="D483" t="s">
        <v>1568</v>
      </c>
      <c r="E483" t="s">
        <v>1690</v>
      </c>
      <c r="F483" s="12">
        <v>3</v>
      </c>
      <c r="G483" s="11">
        <v>205.34</v>
      </c>
      <c r="H483">
        <v>0.25</v>
      </c>
      <c r="I483" t="s">
        <v>1750</v>
      </c>
      <c r="J483" s="11">
        <v>462.01499999999999</v>
      </c>
      <c r="K483" t="str">
        <f>VLOOKUP(Table56[[#This Row],[Customer_ID]],Table4[],4,FALSE)</f>
        <v>Male</v>
      </c>
      <c r="L483" t="str">
        <f>VLOOKUP(Table56[[#This Row],[Customer_ID]],Table4[],6,FALSE)</f>
        <v>New York</v>
      </c>
      <c r="M483" t="str">
        <f>VLOOKUP(Table56[[#This Row],[Product_ID]],Table3[],3,FALSE)</f>
        <v>Sports-Accessories</v>
      </c>
      <c r="N483" s="11">
        <f>VLOOKUP(Table56[[#This Row],[Product_ID]],Table3[],5,FALSE)</f>
        <v>38.76</v>
      </c>
      <c r="O483" t="str">
        <f>VLOOKUP(Table56[[#This Row],[Store_ID]],Table2[],3,FALSE)</f>
        <v>North</v>
      </c>
      <c r="P483" t="str">
        <f>VLOOKUP(E483,Table2[],5,FALSE)</f>
        <v>Flagship</v>
      </c>
    </row>
    <row r="484" spans="1:16" x14ac:dyDescent="0.25">
      <c r="A484" t="s">
        <v>2234</v>
      </c>
      <c r="B484" s="19">
        <v>45851</v>
      </c>
      <c r="C484" t="s">
        <v>1287</v>
      </c>
      <c r="D484" t="s">
        <v>1570</v>
      </c>
      <c r="E484" t="s">
        <v>1714</v>
      </c>
      <c r="F484" s="12">
        <v>2</v>
      </c>
      <c r="G484" s="11">
        <v>756.8</v>
      </c>
      <c r="H484">
        <v>0.15</v>
      </c>
      <c r="I484" t="s">
        <v>1750</v>
      </c>
      <c r="J484" s="11">
        <v>1286.56</v>
      </c>
      <c r="K484" t="str">
        <f>VLOOKUP(Table56[[#This Row],[Customer_ID]],Table4[],4,FALSE)</f>
        <v>Male</v>
      </c>
      <c r="L484" t="str">
        <f>VLOOKUP(Table56[[#This Row],[Customer_ID]],Table4[],6,FALSE)</f>
        <v>Mississippi</v>
      </c>
      <c r="M484" t="str">
        <f>VLOOKUP(Table56[[#This Row],[Product_ID]],Table3[],3,FALSE)</f>
        <v>Home-Decor</v>
      </c>
      <c r="N484" s="11">
        <f>VLOOKUP(Table56[[#This Row],[Product_ID]],Table3[],5,FALSE)</f>
        <v>218.48</v>
      </c>
      <c r="O484" t="str">
        <f>VLOOKUP(Table56[[#This Row],[Store_ID]],Table2[],3,FALSE)</f>
        <v>West</v>
      </c>
      <c r="P484" t="str">
        <f>VLOOKUP(E484,Table2[],5,FALSE)</f>
        <v>Online</v>
      </c>
    </row>
    <row r="485" spans="1:16" x14ac:dyDescent="0.25">
      <c r="A485" t="s">
        <v>2235</v>
      </c>
      <c r="B485" s="19">
        <v>45308</v>
      </c>
      <c r="C485" t="s">
        <v>171</v>
      </c>
      <c r="D485" t="s">
        <v>1558</v>
      </c>
      <c r="E485" t="s">
        <v>1719</v>
      </c>
      <c r="F485" s="12">
        <v>1</v>
      </c>
      <c r="G485" s="11">
        <v>771.73</v>
      </c>
      <c r="H485">
        <v>0.2</v>
      </c>
      <c r="I485" t="s">
        <v>1750</v>
      </c>
      <c r="J485" s="11">
        <v>617.38400000000001</v>
      </c>
      <c r="K485" t="str">
        <f>VLOOKUP(Table56[[#This Row],[Customer_ID]],Table4[],4,FALSE)</f>
        <v>Male</v>
      </c>
      <c r="L485" t="str">
        <f>VLOOKUP(Table56[[#This Row],[Customer_ID]],Table4[],6,FALSE)</f>
        <v>Hawaii</v>
      </c>
      <c r="M485" t="str">
        <f>VLOOKUP(Table56[[#This Row],[Product_ID]],Table3[],3,FALSE)</f>
        <v>Home-Storage</v>
      </c>
      <c r="N485" s="11">
        <f>VLOOKUP(Table56[[#This Row],[Product_ID]],Table3[],5,FALSE)</f>
        <v>123.46</v>
      </c>
      <c r="O485" t="str">
        <f>VLOOKUP(Table56[[#This Row],[Store_ID]],Table2[],3,FALSE)</f>
        <v>East</v>
      </c>
      <c r="P485" t="str">
        <f>VLOOKUP(E485,Table2[],5,FALSE)</f>
        <v>Online</v>
      </c>
    </row>
    <row r="486" spans="1:16" x14ac:dyDescent="0.25">
      <c r="A486" t="s">
        <v>2236</v>
      </c>
      <c r="B486" s="19">
        <v>45639</v>
      </c>
      <c r="C486" t="s">
        <v>1458</v>
      </c>
      <c r="D486" t="s">
        <v>1625</v>
      </c>
      <c r="E486" t="s">
        <v>1733</v>
      </c>
      <c r="F486" s="12">
        <v>1</v>
      </c>
      <c r="G486" s="11">
        <v>440.19</v>
      </c>
      <c r="H486">
        <v>0.03</v>
      </c>
      <c r="I486" t="s">
        <v>1752</v>
      </c>
      <c r="J486" s="11">
        <v>426.98429999999996</v>
      </c>
      <c r="K486" t="str">
        <f>VLOOKUP(Table56[[#This Row],[Customer_ID]],Table4[],4,FALSE)</f>
        <v>Male</v>
      </c>
      <c r="L486" t="str">
        <f>VLOOKUP(Table56[[#This Row],[Customer_ID]],Table4[],6,FALSE)</f>
        <v>West Virginia</v>
      </c>
      <c r="M486" t="str">
        <f>VLOOKUP(Table56[[#This Row],[Product_ID]],Table3[],3,FALSE)</f>
        <v>Beauty-Haircare</v>
      </c>
      <c r="N486" s="11">
        <f>VLOOKUP(Table56[[#This Row],[Product_ID]],Table3[],5,FALSE)</f>
        <v>340.39</v>
      </c>
      <c r="O486" t="str">
        <f>VLOOKUP(Table56[[#This Row],[Store_ID]],Table2[],3,FALSE)</f>
        <v>North</v>
      </c>
      <c r="P486" t="str">
        <f>VLOOKUP(E486,Table2[],5,FALSE)</f>
        <v>Flagship</v>
      </c>
    </row>
    <row r="487" spans="1:16" x14ac:dyDescent="0.25">
      <c r="A487" t="s">
        <v>2237</v>
      </c>
      <c r="B487" s="19">
        <v>45919</v>
      </c>
      <c r="C487" t="s">
        <v>178</v>
      </c>
      <c r="D487" t="s">
        <v>1533</v>
      </c>
      <c r="E487" t="s">
        <v>1693</v>
      </c>
      <c r="F487" s="12">
        <v>2</v>
      </c>
      <c r="G487" s="11">
        <v>409</v>
      </c>
      <c r="H487">
        <v>0.17</v>
      </c>
      <c r="I487" t="s">
        <v>1750</v>
      </c>
      <c r="J487" s="11">
        <v>678.93999999999994</v>
      </c>
      <c r="K487" t="str">
        <f>VLOOKUP(Table56[[#This Row],[Customer_ID]],Table4[],4,FALSE)</f>
        <v>Female</v>
      </c>
      <c r="L487" t="str">
        <f>VLOOKUP(Table56[[#This Row],[Customer_ID]],Table4[],6,FALSE)</f>
        <v>Nevada</v>
      </c>
      <c r="M487" t="str">
        <f>VLOOKUP(Table56[[#This Row],[Product_ID]],Table3[],3,FALSE)</f>
        <v>Clothing-Bottoms</v>
      </c>
      <c r="N487" s="11">
        <f>VLOOKUP(Table56[[#This Row],[Product_ID]],Table3[],5,FALSE)</f>
        <v>306.45999999999998</v>
      </c>
      <c r="O487" t="str">
        <f>VLOOKUP(Table56[[#This Row],[Store_ID]],Table2[],3,FALSE)</f>
        <v>South</v>
      </c>
      <c r="P487" t="str">
        <f>VLOOKUP(E487,Table2[],5,FALSE)</f>
        <v>Outlet</v>
      </c>
    </row>
    <row r="488" spans="1:16" x14ac:dyDescent="0.25">
      <c r="A488" t="s">
        <v>2238</v>
      </c>
      <c r="B488" s="19">
        <v>45333</v>
      </c>
      <c r="C488" t="s">
        <v>1066</v>
      </c>
      <c r="D488" t="s">
        <v>1585</v>
      </c>
      <c r="E488" t="s">
        <v>1739</v>
      </c>
      <c r="F488" s="12">
        <v>3</v>
      </c>
      <c r="G488" s="11">
        <v>134.58000000000001</v>
      </c>
      <c r="H488">
        <v>0.04</v>
      </c>
      <c r="I488" t="s">
        <v>1755</v>
      </c>
      <c r="J488" s="11">
        <v>387.59039999999999</v>
      </c>
      <c r="K488" t="str">
        <f>VLOOKUP(Table56[[#This Row],[Customer_ID]],Table4[],4,FALSE)</f>
        <v>Male</v>
      </c>
      <c r="L488" t="str">
        <f>VLOOKUP(Table56[[#This Row],[Customer_ID]],Table4[],6,FALSE)</f>
        <v>Virginia</v>
      </c>
      <c r="M488" t="str">
        <f>VLOOKUP(Table56[[#This Row],[Product_ID]],Table3[],3,FALSE)</f>
        <v>Sports-Outdoor</v>
      </c>
      <c r="N488" s="11">
        <f>VLOOKUP(Table56[[#This Row],[Product_ID]],Table3[],5,FALSE)</f>
        <v>135.61000000000001</v>
      </c>
      <c r="O488" t="str">
        <f>VLOOKUP(Table56[[#This Row],[Store_ID]],Table2[],3,FALSE)</f>
        <v>East</v>
      </c>
      <c r="P488" t="str">
        <f>VLOOKUP(E488,Table2[],5,FALSE)</f>
        <v>Online</v>
      </c>
    </row>
    <row r="489" spans="1:16" x14ac:dyDescent="0.25">
      <c r="A489" t="s">
        <v>2239</v>
      </c>
      <c r="B489" s="19">
        <v>45811</v>
      </c>
      <c r="C489" t="s">
        <v>1080</v>
      </c>
      <c r="D489" t="s">
        <v>1587</v>
      </c>
      <c r="E489" t="s">
        <v>1711</v>
      </c>
      <c r="F489" s="12">
        <v>4</v>
      </c>
      <c r="G489" s="11">
        <v>284.44</v>
      </c>
      <c r="H489">
        <v>0.02</v>
      </c>
      <c r="I489" t="s">
        <v>1750</v>
      </c>
      <c r="J489" s="11">
        <v>1115.0047999999999</v>
      </c>
      <c r="K489" t="str">
        <f>VLOOKUP(Table56[[#This Row],[Customer_ID]],Table4[],4,FALSE)</f>
        <v>Male</v>
      </c>
      <c r="L489" t="str">
        <f>VLOOKUP(Table56[[#This Row],[Customer_ID]],Table4[],6,FALSE)</f>
        <v>Pennsylvania</v>
      </c>
      <c r="M489" t="str">
        <f>VLOOKUP(Table56[[#This Row],[Product_ID]],Table3[],3,FALSE)</f>
        <v>Electronics-Mobile</v>
      </c>
      <c r="N489" s="11">
        <f>VLOOKUP(Table56[[#This Row],[Product_ID]],Table3[],5,FALSE)</f>
        <v>326.06</v>
      </c>
      <c r="O489" t="str">
        <f>VLOOKUP(Table56[[#This Row],[Store_ID]],Table2[],3,FALSE)</f>
        <v>South</v>
      </c>
      <c r="P489" t="str">
        <f>VLOOKUP(E489,Table2[],5,FALSE)</f>
        <v>Online</v>
      </c>
    </row>
    <row r="490" spans="1:16" x14ac:dyDescent="0.25">
      <c r="A490" t="s">
        <v>2240</v>
      </c>
      <c r="B490" s="19">
        <v>45726</v>
      </c>
      <c r="C490" t="s">
        <v>1246</v>
      </c>
      <c r="D490" t="s">
        <v>1636</v>
      </c>
      <c r="E490" t="s">
        <v>1725</v>
      </c>
      <c r="F490" s="12">
        <v>4</v>
      </c>
      <c r="G490" s="11">
        <v>922.69</v>
      </c>
      <c r="H490">
        <v>0.16</v>
      </c>
      <c r="I490" t="s">
        <v>1750</v>
      </c>
      <c r="J490" s="11">
        <v>3100.2384000000002</v>
      </c>
      <c r="K490" t="str">
        <f>VLOOKUP(Table56[[#This Row],[Customer_ID]],Table4[],4,FALSE)</f>
        <v>Female</v>
      </c>
      <c r="L490" t="str">
        <f>VLOOKUP(Table56[[#This Row],[Customer_ID]],Table4[],6,FALSE)</f>
        <v>Louisiana</v>
      </c>
      <c r="M490" t="str">
        <f>VLOOKUP(Table56[[#This Row],[Product_ID]],Table3[],3,FALSE)</f>
        <v>Sports-Team Sports</v>
      </c>
      <c r="N490" s="11">
        <f>VLOOKUP(Table56[[#This Row],[Product_ID]],Table3[],5,FALSE)</f>
        <v>107.06</v>
      </c>
      <c r="O490" t="str">
        <f>VLOOKUP(Table56[[#This Row],[Store_ID]],Table2[],3,FALSE)</f>
        <v>East</v>
      </c>
      <c r="P490" t="str">
        <f>VLOOKUP(E490,Table2[],5,FALSE)</f>
        <v>Flagship</v>
      </c>
    </row>
    <row r="491" spans="1:16" x14ac:dyDescent="0.25">
      <c r="A491" t="s">
        <v>2241</v>
      </c>
      <c r="B491" s="19">
        <v>45644</v>
      </c>
      <c r="C491" t="s">
        <v>867</v>
      </c>
      <c r="D491" t="s">
        <v>1581</v>
      </c>
      <c r="E491" t="s">
        <v>1708</v>
      </c>
      <c r="F491" s="12">
        <v>2</v>
      </c>
      <c r="G491" s="11">
        <v>992.55</v>
      </c>
      <c r="H491">
        <v>0.28000000000000003</v>
      </c>
      <c r="I491" t="s">
        <v>1750</v>
      </c>
      <c r="J491" s="11">
        <v>1429.2719999999999</v>
      </c>
      <c r="K491" t="str">
        <f>VLOOKUP(Table56[[#This Row],[Customer_ID]],Table4[],4,FALSE)</f>
        <v>Male</v>
      </c>
      <c r="L491" t="str">
        <f>VLOOKUP(Table56[[#This Row],[Customer_ID]],Table4[],6,FALSE)</f>
        <v>Kentucky</v>
      </c>
      <c r="M491" t="str">
        <f>VLOOKUP(Table56[[#This Row],[Product_ID]],Table3[],3,FALSE)</f>
        <v>Clothing-Tops</v>
      </c>
      <c r="N491" s="11">
        <f>VLOOKUP(Table56[[#This Row],[Product_ID]],Table3[],5,FALSE)</f>
        <v>223.43</v>
      </c>
      <c r="O491" t="str">
        <f>VLOOKUP(Table56[[#This Row],[Store_ID]],Table2[],3,FALSE)</f>
        <v>East</v>
      </c>
      <c r="P491" t="str">
        <f>VLOOKUP(E491,Table2[],5,FALSE)</f>
        <v>Online</v>
      </c>
    </row>
    <row r="492" spans="1:16" x14ac:dyDescent="0.25">
      <c r="A492" t="s">
        <v>2242</v>
      </c>
      <c r="B492" s="19">
        <v>45371</v>
      </c>
      <c r="C492" t="s">
        <v>1284</v>
      </c>
      <c r="D492" t="s">
        <v>1664</v>
      </c>
      <c r="E492" t="s">
        <v>1736</v>
      </c>
      <c r="F492" s="12">
        <v>1</v>
      </c>
      <c r="G492" s="11">
        <v>170.43</v>
      </c>
      <c r="H492">
        <v>0.03</v>
      </c>
      <c r="I492" t="s">
        <v>1750</v>
      </c>
      <c r="J492" s="11">
        <v>165.31710000000001</v>
      </c>
      <c r="K492" t="str">
        <f>VLOOKUP(Table56[[#This Row],[Customer_ID]],Table4[],4,FALSE)</f>
        <v>Female</v>
      </c>
      <c r="L492" t="str">
        <f>VLOOKUP(Table56[[#This Row],[Customer_ID]],Table4[],6,FALSE)</f>
        <v>New Hampshire</v>
      </c>
      <c r="M492" t="str">
        <f>VLOOKUP(Table56[[#This Row],[Product_ID]],Table3[],3,FALSE)</f>
        <v>Beauty-Makeup</v>
      </c>
      <c r="N492" s="11">
        <f>VLOOKUP(Table56[[#This Row],[Product_ID]],Table3[],5,FALSE)</f>
        <v>183.04</v>
      </c>
      <c r="O492" t="str">
        <f>VLOOKUP(Table56[[#This Row],[Store_ID]],Table2[],3,FALSE)</f>
        <v>East</v>
      </c>
      <c r="P492" t="str">
        <f>VLOOKUP(E492,Table2[],5,FALSE)</f>
        <v>Flagship</v>
      </c>
    </row>
    <row r="493" spans="1:16" x14ac:dyDescent="0.25">
      <c r="A493" t="s">
        <v>2243</v>
      </c>
      <c r="B493" s="19">
        <v>45462</v>
      </c>
      <c r="C493" t="s">
        <v>716</v>
      </c>
      <c r="D493" t="s">
        <v>1635</v>
      </c>
      <c r="E493" t="s">
        <v>1693</v>
      </c>
      <c r="F493" s="12">
        <v>3</v>
      </c>
      <c r="G493" s="11">
        <v>480.51</v>
      </c>
      <c r="H493">
        <v>0.03</v>
      </c>
      <c r="I493" t="s">
        <v>1750</v>
      </c>
      <c r="J493" s="11">
        <v>1398.2840999999999</v>
      </c>
      <c r="K493" t="str">
        <f>VLOOKUP(Table56[[#This Row],[Customer_ID]],Table4[],4,FALSE)</f>
        <v>Male</v>
      </c>
      <c r="L493" t="str">
        <f>VLOOKUP(Table56[[#This Row],[Customer_ID]],Table4[],6,FALSE)</f>
        <v>Iowa</v>
      </c>
      <c r="M493" t="str">
        <f>VLOOKUP(Table56[[#This Row],[Product_ID]],Table3[],3,FALSE)</f>
        <v>Sports-Fitness</v>
      </c>
      <c r="N493" s="11">
        <f>VLOOKUP(Table56[[#This Row],[Product_ID]],Table3[],5,FALSE)</f>
        <v>477.61</v>
      </c>
      <c r="O493" t="str">
        <f>VLOOKUP(Table56[[#This Row],[Store_ID]],Table2[],3,FALSE)</f>
        <v>South</v>
      </c>
      <c r="P493" t="str">
        <f>VLOOKUP(E493,Table2[],5,FALSE)</f>
        <v>Outlet</v>
      </c>
    </row>
    <row r="494" spans="1:16" x14ac:dyDescent="0.25">
      <c r="A494" t="s">
        <v>2244</v>
      </c>
      <c r="B494" s="19">
        <v>45632</v>
      </c>
      <c r="C494" t="s">
        <v>518</v>
      </c>
      <c r="D494" t="s">
        <v>1601</v>
      </c>
      <c r="E494" t="s">
        <v>1711</v>
      </c>
      <c r="F494" s="12">
        <v>2</v>
      </c>
      <c r="G494" s="11">
        <v>955.66</v>
      </c>
      <c r="H494">
        <v>0.28999999999999998</v>
      </c>
      <c r="I494" t="s">
        <v>1755</v>
      </c>
      <c r="J494" s="11">
        <v>1357.0372</v>
      </c>
      <c r="K494" t="str">
        <f>VLOOKUP(Table56[[#This Row],[Customer_ID]],Table4[],4,FALSE)</f>
        <v>Male</v>
      </c>
      <c r="L494" t="str">
        <f>VLOOKUP(Table56[[#This Row],[Customer_ID]],Table4[],6,FALSE)</f>
        <v>North Dakota</v>
      </c>
      <c r="M494" t="str">
        <f>VLOOKUP(Table56[[#This Row],[Product_ID]],Table3[],3,FALSE)</f>
        <v>Beauty-Fragrance</v>
      </c>
      <c r="N494" s="11">
        <f>VLOOKUP(Table56[[#This Row],[Product_ID]],Table3[],5,FALSE)</f>
        <v>43.29</v>
      </c>
      <c r="O494" t="str">
        <f>VLOOKUP(Table56[[#This Row],[Store_ID]],Table2[],3,FALSE)</f>
        <v>South</v>
      </c>
      <c r="P494" t="str">
        <f>VLOOKUP(E494,Table2[],5,FALSE)</f>
        <v>Online</v>
      </c>
    </row>
    <row r="495" spans="1:16" x14ac:dyDescent="0.25">
      <c r="A495" t="s">
        <v>2245</v>
      </c>
      <c r="B495" s="19">
        <v>45863</v>
      </c>
      <c r="C495" t="s">
        <v>1379</v>
      </c>
      <c r="D495" t="s">
        <v>1635</v>
      </c>
      <c r="E495" t="s">
        <v>1685</v>
      </c>
      <c r="F495" s="12">
        <v>2</v>
      </c>
      <c r="G495" s="11">
        <v>488.02</v>
      </c>
      <c r="H495">
        <v>0.27</v>
      </c>
      <c r="I495" t="s">
        <v>1752</v>
      </c>
      <c r="J495" s="11">
        <v>712.50919999999996</v>
      </c>
      <c r="K495" t="str">
        <f>VLOOKUP(Table56[[#This Row],[Customer_ID]],Table4[],4,FALSE)</f>
        <v>Male</v>
      </c>
      <c r="L495" t="str">
        <f>VLOOKUP(Table56[[#This Row],[Customer_ID]],Table4[],6,FALSE)</f>
        <v>New Mexico</v>
      </c>
      <c r="M495" t="str">
        <f>VLOOKUP(Table56[[#This Row],[Product_ID]],Table3[],3,FALSE)</f>
        <v>Sports-Fitness</v>
      </c>
      <c r="N495" s="11">
        <f>VLOOKUP(Table56[[#This Row],[Product_ID]],Table3[],5,FALSE)</f>
        <v>477.61</v>
      </c>
      <c r="O495" t="str">
        <f>VLOOKUP(Table56[[#This Row],[Store_ID]],Table2[],3,FALSE)</f>
        <v>East</v>
      </c>
      <c r="P495" t="str">
        <f>VLOOKUP(E495,Table2[],5,FALSE)</f>
        <v>Flagship</v>
      </c>
    </row>
    <row r="496" spans="1:16" x14ac:dyDescent="0.25">
      <c r="A496" t="s">
        <v>2246</v>
      </c>
      <c r="B496" s="19">
        <v>45501</v>
      </c>
      <c r="C496" t="s">
        <v>764</v>
      </c>
      <c r="D496" t="s">
        <v>1552</v>
      </c>
      <c r="E496" t="s">
        <v>1685</v>
      </c>
      <c r="F496" s="12">
        <v>1</v>
      </c>
      <c r="G496" s="11">
        <v>917.17</v>
      </c>
      <c r="H496">
        <v>0.13</v>
      </c>
      <c r="I496" t="s">
        <v>1755</v>
      </c>
      <c r="J496" s="11">
        <v>797.93790000000001</v>
      </c>
      <c r="K496" t="str">
        <f>VLOOKUP(Table56[[#This Row],[Customer_ID]],Table4[],4,FALSE)</f>
        <v>Female</v>
      </c>
      <c r="L496" t="str">
        <f>VLOOKUP(Table56[[#This Row],[Customer_ID]],Table4[],6,FALSE)</f>
        <v>Michigan</v>
      </c>
      <c r="M496" t="str">
        <f>VLOOKUP(Table56[[#This Row],[Product_ID]],Table3[],3,FALSE)</f>
        <v>Clothing-Bottoms</v>
      </c>
      <c r="N496" s="11">
        <f>VLOOKUP(Table56[[#This Row],[Product_ID]],Table3[],5,FALSE)</f>
        <v>254.04361702127662</v>
      </c>
      <c r="O496" t="str">
        <f>VLOOKUP(Table56[[#This Row],[Store_ID]],Table2[],3,FALSE)</f>
        <v>East</v>
      </c>
      <c r="P496" t="str">
        <f>VLOOKUP(E496,Table2[],5,FALSE)</f>
        <v>Flagship</v>
      </c>
    </row>
    <row r="497" spans="1:16" x14ac:dyDescent="0.25">
      <c r="A497" t="s">
        <v>2247</v>
      </c>
      <c r="B497" s="19">
        <v>45568</v>
      </c>
      <c r="C497" t="s">
        <v>1010</v>
      </c>
      <c r="D497" t="s">
        <v>1538</v>
      </c>
      <c r="E497" t="s">
        <v>1705</v>
      </c>
      <c r="F497" s="12">
        <v>2</v>
      </c>
      <c r="G497" s="11">
        <v>406.46</v>
      </c>
      <c r="H497">
        <v>0.3</v>
      </c>
      <c r="I497" t="s">
        <v>1752</v>
      </c>
      <c r="J497" s="11">
        <v>569.04399999999998</v>
      </c>
      <c r="K497" t="str">
        <f>VLOOKUP(Table56[[#This Row],[Customer_ID]],Table4[],4,FALSE)</f>
        <v>Male</v>
      </c>
      <c r="L497" t="str">
        <f>VLOOKUP(Table56[[#This Row],[Customer_ID]],Table4[],6,FALSE)</f>
        <v>Oklahoma</v>
      </c>
      <c r="M497" t="str">
        <f>VLOOKUP(Table56[[#This Row],[Product_ID]],Table3[],3,FALSE)</f>
        <v>Electronics-Audio</v>
      </c>
      <c r="N497" s="11">
        <f>VLOOKUP(Table56[[#This Row],[Product_ID]],Table3[],5,FALSE)</f>
        <v>439.07</v>
      </c>
      <c r="O497" t="str">
        <f>VLOOKUP(Table56[[#This Row],[Store_ID]],Table2[],3,FALSE)</f>
        <v>North</v>
      </c>
      <c r="P497" t="str">
        <f>VLOOKUP(E497,Table2[],5,FALSE)</f>
        <v>Outlet</v>
      </c>
    </row>
    <row r="498" spans="1:16" x14ac:dyDescent="0.25">
      <c r="A498" t="s">
        <v>2248</v>
      </c>
      <c r="B498" s="19">
        <v>45238</v>
      </c>
      <c r="C498" t="s">
        <v>740</v>
      </c>
      <c r="D498" t="s">
        <v>1673</v>
      </c>
      <c r="E498" t="s">
        <v>1685</v>
      </c>
      <c r="F498" s="12">
        <v>2</v>
      </c>
      <c r="G498" s="11">
        <v>264.39</v>
      </c>
      <c r="H498">
        <v>0.11</v>
      </c>
      <c r="I498" t="s">
        <v>1755</v>
      </c>
      <c r="J498" s="11">
        <v>470.61419999999998</v>
      </c>
      <c r="K498" t="str">
        <f>VLOOKUP(Table56[[#This Row],[Customer_ID]],Table4[],4,FALSE)</f>
        <v>Female</v>
      </c>
      <c r="L498" t="str">
        <f>VLOOKUP(Table56[[#This Row],[Customer_ID]],Table4[],6,FALSE)</f>
        <v>New Jersey</v>
      </c>
      <c r="M498" t="str">
        <f>VLOOKUP(Table56[[#This Row],[Product_ID]],Table3[],3,FALSE)</f>
        <v>Sports-Accessories</v>
      </c>
      <c r="N498" s="11">
        <f>VLOOKUP(Table56[[#This Row],[Product_ID]],Table3[],5,FALSE)</f>
        <v>60.65</v>
      </c>
      <c r="O498" t="str">
        <f>VLOOKUP(Table56[[#This Row],[Store_ID]],Table2[],3,FALSE)</f>
        <v>East</v>
      </c>
      <c r="P498" t="str">
        <f>VLOOKUP(E498,Table2[],5,FALSE)</f>
        <v>Flagship</v>
      </c>
    </row>
    <row r="499" spans="1:16" x14ac:dyDescent="0.25">
      <c r="A499" t="s">
        <v>2249</v>
      </c>
      <c r="B499" s="19">
        <v>45754</v>
      </c>
      <c r="C499" t="s">
        <v>622</v>
      </c>
      <c r="D499" t="s">
        <v>1628</v>
      </c>
      <c r="E499" t="s">
        <v>1730</v>
      </c>
      <c r="F499" s="12">
        <v>1</v>
      </c>
      <c r="G499" s="11">
        <v>414.97</v>
      </c>
      <c r="H499">
        <v>0.22</v>
      </c>
      <c r="I499" t="s">
        <v>1752</v>
      </c>
      <c r="J499" s="11">
        <v>323.67660000000001</v>
      </c>
      <c r="K499" t="str">
        <f>VLOOKUP(Table56[[#This Row],[Customer_ID]],Table4[],4,FALSE)</f>
        <v>Female</v>
      </c>
      <c r="L499" t="str">
        <f>VLOOKUP(Table56[[#This Row],[Customer_ID]],Table4[],6,FALSE)</f>
        <v>Ohio</v>
      </c>
      <c r="M499" t="str">
        <f>VLOOKUP(Table56[[#This Row],[Product_ID]],Table3[],3,FALSE)</f>
        <v>Home-Furniture</v>
      </c>
      <c r="N499" s="11">
        <f>VLOOKUP(Table56[[#This Row],[Product_ID]],Table3[],5,FALSE)</f>
        <v>243.7</v>
      </c>
      <c r="O499" t="str">
        <f>VLOOKUP(Table56[[#This Row],[Store_ID]],Table2[],3,FALSE)</f>
        <v>West</v>
      </c>
      <c r="P499" t="str">
        <f>VLOOKUP(E499,Table2[],5,FALSE)</f>
        <v>Flagship</v>
      </c>
    </row>
    <row r="500" spans="1:16" x14ac:dyDescent="0.25">
      <c r="A500" t="s">
        <v>2250</v>
      </c>
      <c r="B500" s="19">
        <v>45280</v>
      </c>
      <c r="C500" t="s">
        <v>488</v>
      </c>
      <c r="D500" t="s">
        <v>1564</v>
      </c>
      <c r="E500" t="s">
        <v>1723</v>
      </c>
      <c r="F500" s="12">
        <v>2</v>
      </c>
      <c r="G500" s="11">
        <v>583.51</v>
      </c>
      <c r="H500">
        <v>0.2</v>
      </c>
      <c r="I500" t="s">
        <v>1755</v>
      </c>
      <c r="J500" s="11">
        <v>933.61599999999999</v>
      </c>
      <c r="K500" t="str">
        <f>VLOOKUP(Table56[[#This Row],[Customer_ID]],Table4[],4,FALSE)</f>
        <v>Female</v>
      </c>
      <c r="L500" t="str">
        <f>VLOOKUP(Table56[[#This Row],[Customer_ID]],Table4[],6,FALSE)</f>
        <v>South Carolina</v>
      </c>
      <c r="M500" t="str">
        <f>VLOOKUP(Table56[[#This Row],[Product_ID]],Table3[],3,FALSE)</f>
        <v>Clothing-Accessories</v>
      </c>
      <c r="N500" s="11">
        <f>VLOOKUP(Table56[[#This Row],[Product_ID]],Table3[],5,FALSE)</f>
        <v>174.02</v>
      </c>
      <c r="O500" t="str">
        <f>VLOOKUP(Table56[[#This Row],[Store_ID]],Table2[],3,FALSE)</f>
        <v>North</v>
      </c>
      <c r="P500" t="str">
        <f>VLOOKUP(E500,Table2[],5,FALSE)</f>
        <v>Online</v>
      </c>
    </row>
    <row r="501" spans="1:16" x14ac:dyDescent="0.25">
      <c r="A501" t="s">
        <v>2251</v>
      </c>
      <c r="B501" s="19">
        <v>45911</v>
      </c>
      <c r="C501" t="s">
        <v>55</v>
      </c>
      <c r="D501" t="s">
        <v>1573</v>
      </c>
      <c r="E501" t="s">
        <v>1733</v>
      </c>
      <c r="F501" s="12">
        <v>1</v>
      </c>
      <c r="G501" s="11">
        <v>659.27</v>
      </c>
      <c r="H501">
        <v>0.15</v>
      </c>
      <c r="I501" t="s">
        <v>1752</v>
      </c>
      <c r="J501" s="11">
        <v>560.37950000000001</v>
      </c>
      <c r="K501" t="str">
        <f>VLOOKUP(Table56[[#This Row],[Customer_ID]],Table4[],4,FALSE)</f>
        <v>Female</v>
      </c>
      <c r="L501" t="str">
        <f>VLOOKUP(Table56[[#This Row],[Customer_ID]],Table4[],6,FALSE)</f>
        <v>New York</v>
      </c>
      <c r="M501" t="str">
        <f>VLOOKUP(Table56[[#This Row],[Product_ID]],Table3[],3,FALSE)</f>
        <v>Sports-Team Sports</v>
      </c>
      <c r="N501" s="11">
        <f>VLOOKUP(Table56[[#This Row],[Product_ID]],Table3[],5,FALSE)</f>
        <v>204.39</v>
      </c>
      <c r="O501" t="str">
        <f>VLOOKUP(Table56[[#This Row],[Store_ID]],Table2[],3,FALSE)</f>
        <v>North</v>
      </c>
      <c r="P501" t="str">
        <f>VLOOKUP(E501,Table2[],5,FALSE)</f>
        <v>Flagship</v>
      </c>
    </row>
    <row r="502" spans="1:16" x14ac:dyDescent="0.25">
      <c r="A502" t="s">
        <v>2252</v>
      </c>
      <c r="B502" s="19">
        <v>45627</v>
      </c>
      <c r="C502" t="s">
        <v>1361</v>
      </c>
      <c r="D502" t="s">
        <v>1529</v>
      </c>
      <c r="E502" t="s">
        <v>1701</v>
      </c>
      <c r="F502" s="12">
        <v>4</v>
      </c>
      <c r="G502" s="11">
        <v>106.66</v>
      </c>
      <c r="H502">
        <v>0.2</v>
      </c>
      <c r="I502" t="s">
        <v>1755</v>
      </c>
      <c r="J502" s="11">
        <v>341.31200000000001</v>
      </c>
      <c r="K502" t="str">
        <f>VLOOKUP(Table56[[#This Row],[Customer_ID]],Table4[],4,FALSE)</f>
        <v>Female</v>
      </c>
      <c r="L502" t="str">
        <f>VLOOKUP(Table56[[#This Row],[Customer_ID]],Table4[],6,FALSE)</f>
        <v>Virginia</v>
      </c>
      <c r="M502" t="str">
        <f>VLOOKUP(Table56[[#This Row],[Product_ID]],Table3[],3,FALSE)</f>
        <v>Clothing-Outerwear</v>
      </c>
      <c r="N502" s="11">
        <f>VLOOKUP(Table56[[#This Row],[Product_ID]],Table3[],5,FALSE)</f>
        <v>254.04361702127662</v>
      </c>
      <c r="O502" t="str">
        <f>VLOOKUP(Table56[[#This Row],[Store_ID]],Table2[],3,FALSE)</f>
        <v>South</v>
      </c>
      <c r="P502" t="str">
        <f>VLOOKUP(E502,Table2[],5,FALSE)</f>
        <v>Online</v>
      </c>
    </row>
    <row r="503" spans="1:16" x14ac:dyDescent="0.25">
      <c r="A503" t="s">
        <v>2253</v>
      </c>
      <c r="B503" s="19">
        <v>45617</v>
      </c>
      <c r="C503" t="s">
        <v>539</v>
      </c>
      <c r="D503" t="s">
        <v>1541</v>
      </c>
      <c r="E503" t="s">
        <v>1705</v>
      </c>
      <c r="F503" s="12">
        <v>4</v>
      </c>
      <c r="G503" s="11">
        <v>168.55</v>
      </c>
      <c r="H503">
        <v>0.15</v>
      </c>
      <c r="I503" t="s">
        <v>1752</v>
      </c>
      <c r="J503" s="11">
        <v>573.07000000000005</v>
      </c>
      <c r="K503" t="str">
        <f>VLOOKUP(Table56[[#This Row],[Customer_ID]],Table4[],4,FALSE)</f>
        <v>Male</v>
      </c>
      <c r="L503" t="str">
        <f>VLOOKUP(Table56[[#This Row],[Customer_ID]],Table4[],6,FALSE)</f>
        <v>Illinois</v>
      </c>
      <c r="M503" t="str">
        <f>VLOOKUP(Table56[[#This Row],[Product_ID]],Table3[],3,FALSE)</f>
        <v>Home-Kitchen</v>
      </c>
      <c r="N503" s="11">
        <f>VLOOKUP(Table56[[#This Row],[Product_ID]],Table3[],5,FALSE)</f>
        <v>298.86</v>
      </c>
      <c r="O503" t="str">
        <f>VLOOKUP(Table56[[#This Row],[Store_ID]],Table2[],3,FALSE)</f>
        <v>North</v>
      </c>
      <c r="P503" t="str">
        <f>VLOOKUP(E503,Table2[],5,FALSE)</f>
        <v>Outlet</v>
      </c>
    </row>
    <row r="504" spans="1:16" x14ac:dyDescent="0.25">
      <c r="A504" t="s">
        <v>2254</v>
      </c>
      <c r="B504" s="19">
        <v>45899</v>
      </c>
      <c r="C504" t="s">
        <v>1484</v>
      </c>
      <c r="D504" t="s">
        <v>1594</v>
      </c>
      <c r="E504" t="s">
        <v>1693</v>
      </c>
      <c r="F504" s="12">
        <v>1</v>
      </c>
      <c r="G504" s="11">
        <v>230.53</v>
      </c>
      <c r="H504">
        <v>0.06</v>
      </c>
      <c r="I504" t="s">
        <v>1755</v>
      </c>
      <c r="J504" s="11">
        <v>216.69819999999999</v>
      </c>
      <c r="K504" t="str">
        <f>VLOOKUP(Table56[[#This Row],[Customer_ID]],Table4[],4,FALSE)</f>
        <v>Female</v>
      </c>
      <c r="L504" t="str">
        <f>VLOOKUP(Table56[[#This Row],[Customer_ID]],Table4[],6,FALSE)</f>
        <v>California</v>
      </c>
      <c r="M504" t="str">
        <f>VLOOKUP(Table56[[#This Row],[Product_ID]],Table3[],3,FALSE)</f>
        <v>Sports-Fitness</v>
      </c>
      <c r="N504" s="11">
        <f>VLOOKUP(Table56[[#This Row],[Product_ID]],Table3[],5,FALSE)</f>
        <v>167.12</v>
      </c>
      <c r="O504" t="str">
        <f>VLOOKUP(Table56[[#This Row],[Store_ID]],Table2[],3,FALSE)</f>
        <v>South</v>
      </c>
      <c r="P504" t="str">
        <f>VLOOKUP(E504,Table2[],5,FALSE)</f>
        <v>Outlet</v>
      </c>
    </row>
    <row r="505" spans="1:16" x14ac:dyDescent="0.25">
      <c r="A505" t="s">
        <v>2255</v>
      </c>
      <c r="B505" s="19">
        <v>45889</v>
      </c>
      <c r="C505" t="s">
        <v>40</v>
      </c>
      <c r="D505" t="s">
        <v>1608</v>
      </c>
      <c r="E505" t="s">
        <v>1690</v>
      </c>
      <c r="F505" s="12">
        <v>2</v>
      </c>
      <c r="G505" s="11">
        <v>355.41</v>
      </c>
      <c r="H505">
        <v>0.13</v>
      </c>
      <c r="I505" t="s">
        <v>1755</v>
      </c>
      <c r="J505" s="11">
        <v>618.41340000000002</v>
      </c>
      <c r="K505" t="str">
        <f>VLOOKUP(Table56[[#This Row],[Customer_ID]],Table4[],4,FALSE)</f>
        <v>Female</v>
      </c>
      <c r="L505" t="str">
        <f>VLOOKUP(Table56[[#This Row],[Customer_ID]],Table4[],6,FALSE)</f>
        <v>West Virginia</v>
      </c>
      <c r="M505" t="str">
        <f>VLOOKUP(Table56[[#This Row],[Product_ID]],Table3[],3,FALSE)</f>
        <v>Sports-Accessories</v>
      </c>
      <c r="N505" s="11">
        <f>VLOOKUP(Table56[[#This Row],[Product_ID]],Table3[],5,FALSE)</f>
        <v>434.84</v>
      </c>
      <c r="O505" t="str">
        <f>VLOOKUP(Table56[[#This Row],[Store_ID]],Table2[],3,FALSE)</f>
        <v>North</v>
      </c>
      <c r="P505" t="str">
        <f>VLOOKUP(E505,Table2[],5,FALSE)</f>
        <v>Flagship</v>
      </c>
    </row>
    <row r="506" spans="1:16" x14ac:dyDescent="0.25">
      <c r="A506" t="s">
        <v>2256</v>
      </c>
      <c r="B506" s="19">
        <v>45943</v>
      </c>
      <c r="C506" t="s">
        <v>551</v>
      </c>
      <c r="D506" t="s">
        <v>1598</v>
      </c>
      <c r="E506" t="s">
        <v>1693</v>
      </c>
      <c r="F506" s="12">
        <v>3</v>
      </c>
      <c r="G506" s="11">
        <v>843.44</v>
      </c>
      <c r="H506">
        <v>0.22</v>
      </c>
      <c r="I506" t="s">
        <v>1750</v>
      </c>
      <c r="J506" s="11">
        <v>1973.6496000000002</v>
      </c>
      <c r="K506" t="str">
        <f>VLOOKUP(Table56[[#This Row],[Customer_ID]],Table4[],4,FALSE)</f>
        <v>Female</v>
      </c>
      <c r="L506" t="str">
        <f>VLOOKUP(Table56[[#This Row],[Customer_ID]],Table4[],6,FALSE)</f>
        <v>Tennessee</v>
      </c>
      <c r="M506" t="str">
        <f>VLOOKUP(Table56[[#This Row],[Product_ID]],Table3[],3,FALSE)</f>
        <v>Beauty-Makeup</v>
      </c>
      <c r="N506" s="11">
        <f>VLOOKUP(Table56[[#This Row],[Product_ID]],Table3[],5,FALSE)</f>
        <v>254.04361702127662</v>
      </c>
      <c r="O506" t="str">
        <f>VLOOKUP(Table56[[#This Row],[Store_ID]],Table2[],3,FALSE)</f>
        <v>South</v>
      </c>
      <c r="P506" t="str">
        <f>VLOOKUP(E506,Table2[],5,FALSE)</f>
        <v>Outlet</v>
      </c>
    </row>
    <row r="507" spans="1:16" x14ac:dyDescent="0.25">
      <c r="A507" t="s">
        <v>2257</v>
      </c>
      <c r="B507" s="19">
        <v>45306</v>
      </c>
      <c r="C507" t="s">
        <v>539</v>
      </c>
      <c r="D507" t="s">
        <v>1673</v>
      </c>
      <c r="E507" t="s">
        <v>1690</v>
      </c>
      <c r="F507" s="12">
        <v>1</v>
      </c>
      <c r="G507" s="11">
        <v>301.60000000000002</v>
      </c>
      <c r="H507">
        <v>0.27</v>
      </c>
      <c r="I507" t="s">
        <v>1750</v>
      </c>
      <c r="J507" s="11">
        <v>220.16800000000001</v>
      </c>
      <c r="K507" t="str">
        <f>VLOOKUP(Table56[[#This Row],[Customer_ID]],Table4[],4,FALSE)</f>
        <v>Male</v>
      </c>
      <c r="L507" t="str">
        <f>VLOOKUP(Table56[[#This Row],[Customer_ID]],Table4[],6,FALSE)</f>
        <v>Illinois</v>
      </c>
      <c r="M507" t="str">
        <f>VLOOKUP(Table56[[#This Row],[Product_ID]],Table3[],3,FALSE)</f>
        <v>Sports-Accessories</v>
      </c>
      <c r="N507" s="11">
        <f>VLOOKUP(Table56[[#This Row],[Product_ID]],Table3[],5,FALSE)</f>
        <v>60.65</v>
      </c>
      <c r="O507" t="str">
        <f>VLOOKUP(Table56[[#This Row],[Store_ID]],Table2[],3,FALSE)</f>
        <v>North</v>
      </c>
      <c r="P507" t="str">
        <f>VLOOKUP(E507,Table2[],5,FALSE)</f>
        <v>Flagship</v>
      </c>
    </row>
    <row r="508" spans="1:16" x14ac:dyDescent="0.25">
      <c r="A508" t="s">
        <v>2258</v>
      </c>
      <c r="B508" s="19">
        <v>45772</v>
      </c>
      <c r="C508" t="s">
        <v>163</v>
      </c>
      <c r="D508" t="s">
        <v>1664</v>
      </c>
      <c r="E508" t="s">
        <v>1693</v>
      </c>
      <c r="F508" s="12">
        <v>3</v>
      </c>
      <c r="G508" s="11">
        <v>21.59</v>
      </c>
      <c r="H508">
        <v>0.16</v>
      </c>
      <c r="I508" t="s">
        <v>1755</v>
      </c>
      <c r="J508" s="11">
        <v>54.406799999999997</v>
      </c>
      <c r="K508" t="str">
        <f>VLOOKUP(Table56[[#This Row],[Customer_ID]],Table4[],4,FALSE)</f>
        <v>Male</v>
      </c>
      <c r="L508" t="str">
        <f>VLOOKUP(Table56[[#This Row],[Customer_ID]],Table4[],6,FALSE)</f>
        <v>Connecticut</v>
      </c>
      <c r="M508" t="str">
        <f>VLOOKUP(Table56[[#This Row],[Product_ID]],Table3[],3,FALSE)</f>
        <v>Beauty-Makeup</v>
      </c>
      <c r="N508" s="11">
        <f>VLOOKUP(Table56[[#This Row],[Product_ID]],Table3[],5,FALSE)</f>
        <v>183.04</v>
      </c>
      <c r="O508" t="str">
        <f>VLOOKUP(Table56[[#This Row],[Store_ID]],Table2[],3,FALSE)</f>
        <v>South</v>
      </c>
      <c r="P508" t="str">
        <f>VLOOKUP(E508,Table2[],5,FALSE)</f>
        <v>Outlet</v>
      </c>
    </row>
    <row r="509" spans="1:16" x14ac:dyDescent="0.25">
      <c r="A509" t="s">
        <v>2259</v>
      </c>
      <c r="B509" s="19">
        <v>45346</v>
      </c>
      <c r="C509" t="s">
        <v>684</v>
      </c>
      <c r="D509" t="s">
        <v>1545</v>
      </c>
      <c r="E509" t="s">
        <v>1693</v>
      </c>
      <c r="F509" s="12">
        <v>4</v>
      </c>
      <c r="G509" s="11">
        <v>284.24</v>
      </c>
      <c r="H509">
        <v>0.09</v>
      </c>
      <c r="I509" t="s">
        <v>1750</v>
      </c>
      <c r="J509" s="11">
        <v>1034.6336000000001</v>
      </c>
      <c r="K509" t="str">
        <f>VLOOKUP(Table56[[#This Row],[Customer_ID]],Table4[],4,FALSE)</f>
        <v>Female</v>
      </c>
      <c r="L509" t="str">
        <f>VLOOKUP(Table56[[#This Row],[Customer_ID]],Table4[],6,FALSE)</f>
        <v>Washington</v>
      </c>
      <c r="M509" t="str">
        <f>VLOOKUP(Table56[[#This Row],[Product_ID]],Table3[],3,FALSE)</f>
        <v>Electronics-Accessories</v>
      </c>
      <c r="N509" s="11">
        <f>VLOOKUP(Table56[[#This Row],[Product_ID]],Table3[],5,FALSE)</f>
        <v>242.23</v>
      </c>
      <c r="O509" t="str">
        <f>VLOOKUP(Table56[[#This Row],[Store_ID]],Table2[],3,FALSE)</f>
        <v>South</v>
      </c>
      <c r="P509" t="str">
        <f>VLOOKUP(E509,Table2[],5,FALSE)</f>
        <v>Outlet</v>
      </c>
    </row>
    <row r="510" spans="1:16" x14ac:dyDescent="0.25">
      <c r="A510" t="s">
        <v>2260</v>
      </c>
      <c r="B510" s="19">
        <v>45656</v>
      </c>
      <c r="C510" t="s">
        <v>1138</v>
      </c>
      <c r="D510" t="s">
        <v>1535</v>
      </c>
      <c r="E510" t="s">
        <v>1717</v>
      </c>
      <c r="F510" s="12">
        <v>1</v>
      </c>
      <c r="G510" s="11">
        <v>191.6</v>
      </c>
      <c r="H510">
        <v>0.27</v>
      </c>
      <c r="I510" t="s">
        <v>1752</v>
      </c>
      <c r="J510" s="11">
        <v>139.86799999999999</v>
      </c>
      <c r="K510" t="str">
        <f>VLOOKUP(Table56[[#This Row],[Customer_ID]],Table4[],4,FALSE)</f>
        <v>Female</v>
      </c>
      <c r="L510" t="str">
        <f>VLOOKUP(Table56[[#This Row],[Customer_ID]],Table4[],6,FALSE)</f>
        <v>New York</v>
      </c>
      <c r="M510" t="str">
        <f>VLOOKUP(Table56[[#This Row],[Product_ID]],Table3[],3,FALSE)</f>
        <v>Clothing-Accessories</v>
      </c>
      <c r="N510" s="11">
        <f>VLOOKUP(Table56[[#This Row],[Product_ID]],Table3[],5,FALSE)</f>
        <v>261</v>
      </c>
      <c r="O510" t="str">
        <f>VLOOKUP(Table56[[#This Row],[Store_ID]],Table2[],3,FALSE)</f>
        <v>South</v>
      </c>
      <c r="P510" t="str">
        <f>VLOOKUP(E510,Table2[],5,FALSE)</f>
        <v>Flagship</v>
      </c>
    </row>
    <row r="511" spans="1:16" x14ac:dyDescent="0.25">
      <c r="A511" t="s">
        <v>2261</v>
      </c>
      <c r="B511" s="19">
        <v>45762</v>
      </c>
      <c r="C511" t="s">
        <v>971</v>
      </c>
      <c r="D511" t="s">
        <v>1644</v>
      </c>
      <c r="E511" t="s">
        <v>1723</v>
      </c>
      <c r="F511" s="12">
        <v>2</v>
      </c>
      <c r="G511" s="11">
        <v>616.97</v>
      </c>
      <c r="H511">
        <v>0.22</v>
      </c>
      <c r="I511" t="s">
        <v>1750</v>
      </c>
      <c r="J511" s="11">
        <v>962.47320000000002</v>
      </c>
      <c r="K511" t="str">
        <f>VLOOKUP(Table56[[#This Row],[Customer_ID]],Table4[],4,FALSE)</f>
        <v>Male</v>
      </c>
      <c r="L511" t="str">
        <f>VLOOKUP(Table56[[#This Row],[Customer_ID]],Table4[],6,FALSE)</f>
        <v>Oregon</v>
      </c>
      <c r="M511" t="str">
        <f>VLOOKUP(Table56[[#This Row],[Product_ID]],Table3[],3,FALSE)</f>
        <v>Home-Decor</v>
      </c>
      <c r="N511" s="11">
        <f>VLOOKUP(Table56[[#This Row],[Product_ID]],Table3[],5,FALSE)</f>
        <v>325.26</v>
      </c>
      <c r="O511" t="str">
        <f>VLOOKUP(Table56[[#This Row],[Store_ID]],Table2[],3,FALSE)</f>
        <v>North</v>
      </c>
      <c r="P511" t="str">
        <f>VLOOKUP(E511,Table2[],5,FALSE)</f>
        <v>Online</v>
      </c>
    </row>
    <row r="512" spans="1:16" x14ac:dyDescent="0.25">
      <c r="A512" t="s">
        <v>2262</v>
      </c>
      <c r="B512" s="19">
        <v>45580</v>
      </c>
      <c r="C512" t="s">
        <v>554</v>
      </c>
      <c r="D512" t="s">
        <v>1568</v>
      </c>
      <c r="E512" t="s">
        <v>1719</v>
      </c>
      <c r="F512" s="12">
        <v>3</v>
      </c>
      <c r="G512" s="11">
        <v>125.68</v>
      </c>
      <c r="H512">
        <v>0.26</v>
      </c>
      <c r="I512" t="s">
        <v>1755</v>
      </c>
      <c r="J512" s="11">
        <v>279.00960000000003</v>
      </c>
      <c r="K512" t="str">
        <f>VLOOKUP(Table56[[#This Row],[Customer_ID]],Table4[],4,FALSE)</f>
        <v>Female</v>
      </c>
      <c r="L512" t="str">
        <f>VLOOKUP(Table56[[#This Row],[Customer_ID]],Table4[],6,FALSE)</f>
        <v>Florida</v>
      </c>
      <c r="M512" t="str">
        <f>VLOOKUP(Table56[[#This Row],[Product_ID]],Table3[],3,FALSE)</f>
        <v>Sports-Accessories</v>
      </c>
      <c r="N512" s="11">
        <f>VLOOKUP(Table56[[#This Row],[Product_ID]],Table3[],5,FALSE)</f>
        <v>38.76</v>
      </c>
      <c r="O512" t="str">
        <f>VLOOKUP(Table56[[#This Row],[Store_ID]],Table2[],3,FALSE)</f>
        <v>East</v>
      </c>
      <c r="P512" t="str">
        <f>VLOOKUP(E512,Table2[],5,FALSE)</f>
        <v>Online</v>
      </c>
    </row>
    <row r="513" spans="1:16" x14ac:dyDescent="0.25">
      <c r="A513" t="s">
        <v>2263</v>
      </c>
      <c r="B513" s="19">
        <v>45676</v>
      </c>
      <c r="C513" t="s">
        <v>1092</v>
      </c>
      <c r="D513" t="s">
        <v>1592</v>
      </c>
      <c r="E513" t="s">
        <v>1701</v>
      </c>
      <c r="F513" s="12">
        <v>3</v>
      </c>
      <c r="G513" s="11">
        <v>307.48</v>
      </c>
      <c r="H513">
        <v>0.24</v>
      </c>
      <c r="I513" t="s">
        <v>1750</v>
      </c>
      <c r="J513" s="11">
        <v>701.0544000000001</v>
      </c>
      <c r="K513" t="str">
        <f>VLOOKUP(Table56[[#This Row],[Customer_ID]],Table4[],4,FALSE)</f>
        <v>Female</v>
      </c>
      <c r="L513" t="str">
        <f>VLOOKUP(Table56[[#This Row],[Customer_ID]],Table4[],6,FALSE)</f>
        <v>Wisconsin</v>
      </c>
      <c r="M513" t="str">
        <f>VLOOKUP(Table56[[#This Row],[Product_ID]],Table3[],3,FALSE)</f>
        <v>Electronics-Computer</v>
      </c>
      <c r="N513" s="11">
        <f>VLOOKUP(Table56[[#This Row],[Product_ID]],Table3[],5,FALSE)</f>
        <v>253.33</v>
      </c>
      <c r="O513" t="str">
        <f>VLOOKUP(Table56[[#This Row],[Store_ID]],Table2[],3,FALSE)</f>
        <v>South</v>
      </c>
      <c r="P513" t="str">
        <f>VLOOKUP(E513,Table2[],5,FALSE)</f>
        <v>Online</v>
      </c>
    </row>
    <row r="514" spans="1:16" x14ac:dyDescent="0.25">
      <c r="A514" t="s">
        <v>2264</v>
      </c>
      <c r="B514" s="19">
        <v>45495</v>
      </c>
      <c r="C514" t="s">
        <v>933</v>
      </c>
      <c r="D514" t="s">
        <v>1529</v>
      </c>
      <c r="E514" t="s">
        <v>1739</v>
      </c>
      <c r="F514" s="12">
        <v>1</v>
      </c>
      <c r="G514" s="11">
        <v>505.23</v>
      </c>
      <c r="H514">
        <v>0.11</v>
      </c>
      <c r="I514" t="s">
        <v>1750</v>
      </c>
      <c r="J514" s="11">
        <v>449.65470000000005</v>
      </c>
      <c r="K514" t="str">
        <f>VLOOKUP(Table56[[#This Row],[Customer_ID]],Table4[],4,FALSE)</f>
        <v>Male</v>
      </c>
      <c r="L514" t="str">
        <f>VLOOKUP(Table56[[#This Row],[Customer_ID]],Table4[],6,FALSE)</f>
        <v>Maine</v>
      </c>
      <c r="M514" t="str">
        <f>VLOOKUP(Table56[[#This Row],[Product_ID]],Table3[],3,FALSE)</f>
        <v>Clothing-Outerwear</v>
      </c>
      <c r="N514" s="11">
        <f>VLOOKUP(Table56[[#This Row],[Product_ID]],Table3[],5,FALSE)</f>
        <v>254.04361702127662</v>
      </c>
      <c r="O514" t="str">
        <f>VLOOKUP(Table56[[#This Row],[Store_ID]],Table2[],3,FALSE)</f>
        <v>East</v>
      </c>
      <c r="P514" t="str">
        <f>VLOOKUP(E514,Table2[],5,FALSE)</f>
        <v>Online</v>
      </c>
    </row>
    <row r="515" spans="1:16" x14ac:dyDescent="0.25">
      <c r="A515" t="s">
        <v>2265</v>
      </c>
      <c r="B515" s="19">
        <v>45735</v>
      </c>
      <c r="C515" t="s">
        <v>1129</v>
      </c>
      <c r="D515" t="s">
        <v>1596</v>
      </c>
      <c r="E515" t="s">
        <v>1730</v>
      </c>
      <c r="F515" s="12">
        <v>1</v>
      </c>
      <c r="G515" s="11">
        <v>853.12</v>
      </c>
      <c r="H515">
        <v>0.19</v>
      </c>
      <c r="I515" t="s">
        <v>1755</v>
      </c>
      <c r="J515" s="11">
        <v>691.02719999999999</v>
      </c>
      <c r="K515" t="str">
        <f>VLOOKUP(Table56[[#This Row],[Customer_ID]],Table4[],4,FALSE)</f>
        <v>Female</v>
      </c>
      <c r="L515" t="str">
        <f>VLOOKUP(Table56[[#This Row],[Customer_ID]],Table4[],6,FALSE)</f>
        <v>Alaska</v>
      </c>
      <c r="M515" t="str">
        <f>VLOOKUP(Table56[[#This Row],[Product_ID]],Table3[],3,FALSE)</f>
        <v>Sports-Team Sports</v>
      </c>
      <c r="N515" s="11">
        <f>VLOOKUP(Table56[[#This Row],[Product_ID]],Table3[],5,FALSE)</f>
        <v>318.91000000000003</v>
      </c>
      <c r="O515" t="str">
        <f>VLOOKUP(Table56[[#This Row],[Store_ID]],Table2[],3,FALSE)</f>
        <v>West</v>
      </c>
      <c r="P515" t="str">
        <f>VLOOKUP(E515,Table2[],5,FALSE)</f>
        <v>Flagship</v>
      </c>
    </row>
    <row r="516" spans="1:16" x14ac:dyDescent="0.25">
      <c r="A516" t="s">
        <v>2266</v>
      </c>
      <c r="B516" s="19">
        <v>45312</v>
      </c>
      <c r="C516" t="s">
        <v>439</v>
      </c>
      <c r="D516" t="s">
        <v>1525</v>
      </c>
      <c r="E516" t="s">
        <v>1711</v>
      </c>
      <c r="F516" s="12">
        <v>4</v>
      </c>
      <c r="G516" s="11">
        <v>191.65</v>
      </c>
      <c r="H516">
        <v>0.19</v>
      </c>
      <c r="I516" t="s">
        <v>1752</v>
      </c>
      <c r="J516" s="11">
        <v>620.94600000000003</v>
      </c>
      <c r="K516" t="str">
        <f>VLOOKUP(Table56[[#This Row],[Customer_ID]],Table4[],4,FALSE)</f>
        <v>Female</v>
      </c>
      <c r="L516" t="str">
        <f>VLOOKUP(Table56[[#This Row],[Customer_ID]],Table4[],6,FALSE)</f>
        <v>South Dakota</v>
      </c>
      <c r="M516" t="str">
        <f>VLOOKUP(Table56[[#This Row],[Product_ID]],Table3[],3,FALSE)</f>
        <v>Electronics-Computer</v>
      </c>
      <c r="N516" s="11">
        <f>VLOOKUP(Table56[[#This Row],[Product_ID]],Table3[],5,FALSE)</f>
        <v>112.42</v>
      </c>
      <c r="O516" t="str">
        <f>VLOOKUP(Table56[[#This Row],[Store_ID]],Table2[],3,FALSE)</f>
        <v>South</v>
      </c>
      <c r="P516" t="str">
        <f>VLOOKUP(E516,Table2[],5,FALSE)</f>
        <v>Online</v>
      </c>
    </row>
    <row r="517" spans="1:16" x14ac:dyDescent="0.25">
      <c r="A517" t="s">
        <v>2267</v>
      </c>
      <c r="B517" s="19">
        <v>45286</v>
      </c>
      <c r="C517" t="s">
        <v>530</v>
      </c>
      <c r="D517" t="s">
        <v>1598</v>
      </c>
      <c r="E517" t="s">
        <v>1698</v>
      </c>
      <c r="F517" s="12">
        <v>1</v>
      </c>
      <c r="G517" s="11">
        <v>169.69</v>
      </c>
      <c r="H517">
        <v>0.22</v>
      </c>
      <c r="I517" t="s">
        <v>1750</v>
      </c>
      <c r="J517" s="11">
        <v>132.35820000000001</v>
      </c>
      <c r="K517" t="str">
        <f>VLOOKUP(Table56[[#This Row],[Customer_ID]],Table4[],4,FALSE)</f>
        <v>Female</v>
      </c>
      <c r="L517" t="str">
        <f>VLOOKUP(Table56[[#This Row],[Customer_ID]],Table4[],6,FALSE)</f>
        <v>North Carolina</v>
      </c>
      <c r="M517" t="str">
        <f>VLOOKUP(Table56[[#This Row],[Product_ID]],Table3[],3,FALSE)</f>
        <v>Beauty-Makeup</v>
      </c>
      <c r="N517" s="11">
        <f>VLOOKUP(Table56[[#This Row],[Product_ID]],Table3[],5,FALSE)</f>
        <v>254.04361702127662</v>
      </c>
      <c r="O517" t="str">
        <f>VLOOKUP(Table56[[#This Row],[Store_ID]],Table2[],3,FALSE)</f>
        <v>North</v>
      </c>
      <c r="P517" t="str">
        <f>VLOOKUP(E517,Table2[],5,FALSE)</f>
        <v>Outlet</v>
      </c>
    </row>
    <row r="518" spans="1:16" x14ac:dyDescent="0.25">
      <c r="A518" t="s">
        <v>2268</v>
      </c>
      <c r="B518" s="19">
        <v>45372</v>
      </c>
      <c r="C518" t="s">
        <v>573</v>
      </c>
      <c r="D518" t="s">
        <v>1619</v>
      </c>
      <c r="E518" t="s">
        <v>1726</v>
      </c>
      <c r="F518" s="12">
        <v>1</v>
      </c>
      <c r="G518" s="11">
        <v>145.43</v>
      </c>
      <c r="H518">
        <v>0.08</v>
      </c>
      <c r="I518" t="s">
        <v>1750</v>
      </c>
      <c r="J518" s="11">
        <v>133.79560000000001</v>
      </c>
      <c r="K518" t="str">
        <f>VLOOKUP(Table56[[#This Row],[Customer_ID]],Table4[],4,FALSE)</f>
        <v>Male</v>
      </c>
      <c r="L518" t="str">
        <f>VLOOKUP(Table56[[#This Row],[Customer_ID]],Table4[],6,FALSE)</f>
        <v>Hawaii</v>
      </c>
      <c r="M518" t="str">
        <f>VLOOKUP(Table56[[#This Row],[Product_ID]],Table3[],3,FALSE)</f>
        <v>Electronics-Computer</v>
      </c>
      <c r="N518" s="11">
        <f>VLOOKUP(Table56[[#This Row],[Product_ID]],Table3[],5,FALSE)</f>
        <v>86.42</v>
      </c>
      <c r="O518" t="str">
        <f>VLOOKUP(Table56[[#This Row],[Store_ID]],Table2[],3,FALSE)</f>
        <v>South</v>
      </c>
      <c r="P518" t="str">
        <f>VLOOKUP(E518,Table2[],5,FALSE)</f>
        <v>Outlet</v>
      </c>
    </row>
    <row r="519" spans="1:16" x14ac:dyDescent="0.25">
      <c r="A519" t="s">
        <v>2269</v>
      </c>
      <c r="B519" s="19">
        <v>45633</v>
      </c>
      <c r="C519" t="s">
        <v>301</v>
      </c>
      <c r="D519" t="s">
        <v>1670</v>
      </c>
      <c r="E519" t="s">
        <v>1723</v>
      </c>
      <c r="F519" s="12">
        <v>4</v>
      </c>
      <c r="G519" s="11">
        <v>828.35</v>
      </c>
      <c r="H519">
        <v>0.17</v>
      </c>
      <c r="I519" t="s">
        <v>1750</v>
      </c>
      <c r="J519" s="11">
        <v>2750.1219999999998</v>
      </c>
      <c r="K519" t="str">
        <f>VLOOKUP(Table56[[#This Row],[Customer_ID]],Table4[],4,FALSE)</f>
        <v>Female</v>
      </c>
      <c r="L519" t="str">
        <f>VLOOKUP(Table56[[#This Row],[Customer_ID]],Table4[],6,FALSE)</f>
        <v>Indiana</v>
      </c>
      <c r="M519" t="str">
        <f>VLOOKUP(Table56[[#This Row],[Product_ID]],Table3[],3,FALSE)</f>
        <v>Electronics-Computer</v>
      </c>
      <c r="N519" s="11">
        <f>VLOOKUP(Table56[[#This Row],[Product_ID]],Table3[],5,FALSE)</f>
        <v>377.52</v>
      </c>
      <c r="O519" t="str">
        <f>VLOOKUP(Table56[[#This Row],[Store_ID]],Table2[],3,FALSE)</f>
        <v>North</v>
      </c>
      <c r="P519" t="str">
        <f>VLOOKUP(E519,Table2[],5,FALSE)</f>
        <v>Online</v>
      </c>
    </row>
    <row r="520" spans="1:16" x14ac:dyDescent="0.25">
      <c r="A520" t="s">
        <v>2270</v>
      </c>
      <c r="B520" s="19">
        <v>45598</v>
      </c>
      <c r="C520" t="s">
        <v>1121</v>
      </c>
      <c r="D520" t="s">
        <v>1673</v>
      </c>
      <c r="E520" t="s">
        <v>1711</v>
      </c>
      <c r="F520" s="12">
        <v>3</v>
      </c>
      <c r="G520" s="11">
        <v>268.76</v>
      </c>
      <c r="H520">
        <v>0.01</v>
      </c>
      <c r="I520" t="s">
        <v>1752</v>
      </c>
      <c r="J520" s="11">
        <v>798.21719999999993</v>
      </c>
      <c r="K520" t="str">
        <f>VLOOKUP(Table56[[#This Row],[Customer_ID]],Table4[],4,FALSE)</f>
        <v>Male</v>
      </c>
      <c r="L520" t="str">
        <f>VLOOKUP(Table56[[#This Row],[Customer_ID]],Table4[],6,FALSE)</f>
        <v>Alaska</v>
      </c>
      <c r="M520" t="str">
        <f>VLOOKUP(Table56[[#This Row],[Product_ID]],Table3[],3,FALSE)</f>
        <v>Sports-Accessories</v>
      </c>
      <c r="N520" s="11">
        <f>VLOOKUP(Table56[[#This Row],[Product_ID]],Table3[],5,FALSE)</f>
        <v>60.65</v>
      </c>
      <c r="O520" t="str">
        <f>VLOOKUP(Table56[[#This Row],[Store_ID]],Table2[],3,FALSE)</f>
        <v>South</v>
      </c>
      <c r="P520" t="str">
        <f>VLOOKUP(E520,Table2[],5,FALSE)</f>
        <v>Online</v>
      </c>
    </row>
    <row r="521" spans="1:16" x14ac:dyDescent="0.25">
      <c r="A521" t="s">
        <v>2271</v>
      </c>
      <c r="B521" s="19">
        <v>45495</v>
      </c>
      <c r="C521" t="s">
        <v>743</v>
      </c>
      <c r="D521" t="s">
        <v>1662</v>
      </c>
      <c r="E521" t="s">
        <v>1685</v>
      </c>
      <c r="F521" s="12">
        <v>4</v>
      </c>
      <c r="G521" s="11">
        <v>370.09</v>
      </c>
      <c r="H521">
        <v>0.22</v>
      </c>
      <c r="I521" t="s">
        <v>1755</v>
      </c>
      <c r="J521" s="11">
        <v>1154.6807999999999</v>
      </c>
      <c r="K521" t="str">
        <f>VLOOKUP(Table56[[#This Row],[Customer_ID]],Table4[],4,FALSE)</f>
        <v>Male</v>
      </c>
      <c r="L521" t="str">
        <f>VLOOKUP(Table56[[#This Row],[Customer_ID]],Table4[],6,FALSE)</f>
        <v>West Virginia</v>
      </c>
      <c r="M521" t="str">
        <f>VLOOKUP(Table56[[#This Row],[Product_ID]],Table3[],3,FALSE)</f>
        <v>Sports-Accessories</v>
      </c>
      <c r="N521" s="11">
        <f>VLOOKUP(Table56[[#This Row],[Product_ID]],Table3[],5,FALSE)</f>
        <v>131.24</v>
      </c>
      <c r="O521" t="str">
        <f>VLOOKUP(Table56[[#This Row],[Store_ID]],Table2[],3,FALSE)</f>
        <v>East</v>
      </c>
      <c r="P521" t="str">
        <f>VLOOKUP(E521,Table2[],5,FALSE)</f>
        <v>Flagship</v>
      </c>
    </row>
    <row r="522" spans="1:16" x14ac:dyDescent="0.25">
      <c r="A522" t="s">
        <v>2272</v>
      </c>
      <c r="B522" s="19">
        <v>45229</v>
      </c>
      <c r="C522" t="s">
        <v>803</v>
      </c>
      <c r="D522" t="s">
        <v>1644</v>
      </c>
      <c r="E522" t="s">
        <v>1708</v>
      </c>
      <c r="F522" s="12">
        <v>3</v>
      </c>
      <c r="G522" s="11">
        <v>679.22</v>
      </c>
      <c r="H522">
        <v>0.11</v>
      </c>
      <c r="I522" t="s">
        <v>1752</v>
      </c>
      <c r="J522" s="11">
        <v>1813.5174000000002</v>
      </c>
      <c r="K522" t="str">
        <f>VLOOKUP(Table56[[#This Row],[Customer_ID]],Table4[],4,FALSE)</f>
        <v>Male</v>
      </c>
      <c r="L522" t="str">
        <f>VLOOKUP(Table56[[#This Row],[Customer_ID]],Table4[],6,FALSE)</f>
        <v>Wisconsin</v>
      </c>
      <c r="M522" t="str">
        <f>VLOOKUP(Table56[[#This Row],[Product_ID]],Table3[],3,FALSE)</f>
        <v>Home-Decor</v>
      </c>
      <c r="N522" s="11">
        <f>VLOOKUP(Table56[[#This Row],[Product_ID]],Table3[],5,FALSE)</f>
        <v>325.26</v>
      </c>
      <c r="O522" t="str">
        <f>VLOOKUP(Table56[[#This Row],[Store_ID]],Table2[],3,FALSE)</f>
        <v>East</v>
      </c>
      <c r="P522" t="str">
        <f>VLOOKUP(E522,Table2[],5,FALSE)</f>
        <v>Online</v>
      </c>
    </row>
    <row r="523" spans="1:16" x14ac:dyDescent="0.25">
      <c r="A523" t="s">
        <v>2273</v>
      </c>
      <c r="B523" s="19">
        <v>45433</v>
      </c>
      <c r="C523" t="s">
        <v>1153</v>
      </c>
      <c r="D523" t="s">
        <v>1636</v>
      </c>
      <c r="E523" t="s">
        <v>1685</v>
      </c>
      <c r="F523" s="12">
        <v>3</v>
      </c>
      <c r="G523" s="11">
        <v>780.69</v>
      </c>
      <c r="H523">
        <v>0.1</v>
      </c>
      <c r="I523" t="s">
        <v>1755</v>
      </c>
      <c r="J523" s="11">
        <v>2107.8630000000003</v>
      </c>
      <c r="K523" t="str">
        <f>VLOOKUP(Table56[[#This Row],[Customer_ID]],Table4[],4,FALSE)</f>
        <v>Female</v>
      </c>
      <c r="L523" t="str">
        <f>VLOOKUP(Table56[[#This Row],[Customer_ID]],Table4[],6,FALSE)</f>
        <v>Maine</v>
      </c>
      <c r="M523" t="str">
        <f>VLOOKUP(Table56[[#This Row],[Product_ID]],Table3[],3,FALSE)</f>
        <v>Sports-Team Sports</v>
      </c>
      <c r="N523" s="11">
        <f>VLOOKUP(Table56[[#This Row],[Product_ID]],Table3[],5,FALSE)</f>
        <v>107.06</v>
      </c>
      <c r="O523" t="str">
        <f>VLOOKUP(Table56[[#This Row],[Store_ID]],Table2[],3,FALSE)</f>
        <v>East</v>
      </c>
      <c r="P523" t="str">
        <f>VLOOKUP(E523,Table2[],5,FALSE)</f>
        <v>Flagship</v>
      </c>
    </row>
    <row r="524" spans="1:16" x14ac:dyDescent="0.25">
      <c r="A524" t="s">
        <v>2274</v>
      </c>
      <c r="B524" s="19">
        <v>45766</v>
      </c>
      <c r="C524" t="s">
        <v>826</v>
      </c>
      <c r="D524" t="s">
        <v>1591</v>
      </c>
      <c r="E524" t="s">
        <v>1693</v>
      </c>
      <c r="F524" s="12">
        <v>2</v>
      </c>
      <c r="G524" s="11">
        <v>42.97</v>
      </c>
      <c r="H524">
        <v>0.18</v>
      </c>
      <c r="I524" t="s">
        <v>1752</v>
      </c>
      <c r="J524" s="11">
        <v>70.470799999999997</v>
      </c>
      <c r="K524" t="str">
        <f>VLOOKUP(Table56[[#This Row],[Customer_ID]],Table4[],4,FALSE)</f>
        <v>Female</v>
      </c>
      <c r="L524" t="str">
        <f>VLOOKUP(Table56[[#This Row],[Customer_ID]],Table4[],6,FALSE)</f>
        <v>Oregon</v>
      </c>
      <c r="M524" t="str">
        <f>VLOOKUP(Table56[[#This Row],[Product_ID]],Table3[],3,FALSE)</f>
        <v>Electronics-Accessories</v>
      </c>
      <c r="N524" s="11">
        <f>VLOOKUP(Table56[[#This Row],[Product_ID]],Table3[],5,FALSE)</f>
        <v>450.71</v>
      </c>
      <c r="O524" t="str">
        <f>VLOOKUP(Table56[[#This Row],[Store_ID]],Table2[],3,FALSE)</f>
        <v>South</v>
      </c>
      <c r="P524" t="str">
        <f>VLOOKUP(E524,Table2[],5,FALSE)</f>
        <v>Outlet</v>
      </c>
    </row>
    <row r="525" spans="1:16" x14ac:dyDescent="0.25">
      <c r="A525" t="s">
        <v>2275</v>
      </c>
      <c r="B525" s="19">
        <v>45639</v>
      </c>
      <c r="C525" t="s">
        <v>900</v>
      </c>
      <c r="D525" t="s">
        <v>1652</v>
      </c>
      <c r="E525" t="s">
        <v>1685</v>
      </c>
      <c r="F525" s="12">
        <v>4</v>
      </c>
      <c r="G525" s="11">
        <v>854.37</v>
      </c>
      <c r="H525">
        <v>7.0000000000000007E-2</v>
      </c>
      <c r="I525" t="s">
        <v>1752</v>
      </c>
      <c r="J525" s="11">
        <v>3178.2563999999998</v>
      </c>
      <c r="K525" t="str">
        <f>VLOOKUP(Table56[[#This Row],[Customer_ID]],Table4[],4,FALSE)</f>
        <v>Male</v>
      </c>
      <c r="L525" t="str">
        <f>VLOOKUP(Table56[[#This Row],[Customer_ID]],Table4[],6,FALSE)</f>
        <v>South Dakota</v>
      </c>
      <c r="M525" t="str">
        <f>VLOOKUP(Table56[[#This Row],[Product_ID]],Table3[],3,FALSE)</f>
        <v>Sports-Fitness</v>
      </c>
      <c r="N525" s="11">
        <f>VLOOKUP(Table56[[#This Row],[Product_ID]],Table3[],5,FALSE)</f>
        <v>152.91999999999999</v>
      </c>
      <c r="O525" t="str">
        <f>VLOOKUP(Table56[[#This Row],[Store_ID]],Table2[],3,FALSE)</f>
        <v>East</v>
      </c>
      <c r="P525" t="str">
        <f>VLOOKUP(E525,Table2[],5,FALSE)</f>
        <v>Flagship</v>
      </c>
    </row>
    <row r="526" spans="1:16" x14ac:dyDescent="0.25">
      <c r="A526" t="s">
        <v>2276</v>
      </c>
      <c r="B526" s="19">
        <v>45774</v>
      </c>
      <c r="C526" t="s">
        <v>351</v>
      </c>
      <c r="D526" t="s">
        <v>1562</v>
      </c>
      <c r="E526" t="s">
        <v>1730</v>
      </c>
      <c r="F526" s="12">
        <v>2</v>
      </c>
      <c r="G526" s="11">
        <v>409.52</v>
      </c>
      <c r="H526">
        <v>0.06</v>
      </c>
      <c r="I526" t="s">
        <v>1755</v>
      </c>
      <c r="J526" s="11">
        <v>769.8975999999999</v>
      </c>
      <c r="K526" t="str">
        <f>VLOOKUP(Table56[[#This Row],[Customer_ID]],Table4[],4,FALSE)</f>
        <v>Female</v>
      </c>
      <c r="L526" t="str">
        <f>VLOOKUP(Table56[[#This Row],[Customer_ID]],Table4[],6,FALSE)</f>
        <v>Texas</v>
      </c>
      <c r="M526" t="str">
        <f>VLOOKUP(Table56[[#This Row],[Product_ID]],Table3[],3,FALSE)</f>
        <v>Sports-Outdoor</v>
      </c>
      <c r="N526" s="11">
        <f>VLOOKUP(Table56[[#This Row],[Product_ID]],Table3[],5,FALSE)</f>
        <v>166.06</v>
      </c>
      <c r="O526" t="str">
        <f>VLOOKUP(Table56[[#This Row],[Store_ID]],Table2[],3,FALSE)</f>
        <v>West</v>
      </c>
      <c r="P526" t="str">
        <f>VLOOKUP(E526,Table2[],5,FALSE)</f>
        <v>Flagship</v>
      </c>
    </row>
    <row r="527" spans="1:16" x14ac:dyDescent="0.25">
      <c r="A527" t="s">
        <v>2277</v>
      </c>
      <c r="B527" s="19">
        <v>45569</v>
      </c>
      <c r="C527" t="s">
        <v>542</v>
      </c>
      <c r="D527" t="s">
        <v>1638</v>
      </c>
      <c r="E527" t="s">
        <v>1719</v>
      </c>
      <c r="F527" s="12">
        <v>2</v>
      </c>
      <c r="G527" s="11">
        <v>407.46</v>
      </c>
      <c r="H527">
        <v>0.21</v>
      </c>
      <c r="I527" t="s">
        <v>1750</v>
      </c>
      <c r="J527" s="11">
        <v>643.78679999999997</v>
      </c>
      <c r="K527" t="str">
        <f>VLOOKUP(Table56[[#This Row],[Customer_ID]],Table4[],4,FALSE)</f>
        <v>Female</v>
      </c>
      <c r="L527" t="str">
        <f>VLOOKUP(Table56[[#This Row],[Customer_ID]],Table4[],6,FALSE)</f>
        <v>Georgia</v>
      </c>
      <c r="M527" t="str">
        <f>VLOOKUP(Table56[[#This Row],[Product_ID]],Table3[],3,FALSE)</f>
        <v>Electronics-Audio</v>
      </c>
      <c r="N527" s="11">
        <f>VLOOKUP(Table56[[#This Row],[Product_ID]],Table3[],5,FALSE)</f>
        <v>403.71</v>
      </c>
      <c r="O527" t="str">
        <f>VLOOKUP(Table56[[#This Row],[Store_ID]],Table2[],3,FALSE)</f>
        <v>East</v>
      </c>
      <c r="P527" t="str">
        <f>VLOOKUP(E527,Table2[],5,FALSE)</f>
        <v>Online</v>
      </c>
    </row>
    <row r="528" spans="1:16" x14ac:dyDescent="0.25">
      <c r="A528" t="s">
        <v>2278</v>
      </c>
      <c r="B528" s="19">
        <v>45856</v>
      </c>
      <c r="C528" t="s">
        <v>729</v>
      </c>
      <c r="D528" t="s">
        <v>1533</v>
      </c>
      <c r="E528" t="s">
        <v>1714</v>
      </c>
      <c r="F528" s="12">
        <v>1</v>
      </c>
      <c r="G528" s="11">
        <v>728.84</v>
      </c>
      <c r="H528">
        <v>0.28000000000000003</v>
      </c>
      <c r="I528" t="s">
        <v>1752</v>
      </c>
      <c r="J528" s="11">
        <v>524.76480000000004</v>
      </c>
      <c r="K528" t="str">
        <f>VLOOKUP(Table56[[#This Row],[Customer_ID]],Table4[],4,FALSE)</f>
        <v>Female</v>
      </c>
      <c r="L528" t="str">
        <f>VLOOKUP(Table56[[#This Row],[Customer_ID]],Table4[],6,FALSE)</f>
        <v>Utah</v>
      </c>
      <c r="M528" t="str">
        <f>VLOOKUP(Table56[[#This Row],[Product_ID]],Table3[],3,FALSE)</f>
        <v>Clothing-Bottoms</v>
      </c>
      <c r="N528" s="11">
        <f>VLOOKUP(Table56[[#This Row],[Product_ID]],Table3[],5,FALSE)</f>
        <v>306.45999999999998</v>
      </c>
      <c r="O528" t="str">
        <f>VLOOKUP(Table56[[#This Row],[Store_ID]],Table2[],3,FALSE)</f>
        <v>West</v>
      </c>
      <c r="P528" t="str">
        <f>VLOOKUP(E528,Table2[],5,FALSE)</f>
        <v>Online</v>
      </c>
    </row>
    <row r="529" spans="1:16" x14ac:dyDescent="0.25">
      <c r="A529" t="s">
        <v>2279</v>
      </c>
      <c r="B529" s="19">
        <v>45362</v>
      </c>
      <c r="C529" t="s">
        <v>1384</v>
      </c>
      <c r="D529" t="s">
        <v>1644</v>
      </c>
      <c r="E529" t="s">
        <v>1708</v>
      </c>
      <c r="F529" s="12">
        <v>4</v>
      </c>
      <c r="G529" s="11">
        <v>467.24</v>
      </c>
      <c r="H529">
        <v>0.08</v>
      </c>
      <c r="I529" t="s">
        <v>1752</v>
      </c>
      <c r="J529" s="11">
        <v>1719.4432000000002</v>
      </c>
      <c r="K529" t="str">
        <f>VLOOKUP(Table56[[#This Row],[Customer_ID]],Table4[],4,FALSE)</f>
        <v>Female</v>
      </c>
      <c r="L529" t="str">
        <f>VLOOKUP(Table56[[#This Row],[Customer_ID]],Table4[],6,FALSE)</f>
        <v>Hawaii</v>
      </c>
      <c r="M529" t="str">
        <f>VLOOKUP(Table56[[#This Row],[Product_ID]],Table3[],3,FALSE)</f>
        <v>Home-Decor</v>
      </c>
      <c r="N529" s="11">
        <f>VLOOKUP(Table56[[#This Row],[Product_ID]],Table3[],5,FALSE)</f>
        <v>325.26</v>
      </c>
      <c r="O529" t="str">
        <f>VLOOKUP(Table56[[#This Row],[Store_ID]],Table2[],3,FALSE)</f>
        <v>East</v>
      </c>
      <c r="P529" t="str">
        <f>VLOOKUP(E529,Table2[],5,FALSE)</f>
        <v>Online</v>
      </c>
    </row>
    <row r="530" spans="1:16" x14ac:dyDescent="0.25">
      <c r="A530" t="s">
        <v>2280</v>
      </c>
      <c r="B530" s="19">
        <v>45457</v>
      </c>
      <c r="C530" t="s">
        <v>327</v>
      </c>
      <c r="D530" t="s">
        <v>1541</v>
      </c>
      <c r="E530" t="s">
        <v>1721</v>
      </c>
      <c r="F530" s="12">
        <v>1</v>
      </c>
      <c r="G530" s="11">
        <v>57.94</v>
      </c>
      <c r="H530">
        <v>0.13</v>
      </c>
      <c r="I530" t="s">
        <v>1752</v>
      </c>
      <c r="J530" s="11">
        <v>50.407799999999995</v>
      </c>
      <c r="K530" t="str">
        <f>VLOOKUP(Table56[[#This Row],[Customer_ID]],Table4[],4,FALSE)</f>
        <v>Female</v>
      </c>
      <c r="L530" t="str">
        <f>VLOOKUP(Table56[[#This Row],[Customer_ID]],Table4[],6,FALSE)</f>
        <v>Tennessee</v>
      </c>
      <c r="M530" t="str">
        <f>VLOOKUP(Table56[[#This Row],[Product_ID]],Table3[],3,FALSE)</f>
        <v>Home-Kitchen</v>
      </c>
      <c r="N530" s="11">
        <f>VLOOKUP(Table56[[#This Row],[Product_ID]],Table3[],5,FALSE)</f>
        <v>298.86</v>
      </c>
      <c r="O530" t="str">
        <f>VLOOKUP(Table56[[#This Row],[Store_ID]],Table2[],3,FALSE)</f>
        <v>South</v>
      </c>
      <c r="P530" t="str">
        <f>VLOOKUP(E530,Table2[],5,FALSE)</f>
        <v>Online</v>
      </c>
    </row>
    <row r="531" spans="1:16" x14ac:dyDescent="0.25">
      <c r="A531" t="s">
        <v>2281</v>
      </c>
      <c r="B531" s="19">
        <v>45338</v>
      </c>
      <c r="C531" t="s">
        <v>1069</v>
      </c>
      <c r="D531" t="s">
        <v>1601</v>
      </c>
      <c r="E531" t="s">
        <v>1733</v>
      </c>
      <c r="F531" s="12">
        <v>1</v>
      </c>
      <c r="G531" s="11">
        <v>540.1</v>
      </c>
      <c r="H531">
        <v>0.22</v>
      </c>
      <c r="I531" t="s">
        <v>1750</v>
      </c>
      <c r="J531" s="11">
        <v>421.27800000000002</v>
      </c>
      <c r="K531" t="str">
        <f>VLOOKUP(Table56[[#This Row],[Customer_ID]],Table4[],4,FALSE)</f>
        <v>Male</v>
      </c>
      <c r="L531" t="str">
        <f>VLOOKUP(Table56[[#This Row],[Customer_ID]],Table4[],6,FALSE)</f>
        <v>New Mexico</v>
      </c>
      <c r="M531" t="str">
        <f>VLOOKUP(Table56[[#This Row],[Product_ID]],Table3[],3,FALSE)</f>
        <v>Beauty-Fragrance</v>
      </c>
      <c r="N531" s="11">
        <f>VLOOKUP(Table56[[#This Row],[Product_ID]],Table3[],5,FALSE)</f>
        <v>43.29</v>
      </c>
      <c r="O531" t="str">
        <f>VLOOKUP(Table56[[#This Row],[Store_ID]],Table2[],3,FALSE)</f>
        <v>North</v>
      </c>
      <c r="P531" t="str">
        <f>VLOOKUP(E531,Table2[],5,FALSE)</f>
        <v>Flagship</v>
      </c>
    </row>
    <row r="532" spans="1:16" x14ac:dyDescent="0.25">
      <c r="A532" t="s">
        <v>2282</v>
      </c>
      <c r="B532" s="19">
        <v>45552</v>
      </c>
      <c r="C532" t="s">
        <v>278</v>
      </c>
      <c r="D532" t="s">
        <v>1538</v>
      </c>
      <c r="E532" t="s">
        <v>1739</v>
      </c>
      <c r="F532" s="12">
        <v>4</v>
      </c>
      <c r="G532" s="11">
        <v>816.28</v>
      </c>
      <c r="H532">
        <v>0.15</v>
      </c>
      <c r="I532" t="s">
        <v>1755</v>
      </c>
      <c r="J532" s="11">
        <v>2775.3519999999999</v>
      </c>
      <c r="K532" t="str">
        <f>VLOOKUP(Table56[[#This Row],[Customer_ID]],Table4[],4,FALSE)</f>
        <v>Male</v>
      </c>
      <c r="L532" t="str">
        <f>VLOOKUP(Table56[[#This Row],[Customer_ID]],Table4[],6,FALSE)</f>
        <v>Vermont</v>
      </c>
      <c r="M532" t="str">
        <f>VLOOKUP(Table56[[#This Row],[Product_ID]],Table3[],3,FALSE)</f>
        <v>Electronics-Audio</v>
      </c>
      <c r="N532" s="11">
        <f>VLOOKUP(Table56[[#This Row],[Product_ID]],Table3[],5,FALSE)</f>
        <v>439.07</v>
      </c>
      <c r="O532" t="str">
        <f>VLOOKUP(Table56[[#This Row],[Store_ID]],Table2[],3,FALSE)</f>
        <v>East</v>
      </c>
      <c r="P532" t="str">
        <f>VLOOKUP(E532,Table2[],5,FALSE)</f>
        <v>Online</v>
      </c>
    </row>
    <row r="533" spans="1:16" x14ac:dyDescent="0.25">
      <c r="A533" t="s">
        <v>2283</v>
      </c>
      <c r="B533" s="19">
        <v>45895</v>
      </c>
      <c r="C533" t="s">
        <v>583</v>
      </c>
      <c r="D533" t="s">
        <v>1591</v>
      </c>
      <c r="E533" t="s">
        <v>1714</v>
      </c>
      <c r="F533" s="12">
        <v>4</v>
      </c>
      <c r="G533" s="11">
        <v>727.49</v>
      </c>
      <c r="H533">
        <v>0.11</v>
      </c>
      <c r="I533" t="s">
        <v>1750</v>
      </c>
      <c r="J533" s="11">
        <v>2589.8643999999999</v>
      </c>
      <c r="K533" t="str">
        <f>VLOOKUP(Table56[[#This Row],[Customer_ID]],Table4[],4,FALSE)</f>
        <v>Female</v>
      </c>
      <c r="L533" t="str">
        <f>VLOOKUP(Table56[[#This Row],[Customer_ID]],Table4[],6,FALSE)</f>
        <v>South Carolina</v>
      </c>
      <c r="M533" t="str">
        <f>VLOOKUP(Table56[[#This Row],[Product_ID]],Table3[],3,FALSE)</f>
        <v>Electronics-Accessories</v>
      </c>
      <c r="N533" s="11">
        <f>VLOOKUP(Table56[[#This Row],[Product_ID]],Table3[],5,FALSE)</f>
        <v>450.71</v>
      </c>
      <c r="O533" t="str">
        <f>VLOOKUP(Table56[[#This Row],[Store_ID]],Table2[],3,FALSE)</f>
        <v>West</v>
      </c>
      <c r="P533" t="str">
        <f>VLOOKUP(E533,Table2[],5,FALSE)</f>
        <v>Online</v>
      </c>
    </row>
    <row r="534" spans="1:16" x14ac:dyDescent="0.25">
      <c r="A534" t="s">
        <v>2284</v>
      </c>
      <c r="B534" s="19">
        <v>45447</v>
      </c>
      <c r="C534" t="s">
        <v>562</v>
      </c>
      <c r="D534" t="s">
        <v>1660</v>
      </c>
      <c r="E534" t="s">
        <v>1725</v>
      </c>
      <c r="F534" s="12">
        <v>4</v>
      </c>
      <c r="G534" s="11">
        <v>817.92</v>
      </c>
      <c r="H534">
        <v>0.21</v>
      </c>
      <c r="I534" t="s">
        <v>1750</v>
      </c>
      <c r="J534" s="11">
        <v>2584.6271999999999</v>
      </c>
      <c r="K534" t="str">
        <f>VLOOKUP(Table56[[#This Row],[Customer_ID]],Table4[],4,FALSE)</f>
        <v>Female</v>
      </c>
      <c r="L534" t="str">
        <f>VLOOKUP(Table56[[#This Row],[Customer_ID]],Table4[],6,FALSE)</f>
        <v>Indiana</v>
      </c>
      <c r="M534" t="str">
        <f>VLOOKUP(Table56[[#This Row],[Product_ID]],Table3[],3,FALSE)</f>
        <v>Home-Kitchen</v>
      </c>
      <c r="N534" s="11">
        <f>VLOOKUP(Table56[[#This Row],[Product_ID]],Table3[],5,FALSE)</f>
        <v>176.07</v>
      </c>
      <c r="O534" t="str">
        <f>VLOOKUP(Table56[[#This Row],[Store_ID]],Table2[],3,FALSE)</f>
        <v>East</v>
      </c>
      <c r="P534" t="str">
        <f>VLOOKUP(E534,Table2[],5,FALSE)</f>
        <v>Flagship</v>
      </c>
    </row>
    <row r="535" spans="1:16" x14ac:dyDescent="0.25">
      <c r="A535" t="s">
        <v>2285</v>
      </c>
      <c r="B535" s="19">
        <v>45578</v>
      </c>
      <c r="C535" t="s">
        <v>1012</v>
      </c>
      <c r="D535" t="s">
        <v>1585</v>
      </c>
      <c r="E535" t="s">
        <v>1711</v>
      </c>
      <c r="F535" s="12">
        <v>2</v>
      </c>
      <c r="G535" s="11">
        <v>358.45</v>
      </c>
      <c r="H535">
        <v>7.0000000000000007E-2</v>
      </c>
      <c r="I535" t="s">
        <v>1755</v>
      </c>
      <c r="J535" s="11">
        <v>666.71699999999998</v>
      </c>
      <c r="K535" t="str">
        <f>VLOOKUP(Table56[[#This Row],[Customer_ID]],Table4[],4,FALSE)</f>
        <v>Male</v>
      </c>
      <c r="L535" t="str">
        <f>VLOOKUP(Table56[[#This Row],[Customer_ID]],Table4[],6,FALSE)</f>
        <v>Wisconsin</v>
      </c>
      <c r="M535" t="str">
        <f>VLOOKUP(Table56[[#This Row],[Product_ID]],Table3[],3,FALSE)</f>
        <v>Sports-Outdoor</v>
      </c>
      <c r="N535" s="11">
        <f>VLOOKUP(Table56[[#This Row],[Product_ID]],Table3[],5,FALSE)</f>
        <v>135.61000000000001</v>
      </c>
      <c r="O535" t="str">
        <f>VLOOKUP(Table56[[#This Row],[Store_ID]],Table2[],3,FALSE)</f>
        <v>South</v>
      </c>
      <c r="P535" t="str">
        <f>VLOOKUP(E535,Table2[],5,FALSE)</f>
        <v>Online</v>
      </c>
    </row>
    <row r="536" spans="1:16" x14ac:dyDescent="0.25">
      <c r="A536" t="s">
        <v>2286</v>
      </c>
      <c r="B536" s="19">
        <v>45697</v>
      </c>
      <c r="C536" t="s">
        <v>651</v>
      </c>
      <c r="D536" t="s">
        <v>1661</v>
      </c>
      <c r="E536" t="s">
        <v>1717</v>
      </c>
      <c r="F536" s="12">
        <v>1</v>
      </c>
      <c r="G536" s="11">
        <v>972.06</v>
      </c>
      <c r="H536">
        <v>0.3</v>
      </c>
      <c r="I536" t="s">
        <v>1755</v>
      </c>
      <c r="J536" s="11">
        <v>680.44199999999989</v>
      </c>
      <c r="K536" t="str">
        <f>VLOOKUP(Table56[[#This Row],[Customer_ID]],Table4[],4,FALSE)</f>
        <v>Female</v>
      </c>
      <c r="L536" t="str">
        <f>VLOOKUP(Table56[[#This Row],[Customer_ID]],Table4[],6,FALSE)</f>
        <v>Michigan</v>
      </c>
      <c r="M536" t="str">
        <f>VLOOKUP(Table56[[#This Row],[Product_ID]],Table3[],3,FALSE)</f>
        <v>Home-Lighting</v>
      </c>
      <c r="N536" s="11">
        <f>VLOOKUP(Table56[[#This Row],[Product_ID]],Table3[],5,FALSE)</f>
        <v>371.38</v>
      </c>
      <c r="O536" t="str">
        <f>VLOOKUP(Table56[[#This Row],[Store_ID]],Table2[],3,FALSE)</f>
        <v>South</v>
      </c>
      <c r="P536" t="str">
        <f>VLOOKUP(E536,Table2[],5,FALSE)</f>
        <v>Flagship</v>
      </c>
    </row>
    <row r="537" spans="1:16" x14ac:dyDescent="0.25">
      <c r="A537" t="s">
        <v>2287</v>
      </c>
      <c r="B537" s="19">
        <v>45281</v>
      </c>
      <c r="C537" t="s">
        <v>130</v>
      </c>
      <c r="D537" t="s">
        <v>1549</v>
      </c>
      <c r="E537" t="s">
        <v>1685</v>
      </c>
      <c r="F537" s="12">
        <v>1</v>
      </c>
      <c r="G537" s="11">
        <v>791.36</v>
      </c>
      <c r="H537">
        <v>0.06</v>
      </c>
      <c r="I537" t="s">
        <v>1752</v>
      </c>
      <c r="J537" s="11">
        <v>743.87839999999994</v>
      </c>
      <c r="K537" t="str">
        <f>VLOOKUP(Table56[[#This Row],[Customer_ID]],Table4[],4,FALSE)</f>
        <v>Female</v>
      </c>
      <c r="L537" t="str">
        <f>VLOOKUP(Table56[[#This Row],[Customer_ID]],Table4[],6,FALSE)</f>
        <v>Arizona</v>
      </c>
      <c r="M537" t="str">
        <f>VLOOKUP(Table56[[#This Row],[Product_ID]],Table3[],3,FALSE)</f>
        <v>Beauty-Grooming</v>
      </c>
      <c r="N537" s="11">
        <f>VLOOKUP(Table56[[#This Row],[Product_ID]],Table3[],5,FALSE)</f>
        <v>337.42</v>
      </c>
      <c r="O537" t="str">
        <f>VLOOKUP(Table56[[#This Row],[Store_ID]],Table2[],3,FALSE)</f>
        <v>East</v>
      </c>
      <c r="P537" t="str">
        <f>VLOOKUP(E537,Table2[],5,FALSE)</f>
        <v>Flagship</v>
      </c>
    </row>
    <row r="538" spans="1:16" x14ac:dyDescent="0.25">
      <c r="A538" t="s">
        <v>2288</v>
      </c>
      <c r="B538" s="19">
        <v>45855</v>
      </c>
      <c r="C538" t="s">
        <v>980</v>
      </c>
      <c r="D538" t="s">
        <v>1622</v>
      </c>
      <c r="E538" t="s">
        <v>1705</v>
      </c>
      <c r="F538" s="12">
        <v>4</v>
      </c>
      <c r="G538" s="11">
        <v>839.65</v>
      </c>
      <c r="H538">
        <v>0.26</v>
      </c>
      <c r="I538" t="s">
        <v>1755</v>
      </c>
      <c r="J538" s="11">
        <v>2485.364</v>
      </c>
      <c r="K538" t="str">
        <f>VLOOKUP(Table56[[#This Row],[Customer_ID]],Table4[],4,FALSE)</f>
        <v>Female</v>
      </c>
      <c r="L538" t="str">
        <f>VLOOKUP(Table56[[#This Row],[Customer_ID]],Table4[],6,FALSE)</f>
        <v>Washington</v>
      </c>
      <c r="M538" t="str">
        <f>VLOOKUP(Table56[[#This Row],[Product_ID]],Table3[],3,FALSE)</f>
        <v>Beauty-Makeup</v>
      </c>
      <c r="N538" s="11">
        <f>VLOOKUP(Table56[[#This Row],[Product_ID]],Table3[],5,FALSE)</f>
        <v>299.11</v>
      </c>
      <c r="O538" t="str">
        <f>VLOOKUP(Table56[[#This Row],[Store_ID]],Table2[],3,FALSE)</f>
        <v>North</v>
      </c>
      <c r="P538" t="str">
        <f>VLOOKUP(E538,Table2[],5,FALSE)</f>
        <v>Outlet</v>
      </c>
    </row>
    <row r="539" spans="1:16" x14ac:dyDescent="0.25">
      <c r="A539" t="s">
        <v>2289</v>
      </c>
      <c r="B539" s="19">
        <v>45793</v>
      </c>
      <c r="C539" t="s">
        <v>808</v>
      </c>
      <c r="D539" t="s">
        <v>1635</v>
      </c>
      <c r="E539" t="s">
        <v>1693</v>
      </c>
      <c r="F539" s="12">
        <v>2</v>
      </c>
      <c r="G539" s="11">
        <v>245.52</v>
      </c>
      <c r="H539">
        <v>0.11</v>
      </c>
      <c r="I539" t="s">
        <v>1755</v>
      </c>
      <c r="J539" s="11">
        <v>437.0256</v>
      </c>
      <c r="K539" t="str">
        <f>VLOOKUP(Table56[[#This Row],[Customer_ID]],Table4[],4,FALSE)</f>
        <v>Male</v>
      </c>
      <c r="L539" t="str">
        <f>VLOOKUP(Table56[[#This Row],[Customer_ID]],Table4[],6,FALSE)</f>
        <v>Ohio</v>
      </c>
      <c r="M539" t="str">
        <f>VLOOKUP(Table56[[#This Row],[Product_ID]],Table3[],3,FALSE)</f>
        <v>Sports-Fitness</v>
      </c>
      <c r="N539" s="11">
        <f>VLOOKUP(Table56[[#This Row],[Product_ID]],Table3[],5,FALSE)</f>
        <v>477.61</v>
      </c>
      <c r="O539" t="str">
        <f>VLOOKUP(Table56[[#This Row],[Store_ID]],Table2[],3,FALSE)</f>
        <v>South</v>
      </c>
      <c r="P539" t="str">
        <f>VLOOKUP(E539,Table2[],5,FALSE)</f>
        <v>Outlet</v>
      </c>
    </row>
    <row r="540" spans="1:16" x14ac:dyDescent="0.25">
      <c r="A540" t="s">
        <v>2290</v>
      </c>
      <c r="B540" s="19">
        <v>45881</v>
      </c>
      <c r="C540" t="s">
        <v>1198</v>
      </c>
      <c r="D540" t="s">
        <v>1652</v>
      </c>
      <c r="E540" t="s">
        <v>1714</v>
      </c>
      <c r="F540" s="12">
        <v>3</v>
      </c>
      <c r="G540" s="11">
        <v>787.91</v>
      </c>
      <c r="H540">
        <v>0.06</v>
      </c>
      <c r="I540" t="s">
        <v>1752</v>
      </c>
      <c r="J540" s="11">
        <v>2221.9061999999999</v>
      </c>
      <c r="K540" t="str">
        <f>VLOOKUP(Table56[[#This Row],[Customer_ID]],Table4[],4,FALSE)</f>
        <v>Male</v>
      </c>
      <c r="L540" t="str">
        <f>VLOOKUP(Table56[[#This Row],[Customer_ID]],Table4[],6,FALSE)</f>
        <v>Missouri</v>
      </c>
      <c r="M540" t="str">
        <f>VLOOKUP(Table56[[#This Row],[Product_ID]],Table3[],3,FALSE)</f>
        <v>Sports-Fitness</v>
      </c>
      <c r="N540" s="11">
        <f>VLOOKUP(Table56[[#This Row],[Product_ID]],Table3[],5,FALSE)</f>
        <v>152.91999999999999</v>
      </c>
      <c r="O540" t="str">
        <f>VLOOKUP(Table56[[#This Row],[Store_ID]],Table2[],3,FALSE)</f>
        <v>West</v>
      </c>
      <c r="P540" t="str">
        <f>VLOOKUP(E540,Table2[],5,FALSE)</f>
        <v>Online</v>
      </c>
    </row>
    <row r="541" spans="1:16" x14ac:dyDescent="0.25">
      <c r="A541" t="s">
        <v>2291</v>
      </c>
      <c r="B541" s="19">
        <v>45890</v>
      </c>
      <c r="C541" t="s">
        <v>199</v>
      </c>
      <c r="D541" t="s">
        <v>1640</v>
      </c>
      <c r="E541" t="s">
        <v>1701</v>
      </c>
      <c r="F541" s="12">
        <v>2</v>
      </c>
      <c r="G541" s="11">
        <v>709.17</v>
      </c>
      <c r="H541">
        <v>0.22</v>
      </c>
      <c r="I541" t="s">
        <v>1750</v>
      </c>
      <c r="J541" s="11">
        <v>1106.3052</v>
      </c>
      <c r="K541" t="str">
        <f>VLOOKUP(Table56[[#This Row],[Customer_ID]],Table4[],4,FALSE)</f>
        <v>Female</v>
      </c>
      <c r="L541" t="str">
        <f>VLOOKUP(Table56[[#This Row],[Customer_ID]],Table4[],6,FALSE)</f>
        <v>Michigan</v>
      </c>
      <c r="M541" t="str">
        <f>VLOOKUP(Table56[[#This Row],[Product_ID]],Table3[],3,FALSE)</f>
        <v>Clothing-Footwear</v>
      </c>
      <c r="N541" s="11">
        <f>VLOOKUP(Table56[[#This Row],[Product_ID]],Table3[],5,FALSE)</f>
        <v>158.13999999999999</v>
      </c>
      <c r="O541" t="str">
        <f>VLOOKUP(Table56[[#This Row],[Store_ID]],Table2[],3,FALSE)</f>
        <v>South</v>
      </c>
      <c r="P541" t="str">
        <f>VLOOKUP(E541,Table2[],5,FALSE)</f>
        <v>Online</v>
      </c>
    </row>
    <row r="542" spans="1:16" x14ac:dyDescent="0.25">
      <c r="A542" t="s">
        <v>2292</v>
      </c>
      <c r="B542" s="19">
        <v>45251</v>
      </c>
      <c r="C542" t="s">
        <v>749</v>
      </c>
      <c r="D542" t="s">
        <v>1667</v>
      </c>
      <c r="E542" t="s">
        <v>1711</v>
      </c>
      <c r="F542" s="12">
        <v>2</v>
      </c>
      <c r="G542" s="11">
        <v>533.91999999999996</v>
      </c>
      <c r="H542">
        <v>0.13</v>
      </c>
      <c r="I542" t="s">
        <v>1750</v>
      </c>
      <c r="J542" s="11">
        <v>929.02079999999989</v>
      </c>
      <c r="K542" t="str">
        <f>VLOOKUP(Table56[[#This Row],[Customer_ID]],Table4[],4,FALSE)</f>
        <v>Female</v>
      </c>
      <c r="L542" t="str">
        <f>VLOOKUP(Table56[[#This Row],[Customer_ID]],Table4[],6,FALSE)</f>
        <v>Delaware</v>
      </c>
      <c r="M542" t="str">
        <f>VLOOKUP(Table56[[#This Row],[Product_ID]],Table3[],3,FALSE)</f>
        <v>Clothing-Footwear</v>
      </c>
      <c r="N542" s="11">
        <f>VLOOKUP(Table56[[#This Row],[Product_ID]],Table3[],5,FALSE)</f>
        <v>438.25</v>
      </c>
      <c r="O542" t="str">
        <f>VLOOKUP(Table56[[#This Row],[Store_ID]],Table2[],3,FALSE)</f>
        <v>South</v>
      </c>
      <c r="P542" t="str">
        <f>VLOOKUP(E542,Table2[],5,FALSE)</f>
        <v>Online</v>
      </c>
    </row>
    <row r="543" spans="1:16" x14ac:dyDescent="0.25">
      <c r="A543" t="s">
        <v>2293</v>
      </c>
      <c r="B543" s="19">
        <v>45695</v>
      </c>
      <c r="C543" t="s">
        <v>1496</v>
      </c>
      <c r="D543" t="s">
        <v>1591</v>
      </c>
      <c r="E543" t="s">
        <v>1685</v>
      </c>
      <c r="F543" s="12">
        <v>1</v>
      </c>
      <c r="G543" s="11">
        <v>878.84</v>
      </c>
      <c r="H543">
        <v>0.28000000000000003</v>
      </c>
      <c r="I543" t="s">
        <v>1755</v>
      </c>
      <c r="J543" s="11">
        <v>632.76480000000004</v>
      </c>
      <c r="K543" t="str">
        <f>VLOOKUP(Table56[[#This Row],[Customer_ID]],Table4[],4,FALSE)</f>
        <v>Female</v>
      </c>
      <c r="L543" t="str">
        <f>VLOOKUP(Table56[[#This Row],[Customer_ID]],Table4[],6,FALSE)</f>
        <v>Florida</v>
      </c>
      <c r="M543" t="str">
        <f>VLOOKUP(Table56[[#This Row],[Product_ID]],Table3[],3,FALSE)</f>
        <v>Electronics-Accessories</v>
      </c>
      <c r="N543" s="11">
        <f>VLOOKUP(Table56[[#This Row],[Product_ID]],Table3[],5,FALSE)</f>
        <v>450.71</v>
      </c>
      <c r="O543" t="str">
        <f>VLOOKUP(Table56[[#This Row],[Store_ID]],Table2[],3,FALSE)</f>
        <v>East</v>
      </c>
      <c r="P543" t="str">
        <f>VLOOKUP(E543,Table2[],5,FALSE)</f>
        <v>Flagship</v>
      </c>
    </row>
    <row r="544" spans="1:16" x14ac:dyDescent="0.25">
      <c r="A544" t="s">
        <v>2294</v>
      </c>
      <c r="B544" s="19">
        <v>45287</v>
      </c>
      <c r="C544" t="s">
        <v>660</v>
      </c>
      <c r="D544" t="s">
        <v>1594</v>
      </c>
      <c r="E544" t="s">
        <v>1730</v>
      </c>
      <c r="F544" s="12">
        <v>1</v>
      </c>
      <c r="G544" s="11">
        <v>442.36</v>
      </c>
      <c r="H544">
        <v>0.14000000000000001</v>
      </c>
      <c r="I544" t="s">
        <v>1750</v>
      </c>
      <c r="J544" s="11">
        <v>380.42959999999999</v>
      </c>
      <c r="K544" t="str">
        <f>VLOOKUP(Table56[[#This Row],[Customer_ID]],Table4[],4,FALSE)</f>
        <v>Male</v>
      </c>
      <c r="L544" t="str">
        <f>VLOOKUP(Table56[[#This Row],[Customer_ID]],Table4[],6,FALSE)</f>
        <v>Virginia</v>
      </c>
      <c r="M544" t="str">
        <f>VLOOKUP(Table56[[#This Row],[Product_ID]],Table3[],3,FALSE)</f>
        <v>Sports-Fitness</v>
      </c>
      <c r="N544" s="11">
        <f>VLOOKUP(Table56[[#This Row],[Product_ID]],Table3[],5,FALSE)</f>
        <v>167.12</v>
      </c>
      <c r="O544" t="str">
        <f>VLOOKUP(Table56[[#This Row],[Store_ID]],Table2[],3,FALSE)</f>
        <v>West</v>
      </c>
      <c r="P544" t="str">
        <f>VLOOKUP(E544,Table2[],5,FALSE)</f>
        <v>Flagship</v>
      </c>
    </row>
    <row r="545" spans="1:16" x14ac:dyDescent="0.25">
      <c r="A545" t="s">
        <v>2295</v>
      </c>
      <c r="B545" s="19">
        <v>45711</v>
      </c>
      <c r="C545" t="s">
        <v>1036</v>
      </c>
      <c r="D545" t="s">
        <v>1580</v>
      </c>
      <c r="E545" t="s">
        <v>1708</v>
      </c>
      <c r="F545" s="12">
        <v>1</v>
      </c>
      <c r="G545" s="11">
        <v>763.34</v>
      </c>
      <c r="H545">
        <v>0.11</v>
      </c>
      <c r="I545" t="s">
        <v>1755</v>
      </c>
      <c r="J545" s="11">
        <v>679.37260000000003</v>
      </c>
      <c r="K545" t="str">
        <f>VLOOKUP(Table56[[#This Row],[Customer_ID]],Table4[],4,FALSE)</f>
        <v>Female</v>
      </c>
      <c r="L545" t="str">
        <f>VLOOKUP(Table56[[#This Row],[Customer_ID]],Table4[],6,FALSE)</f>
        <v>Georgia</v>
      </c>
      <c r="M545" t="str">
        <f>VLOOKUP(Table56[[#This Row],[Product_ID]],Table3[],3,FALSE)</f>
        <v>Home-Lighting</v>
      </c>
      <c r="N545" s="11">
        <f>VLOOKUP(Table56[[#This Row],[Product_ID]],Table3[],5,FALSE)</f>
        <v>382.22</v>
      </c>
      <c r="O545" t="str">
        <f>VLOOKUP(Table56[[#This Row],[Store_ID]],Table2[],3,FALSE)</f>
        <v>East</v>
      </c>
      <c r="P545" t="str">
        <f>VLOOKUP(E545,Table2[],5,FALSE)</f>
        <v>Online</v>
      </c>
    </row>
    <row r="546" spans="1:16" x14ac:dyDescent="0.25">
      <c r="A546" t="s">
        <v>2296</v>
      </c>
      <c r="B546" s="19">
        <v>45842</v>
      </c>
      <c r="C546" t="s">
        <v>548</v>
      </c>
      <c r="D546" t="s">
        <v>1615</v>
      </c>
      <c r="E546" t="s">
        <v>1736</v>
      </c>
      <c r="F546" s="12">
        <v>3</v>
      </c>
      <c r="G546" s="11">
        <v>178.22</v>
      </c>
      <c r="H546">
        <v>0.15</v>
      </c>
      <c r="I546" t="s">
        <v>1755</v>
      </c>
      <c r="J546" s="11">
        <v>454.46099999999996</v>
      </c>
      <c r="K546" t="str">
        <f>VLOOKUP(Table56[[#This Row],[Customer_ID]],Table4[],4,FALSE)</f>
        <v>Female</v>
      </c>
      <c r="L546" t="str">
        <f>VLOOKUP(Table56[[#This Row],[Customer_ID]],Table4[],6,FALSE)</f>
        <v>Michigan</v>
      </c>
      <c r="M546" t="str">
        <f>VLOOKUP(Table56[[#This Row],[Product_ID]],Table3[],3,FALSE)</f>
        <v>Beauty-Haircare</v>
      </c>
      <c r="N546" s="11">
        <f>VLOOKUP(Table56[[#This Row],[Product_ID]],Table3[],5,FALSE)</f>
        <v>17.309999999999999</v>
      </c>
      <c r="O546" t="str">
        <f>VLOOKUP(Table56[[#This Row],[Store_ID]],Table2[],3,FALSE)</f>
        <v>East</v>
      </c>
      <c r="P546" t="str">
        <f>VLOOKUP(E546,Table2[],5,FALSE)</f>
        <v>Flagship</v>
      </c>
    </row>
    <row r="547" spans="1:16" x14ac:dyDescent="0.25">
      <c r="A547" t="s">
        <v>2297</v>
      </c>
      <c r="B547" s="19">
        <v>45255</v>
      </c>
      <c r="C547" t="s">
        <v>361</v>
      </c>
      <c r="D547" t="s">
        <v>1565</v>
      </c>
      <c r="E547" t="s">
        <v>1690</v>
      </c>
      <c r="F547" s="12">
        <v>4</v>
      </c>
      <c r="G547" s="11">
        <v>90.32</v>
      </c>
      <c r="H547">
        <v>0.08</v>
      </c>
      <c r="I547" t="s">
        <v>1752</v>
      </c>
      <c r="J547" s="11">
        <v>332.37759999999997</v>
      </c>
      <c r="K547" t="str">
        <f>VLOOKUP(Table56[[#This Row],[Customer_ID]],Table4[],4,FALSE)</f>
        <v>Male</v>
      </c>
      <c r="L547" t="str">
        <f>VLOOKUP(Table56[[#This Row],[Customer_ID]],Table4[],6,FALSE)</f>
        <v>Connecticut</v>
      </c>
      <c r="M547" t="str">
        <f>VLOOKUP(Table56[[#This Row],[Product_ID]],Table3[],3,FALSE)</f>
        <v>Electronics-Audio</v>
      </c>
      <c r="N547" s="11">
        <f>VLOOKUP(Table56[[#This Row],[Product_ID]],Table3[],5,FALSE)</f>
        <v>322.41000000000003</v>
      </c>
      <c r="O547" t="str">
        <f>VLOOKUP(Table56[[#This Row],[Store_ID]],Table2[],3,FALSE)</f>
        <v>North</v>
      </c>
      <c r="P547" t="str">
        <f>VLOOKUP(E547,Table2[],5,FALSE)</f>
        <v>Flagship</v>
      </c>
    </row>
    <row r="548" spans="1:16" x14ac:dyDescent="0.25">
      <c r="A548" t="s">
        <v>2298</v>
      </c>
      <c r="B548" s="19">
        <v>45695</v>
      </c>
      <c r="C548" t="s">
        <v>1168</v>
      </c>
      <c r="D548" t="s">
        <v>1541</v>
      </c>
      <c r="E548" t="s">
        <v>1708</v>
      </c>
      <c r="F548" s="12">
        <v>3</v>
      </c>
      <c r="G548" s="11">
        <v>370.93</v>
      </c>
      <c r="H548" s="14">
        <v>0</v>
      </c>
      <c r="I548" t="s">
        <v>1750</v>
      </c>
      <c r="J548" s="11">
        <v>1112.79</v>
      </c>
      <c r="K548" t="str">
        <f>VLOOKUP(Table56[[#This Row],[Customer_ID]],Table4[],4,FALSE)</f>
        <v>Female</v>
      </c>
      <c r="L548" t="str">
        <f>VLOOKUP(Table56[[#This Row],[Customer_ID]],Table4[],6,FALSE)</f>
        <v>Delaware</v>
      </c>
      <c r="M548" t="str">
        <f>VLOOKUP(Table56[[#This Row],[Product_ID]],Table3[],3,FALSE)</f>
        <v>Home-Kitchen</v>
      </c>
      <c r="N548" s="11">
        <f>VLOOKUP(Table56[[#This Row],[Product_ID]],Table3[],5,FALSE)</f>
        <v>298.86</v>
      </c>
      <c r="O548" t="str">
        <f>VLOOKUP(Table56[[#This Row],[Store_ID]],Table2[],3,FALSE)</f>
        <v>East</v>
      </c>
      <c r="P548" t="str">
        <f>VLOOKUP(E548,Table2[],5,FALSE)</f>
        <v>Online</v>
      </c>
    </row>
    <row r="549" spans="1:16" x14ac:dyDescent="0.25">
      <c r="A549" t="s">
        <v>2299</v>
      </c>
      <c r="B549" s="19">
        <v>45281</v>
      </c>
      <c r="C549" t="s">
        <v>176</v>
      </c>
      <c r="D549" t="s">
        <v>1561</v>
      </c>
      <c r="E549" t="s">
        <v>1728</v>
      </c>
      <c r="F549" s="12">
        <v>1</v>
      </c>
      <c r="G549" s="11">
        <v>352.43</v>
      </c>
      <c r="H549">
        <v>0.14000000000000001</v>
      </c>
      <c r="I549" t="s">
        <v>1752</v>
      </c>
      <c r="J549" s="11">
        <v>303.08980000000003</v>
      </c>
      <c r="K549" t="str">
        <f>VLOOKUP(Table56[[#This Row],[Customer_ID]],Table4[],4,FALSE)</f>
        <v>Female</v>
      </c>
      <c r="L549" t="str">
        <f>VLOOKUP(Table56[[#This Row],[Customer_ID]],Table4[],6,FALSE)</f>
        <v>Ohio</v>
      </c>
      <c r="M549" t="str">
        <f>VLOOKUP(Table56[[#This Row],[Product_ID]],Table3[],3,FALSE)</f>
        <v>Clothing-Tops</v>
      </c>
      <c r="N549" s="11">
        <f>VLOOKUP(Table56[[#This Row],[Product_ID]],Table3[],5,FALSE)</f>
        <v>254.04361702127662</v>
      </c>
      <c r="O549" t="str">
        <f>VLOOKUP(Table56[[#This Row],[Store_ID]],Table2[],3,FALSE)</f>
        <v>North</v>
      </c>
      <c r="P549" t="str">
        <f>VLOOKUP(E549,Table2[],5,FALSE)</f>
        <v>Flagship</v>
      </c>
    </row>
    <row r="550" spans="1:16" x14ac:dyDescent="0.25">
      <c r="A550" t="s">
        <v>2300</v>
      </c>
      <c r="B550" s="19">
        <v>45295</v>
      </c>
      <c r="C550" t="s">
        <v>420</v>
      </c>
      <c r="D550" t="s">
        <v>1544</v>
      </c>
      <c r="E550" t="s">
        <v>1728</v>
      </c>
      <c r="F550" s="12">
        <v>2</v>
      </c>
      <c r="G550" s="11">
        <v>562.97</v>
      </c>
      <c r="H550">
        <v>0.2</v>
      </c>
      <c r="I550" t="s">
        <v>1750</v>
      </c>
      <c r="J550" s="11">
        <v>900.75200000000007</v>
      </c>
      <c r="K550" t="str">
        <f>VLOOKUP(Table56[[#This Row],[Customer_ID]],Table4[],4,FALSE)</f>
        <v>Male</v>
      </c>
      <c r="L550" t="str">
        <f>VLOOKUP(Table56[[#This Row],[Customer_ID]],Table4[],6,FALSE)</f>
        <v>Iowa</v>
      </c>
      <c r="M550" t="str">
        <f>VLOOKUP(Table56[[#This Row],[Product_ID]],Table3[],3,FALSE)</f>
        <v>Beauty-Haircare</v>
      </c>
      <c r="N550" s="11">
        <f>VLOOKUP(Table56[[#This Row],[Product_ID]],Table3[],5,FALSE)</f>
        <v>115.82</v>
      </c>
      <c r="O550" t="str">
        <f>VLOOKUP(Table56[[#This Row],[Store_ID]],Table2[],3,FALSE)</f>
        <v>North</v>
      </c>
      <c r="P550" t="str">
        <f>VLOOKUP(E550,Table2[],5,FALSE)</f>
        <v>Flagship</v>
      </c>
    </row>
    <row r="551" spans="1:16" x14ac:dyDescent="0.25">
      <c r="A551" t="s">
        <v>2301</v>
      </c>
      <c r="B551" s="19">
        <v>45260</v>
      </c>
      <c r="C551" t="s">
        <v>521</v>
      </c>
      <c r="D551" t="s">
        <v>1610</v>
      </c>
      <c r="E551" t="s">
        <v>1711</v>
      </c>
      <c r="F551" s="12">
        <v>1</v>
      </c>
      <c r="G551" s="11">
        <v>522.85</v>
      </c>
      <c r="H551">
        <v>0.12</v>
      </c>
      <c r="I551" t="s">
        <v>1752</v>
      </c>
      <c r="J551" s="11">
        <v>460.108</v>
      </c>
      <c r="K551" t="str">
        <f>VLOOKUP(Table56[[#This Row],[Customer_ID]],Table4[],4,FALSE)</f>
        <v>Male</v>
      </c>
      <c r="L551" t="str">
        <f>VLOOKUP(Table56[[#This Row],[Customer_ID]],Table4[],6,FALSE)</f>
        <v>North Dakota</v>
      </c>
      <c r="M551" t="str">
        <f>VLOOKUP(Table56[[#This Row],[Product_ID]],Table3[],3,FALSE)</f>
        <v>Home-Decor</v>
      </c>
      <c r="N551" s="11">
        <f>VLOOKUP(Table56[[#This Row],[Product_ID]],Table3[],5,FALSE)</f>
        <v>81.75</v>
      </c>
      <c r="O551" t="str">
        <f>VLOOKUP(Table56[[#This Row],[Store_ID]],Table2[],3,FALSE)</f>
        <v>South</v>
      </c>
      <c r="P551" t="str">
        <f>VLOOKUP(E551,Table2[],5,FALSE)</f>
        <v>Online</v>
      </c>
    </row>
    <row r="552" spans="1:16" x14ac:dyDescent="0.25">
      <c r="A552" t="s">
        <v>2302</v>
      </c>
      <c r="B552" s="19">
        <v>45851</v>
      </c>
      <c r="C552" t="s">
        <v>1083</v>
      </c>
      <c r="D552" t="s">
        <v>1558</v>
      </c>
      <c r="E552" t="s">
        <v>1730</v>
      </c>
      <c r="F552" s="12">
        <v>4</v>
      </c>
      <c r="G552" s="11">
        <v>714.89</v>
      </c>
      <c r="H552">
        <v>0.15</v>
      </c>
      <c r="I552" t="s">
        <v>1750</v>
      </c>
      <c r="J552" s="11">
        <v>2430.6259999999997</v>
      </c>
      <c r="K552" t="str">
        <f>VLOOKUP(Table56[[#This Row],[Customer_ID]],Table4[],4,FALSE)</f>
        <v>Male</v>
      </c>
      <c r="L552" t="str">
        <f>VLOOKUP(Table56[[#This Row],[Customer_ID]],Table4[],6,FALSE)</f>
        <v>Alaska</v>
      </c>
      <c r="M552" t="str">
        <f>VLOOKUP(Table56[[#This Row],[Product_ID]],Table3[],3,FALSE)</f>
        <v>Home-Storage</v>
      </c>
      <c r="N552" s="11">
        <f>VLOOKUP(Table56[[#This Row],[Product_ID]],Table3[],5,FALSE)</f>
        <v>123.46</v>
      </c>
      <c r="O552" t="str">
        <f>VLOOKUP(Table56[[#This Row],[Store_ID]],Table2[],3,FALSE)</f>
        <v>West</v>
      </c>
      <c r="P552" t="str">
        <f>VLOOKUP(E552,Table2[],5,FALSE)</f>
        <v>Flagship</v>
      </c>
    </row>
    <row r="553" spans="1:16" x14ac:dyDescent="0.25">
      <c r="A553" t="s">
        <v>2303</v>
      </c>
      <c r="B553" s="19">
        <v>45222</v>
      </c>
      <c r="C553" t="s">
        <v>610</v>
      </c>
      <c r="D553" t="s">
        <v>1592</v>
      </c>
      <c r="E553" t="s">
        <v>1693</v>
      </c>
      <c r="F553" s="12">
        <v>3</v>
      </c>
      <c r="G553" s="11">
        <v>137.77000000000001</v>
      </c>
      <c r="H553">
        <v>0.26</v>
      </c>
      <c r="I553" t="s">
        <v>1752</v>
      </c>
      <c r="J553" s="11">
        <v>305.84940000000006</v>
      </c>
      <c r="K553" t="str">
        <f>VLOOKUP(Table56[[#This Row],[Customer_ID]],Table4[],4,FALSE)</f>
        <v>Female</v>
      </c>
      <c r="L553" t="str">
        <f>VLOOKUP(Table56[[#This Row],[Customer_ID]],Table4[],6,FALSE)</f>
        <v>Alabama</v>
      </c>
      <c r="M553" t="str">
        <f>VLOOKUP(Table56[[#This Row],[Product_ID]],Table3[],3,FALSE)</f>
        <v>Electronics-Computer</v>
      </c>
      <c r="N553" s="11">
        <f>VLOOKUP(Table56[[#This Row],[Product_ID]],Table3[],5,FALSE)</f>
        <v>253.33</v>
      </c>
      <c r="O553" t="str">
        <f>VLOOKUP(Table56[[#This Row],[Store_ID]],Table2[],3,FALSE)</f>
        <v>South</v>
      </c>
      <c r="P553" t="str">
        <f>VLOOKUP(E553,Table2[],5,FALSE)</f>
        <v>Outlet</v>
      </c>
    </row>
    <row r="554" spans="1:16" x14ac:dyDescent="0.25">
      <c r="A554" t="s">
        <v>2304</v>
      </c>
      <c r="B554" s="19">
        <v>45940</v>
      </c>
      <c r="C554" t="s">
        <v>114</v>
      </c>
      <c r="D554" t="s">
        <v>1669</v>
      </c>
      <c r="E554" t="s">
        <v>1721</v>
      </c>
      <c r="F554" s="12">
        <v>3</v>
      </c>
      <c r="G554" s="11">
        <v>862.18</v>
      </c>
      <c r="H554">
        <v>0.22</v>
      </c>
      <c r="I554" t="s">
        <v>1752</v>
      </c>
      <c r="J554" s="11">
        <v>2017.5012000000002</v>
      </c>
      <c r="K554" t="str">
        <f>VLOOKUP(Table56[[#This Row],[Customer_ID]],Table4[],4,FALSE)</f>
        <v>Male</v>
      </c>
      <c r="L554" t="str">
        <f>VLOOKUP(Table56[[#This Row],[Customer_ID]],Table4[],6,FALSE)</f>
        <v>Utah</v>
      </c>
      <c r="M554" t="str">
        <f>VLOOKUP(Table56[[#This Row],[Product_ID]],Table3[],3,FALSE)</f>
        <v>Home-Appliances</v>
      </c>
      <c r="N554" s="11">
        <f>VLOOKUP(Table56[[#This Row],[Product_ID]],Table3[],5,FALSE)</f>
        <v>447.43</v>
      </c>
      <c r="O554" t="str">
        <f>VLOOKUP(Table56[[#This Row],[Store_ID]],Table2[],3,FALSE)</f>
        <v>South</v>
      </c>
      <c r="P554" t="str">
        <f>VLOOKUP(E554,Table2[],5,FALSE)</f>
        <v>Online</v>
      </c>
    </row>
    <row r="555" spans="1:16" x14ac:dyDescent="0.25">
      <c r="A555" t="s">
        <v>2305</v>
      </c>
      <c r="B555" s="19">
        <v>45822</v>
      </c>
      <c r="C555" t="s">
        <v>211</v>
      </c>
      <c r="D555" t="s">
        <v>1585</v>
      </c>
      <c r="E555" t="s">
        <v>1726</v>
      </c>
      <c r="F555" s="12">
        <v>2</v>
      </c>
      <c r="G555" s="11">
        <v>833.64</v>
      </c>
      <c r="H555">
        <v>0.24</v>
      </c>
      <c r="I555" t="s">
        <v>1752</v>
      </c>
      <c r="J555" s="11">
        <v>1267.1328000000001</v>
      </c>
      <c r="K555" t="str">
        <f>VLOOKUP(Table56[[#This Row],[Customer_ID]],Table4[],4,FALSE)</f>
        <v>Female</v>
      </c>
      <c r="L555" t="str">
        <f>VLOOKUP(Table56[[#This Row],[Customer_ID]],Table4[],6,FALSE)</f>
        <v>Rhode Island</v>
      </c>
      <c r="M555" t="str">
        <f>VLOOKUP(Table56[[#This Row],[Product_ID]],Table3[],3,FALSE)</f>
        <v>Sports-Outdoor</v>
      </c>
      <c r="N555" s="11">
        <f>VLOOKUP(Table56[[#This Row],[Product_ID]],Table3[],5,FALSE)</f>
        <v>135.61000000000001</v>
      </c>
      <c r="O555" t="str">
        <f>VLOOKUP(Table56[[#This Row],[Store_ID]],Table2[],3,FALSE)</f>
        <v>South</v>
      </c>
      <c r="P555" t="str">
        <f>VLOOKUP(E555,Table2[],5,FALSE)</f>
        <v>Outlet</v>
      </c>
    </row>
    <row r="556" spans="1:16" x14ac:dyDescent="0.25">
      <c r="A556" t="s">
        <v>2306</v>
      </c>
      <c r="B556" s="19">
        <v>45752</v>
      </c>
      <c r="C556" t="s">
        <v>853</v>
      </c>
      <c r="D556" t="s">
        <v>1554</v>
      </c>
      <c r="E556" t="s">
        <v>1728</v>
      </c>
      <c r="F556" s="12">
        <v>3</v>
      </c>
      <c r="G556" s="11">
        <v>543.22</v>
      </c>
      <c r="H556">
        <v>0.05</v>
      </c>
      <c r="I556" t="s">
        <v>1755</v>
      </c>
      <c r="J556" s="11">
        <v>1548.1769999999999</v>
      </c>
      <c r="K556" t="str">
        <f>VLOOKUP(Table56[[#This Row],[Customer_ID]],Table4[],4,FALSE)</f>
        <v>Female</v>
      </c>
      <c r="L556" t="str">
        <f>VLOOKUP(Table56[[#This Row],[Customer_ID]],Table4[],6,FALSE)</f>
        <v>Louisiana</v>
      </c>
      <c r="M556" t="str">
        <f>VLOOKUP(Table56[[#This Row],[Product_ID]],Table3[],3,FALSE)</f>
        <v>Sports-Equipment</v>
      </c>
      <c r="N556" s="11">
        <f>VLOOKUP(Table56[[#This Row],[Product_ID]],Table3[],5,FALSE)</f>
        <v>21.34</v>
      </c>
      <c r="O556" t="str">
        <f>VLOOKUP(Table56[[#This Row],[Store_ID]],Table2[],3,FALSE)</f>
        <v>North</v>
      </c>
      <c r="P556" t="str">
        <f>VLOOKUP(E556,Table2[],5,FALSE)</f>
        <v>Flagship</v>
      </c>
    </row>
    <row r="557" spans="1:16" x14ac:dyDescent="0.25">
      <c r="A557" t="s">
        <v>2307</v>
      </c>
      <c r="B557" s="19">
        <v>45677</v>
      </c>
      <c r="C557" t="s">
        <v>876</v>
      </c>
      <c r="D557" t="s">
        <v>1662</v>
      </c>
      <c r="E557" t="s">
        <v>1693</v>
      </c>
      <c r="F557" s="12">
        <v>3</v>
      </c>
      <c r="G557" s="11">
        <v>691.02</v>
      </c>
      <c r="H557">
        <v>0.12</v>
      </c>
      <c r="I557" t="s">
        <v>1755</v>
      </c>
      <c r="J557" s="11">
        <v>1824.2927999999999</v>
      </c>
      <c r="K557" t="str">
        <f>VLOOKUP(Table56[[#This Row],[Customer_ID]],Table4[],4,FALSE)</f>
        <v>Female</v>
      </c>
      <c r="L557" t="str">
        <f>VLOOKUP(Table56[[#This Row],[Customer_ID]],Table4[],6,FALSE)</f>
        <v>Rhode Island</v>
      </c>
      <c r="M557" t="str">
        <f>VLOOKUP(Table56[[#This Row],[Product_ID]],Table3[],3,FALSE)</f>
        <v>Sports-Accessories</v>
      </c>
      <c r="N557" s="11">
        <f>VLOOKUP(Table56[[#This Row],[Product_ID]],Table3[],5,FALSE)</f>
        <v>131.24</v>
      </c>
      <c r="O557" t="str">
        <f>VLOOKUP(Table56[[#This Row],[Store_ID]],Table2[],3,FALSE)</f>
        <v>South</v>
      </c>
      <c r="P557" t="str">
        <f>VLOOKUP(E557,Table2[],5,FALSE)</f>
        <v>Outlet</v>
      </c>
    </row>
    <row r="558" spans="1:16" x14ac:dyDescent="0.25">
      <c r="A558" t="s">
        <v>2308</v>
      </c>
      <c r="B558" s="19">
        <v>45253</v>
      </c>
      <c r="C558" t="s">
        <v>310</v>
      </c>
      <c r="D558" t="s">
        <v>1660</v>
      </c>
      <c r="E558" t="s">
        <v>1733</v>
      </c>
      <c r="F558" s="12">
        <v>4</v>
      </c>
      <c r="G558" s="11">
        <v>338.73</v>
      </c>
      <c r="H558">
        <v>0.18</v>
      </c>
      <c r="I558" t="s">
        <v>1750</v>
      </c>
      <c r="J558" s="11">
        <v>1111.0344000000002</v>
      </c>
      <c r="K558" t="str">
        <f>VLOOKUP(Table56[[#This Row],[Customer_ID]],Table4[],4,FALSE)</f>
        <v>Female</v>
      </c>
      <c r="L558" t="str">
        <f>VLOOKUP(Table56[[#This Row],[Customer_ID]],Table4[],6,FALSE)</f>
        <v>South Carolina</v>
      </c>
      <c r="M558" t="str">
        <f>VLOOKUP(Table56[[#This Row],[Product_ID]],Table3[],3,FALSE)</f>
        <v>Home-Kitchen</v>
      </c>
      <c r="N558" s="11">
        <f>VLOOKUP(Table56[[#This Row],[Product_ID]],Table3[],5,FALSE)</f>
        <v>176.07</v>
      </c>
      <c r="O558" t="str">
        <f>VLOOKUP(Table56[[#This Row],[Store_ID]],Table2[],3,FALSE)</f>
        <v>North</v>
      </c>
      <c r="P558" t="str">
        <f>VLOOKUP(E558,Table2[],5,FALSE)</f>
        <v>Flagship</v>
      </c>
    </row>
    <row r="559" spans="1:16" x14ac:dyDescent="0.25">
      <c r="A559" t="s">
        <v>2309</v>
      </c>
      <c r="B559" s="19">
        <v>45389</v>
      </c>
      <c r="C559" t="s">
        <v>227</v>
      </c>
      <c r="D559" t="s">
        <v>1656</v>
      </c>
      <c r="E559" t="s">
        <v>1730</v>
      </c>
      <c r="F559" s="12">
        <v>3</v>
      </c>
      <c r="G559" s="11">
        <v>366.08</v>
      </c>
      <c r="H559">
        <v>0.05</v>
      </c>
      <c r="I559" t="s">
        <v>1750</v>
      </c>
      <c r="J559" s="11">
        <v>1043.328</v>
      </c>
      <c r="K559" t="str">
        <f>VLOOKUP(Table56[[#This Row],[Customer_ID]],Table4[],4,FALSE)</f>
        <v>Male</v>
      </c>
      <c r="L559" t="str">
        <f>VLOOKUP(Table56[[#This Row],[Customer_ID]],Table4[],6,FALSE)</f>
        <v>New Mexico</v>
      </c>
      <c r="M559" t="str">
        <f>VLOOKUP(Table56[[#This Row],[Product_ID]],Table3[],3,FALSE)</f>
        <v>Home-Furniture</v>
      </c>
      <c r="N559" s="11">
        <f>VLOOKUP(Table56[[#This Row],[Product_ID]],Table3[],5,FALSE)</f>
        <v>388.46</v>
      </c>
      <c r="O559" t="str">
        <f>VLOOKUP(Table56[[#This Row],[Store_ID]],Table2[],3,FALSE)</f>
        <v>West</v>
      </c>
      <c r="P559" t="str">
        <f>VLOOKUP(E559,Table2[],5,FALSE)</f>
        <v>Flagship</v>
      </c>
    </row>
    <row r="560" spans="1:16" x14ac:dyDescent="0.25">
      <c r="A560" t="s">
        <v>2310</v>
      </c>
      <c r="B560" s="19">
        <v>45840</v>
      </c>
      <c r="C560" t="s">
        <v>367</v>
      </c>
      <c r="D560" t="s">
        <v>1545</v>
      </c>
      <c r="E560" t="s">
        <v>1725</v>
      </c>
      <c r="F560" s="12">
        <v>4</v>
      </c>
      <c r="G560" s="11">
        <v>539.48</v>
      </c>
      <c r="H560">
        <v>0.28000000000000003</v>
      </c>
      <c r="I560" t="s">
        <v>1755</v>
      </c>
      <c r="J560" s="11">
        <v>1553.7023999999999</v>
      </c>
      <c r="K560" t="str">
        <f>VLOOKUP(Table56[[#This Row],[Customer_ID]],Table4[],4,FALSE)</f>
        <v>Female</v>
      </c>
      <c r="L560" t="str">
        <f>VLOOKUP(Table56[[#This Row],[Customer_ID]],Table4[],6,FALSE)</f>
        <v>Florida</v>
      </c>
      <c r="M560" t="str">
        <f>VLOOKUP(Table56[[#This Row],[Product_ID]],Table3[],3,FALSE)</f>
        <v>Electronics-Accessories</v>
      </c>
      <c r="N560" s="11">
        <f>VLOOKUP(Table56[[#This Row],[Product_ID]],Table3[],5,FALSE)</f>
        <v>242.23</v>
      </c>
      <c r="O560" t="str">
        <f>VLOOKUP(Table56[[#This Row],[Store_ID]],Table2[],3,FALSE)</f>
        <v>East</v>
      </c>
      <c r="P560" t="str">
        <f>VLOOKUP(E560,Table2[],5,FALSE)</f>
        <v>Flagship</v>
      </c>
    </row>
    <row r="561" spans="1:16" x14ac:dyDescent="0.25">
      <c r="A561" t="s">
        <v>2311</v>
      </c>
      <c r="B561" s="19">
        <v>45256</v>
      </c>
      <c r="C561" t="s">
        <v>1201</v>
      </c>
      <c r="D561" t="s">
        <v>1667</v>
      </c>
      <c r="E561" t="s">
        <v>1730</v>
      </c>
      <c r="F561" s="12">
        <v>1</v>
      </c>
      <c r="G561" s="11">
        <v>499.59</v>
      </c>
      <c r="H561">
        <v>0.03</v>
      </c>
      <c r="I561" t="s">
        <v>1755</v>
      </c>
      <c r="J561" s="11">
        <v>484.60229999999996</v>
      </c>
      <c r="K561" t="str">
        <f>VLOOKUP(Table56[[#This Row],[Customer_ID]],Table4[],4,FALSE)</f>
        <v>Male</v>
      </c>
      <c r="L561" t="str">
        <f>VLOOKUP(Table56[[#This Row],[Customer_ID]],Table4[],6,FALSE)</f>
        <v>Nebraska</v>
      </c>
      <c r="M561" t="str">
        <f>VLOOKUP(Table56[[#This Row],[Product_ID]],Table3[],3,FALSE)</f>
        <v>Clothing-Footwear</v>
      </c>
      <c r="N561" s="11">
        <f>VLOOKUP(Table56[[#This Row],[Product_ID]],Table3[],5,FALSE)</f>
        <v>438.25</v>
      </c>
      <c r="O561" t="str">
        <f>VLOOKUP(Table56[[#This Row],[Store_ID]],Table2[],3,FALSE)</f>
        <v>West</v>
      </c>
      <c r="P561" t="str">
        <f>VLOOKUP(E561,Table2[],5,FALSE)</f>
        <v>Flagship</v>
      </c>
    </row>
    <row r="562" spans="1:16" x14ac:dyDescent="0.25">
      <c r="A562" t="s">
        <v>2312</v>
      </c>
      <c r="B562" s="19">
        <v>45326</v>
      </c>
      <c r="C562" t="s">
        <v>613</v>
      </c>
      <c r="D562" t="s">
        <v>1572</v>
      </c>
      <c r="E562" t="s">
        <v>1714</v>
      </c>
      <c r="F562" s="12">
        <v>3</v>
      </c>
      <c r="G562" s="11">
        <v>330.04</v>
      </c>
      <c r="H562">
        <v>0.2</v>
      </c>
      <c r="I562" t="s">
        <v>1750</v>
      </c>
      <c r="J562" s="11">
        <v>792.09600000000012</v>
      </c>
      <c r="K562" t="str">
        <f>VLOOKUP(Table56[[#This Row],[Customer_ID]],Table4[],4,FALSE)</f>
        <v>Male</v>
      </c>
      <c r="L562" t="str">
        <f>VLOOKUP(Table56[[#This Row],[Customer_ID]],Table4[],6,FALSE)</f>
        <v>New Mexico</v>
      </c>
      <c r="M562" t="str">
        <f>VLOOKUP(Table56[[#This Row],[Product_ID]],Table3[],3,FALSE)</f>
        <v>Home-Kitchen</v>
      </c>
      <c r="N562" s="11">
        <f>VLOOKUP(Table56[[#This Row],[Product_ID]],Table3[],5,FALSE)</f>
        <v>19.52</v>
      </c>
      <c r="O562" t="str">
        <f>VLOOKUP(Table56[[#This Row],[Store_ID]],Table2[],3,FALSE)</f>
        <v>West</v>
      </c>
      <c r="P562" t="str">
        <f>VLOOKUP(E562,Table2[],5,FALSE)</f>
        <v>Online</v>
      </c>
    </row>
    <row r="563" spans="1:16" x14ac:dyDescent="0.25">
      <c r="A563" t="s">
        <v>2313</v>
      </c>
      <c r="B563" s="19">
        <v>45459</v>
      </c>
      <c r="C563" t="s">
        <v>595</v>
      </c>
      <c r="D563" t="s">
        <v>1543</v>
      </c>
      <c r="E563" t="s">
        <v>1733</v>
      </c>
      <c r="F563" s="12">
        <v>2</v>
      </c>
      <c r="G563" s="11">
        <v>813.01</v>
      </c>
      <c r="H563">
        <v>0.06</v>
      </c>
      <c r="I563" t="s">
        <v>1752</v>
      </c>
      <c r="J563" s="11">
        <v>1528.4587999999999</v>
      </c>
      <c r="K563" t="str">
        <f>VLOOKUP(Table56[[#This Row],[Customer_ID]],Table4[],4,FALSE)</f>
        <v>Female</v>
      </c>
      <c r="L563" t="str">
        <f>VLOOKUP(Table56[[#This Row],[Customer_ID]],Table4[],6,FALSE)</f>
        <v>Oklahoma</v>
      </c>
      <c r="M563" t="str">
        <f>VLOOKUP(Table56[[#This Row],[Product_ID]],Table3[],3,FALSE)</f>
        <v>Electronics-Accessories</v>
      </c>
      <c r="N563" s="11">
        <f>VLOOKUP(Table56[[#This Row],[Product_ID]],Table3[],5,FALSE)</f>
        <v>449.4</v>
      </c>
      <c r="O563" t="str">
        <f>VLOOKUP(Table56[[#This Row],[Store_ID]],Table2[],3,FALSE)</f>
        <v>North</v>
      </c>
      <c r="P563" t="str">
        <f>VLOOKUP(E563,Table2[],5,FALSE)</f>
        <v>Flagship</v>
      </c>
    </row>
    <row r="564" spans="1:16" x14ac:dyDescent="0.25">
      <c r="A564" t="s">
        <v>2314</v>
      </c>
      <c r="B564" s="19">
        <v>45715</v>
      </c>
      <c r="C564" t="s">
        <v>110</v>
      </c>
      <c r="D564" t="s">
        <v>1527</v>
      </c>
      <c r="E564" t="s">
        <v>1693</v>
      </c>
      <c r="F564" s="12">
        <v>4</v>
      </c>
      <c r="G564" s="11">
        <v>204.8</v>
      </c>
      <c r="H564">
        <v>0.03</v>
      </c>
      <c r="I564" t="s">
        <v>1752</v>
      </c>
      <c r="J564" s="11">
        <v>794.62400000000002</v>
      </c>
      <c r="K564" t="str">
        <f>VLOOKUP(Table56[[#This Row],[Customer_ID]],Table4[],4,FALSE)</f>
        <v>Female</v>
      </c>
      <c r="L564" t="str">
        <f>VLOOKUP(Table56[[#This Row],[Customer_ID]],Table4[],6,FALSE)</f>
        <v>Missouri</v>
      </c>
      <c r="M564" t="str">
        <f>VLOOKUP(Table56[[#This Row],[Product_ID]],Table3[],3,FALSE)</f>
        <v>Clothing-Tops</v>
      </c>
      <c r="N564" s="11">
        <f>VLOOKUP(Table56[[#This Row],[Product_ID]],Table3[],5,FALSE)</f>
        <v>342.56</v>
      </c>
      <c r="O564" t="str">
        <f>VLOOKUP(Table56[[#This Row],[Store_ID]],Table2[],3,FALSE)</f>
        <v>South</v>
      </c>
      <c r="P564" t="str">
        <f>VLOOKUP(E564,Table2[],5,FALSE)</f>
        <v>Outlet</v>
      </c>
    </row>
    <row r="565" spans="1:16" x14ac:dyDescent="0.25">
      <c r="A565" t="s">
        <v>2315</v>
      </c>
      <c r="B565" s="19">
        <v>45223</v>
      </c>
      <c r="C565" t="s">
        <v>55</v>
      </c>
      <c r="D565" t="s">
        <v>1531</v>
      </c>
      <c r="E565" t="s">
        <v>1698</v>
      </c>
      <c r="F565" s="12">
        <v>3</v>
      </c>
      <c r="G565" s="11">
        <v>728.32</v>
      </c>
      <c r="H565">
        <v>0.01</v>
      </c>
      <c r="I565" t="s">
        <v>1750</v>
      </c>
      <c r="J565" s="11">
        <v>2163.1104</v>
      </c>
      <c r="K565" t="str">
        <f>VLOOKUP(Table56[[#This Row],[Customer_ID]],Table4[],4,FALSE)</f>
        <v>Female</v>
      </c>
      <c r="L565" t="str">
        <f>VLOOKUP(Table56[[#This Row],[Customer_ID]],Table4[],6,FALSE)</f>
        <v>New York</v>
      </c>
      <c r="M565" t="str">
        <f>VLOOKUP(Table56[[#This Row],[Product_ID]],Table3[],3,FALSE)</f>
        <v>Clothing-Outerwear</v>
      </c>
      <c r="N565" s="11">
        <f>VLOOKUP(Table56[[#This Row],[Product_ID]],Table3[],5,FALSE)</f>
        <v>364.67</v>
      </c>
      <c r="O565" t="str">
        <f>VLOOKUP(Table56[[#This Row],[Store_ID]],Table2[],3,FALSE)</f>
        <v>North</v>
      </c>
      <c r="P565" t="str">
        <f>VLOOKUP(E565,Table2[],5,FALSE)</f>
        <v>Outlet</v>
      </c>
    </row>
    <row r="566" spans="1:16" x14ac:dyDescent="0.25">
      <c r="A566" t="s">
        <v>2316</v>
      </c>
      <c r="B566" s="19">
        <v>45507</v>
      </c>
      <c r="C566" t="s">
        <v>1381</v>
      </c>
      <c r="D566" t="s">
        <v>1615</v>
      </c>
      <c r="E566" t="s">
        <v>1711</v>
      </c>
      <c r="F566" s="12">
        <v>3</v>
      </c>
      <c r="G566" s="11">
        <v>836.4</v>
      </c>
      <c r="H566" s="14">
        <v>0</v>
      </c>
      <c r="I566" t="s">
        <v>1750</v>
      </c>
      <c r="J566" s="11">
        <v>2509.1999999999998</v>
      </c>
      <c r="K566" t="str">
        <f>VLOOKUP(Table56[[#This Row],[Customer_ID]],Table4[],4,FALSE)</f>
        <v>Female</v>
      </c>
      <c r="L566" t="str">
        <f>VLOOKUP(Table56[[#This Row],[Customer_ID]],Table4[],6,FALSE)</f>
        <v>Mississippi</v>
      </c>
      <c r="M566" t="str">
        <f>VLOOKUP(Table56[[#This Row],[Product_ID]],Table3[],3,FALSE)</f>
        <v>Beauty-Haircare</v>
      </c>
      <c r="N566" s="11">
        <f>VLOOKUP(Table56[[#This Row],[Product_ID]],Table3[],5,FALSE)</f>
        <v>17.309999999999999</v>
      </c>
      <c r="O566" t="str">
        <f>VLOOKUP(Table56[[#This Row],[Store_ID]],Table2[],3,FALSE)</f>
        <v>South</v>
      </c>
      <c r="P566" t="str">
        <f>VLOOKUP(E566,Table2[],5,FALSE)</f>
        <v>Online</v>
      </c>
    </row>
    <row r="567" spans="1:16" x14ac:dyDescent="0.25">
      <c r="A567" t="s">
        <v>2317</v>
      </c>
      <c r="B567" s="19">
        <v>45843</v>
      </c>
      <c r="C567" t="s">
        <v>497</v>
      </c>
      <c r="D567" t="s">
        <v>1666</v>
      </c>
      <c r="E567" t="s">
        <v>1723</v>
      </c>
      <c r="F567" s="12">
        <v>1</v>
      </c>
      <c r="G567" s="11">
        <v>780.16</v>
      </c>
      <c r="H567">
        <v>0.02</v>
      </c>
      <c r="I567" t="s">
        <v>1755</v>
      </c>
      <c r="J567" s="11">
        <v>764.55679999999995</v>
      </c>
      <c r="K567" t="str">
        <f>VLOOKUP(Table56[[#This Row],[Customer_ID]],Table4[],4,FALSE)</f>
        <v>Male</v>
      </c>
      <c r="L567" t="str">
        <f>VLOOKUP(Table56[[#This Row],[Customer_ID]],Table4[],6,FALSE)</f>
        <v>Florida</v>
      </c>
      <c r="M567" t="str">
        <f>VLOOKUP(Table56[[#This Row],[Product_ID]],Table3[],3,FALSE)</f>
        <v>Electronics-Accessories</v>
      </c>
      <c r="N567" s="11">
        <f>VLOOKUP(Table56[[#This Row],[Product_ID]],Table3[],5,FALSE)</f>
        <v>340.14</v>
      </c>
      <c r="O567" t="str">
        <f>VLOOKUP(Table56[[#This Row],[Store_ID]],Table2[],3,FALSE)</f>
        <v>North</v>
      </c>
      <c r="P567" t="str">
        <f>VLOOKUP(E567,Table2[],5,FALSE)</f>
        <v>Online</v>
      </c>
    </row>
    <row r="568" spans="1:16" x14ac:dyDescent="0.25">
      <c r="A568" t="s">
        <v>2318</v>
      </c>
      <c r="B568" s="19">
        <v>45804</v>
      </c>
      <c r="C568" t="s">
        <v>1433</v>
      </c>
      <c r="D568" t="s">
        <v>1597</v>
      </c>
      <c r="E568" t="s">
        <v>1725</v>
      </c>
      <c r="F568" s="12">
        <v>4</v>
      </c>
      <c r="G568" s="11">
        <v>354.12</v>
      </c>
      <c r="H568">
        <v>0.06</v>
      </c>
      <c r="I568" t="s">
        <v>1752</v>
      </c>
      <c r="J568" s="11">
        <v>1331.4911999999999</v>
      </c>
      <c r="K568" t="str">
        <f>VLOOKUP(Table56[[#This Row],[Customer_ID]],Table4[],4,FALSE)</f>
        <v>Female</v>
      </c>
      <c r="L568" t="str">
        <f>VLOOKUP(Table56[[#This Row],[Customer_ID]],Table4[],6,FALSE)</f>
        <v>New Hampshire</v>
      </c>
      <c r="M568" t="str">
        <f>VLOOKUP(Table56[[#This Row],[Product_ID]],Table3[],3,FALSE)</f>
        <v>Clothing-Outerwear</v>
      </c>
      <c r="N568" s="11">
        <f>VLOOKUP(Table56[[#This Row],[Product_ID]],Table3[],5,FALSE)</f>
        <v>167.34</v>
      </c>
      <c r="O568" t="str">
        <f>VLOOKUP(Table56[[#This Row],[Store_ID]],Table2[],3,FALSE)</f>
        <v>East</v>
      </c>
      <c r="P568" t="str">
        <f>VLOOKUP(E568,Table2[],5,FALSE)</f>
        <v>Flagship</v>
      </c>
    </row>
    <row r="569" spans="1:16" x14ac:dyDescent="0.25">
      <c r="A569" t="s">
        <v>2319</v>
      </c>
      <c r="B569" s="19">
        <v>45602</v>
      </c>
      <c r="C569" t="s">
        <v>1381</v>
      </c>
      <c r="D569" t="s">
        <v>1620</v>
      </c>
      <c r="E569" t="s">
        <v>1693</v>
      </c>
      <c r="F569" s="12">
        <v>4</v>
      </c>
      <c r="G569" s="11">
        <v>282.48</v>
      </c>
      <c r="H569">
        <v>0.11</v>
      </c>
      <c r="I569" t="s">
        <v>1752</v>
      </c>
      <c r="J569" s="11">
        <v>1005.6288000000001</v>
      </c>
      <c r="K569" t="str">
        <f>VLOOKUP(Table56[[#This Row],[Customer_ID]],Table4[],4,FALSE)</f>
        <v>Female</v>
      </c>
      <c r="L569" t="str">
        <f>VLOOKUP(Table56[[#This Row],[Customer_ID]],Table4[],6,FALSE)</f>
        <v>Mississippi</v>
      </c>
      <c r="M569" t="str">
        <f>VLOOKUP(Table56[[#This Row],[Product_ID]],Table3[],3,FALSE)</f>
        <v>Beauty-Skincare</v>
      </c>
      <c r="N569" s="11">
        <f>VLOOKUP(Table56[[#This Row],[Product_ID]],Table3[],5,FALSE)</f>
        <v>266.86</v>
      </c>
      <c r="O569" t="str">
        <f>VLOOKUP(Table56[[#This Row],[Store_ID]],Table2[],3,FALSE)</f>
        <v>South</v>
      </c>
      <c r="P569" t="str">
        <f>VLOOKUP(E569,Table2[],5,FALSE)</f>
        <v>Outlet</v>
      </c>
    </row>
    <row r="570" spans="1:16" x14ac:dyDescent="0.25">
      <c r="A570" t="s">
        <v>2320</v>
      </c>
      <c r="B570" s="19">
        <v>45446</v>
      </c>
      <c r="C570" t="s">
        <v>1021</v>
      </c>
      <c r="D570" t="s">
        <v>1556</v>
      </c>
      <c r="E570" t="s">
        <v>1708</v>
      </c>
      <c r="F570" s="12">
        <v>2</v>
      </c>
      <c r="G570" s="11">
        <v>740.68</v>
      </c>
      <c r="H570">
        <v>0.02</v>
      </c>
      <c r="I570" t="s">
        <v>1752</v>
      </c>
      <c r="J570" s="11">
        <v>1451.7327999999998</v>
      </c>
      <c r="K570" t="str">
        <f>VLOOKUP(Table56[[#This Row],[Customer_ID]],Table4[],4,FALSE)</f>
        <v>Male</v>
      </c>
      <c r="L570" t="str">
        <f>VLOOKUP(Table56[[#This Row],[Customer_ID]],Table4[],6,FALSE)</f>
        <v>Minnesota</v>
      </c>
      <c r="M570" t="str">
        <f>VLOOKUP(Table56[[#This Row],[Product_ID]],Table3[],3,FALSE)</f>
        <v>Sports-Accessories</v>
      </c>
      <c r="N570" s="11">
        <f>VLOOKUP(Table56[[#This Row],[Product_ID]],Table3[],5,FALSE)</f>
        <v>131.51</v>
      </c>
      <c r="O570" t="str">
        <f>VLOOKUP(Table56[[#This Row],[Store_ID]],Table2[],3,FALSE)</f>
        <v>East</v>
      </c>
      <c r="P570" t="str">
        <f>VLOOKUP(E570,Table2[],5,FALSE)</f>
        <v>Online</v>
      </c>
    </row>
    <row r="571" spans="1:16" x14ac:dyDescent="0.25">
      <c r="A571" t="s">
        <v>2321</v>
      </c>
      <c r="B571" s="19">
        <v>45384</v>
      </c>
      <c r="C571" t="s">
        <v>367</v>
      </c>
      <c r="D571" t="s">
        <v>1611</v>
      </c>
      <c r="E571" t="s">
        <v>1717</v>
      </c>
      <c r="F571" s="12">
        <v>3</v>
      </c>
      <c r="G571" s="11">
        <v>600.58000000000004</v>
      </c>
      <c r="H571">
        <v>0.28999999999999998</v>
      </c>
      <c r="I571" t="s">
        <v>1755</v>
      </c>
      <c r="J571" s="11">
        <v>1279.2354</v>
      </c>
      <c r="K571" t="str">
        <f>VLOOKUP(Table56[[#This Row],[Customer_ID]],Table4[],4,FALSE)</f>
        <v>Female</v>
      </c>
      <c r="L571" t="str">
        <f>VLOOKUP(Table56[[#This Row],[Customer_ID]],Table4[],6,FALSE)</f>
        <v>Florida</v>
      </c>
      <c r="M571" t="str">
        <f>VLOOKUP(Table56[[#This Row],[Product_ID]],Table3[],3,FALSE)</f>
        <v>Home-Decor</v>
      </c>
      <c r="N571" s="11">
        <f>VLOOKUP(Table56[[#This Row],[Product_ID]],Table3[],5,FALSE)</f>
        <v>461.47</v>
      </c>
      <c r="O571" t="str">
        <f>VLOOKUP(Table56[[#This Row],[Store_ID]],Table2[],3,FALSE)</f>
        <v>South</v>
      </c>
      <c r="P571" t="str">
        <f>VLOOKUP(E571,Table2[],5,FALSE)</f>
        <v>Flagship</v>
      </c>
    </row>
    <row r="572" spans="1:16" x14ac:dyDescent="0.25">
      <c r="A572" t="s">
        <v>2322</v>
      </c>
      <c r="B572" s="19">
        <v>45348</v>
      </c>
      <c r="C572" t="s">
        <v>1406</v>
      </c>
      <c r="D572" t="s">
        <v>1624</v>
      </c>
      <c r="E572" t="s">
        <v>1698</v>
      </c>
      <c r="F572" s="12">
        <v>3</v>
      </c>
      <c r="G572" s="11">
        <v>345.58</v>
      </c>
      <c r="H572">
        <v>0.22</v>
      </c>
      <c r="I572" t="s">
        <v>1750</v>
      </c>
      <c r="J572" s="11">
        <v>808.65719999999999</v>
      </c>
      <c r="K572" t="str">
        <f>VLOOKUP(Table56[[#This Row],[Customer_ID]],Table4[],4,FALSE)</f>
        <v>Female</v>
      </c>
      <c r="L572" t="str">
        <f>VLOOKUP(Table56[[#This Row],[Customer_ID]],Table4[],6,FALSE)</f>
        <v>Kansas</v>
      </c>
      <c r="M572" t="str">
        <f>VLOOKUP(Table56[[#This Row],[Product_ID]],Table3[],3,FALSE)</f>
        <v>Sports-Fitness</v>
      </c>
      <c r="N572" s="11">
        <f>VLOOKUP(Table56[[#This Row],[Product_ID]],Table3[],5,FALSE)</f>
        <v>240.63</v>
      </c>
      <c r="O572" t="str">
        <f>VLOOKUP(Table56[[#This Row],[Store_ID]],Table2[],3,FALSE)</f>
        <v>North</v>
      </c>
      <c r="P572" t="str">
        <f>VLOOKUP(E572,Table2[],5,FALSE)</f>
        <v>Outlet</v>
      </c>
    </row>
    <row r="573" spans="1:16" x14ac:dyDescent="0.25">
      <c r="A573" t="s">
        <v>2323</v>
      </c>
      <c r="B573" s="19">
        <v>45688</v>
      </c>
      <c r="C573" t="s">
        <v>894</v>
      </c>
      <c r="D573" t="s">
        <v>1552</v>
      </c>
      <c r="E573" t="s">
        <v>1721</v>
      </c>
      <c r="F573" s="12">
        <v>1</v>
      </c>
      <c r="G573" s="11">
        <v>974.52</v>
      </c>
      <c r="H573">
        <v>0.01</v>
      </c>
      <c r="I573" t="s">
        <v>1752</v>
      </c>
      <c r="J573" s="11">
        <v>964.77480000000003</v>
      </c>
      <c r="K573" t="str">
        <f>VLOOKUP(Table56[[#This Row],[Customer_ID]],Table4[],4,FALSE)</f>
        <v>Male</v>
      </c>
      <c r="L573" t="str">
        <f>VLOOKUP(Table56[[#This Row],[Customer_ID]],Table4[],6,FALSE)</f>
        <v>Connecticut</v>
      </c>
      <c r="M573" t="str">
        <f>VLOOKUP(Table56[[#This Row],[Product_ID]],Table3[],3,FALSE)</f>
        <v>Clothing-Bottoms</v>
      </c>
      <c r="N573" s="11">
        <f>VLOOKUP(Table56[[#This Row],[Product_ID]],Table3[],5,FALSE)</f>
        <v>254.04361702127662</v>
      </c>
      <c r="O573" t="str">
        <f>VLOOKUP(Table56[[#This Row],[Store_ID]],Table2[],3,FALSE)</f>
        <v>South</v>
      </c>
      <c r="P573" t="str">
        <f>VLOOKUP(E573,Table2[],5,FALSE)</f>
        <v>Online</v>
      </c>
    </row>
    <row r="574" spans="1:16" x14ac:dyDescent="0.25">
      <c r="A574" t="s">
        <v>2324</v>
      </c>
      <c r="B574" s="19">
        <v>45249</v>
      </c>
      <c r="C574" t="s">
        <v>156</v>
      </c>
      <c r="D574" t="s">
        <v>1551</v>
      </c>
      <c r="E574" t="s">
        <v>1690</v>
      </c>
      <c r="F574" s="12">
        <v>3</v>
      </c>
      <c r="G574" s="11">
        <v>282.33</v>
      </c>
      <c r="H574">
        <v>7.0000000000000007E-2</v>
      </c>
      <c r="I574" t="s">
        <v>1750</v>
      </c>
      <c r="J574" s="11">
        <v>787.70069999999998</v>
      </c>
      <c r="K574" t="str">
        <f>VLOOKUP(Table56[[#This Row],[Customer_ID]],Table4[],4,FALSE)</f>
        <v>Male</v>
      </c>
      <c r="L574" t="str">
        <f>VLOOKUP(Table56[[#This Row],[Customer_ID]],Table4[],6,FALSE)</f>
        <v>Kansas</v>
      </c>
      <c r="M574" t="str">
        <f>VLOOKUP(Table56[[#This Row],[Product_ID]],Table3[],3,FALSE)</f>
        <v>Sports-Accessories</v>
      </c>
      <c r="N574" s="11">
        <f>VLOOKUP(Table56[[#This Row],[Product_ID]],Table3[],5,FALSE)</f>
        <v>144.53</v>
      </c>
      <c r="O574" t="str">
        <f>VLOOKUP(Table56[[#This Row],[Store_ID]],Table2[],3,FALSE)</f>
        <v>North</v>
      </c>
      <c r="P574" t="str">
        <f>VLOOKUP(E574,Table2[],5,FALSE)</f>
        <v>Flagship</v>
      </c>
    </row>
    <row r="575" spans="1:16" x14ac:dyDescent="0.25">
      <c r="A575" t="s">
        <v>2325</v>
      </c>
      <c r="B575" s="19">
        <v>45726</v>
      </c>
      <c r="C575" t="s">
        <v>1180</v>
      </c>
      <c r="D575" t="s">
        <v>1641</v>
      </c>
      <c r="E575" t="s">
        <v>1739</v>
      </c>
      <c r="F575" s="12">
        <v>4</v>
      </c>
      <c r="G575" s="11">
        <v>158.46</v>
      </c>
      <c r="H575">
        <v>0.09</v>
      </c>
      <c r="I575" t="s">
        <v>1752</v>
      </c>
      <c r="J575" s="11">
        <v>576.7944</v>
      </c>
      <c r="K575" t="str">
        <f>VLOOKUP(Table56[[#This Row],[Customer_ID]],Table4[],4,FALSE)</f>
        <v>Female</v>
      </c>
      <c r="L575" t="str">
        <f>VLOOKUP(Table56[[#This Row],[Customer_ID]],Table4[],6,FALSE)</f>
        <v>California</v>
      </c>
      <c r="M575" t="str">
        <f>VLOOKUP(Table56[[#This Row],[Product_ID]],Table3[],3,FALSE)</f>
        <v>Electronics-Computer</v>
      </c>
      <c r="N575" s="11">
        <f>VLOOKUP(Table56[[#This Row],[Product_ID]],Table3[],5,FALSE)</f>
        <v>392.89</v>
      </c>
      <c r="O575" t="str">
        <f>VLOOKUP(Table56[[#This Row],[Store_ID]],Table2[],3,FALSE)</f>
        <v>East</v>
      </c>
      <c r="P575" t="str">
        <f>VLOOKUP(E575,Table2[],5,FALSE)</f>
        <v>Online</v>
      </c>
    </row>
    <row r="576" spans="1:16" x14ac:dyDescent="0.25">
      <c r="A576" t="s">
        <v>2326</v>
      </c>
      <c r="B576" s="19">
        <v>45283</v>
      </c>
      <c r="C576" t="s">
        <v>1066</v>
      </c>
      <c r="D576" t="s">
        <v>1610</v>
      </c>
      <c r="E576" t="s">
        <v>1711</v>
      </c>
      <c r="F576" s="12">
        <v>2</v>
      </c>
      <c r="G576" s="11">
        <v>778.56</v>
      </c>
      <c r="H576">
        <v>0.11</v>
      </c>
      <c r="I576" t="s">
        <v>1755</v>
      </c>
      <c r="J576" s="11">
        <v>1385.8367999999998</v>
      </c>
      <c r="K576" t="str">
        <f>VLOOKUP(Table56[[#This Row],[Customer_ID]],Table4[],4,FALSE)</f>
        <v>Male</v>
      </c>
      <c r="L576" t="str">
        <f>VLOOKUP(Table56[[#This Row],[Customer_ID]],Table4[],6,FALSE)</f>
        <v>Virginia</v>
      </c>
      <c r="M576" t="str">
        <f>VLOOKUP(Table56[[#This Row],[Product_ID]],Table3[],3,FALSE)</f>
        <v>Home-Decor</v>
      </c>
      <c r="N576" s="11">
        <f>VLOOKUP(Table56[[#This Row],[Product_ID]],Table3[],5,FALSE)</f>
        <v>81.75</v>
      </c>
      <c r="O576" t="str">
        <f>VLOOKUP(Table56[[#This Row],[Store_ID]],Table2[],3,FALSE)</f>
        <v>South</v>
      </c>
      <c r="P576" t="str">
        <f>VLOOKUP(E576,Table2[],5,FALSE)</f>
        <v>Online</v>
      </c>
    </row>
    <row r="577" spans="1:16" x14ac:dyDescent="0.25">
      <c r="A577" t="s">
        <v>2327</v>
      </c>
      <c r="B577" s="19">
        <v>45353</v>
      </c>
      <c r="C577" t="s">
        <v>755</v>
      </c>
      <c r="D577" t="s">
        <v>1602</v>
      </c>
      <c r="E577" t="s">
        <v>1739</v>
      </c>
      <c r="F577" s="12">
        <v>4</v>
      </c>
      <c r="G577" s="11">
        <v>280.16000000000003</v>
      </c>
      <c r="H577">
        <v>0.18</v>
      </c>
      <c r="I577" t="s">
        <v>1755</v>
      </c>
      <c r="J577" s="11">
        <v>918.92480000000012</v>
      </c>
      <c r="K577" t="str">
        <f>VLOOKUP(Table56[[#This Row],[Customer_ID]],Table4[],4,FALSE)</f>
        <v>Female</v>
      </c>
      <c r="L577" t="str">
        <f>VLOOKUP(Table56[[#This Row],[Customer_ID]],Table4[],6,FALSE)</f>
        <v>Montana</v>
      </c>
      <c r="M577" t="str">
        <f>VLOOKUP(Table56[[#This Row],[Product_ID]],Table3[],3,FALSE)</f>
        <v>Sports-Fitness</v>
      </c>
      <c r="N577" s="11">
        <f>VLOOKUP(Table56[[#This Row],[Product_ID]],Table3[],5,FALSE)</f>
        <v>190.29</v>
      </c>
      <c r="O577" t="str">
        <f>VLOOKUP(Table56[[#This Row],[Store_ID]],Table2[],3,FALSE)</f>
        <v>East</v>
      </c>
      <c r="P577" t="str">
        <f>VLOOKUP(E577,Table2[],5,FALSE)</f>
        <v>Online</v>
      </c>
    </row>
    <row r="578" spans="1:16" x14ac:dyDescent="0.25">
      <c r="A578" t="s">
        <v>2328</v>
      </c>
      <c r="B578" s="19">
        <v>45592</v>
      </c>
      <c r="C578" t="s">
        <v>903</v>
      </c>
      <c r="D578" t="s">
        <v>1633</v>
      </c>
      <c r="E578" t="s">
        <v>1725</v>
      </c>
      <c r="F578" s="12">
        <v>2</v>
      </c>
      <c r="G578" s="11">
        <v>649.54999999999995</v>
      </c>
      <c r="H578">
        <v>0.28999999999999998</v>
      </c>
      <c r="I578" t="s">
        <v>1752</v>
      </c>
      <c r="J578" s="11">
        <v>922.36099999999988</v>
      </c>
      <c r="K578" t="str">
        <f>VLOOKUP(Table56[[#This Row],[Customer_ID]],Table4[],4,FALSE)</f>
        <v>Female</v>
      </c>
      <c r="L578" t="str">
        <f>VLOOKUP(Table56[[#This Row],[Customer_ID]],Table4[],6,FALSE)</f>
        <v>Vermont</v>
      </c>
      <c r="M578" t="str">
        <f>VLOOKUP(Table56[[#This Row],[Product_ID]],Table3[],3,FALSE)</f>
        <v>Beauty-Haircare</v>
      </c>
      <c r="N578" s="11">
        <f>VLOOKUP(Table56[[#This Row],[Product_ID]],Table3[],5,FALSE)</f>
        <v>214.32</v>
      </c>
      <c r="O578" t="str">
        <f>VLOOKUP(Table56[[#This Row],[Store_ID]],Table2[],3,FALSE)</f>
        <v>East</v>
      </c>
      <c r="P578" t="str">
        <f>VLOOKUP(E578,Table2[],5,FALSE)</f>
        <v>Flagship</v>
      </c>
    </row>
    <row r="579" spans="1:16" x14ac:dyDescent="0.25">
      <c r="A579" t="s">
        <v>2329</v>
      </c>
      <c r="B579" s="19">
        <v>45360</v>
      </c>
      <c r="C579" t="s">
        <v>40</v>
      </c>
      <c r="D579" t="s">
        <v>1662</v>
      </c>
      <c r="E579" t="s">
        <v>1693</v>
      </c>
      <c r="F579" s="12">
        <v>2</v>
      </c>
      <c r="G579" s="11">
        <v>994.32</v>
      </c>
      <c r="H579">
        <v>0.27</v>
      </c>
      <c r="I579" t="s">
        <v>1752</v>
      </c>
      <c r="J579" s="11">
        <v>1451.7072000000001</v>
      </c>
      <c r="K579" t="str">
        <f>VLOOKUP(Table56[[#This Row],[Customer_ID]],Table4[],4,FALSE)</f>
        <v>Female</v>
      </c>
      <c r="L579" t="str">
        <f>VLOOKUP(Table56[[#This Row],[Customer_ID]],Table4[],6,FALSE)</f>
        <v>West Virginia</v>
      </c>
      <c r="M579" t="str">
        <f>VLOOKUP(Table56[[#This Row],[Product_ID]],Table3[],3,FALSE)</f>
        <v>Sports-Accessories</v>
      </c>
      <c r="N579" s="11">
        <f>VLOOKUP(Table56[[#This Row],[Product_ID]],Table3[],5,FALSE)</f>
        <v>131.24</v>
      </c>
      <c r="O579" t="str">
        <f>VLOOKUP(Table56[[#This Row],[Store_ID]],Table2[],3,FALSE)</f>
        <v>South</v>
      </c>
      <c r="P579" t="str">
        <f>VLOOKUP(E579,Table2[],5,FALSE)</f>
        <v>Outlet</v>
      </c>
    </row>
    <row r="580" spans="1:16" x14ac:dyDescent="0.25">
      <c r="A580" t="s">
        <v>2330</v>
      </c>
      <c r="B580" s="19">
        <v>45649</v>
      </c>
      <c r="C580" t="s">
        <v>716</v>
      </c>
      <c r="D580" t="s">
        <v>1650</v>
      </c>
      <c r="E580" t="s">
        <v>1723</v>
      </c>
      <c r="F580" s="12">
        <v>1</v>
      </c>
      <c r="G580" s="11">
        <v>64.94</v>
      </c>
      <c r="H580">
        <v>0.21</v>
      </c>
      <c r="I580" t="s">
        <v>1752</v>
      </c>
      <c r="J580" s="11">
        <v>51.302599999999998</v>
      </c>
      <c r="K580" t="str">
        <f>VLOOKUP(Table56[[#This Row],[Customer_ID]],Table4[],4,FALSE)</f>
        <v>Male</v>
      </c>
      <c r="L580" t="str">
        <f>VLOOKUP(Table56[[#This Row],[Customer_ID]],Table4[],6,FALSE)</f>
        <v>Iowa</v>
      </c>
      <c r="M580" t="str">
        <f>VLOOKUP(Table56[[#This Row],[Product_ID]],Table3[],3,FALSE)</f>
        <v>Sports-Equipment</v>
      </c>
      <c r="N580" s="11">
        <f>VLOOKUP(Table56[[#This Row],[Product_ID]],Table3[],5,FALSE)</f>
        <v>285.54000000000002</v>
      </c>
      <c r="O580" t="str">
        <f>VLOOKUP(Table56[[#This Row],[Store_ID]],Table2[],3,FALSE)</f>
        <v>North</v>
      </c>
      <c r="P580" t="str">
        <f>VLOOKUP(E580,Table2[],5,FALSE)</f>
        <v>Online</v>
      </c>
    </row>
    <row r="581" spans="1:16" x14ac:dyDescent="0.25">
      <c r="A581" t="s">
        <v>2331</v>
      </c>
      <c r="B581" s="19">
        <v>45709</v>
      </c>
      <c r="C581" t="s">
        <v>459</v>
      </c>
      <c r="D581" t="s">
        <v>1587</v>
      </c>
      <c r="E581" t="s">
        <v>1711</v>
      </c>
      <c r="F581" s="12">
        <v>2</v>
      </c>
      <c r="G581" s="11">
        <v>507.66</v>
      </c>
      <c r="H581" s="14">
        <v>0</v>
      </c>
      <c r="I581" t="s">
        <v>1755</v>
      </c>
      <c r="J581" s="11">
        <v>1015.32</v>
      </c>
      <c r="K581" t="str">
        <f>VLOOKUP(Table56[[#This Row],[Customer_ID]],Table4[],4,FALSE)</f>
        <v>Male</v>
      </c>
      <c r="L581" t="str">
        <f>VLOOKUP(Table56[[#This Row],[Customer_ID]],Table4[],6,FALSE)</f>
        <v>Nebraska</v>
      </c>
      <c r="M581" t="str">
        <f>VLOOKUP(Table56[[#This Row],[Product_ID]],Table3[],3,FALSE)</f>
        <v>Electronics-Mobile</v>
      </c>
      <c r="N581" s="11">
        <f>VLOOKUP(Table56[[#This Row],[Product_ID]],Table3[],5,FALSE)</f>
        <v>326.06</v>
      </c>
      <c r="O581" t="str">
        <f>VLOOKUP(Table56[[#This Row],[Store_ID]],Table2[],3,FALSE)</f>
        <v>South</v>
      </c>
      <c r="P581" t="str">
        <f>VLOOKUP(E581,Table2[],5,FALSE)</f>
        <v>Online</v>
      </c>
    </row>
    <row r="582" spans="1:16" x14ac:dyDescent="0.25">
      <c r="A582" t="s">
        <v>2332</v>
      </c>
      <c r="B582" s="19">
        <v>45273</v>
      </c>
      <c r="C582" t="s">
        <v>770</v>
      </c>
      <c r="D582" t="s">
        <v>1650</v>
      </c>
      <c r="E582" t="s">
        <v>1701</v>
      </c>
      <c r="F582" s="12">
        <v>4</v>
      </c>
      <c r="G582" s="11">
        <v>968.27</v>
      </c>
      <c r="H582">
        <v>0.03</v>
      </c>
      <c r="I582" t="s">
        <v>1752</v>
      </c>
      <c r="J582" s="11">
        <v>3756.8876</v>
      </c>
      <c r="K582" t="str">
        <f>VLOOKUP(Table56[[#This Row],[Customer_ID]],Table4[],4,FALSE)</f>
        <v>Female</v>
      </c>
      <c r="L582" t="str">
        <f>VLOOKUP(Table56[[#This Row],[Customer_ID]],Table4[],6,FALSE)</f>
        <v>Connecticut</v>
      </c>
      <c r="M582" t="str">
        <f>VLOOKUP(Table56[[#This Row],[Product_ID]],Table3[],3,FALSE)</f>
        <v>Sports-Equipment</v>
      </c>
      <c r="N582" s="11">
        <f>VLOOKUP(Table56[[#This Row],[Product_ID]],Table3[],5,FALSE)</f>
        <v>285.54000000000002</v>
      </c>
      <c r="O582" t="str">
        <f>VLOOKUP(Table56[[#This Row],[Store_ID]],Table2[],3,FALSE)</f>
        <v>South</v>
      </c>
      <c r="P582" t="str">
        <f>VLOOKUP(E582,Table2[],5,FALSE)</f>
        <v>Online</v>
      </c>
    </row>
    <row r="583" spans="1:16" x14ac:dyDescent="0.25">
      <c r="A583" t="s">
        <v>2333</v>
      </c>
      <c r="B583" s="19">
        <v>45250</v>
      </c>
      <c r="C583" t="s">
        <v>78</v>
      </c>
      <c r="D583" t="s">
        <v>1662</v>
      </c>
      <c r="E583" t="s">
        <v>1705</v>
      </c>
      <c r="F583" s="12">
        <v>4</v>
      </c>
      <c r="G583" s="11">
        <v>510.33</v>
      </c>
      <c r="H583">
        <v>0.2</v>
      </c>
      <c r="I583" t="s">
        <v>1752</v>
      </c>
      <c r="J583" s="11">
        <v>1633.056</v>
      </c>
      <c r="K583" t="str">
        <f>VLOOKUP(Table56[[#This Row],[Customer_ID]],Table4[],4,FALSE)</f>
        <v>Female</v>
      </c>
      <c r="L583" t="str">
        <f>VLOOKUP(Table56[[#This Row],[Customer_ID]],Table4[],6,FALSE)</f>
        <v>Georgia</v>
      </c>
      <c r="M583" t="str">
        <f>VLOOKUP(Table56[[#This Row],[Product_ID]],Table3[],3,FALSE)</f>
        <v>Sports-Accessories</v>
      </c>
      <c r="N583" s="11">
        <f>VLOOKUP(Table56[[#This Row],[Product_ID]],Table3[],5,FALSE)</f>
        <v>131.24</v>
      </c>
      <c r="O583" t="str">
        <f>VLOOKUP(Table56[[#This Row],[Store_ID]],Table2[],3,FALSE)</f>
        <v>North</v>
      </c>
      <c r="P583" t="str">
        <f>VLOOKUP(E583,Table2[],5,FALSE)</f>
        <v>Outlet</v>
      </c>
    </row>
    <row r="584" spans="1:16" x14ac:dyDescent="0.25">
      <c r="A584" t="s">
        <v>2334</v>
      </c>
      <c r="B584" s="19">
        <v>45539</v>
      </c>
      <c r="C584" t="s">
        <v>55</v>
      </c>
      <c r="D584" t="s">
        <v>1594</v>
      </c>
      <c r="E584" t="s">
        <v>1739</v>
      </c>
      <c r="F584" s="12">
        <v>2</v>
      </c>
      <c r="G584" s="11">
        <v>156.72999999999999</v>
      </c>
      <c r="H584">
        <v>0.18</v>
      </c>
      <c r="I584" t="s">
        <v>1755</v>
      </c>
      <c r="J584" s="11">
        <v>257.03719999999998</v>
      </c>
      <c r="K584" t="str">
        <f>VLOOKUP(Table56[[#This Row],[Customer_ID]],Table4[],4,FALSE)</f>
        <v>Female</v>
      </c>
      <c r="L584" t="str">
        <f>VLOOKUP(Table56[[#This Row],[Customer_ID]],Table4[],6,FALSE)</f>
        <v>New York</v>
      </c>
      <c r="M584" t="str">
        <f>VLOOKUP(Table56[[#This Row],[Product_ID]],Table3[],3,FALSE)</f>
        <v>Sports-Fitness</v>
      </c>
      <c r="N584" s="11">
        <f>VLOOKUP(Table56[[#This Row],[Product_ID]],Table3[],5,FALSE)</f>
        <v>167.12</v>
      </c>
      <c r="O584" t="str">
        <f>VLOOKUP(Table56[[#This Row],[Store_ID]],Table2[],3,FALSE)</f>
        <v>East</v>
      </c>
      <c r="P584" t="str">
        <f>VLOOKUP(E584,Table2[],5,FALSE)</f>
        <v>Online</v>
      </c>
    </row>
    <row r="585" spans="1:16" x14ac:dyDescent="0.25">
      <c r="A585" t="s">
        <v>2335</v>
      </c>
      <c r="B585" s="19">
        <v>45810</v>
      </c>
      <c r="C585" t="s">
        <v>476</v>
      </c>
      <c r="D585" t="s">
        <v>1679</v>
      </c>
      <c r="E585" t="s">
        <v>1719</v>
      </c>
      <c r="F585" s="12">
        <v>3</v>
      </c>
      <c r="G585" s="11">
        <v>53.83</v>
      </c>
      <c r="H585">
        <v>0.24</v>
      </c>
      <c r="I585" t="s">
        <v>1750</v>
      </c>
      <c r="J585" s="11">
        <v>122.73240000000001</v>
      </c>
      <c r="K585" t="str">
        <f>VLOOKUP(Table56[[#This Row],[Customer_ID]],Table4[],4,FALSE)</f>
        <v>Male</v>
      </c>
      <c r="L585" t="str">
        <f>VLOOKUP(Table56[[#This Row],[Customer_ID]],Table4[],6,FALSE)</f>
        <v>Montana</v>
      </c>
      <c r="M585" t="str">
        <f>VLOOKUP(Table56[[#This Row],[Product_ID]],Table3[],3,FALSE)</f>
        <v>Home-Kitchen</v>
      </c>
      <c r="N585" s="11">
        <f>VLOOKUP(Table56[[#This Row],[Product_ID]],Table3[],5,FALSE)</f>
        <v>201.41</v>
      </c>
      <c r="O585" t="str">
        <f>VLOOKUP(Table56[[#This Row],[Store_ID]],Table2[],3,FALSE)</f>
        <v>East</v>
      </c>
      <c r="P585" t="str">
        <f>VLOOKUP(E585,Table2[],5,FALSE)</f>
        <v>Online</v>
      </c>
    </row>
    <row r="586" spans="1:16" x14ac:dyDescent="0.25">
      <c r="A586" t="s">
        <v>2336</v>
      </c>
      <c r="B586" s="19">
        <v>45350</v>
      </c>
      <c r="C586" t="s">
        <v>1165</v>
      </c>
      <c r="D586" t="s">
        <v>1644</v>
      </c>
      <c r="E586" t="s">
        <v>1701</v>
      </c>
      <c r="F586" s="12">
        <v>1</v>
      </c>
      <c r="G586" s="11">
        <v>34.71</v>
      </c>
      <c r="H586">
        <v>0.1</v>
      </c>
      <c r="I586" t="s">
        <v>1755</v>
      </c>
      <c r="J586" s="11">
        <v>31.239000000000001</v>
      </c>
      <c r="K586" t="str">
        <f>VLOOKUP(Table56[[#This Row],[Customer_ID]],Table4[],4,FALSE)</f>
        <v>Female</v>
      </c>
      <c r="L586" t="str">
        <f>VLOOKUP(Table56[[#This Row],[Customer_ID]],Table4[],6,FALSE)</f>
        <v>Maine</v>
      </c>
      <c r="M586" t="str">
        <f>VLOOKUP(Table56[[#This Row],[Product_ID]],Table3[],3,FALSE)</f>
        <v>Home-Decor</v>
      </c>
      <c r="N586" s="11">
        <f>VLOOKUP(Table56[[#This Row],[Product_ID]],Table3[],5,FALSE)</f>
        <v>325.26</v>
      </c>
      <c r="O586" t="str">
        <f>VLOOKUP(Table56[[#This Row],[Store_ID]],Table2[],3,FALSE)</f>
        <v>South</v>
      </c>
      <c r="P586" t="str">
        <f>VLOOKUP(E586,Table2[],5,FALSE)</f>
        <v>Online</v>
      </c>
    </row>
    <row r="587" spans="1:16" x14ac:dyDescent="0.25">
      <c r="A587" t="s">
        <v>2337</v>
      </c>
      <c r="B587" s="19">
        <v>45633</v>
      </c>
      <c r="C587" t="s">
        <v>731</v>
      </c>
      <c r="D587" t="s">
        <v>1643</v>
      </c>
      <c r="E587" t="s">
        <v>1690</v>
      </c>
      <c r="F587" s="12">
        <v>2</v>
      </c>
      <c r="G587" s="11">
        <v>829.15</v>
      </c>
      <c r="H587">
        <v>0.11</v>
      </c>
      <c r="I587" t="s">
        <v>1752</v>
      </c>
      <c r="J587" s="11">
        <v>1475.8869999999999</v>
      </c>
      <c r="K587" t="str">
        <f>VLOOKUP(Table56[[#This Row],[Customer_ID]],Table4[],4,FALSE)</f>
        <v>Female</v>
      </c>
      <c r="L587" t="str">
        <f>VLOOKUP(Table56[[#This Row],[Customer_ID]],Table4[],6,FALSE)</f>
        <v>Maryland</v>
      </c>
      <c r="M587" t="str">
        <f>VLOOKUP(Table56[[#This Row],[Product_ID]],Table3[],3,FALSE)</f>
        <v>Electronics-Appliances</v>
      </c>
      <c r="N587" s="11">
        <f>VLOOKUP(Table56[[#This Row],[Product_ID]],Table3[],5,FALSE)</f>
        <v>480.9</v>
      </c>
      <c r="O587" t="str">
        <f>VLOOKUP(Table56[[#This Row],[Store_ID]],Table2[],3,FALSE)</f>
        <v>North</v>
      </c>
      <c r="P587" t="str">
        <f>VLOOKUP(E587,Table2[],5,FALSE)</f>
        <v>Flagship</v>
      </c>
    </row>
    <row r="588" spans="1:16" x14ac:dyDescent="0.25">
      <c r="A588" t="s">
        <v>2338</v>
      </c>
      <c r="B588" s="19">
        <v>45798</v>
      </c>
      <c r="C588" t="s">
        <v>835</v>
      </c>
      <c r="D588" t="s">
        <v>1677</v>
      </c>
      <c r="E588" t="s">
        <v>1698</v>
      </c>
      <c r="F588" s="12">
        <v>2</v>
      </c>
      <c r="G588" s="11">
        <v>481.86</v>
      </c>
      <c r="H588">
        <v>0.1</v>
      </c>
      <c r="I588" t="s">
        <v>1755</v>
      </c>
      <c r="J588" s="11">
        <v>867.34800000000007</v>
      </c>
      <c r="K588" t="str">
        <f>VLOOKUP(Table56[[#This Row],[Customer_ID]],Table4[],4,FALSE)</f>
        <v>Male</v>
      </c>
      <c r="L588" t="str">
        <f>VLOOKUP(Table56[[#This Row],[Customer_ID]],Table4[],6,FALSE)</f>
        <v>Wyoming</v>
      </c>
      <c r="M588" t="str">
        <f>VLOOKUP(Table56[[#This Row],[Product_ID]],Table3[],3,FALSE)</f>
        <v>Electronics-Audio</v>
      </c>
      <c r="N588" s="11">
        <f>VLOOKUP(Table56[[#This Row],[Product_ID]],Table3[],5,FALSE)</f>
        <v>431.67</v>
      </c>
      <c r="O588" t="str">
        <f>VLOOKUP(Table56[[#This Row],[Store_ID]],Table2[],3,FALSE)</f>
        <v>North</v>
      </c>
      <c r="P588" t="str">
        <f>VLOOKUP(E588,Table2[],5,FALSE)</f>
        <v>Outlet</v>
      </c>
    </row>
    <row r="589" spans="1:16" x14ac:dyDescent="0.25">
      <c r="A589" t="s">
        <v>2339</v>
      </c>
      <c r="B589" s="19">
        <v>45354</v>
      </c>
      <c r="C589" t="s">
        <v>491</v>
      </c>
      <c r="D589" t="s">
        <v>1605</v>
      </c>
      <c r="E589" t="s">
        <v>1711</v>
      </c>
      <c r="F589" s="12">
        <v>4</v>
      </c>
      <c r="G589" s="11">
        <v>915.17</v>
      </c>
      <c r="H589">
        <v>0.19</v>
      </c>
      <c r="I589" t="s">
        <v>1755</v>
      </c>
      <c r="J589" s="11">
        <v>2965.1507999999999</v>
      </c>
      <c r="K589" t="str">
        <f>VLOOKUP(Table56[[#This Row],[Customer_ID]],Table4[],4,FALSE)</f>
        <v>Female</v>
      </c>
      <c r="L589" t="str">
        <f>VLOOKUP(Table56[[#This Row],[Customer_ID]],Table4[],6,FALSE)</f>
        <v>Alaska</v>
      </c>
      <c r="M589" t="str">
        <f>VLOOKUP(Table56[[#This Row],[Product_ID]],Table3[],3,FALSE)</f>
        <v>Sports-Team Sports</v>
      </c>
      <c r="N589" s="11">
        <f>VLOOKUP(Table56[[#This Row],[Product_ID]],Table3[],5,FALSE)</f>
        <v>212.26</v>
      </c>
      <c r="O589" t="str">
        <f>VLOOKUP(Table56[[#This Row],[Store_ID]],Table2[],3,FALSE)</f>
        <v>South</v>
      </c>
      <c r="P589" t="str">
        <f>VLOOKUP(E589,Table2[],5,FALSE)</f>
        <v>Online</v>
      </c>
    </row>
    <row r="590" spans="1:16" x14ac:dyDescent="0.25">
      <c r="A590" t="s">
        <v>2340</v>
      </c>
      <c r="B590" s="19">
        <v>45357</v>
      </c>
      <c r="C590" t="s">
        <v>690</v>
      </c>
      <c r="D590" t="s">
        <v>1633</v>
      </c>
      <c r="E590" t="s">
        <v>1736</v>
      </c>
      <c r="F590" s="12">
        <v>1</v>
      </c>
      <c r="G590" s="11">
        <v>250.95</v>
      </c>
      <c r="H590">
        <v>0.03</v>
      </c>
      <c r="I590" t="s">
        <v>1752</v>
      </c>
      <c r="J590" s="11">
        <v>243.42149999999998</v>
      </c>
      <c r="K590" t="str">
        <f>VLOOKUP(Table56[[#This Row],[Customer_ID]],Table4[],4,FALSE)</f>
        <v>Male</v>
      </c>
      <c r="L590" t="str">
        <f>VLOOKUP(Table56[[#This Row],[Customer_ID]],Table4[],6,FALSE)</f>
        <v>Montana</v>
      </c>
      <c r="M590" t="str">
        <f>VLOOKUP(Table56[[#This Row],[Product_ID]],Table3[],3,FALSE)</f>
        <v>Beauty-Haircare</v>
      </c>
      <c r="N590" s="11">
        <f>VLOOKUP(Table56[[#This Row],[Product_ID]],Table3[],5,FALSE)</f>
        <v>214.32</v>
      </c>
      <c r="O590" t="str">
        <f>VLOOKUP(Table56[[#This Row],[Store_ID]],Table2[],3,FALSE)</f>
        <v>East</v>
      </c>
      <c r="P590" t="str">
        <f>VLOOKUP(E590,Table2[],5,FALSE)</f>
        <v>Flagship</v>
      </c>
    </row>
    <row r="591" spans="1:16" x14ac:dyDescent="0.25">
      <c r="A591" t="s">
        <v>2341</v>
      </c>
      <c r="B591" s="19">
        <v>45257</v>
      </c>
      <c r="C591" t="s">
        <v>1012</v>
      </c>
      <c r="D591" t="s">
        <v>1675</v>
      </c>
      <c r="E591" t="s">
        <v>1705</v>
      </c>
      <c r="F591" s="12">
        <v>3</v>
      </c>
      <c r="G591" s="11">
        <v>882.84</v>
      </c>
      <c r="H591">
        <v>0.1</v>
      </c>
      <c r="I591" t="s">
        <v>1750</v>
      </c>
      <c r="J591" s="11">
        <v>2383.6680000000001</v>
      </c>
      <c r="K591" t="str">
        <f>VLOOKUP(Table56[[#This Row],[Customer_ID]],Table4[],4,FALSE)</f>
        <v>Male</v>
      </c>
      <c r="L591" t="str">
        <f>VLOOKUP(Table56[[#This Row],[Customer_ID]],Table4[],6,FALSE)</f>
        <v>Wisconsin</v>
      </c>
      <c r="M591" t="str">
        <f>VLOOKUP(Table56[[#This Row],[Product_ID]],Table3[],3,FALSE)</f>
        <v>Clothing-Outerwear</v>
      </c>
      <c r="N591" s="11">
        <f>VLOOKUP(Table56[[#This Row],[Product_ID]],Table3[],5,FALSE)</f>
        <v>358.47</v>
      </c>
      <c r="O591" t="str">
        <f>VLOOKUP(Table56[[#This Row],[Store_ID]],Table2[],3,FALSE)</f>
        <v>North</v>
      </c>
      <c r="P591" t="str">
        <f>VLOOKUP(E591,Table2[],5,FALSE)</f>
        <v>Outlet</v>
      </c>
    </row>
    <row r="592" spans="1:16" x14ac:dyDescent="0.25">
      <c r="A592" t="s">
        <v>2342</v>
      </c>
      <c r="B592" s="19">
        <v>45702</v>
      </c>
      <c r="C592" t="s">
        <v>465</v>
      </c>
      <c r="D592" t="s">
        <v>1554</v>
      </c>
      <c r="E592" t="s">
        <v>1736</v>
      </c>
      <c r="F592" s="12">
        <v>4</v>
      </c>
      <c r="G592" s="11">
        <v>573.37</v>
      </c>
      <c r="H592">
        <v>0.04</v>
      </c>
      <c r="I592" t="s">
        <v>1755</v>
      </c>
      <c r="J592" s="11">
        <v>2201.7408</v>
      </c>
      <c r="K592" t="str">
        <f>VLOOKUP(Table56[[#This Row],[Customer_ID]],Table4[],4,FALSE)</f>
        <v>Male</v>
      </c>
      <c r="L592" t="str">
        <f>VLOOKUP(Table56[[#This Row],[Customer_ID]],Table4[],6,FALSE)</f>
        <v>Virginia</v>
      </c>
      <c r="M592" t="str">
        <f>VLOOKUP(Table56[[#This Row],[Product_ID]],Table3[],3,FALSE)</f>
        <v>Sports-Equipment</v>
      </c>
      <c r="N592" s="11">
        <f>VLOOKUP(Table56[[#This Row],[Product_ID]],Table3[],5,FALSE)</f>
        <v>21.34</v>
      </c>
      <c r="O592" t="str">
        <f>VLOOKUP(Table56[[#This Row],[Store_ID]],Table2[],3,FALSE)</f>
        <v>East</v>
      </c>
      <c r="P592" t="str">
        <f>VLOOKUP(E592,Table2[],5,FALSE)</f>
        <v>Flagship</v>
      </c>
    </row>
    <row r="593" spans="1:16" x14ac:dyDescent="0.25">
      <c r="A593" t="s">
        <v>2343</v>
      </c>
      <c r="B593" s="19">
        <v>45318</v>
      </c>
      <c r="C593" t="s">
        <v>215</v>
      </c>
      <c r="D593" t="s">
        <v>1575</v>
      </c>
      <c r="E593" t="s">
        <v>1723</v>
      </c>
      <c r="F593" s="12">
        <v>3</v>
      </c>
      <c r="G593" s="11">
        <v>622.72</v>
      </c>
      <c r="H593">
        <v>0.04</v>
      </c>
      <c r="I593" t="s">
        <v>1750</v>
      </c>
      <c r="J593" s="11">
        <v>1793.4336000000001</v>
      </c>
      <c r="K593" t="str">
        <f>VLOOKUP(Table56[[#This Row],[Customer_ID]],Table4[],4,FALSE)</f>
        <v>Male</v>
      </c>
      <c r="L593" t="str">
        <f>VLOOKUP(Table56[[#This Row],[Customer_ID]],Table4[],6,FALSE)</f>
        <v>Maryland</v>
      </c>
      <c r="M593" t="str">
        <f>VLOOKUP(Table56[[#This Row],[Product_ID]],Table3[],3,FALSE)</f>
        <v>Beauty-Skincare</v>
      </c>
      <c r="N593" s="11">
        <f>VLOOKUP(Table56[[#This Row],[Product_ID]],Table3[],5,FALSE)</f>
        <v>283.83</v>
      </c>
      <c r="O593" t="str">
        <f>VLOOKUP(Table56[[#This Row],[Store_ID]],Table2[],3,FALSE)</f>
        <v>North</v>
      </c>
      <c r="P593" t="str">
        <f>VLOOKUP(E593,Table2[],5,FALSE)</f>
        <v>Online</v>
      </c>
    </row>
    <row r="594" spans="1:16" x14ac:dyDescent="0.25">
      <c r="A594" t="s">
        <v>2344</v>
      </c>
      <c r="B594" s="19">
        <v>45943</v>
      </c>
      <c r="C594" t="s">
        <v>1198</v>
      </c>
      <c r="D594" t="s">
        <v>1669</v>
      </c>
      <c r="E594" t="s">
        <v>1733</v>
      </c>
      <c r="F594" s="12">
        <v>3</v>
      </c>
      <c r="G594" s="11">
        <v>259.74</v>
      </c>
      <c r="H594">
        <v>0.24</v>
      </c>
      <c r="I594" t="s">
        <v>1750</v>
      </c>
      <c r="J594" s="11">
        <v>592.20720000000006</v>
      </c>
      <c r="K594" t="str">
        <f>VLOOKUP(Table56[[#This Row],[Customer_ID]],Table4[],4,FALSE)</f>
        <v>Male</v>
      </c>
      <c r="L594" t="str">
        <f>VLOOKUP(Table56[[#This Row],[Customer_ID]],Table4[],6,FALSE)</f>
        <v>Missouri</v>
      </c>
      <c r="M594" t="str">
        <f>VLOOKUP(Table56[[#This Row],[Product_ID]],Table3[],3,FALSE)</f>
        <v>Home-Appliances</v>
      </c>
      <c r="N594" s="11">
        <f>VLOOKUP(Table56[[#This Row],[Product_ID]],Table3[],5,FALSE)</f>
        <v>447.43</v>
      </c>
      <c r="O594" t="str">
        <f>VLOOKUP(Table56[[#This Row],[Store_ID]],Table2[],3,FALSE)</f>
        <v>North</v>
      </c>
      <c r="P594" t="str">
        <f>VLOOKUP(E594,Table2[],5,FALSE)</f>
        <v>Flagship</v>
      </c>
    </row>
    <row r="595" spans="1:16" x14ac:dyDescent="0.25">
      <c r="A595" t="s">
        <v>2345</v>
      </c>
      <c r="B595" s="19">
        <v>45769</v>
      </c>
      <c r="C595" t="s">
        <v>202</v>
      </c>
      <c r="D595" t="s">
        <v>1568</v>
      </c>
      <c r="E595" t="s">
        <v>1725</v>
      </c>
      <c r="F595" s="12">
        <v>4</v>
      </c>
      <c r="G595" s="11">
        <v>951.09</v>
      </c>
      <c r="H595">
        <v>0.14000000000000001</v>
      </c>
      <c r="I595" t="s">
        <v>1755</v>
      </c>
      <c r="J595" s="11">
        <v>3271.7496000000001</v>
      </c>
      <c r="K595" t="str">
        <f>VLOOKUP(Table56[[#This Row],[Customer_ID]],Table4[],4,FALSE)</f>
        <v>Male</v>
      </c>
      <c r="L595" t="str">
        <f>VLOOKUP(Table56[[#This Row],[Customer_ID]],Table4[],6,FALSE)</f>
        <v>Oklahoma</v>
      </c>
      <c r="M595" t="str">
        <f>VLOOKUP(Table56[[#This Row],[Product_ID]],Table3[],3,FALSE)</f>
        <v>Sports-Accessories</v>
      </c>
      <c r="N595" s="11">
        <f>VLOOKUP(Table56[[#This Row],[Product_ID]],Table3[],5,FALSE)</f>
        <v>38.76</v>
      </c>
      <c r="O595" t="str">
        <f>VLOOKUP(Table56[[#This Row],[Store_ID]],Table2[],3,FALSE)</f>
        <v>East</v>
      </c>
      <c r="P595" t="str">
        <f>VLOOKUP(E595,Table2[],5,FALSE)</f>
        <v>Flagship</v>
      </c>
    </row>
    <row r="596" spans="1:16" x14ac:dyDescent="0.25">
      <c r="A596" t="s">
        <v>2346</v>
      </c>
      <c r="B596" s="19">
        <v>45765</v>
      </c>
      <c r="C596" t="s">
        <v>645</v>
      </c>
      <c r="D596" t="s">
        <v>1679</v>
      </c>
      <c r="E596" t="s">
        <v>1693</v>
      </c>
      <c r="F596" s="12">
        <v>1</v>
      </c>
      <c r="G596" s="11">
        <v>71.709999999999994</v>
      </c>
      <c r="H596">
        <v>0.23</v>
      </c>
      <c r="I596" t="s">
        <v>1755</v>
      </c>
      <c r="J596" s="11">
        <v>55.216699999999996</v>
      </c>
      <c r="K596" t="str">
        <f>VLOOKUP(Table56[[#This Row],[Customer_ID]],Table4[],4,FALSE)</f>
        <v>Male</v>
      </c>
      <c r="L596" t="str">
        <f>VLOOKUP(Table56[[#This Row],[Customer_ID]],Table4[],6,FALSE)</f>
        <v>Tennessee</v>
      </c>
      <c r="M596" t="str">
        <f>VLOOKUP(Table56[[#This Row],[Product_ID]],Table3[],3,FALSE)</f>
        <v>Home-Kitchen</v>
      </c>
      <c r="N596" s="11">
        <f>VLOOKUP(Table56[[#This Row],[Product_ID]],Table3[],5,FALSE)</f>
        <v>201.41</v>
      </c>
      <c r="O596" t="str">
        <f>VLOOKUP(Table56[[#This Row],[Store_ID]],Table2[],3,FALSE)</f>
        <v>South</v>
      </c>
      <c r="P596" t="str">
        <f>VLOOKUP(E596,Table2[],5,FALSE)</f>
        <v>Outlet</v>
      </c>
    </row>
    <row r="597" spans="1:16" x14ac:dyDescent="0.25">
      <c r="A597" t="s">
        <v>2347</v>
      </c>
      <c r="B597" s="19">
        <v>45891</v>
      </c>
      <c r="C597" t="s">
        <v>568</v>
      </c>
      <c r="D597" t="s">
        <v>1556</v>
      </c>
      <c r="E597" t="s">
        <v>1711</v>
      </c>
      <c r="F597" s="12">
        <v>4</v>
      </c>
      <c r="G597" s="11">
        <v>894.93</v>
      </c>
      <c r="H597">
        <v>0.05</v>
      </c>
      <c r="I597" t="s">
        <v>1755</v>
      </c>
      <c r="J597" s="11">
        <v>3400.7339999999995</v>
      </c>
      <c r="K597" t="str">
        <f>VLOOKUP(Table56[[#This Row],[Customer_ID]],Table4[],4,FALSE)</f>
        <v>Female</v>
      </c>
      <c r="L597" t="str">
        <f>VLOOKUP(Table56[[#This Row],[Customer_ID]],Table4[],6,FALSE)</f>
        <v>Iowa</v>
      </c>
      <c r="M597" t="str">
        <f>VLOOKUP(Table56[[#This Row],[Product_ID]],Table3[],3,FALSE)</f>
        <v>Sports-Accessories</v>
      </c>
      <c r="N597" s="11">
        <f>VLOOKUP(Table56[[#This Row],[Product_ID]],Table3[],5,FALSE)</f>
        <v>131.51</v>
      </c>
      <c r="O597" t="str">
        <f>VLOOKUP(Table56[[#This Row],[Store_ID]],Table2[],3,FALSE)</f>
        <v>South</v>
      </c>
      <c r="P597" t="str">
        <f>VLOOKUP(E597,Table2[],5,FALSE)</f>
        <v>Online</v>
      </c>
    </row>
    <row r="598" spans="1:16" x14ac:dyDescent="0.25">
      <c r="A598" t="s">
        <v>2348</v>
      </c>
      <c r="B598" s="19">
        <v>45842</v>
      </c>
      <c r="C598" t="s">
        <v>654</v>
      </c>
      <c r="D598" t="s">
        <v>1644</v>
      </c>
      <c r="E598" t="s">
        <v>1714</v>
      </c>
      <c r="F598" s="12">
        <v>4</v>
      </c>
      <c r="G598" s="11">
        <v>870.18</v>
      </c>
      <c r="H598">
        <v>0.13</v>
      </c>
      <c r="I598" t="s">
        <v>1755</v>
      </c>
      <c r="J598" s="11">
        <v>3028.2264</v>
      </c>
      <c r="K598" t="str">
        <f>VLOOKUP(Table56[[#This Row],[Customer_ID]],Table4[],4,FALSE)</f>
        <v>Female</v>
      </c>
      <c r="L598" t="str">
        <f>VLOOKUP(Table56[[#This Row],[Customer_ID]],Table4[],6,FALSE)</f>
        <v>Kansas</v>
      </c>
      <c r="M598" t="str">
        <f>VLOOKUP(Table56[[#This Row],[Product_ID]],Table3[],3,FALSE)</f>
        <v>Home-Decor</v>
      </c>
      <c r="N598" s="11">
        <f>VLOOKUP(Table56[[#This Row],[Product_ID]],Table3[],5,FALSE)</f>
        <v>325.26</v>
      </c>
      <c r="O598" t="str">
        <f>VLOOKUP(Table56[[#This Row],[Store_ID]],Table2[],3,FALSE)</f>
        <v>West</v>
      </c>
      <c r="P598" t="str">
        <f>VLOOKUP(E598,Table2[],5,FALSE)</f>
        <v>Online</v>
      </c>
    </row>
    <row r="599" spans="1:16" x14ac:dyDescent="0.25">
      <c r="A599" t="s">
        <v>2349</v>
      </c>
      <c r="B599" s="19">
        <v>45382</v>
      </c>
      <c r="C599" t="s">
        <v>876</v>
      </c>
      <c r="D599" t="s">
        <v>1622</v>
      </c>
      <c r="E599" t="s">
        <v>1693</v>
      </c>
      <c r="F599" s="12">
        <v>2</v>
      </c>
      <c r="G599" s="11">
        <v>552.72</v>
      </c>
      <c r="H599">
        <v>0.06</v>
      </c>
      <c r="I599" t="s">
        <v>1752</v>
      </c>
      <c r="J599" s="11">
        <v>1039.1135999999999</v>
      </c>
      <c r="K599" t="str">
        <f>VLOOKUP(Table56[[#This Row],[Customer_ID]],Table4[],4,FALSE)</f>
        <v>Female</v>
      </c>
      <c r="L599" t="str">
        <f>VLOOKUP(Table56[[#This Row],[Customer_ID]],Table4[],6,FALSE)</f>
        <v>Rhode Island</v>
      </c>
      <c r="M599" t="str">
        <f>VLOOKUP(Table56[[#This Row],[Product_ID]],Table3[],3,FALSE)</f>
        <v>Beauty-Makeup</v>
      </c>
      <c r="N599" s="11">
        <f>VLOOKUP(Table56[[#This Row],[Product_ID]],Table3[],5,FALSE)</f>
        <v>299.11</v>
      </c>
      <c r="O599" t="str">
        <f>VLOOKUP(Table56[[#This Row],[Store_ID]],Table2[],3,FALSE)</f>
        <v>South</v>
      </c>
      <c r="P599" t="str">
        <f>VLOOKUP(E599,Table2[],5,FALSE)</f>
        <v>Outlet</v>
      </c>
    </row>
    <row r="600" spans="1:16" x14ac:dyDescent="0.25">
      <c r="A600" t="s">
        <v>2350</v>
      </c>
      <c r="B600" s="19">
        <v>45236</v>
      </c>
      <c r="C600" t="s">
        <v>782</v>
      </c>
      <c r="D600" t="s">
        <v>1587</v>
      </c>
      <c r="E600" t="s">
        <v>1714</v>
      </c>
      <c r="F600" s="12">
        <v>3</v>
      </c>
      <c r="G600" s="11">
        <v>700.43</v>
      </c>
      <c r="H600">
        <v>0.01</v>
      </c>
      <c r="I600" t="s">
        <v>1755</v>
      </c>
      <c r="J600" s="11">
        <v>2080.2770999999998</v>
      </c>
      <c r="K600" t="str">
        <f>VLOOKUP(Table56[[#This Row],[Customer_ID]],Table4[],4,FALSE)</f>
        <v>Male</v>
      </c>
      <c r="L600" t="str">
        <f>VLOOKUP(Table56[[#This Row],[Customer_ID]],Table4[],6,FALSE)</f>
        <v>Arkansas</v>
      </c>
      <c r="M600" t="str">
        <f>VLOOKUP(Table56[[#This Row],[Product_ID]],Table3[],3,FALSE)</f>
        <v>Electronics-Mobile</v>
      </c>
      <c r="N600" s="11">
        <f>VLOOKUP(Table56[[#This Row],[Product_ID]],Table3[],5,FALSE)</f>
        <v>326.06</v>
      </c>
      <c r="O600" t="str">
        <f>VLOOKUP(Table56[[#This Row],[Store_ID]],Table2[],3,FALSE)</f>
        <v>West</v>
      </c>
      <c r="P600" t="str">
        <f>VLOOKUP(E600,Table2[],5,FALSE)</f>
        <v>Online</v>
      </c>
    </row>
    <row r="601" spans="1:16" x14ac:dyDescent="0.25">
      <c r="A601" t="s">
        <v>2351</v>
      </c>
      <c r="B601" s="19">
        <v>45806</v>
      </c>
      <c r="C601" t="s">
        <v>1054</v>
      </c>
      <c r="D601" t="s">
        <v>1540</v>
      </c>
      <c r="E601" t="s">
        <v>1693</v>
      </c>
      <c r="F601" s="12">
        <v>2</v>
      </c>
      <c r="G601" s="11">
        <v>823.03</v>
      </c>
      <c r="H601">
        <v>0.18</v>
      </c>
      <c r="I601" t="s">
        <v>1752</v>
      </c>
      <c r="J601" s="11">
        <v>1349.7692</v>
      </c>
      <c r="K601" t="str">
        <f>VLOOKUP(Table56[[#This Row],[Customer_ID]],Table4[],4,FALSE)</f>
        <v>Female</v>
      </c>
      <c r="L601" t="str">
        <f>VLOOKUP(Table56[[#This Row],[Customer_ID]],Table4[],6,FALSE)</f>
        <v>Arizona</v>
      </c>
      <c r="M601" t="str">
        <f>VLOOKUP(Table56[[#This Row],[Product_ID]],Table3[],3,FALSE)</f>
        <v>Sports-Fitness</v>
      </c>
      <c r="N601" s="11">
        <f>VLOOKUP(Table56[[#This Row],[Product_ID]],Table3[],5,FALSE)</f>
        <v>495.72</v>
      </c>
      <c r="O601" t="str">
        <f>VLOOKUP(Table56[[#This Row],[Store_ID]],Table2[],3,FALSE)</f>
        <v>South</v>
      </c>
      <c r="P601" t="str">
        <f>VLOOKUP(E601,Table2[],5,FALSE)</f>
        <v>Outlet</v>
      </c>
    </row>
    <row r="602" spans="1:16" x14ac:dyDescent="0.25">
      <c r="A602" t="s">
        <v>2352</v>
      </c>
      <c r="B602" s="19">
        <v>45401</v>
      </c>
      <c r="C602" t="s">
        <v>808</v>
      </c>
      <c r="D602" t="s">
        <v>1669</v>
      </c>
      <c r="E602" t="s">
        <v>1708</v>
      </c>
      <c r="F602" s="12">
        <v>1</v>
      </c>
      <c r="G602" s="11">
        <v>117.37</v>
      </c>
      <c r="H602">
        <v>0.21</v>
      </c>
      <c r="I602" t="s">
        <v>1750</v>
      </c>
      <c r="J602" s="11">
        <v>92.722300000000004</v>
      </c>
      <c r="K602" t="str">
        <f>VLOOKUP(Table56[[#This Row],[Customer_ID]],Table4[],4,FALSE)</f>
        <v>Male</v>
      </c>
      <c r="L602" t="str">
        <f>VLOOKUP(Table56[[#This Row],[Customer_ID]],Table4[],6,FALSE)</f>
        <v>Ohio</v>
      </c>
      <c r="M602" t="str">
        <f>VLOOKUP(Table56[[#This Row],[Product_ID]],Table3[],3,FALSE)</f>
        <v>Home-Appliances</v>
      </c>
      <c r="N602" s="11">
        <f>VLOOKUP(Table56[[#This Row],[Product_ID]],Table3[],5,FALSE)</f>
        <v>447.43</v>
      </c>
      <c r="O602" t="str">
        <f>VLOOKUP(Table56[[#This Row],[Store_ID]],Table2[],3,FALSE)</f>
        <v>East</v>
      </c>
      <c r="P602" t="str">
        <f>VLOOKUP(E602,Table2[],5,FALSE)</f>
        <v>Online</v>
      </c>
    </row>
    <row r="603" spans="1:16" x14ac:dyDescent="0.25">
      <c r="A603" t="s">
        <v>2353</v>
      </c>
      <c r="B603" s="19">
        <v>45716</v>
      </c>
      <c r="C603" t="s">
        <v>364</v>
      </c>
      <c r="D603" t="s">
        <v>1611</v>
      </c>
      <c r="E603" t="s">
        <v>1690</v>
      </c>
      <c r="F603" s="12">
        <v>4</v>
      </c>
      <c r="G603" s="11">
        <v>165.37</v>
      </c>
      <c r="H603">
        <v>0.28999999999999998</v>
      </c>
      <c r="I603" t="s">
        <v>1750</v>
      </c>
      <c r="J603" s="11">
        <v>469.6508</v>
      </c>
      <c r="K603" t="str">
        <f>VLOOKUP(Table56[[#This Row],[Customer_ID]],Table4[],4,FALSE)</f>
        <v>Male</v>
      </c>
      <c r="L603" t="str">
        <f>VLOOKUP(Table56[[#This Row],[Customer_ID]],Table4[],6,FALSE)</f>
        <v>Georgia</v>
      </c>
      <c r="M603" t="str">
        <f>VLOOKUP(Table56[[#This Row],[Product_ID]],Table3[],3,FALSE)</f>
        <v>Home-Decor</v>
      </c>
      <c r="N603" s="11">
        <f>VLOOKUP(Table56[[#This Row],[Product_ID]],Table3[],5,FALSE)</f>
        <v>461.47</v>
      </c>
      <c r="O603" t="str">
        <f>VLOOKUP(Table56[[#This Row],[Store_ID]],Table2[],3,FALSE)</f>
        <v>North</v>
      </c>
      <c r="P603" t="str">
        <f>VLOOKUP(E603,Table2[],5,FALSE)</f>
        <v>Flagship</v>
      </c>
    </row>
    <row r="604" spans="1:16" x14ac:dyDescent="0.25">
      <c r="A604" t="s">
        <v>2354</v>
      </c>
      <c r="B604" s="19">
        <v>45718</v>
      </c>
      <c r="C604" t="s">
        <v>1168</v>
      </c>
      <c r="D604" t="s">
        <v>1536</v>
      </c>
      <c r="E604" t="s">
        <v>1719</v>
      </c>
      <c r="F604" s="12">
        <v>3</v>
      </c>
      <c r="G604" s="11">
        <v>483.06</v>
      </c>
      <c r="H604">
        <v>0.05</v>
      </c>
      <c r="I604" t="s">
        <v>1750</v>
      </c>
      <c r="J604" s="11">
        <v>1376.721</v>
      </c>
      <c r="K604" t="str">
        <f>VLOOKUP(Table56[[#This Row],[Customer_ID]],Table4[],4,FALSE)</f>
        <v>Female</v>
      </c>
      <c r="L604" t="str">
        <f>VLOOKUP(Table56[[#This Row],[Customer_ID]],Table4[],6,FALSE)</f>
        <v>Delaware</v>
      </c>
      <c r="M604" t="str">
        <f>VLOOKUP(Table56[[#This Row],[Product_ID]],Table3[],3,FALSE)</f>
        <v>Beauty-Skincare</v>
      </c>
      <c r="N604" s="11">
        <f>VLOOKUP(Table56[[#This Row],[Product_ID]],Table3[],5,FALSE)</f>
        <v>312.8</v>
      </c>
      <c r="O604" t="str">
        <f>VLOOKUP(Table56[[#This Row],[Store_ID]],Table2[],3,FALSE)</f>
        <v>East</v>
      </c>
      <c r="P604" t="str">
        <f>VLOOKUP(E604,Table2[],5,FALSE)</f>
        <v>Online</v>
      </c>
    </row>
    <row r="605" spans="1:16" x14ac:dyDescent="0.25">
      <c r="A605" t="s">
        <v>2355</v>
      </c>
      <c r="B605" s="19">
        <v>45379</v>
      </c>
      <c r="C605" t="s">
        <v>920</v>
      </c>
      <c r="D605" t="s">
        <v>1650</v>
      </c>
      <c r="E605" t="s">
        <v>1711</v>
      </c>
      <c r="F605" s="12">
        <v>4</v>
      </c>
      <c r="G605" s="11">
        <v>262.05</v>
      </c>
      <c r="H605">
        <v>0.24</v>
      </c>
      <c r="I605" t="s">
        <v>1752</v>
      </c>
      <c r="J605" s="11">
        <v>796.63200000000006</v>
      </c>
      <c r="K605" t="str">
        <f>VLOOKUP(Table56[[#This Row],[Customer_ID]],Table4[],4,FALSE)</f>
        <v>Female</v>
      </c>
      <c r="L605" t="str">
        <f>VLOOKUP(Table56[[#This Row],[Customer_ID]],Table4[],6,FALSE)</f>
        <v>Louisiana</v>
      </c>
      <c r="M605" t="str">
        <f>VLOOKUP(Table56[[#This Row],[Product_ID]],Table3[],3,FALSE)</f>
        <v>Sports-Equipment</v>
      </c>
      <c r="N605" s="11">
        <f>VLOOKUP(Table56[[#This Row],[Product_ID]],Table3[],5,FALSE)</f>
        <v>285.54000000000002</v>
      </c>
      <c r="O605" t="str">
        <f>VLOOKUP(Table56[[#This Row],[Store_ID]],Table2[],3,FALSE)</f>
        <v>South</v>
      </c>
      <c r="P605" t="str">
        <f>VLOOKUP(E605,Table2[],5,FALSE)</f>
        <v>Online</v>
      </c>
    </row>
    <row r="606" spans="1:16" x14ac:dyDescent="0.25">
      <c r="A606" t="s">
        <v>2356</v>
      </c>
      <c r="B606" s="19">
        <v>45635</v>
      </c>
      <c r="C606" t="s">
        <v>1412</v>
      </c>
      <c r="D606" t="s">
        <v>1547</v>
      </c>
      <c r="E606" t="s">
        <v>1726</v>
      </c>
      <c r="F606" s="12">
        <v>3</v>
      </c>
      <c r="G606" s="11">
        <v>970.89</v>
      </c>
      <c r="H606">
        <v>0.11</v>
      </c>
      <c r="I606" t="s">
        <v>1755</v>
      </c>
      <c r="J606" s="11">
        <v>2592.2763</v>
      </c>
      <c r="K606" t="str">
        <f>VLOOKUP(Table56[[#This Row],[Customer_ID]],Table4[],4,FALSE)</f>
        <v>Female</v>
      </c>
      <c r="L606" t="str">
        <f>VLOOKUP(Table56[[#This Row],[Customer_ID]],Table4[],6,FALSE)</f>
        <v>Connecticut</v>
      </c>
      <c r="M606" t="str">
        <f>VLOOKUP(Table56[[#This Row],[Product_ID]],Table3[],3,FALSE)</f>
        <v>Home-Decor</v>
      </c>
      <c r="N606" s="11">
        <f>VLOOKUP(Table56[[#This Row],[Product_ID]],Table3[],5,FALSE)</f>
        <v>48.01</v>
      </c>
      <c r="O606" t="str">
        <f>VLOOKUP(Table56[[#This Row],[Store_ID]],Table2[],3,FALSE)</f>
        <v>South</v>
      </c>
      <c r="P606" t="str">
        <f>VLOOKUP(E606,Table2[],5,FALSE)</f>
        <v>Outlet</v>
      </c>
    </row>
    <row r="607" spans="1:16" x14ac:dyDescent="0.25">
      <c r="A607" t="s">
        <v>2357</v>
      </c>
      <c r="B607" s="19">
        <v>45222</v>
      </c>
      <c r="C607" t="s">
        <v>696</v>
      </c>
      <c r="D607" t="s">
        <v>1635</v>
      </c>
      <c r="E607" t="s">
        <v>1685</v>
      </c>
      <c r="F607" s="12">
        <v>1</v>
      </c>
      <c r="G607" s="11">
        <v>61.11</v>
      </c>
      <c r="H607">
        <v>0.1</v>
      </c>
      <c r="I607" t="s">
        <v>1752</v>
      </c>
      <c r="J607" s="11">
        <v>54.999000000000002</v>
      </c>
      <c r="K607" t="str">
        <f>VLOOKUP(Table56[[#This Row],[Customer_ID]],Table4[],4,FALSE)</f>
        <v>Male</v>
      </c>
      <c r="L607" t="str">
        <f>VLOOKUP(Table56[[#This Row],[Customer_ID]],Table4[],6,FALSE)</f>
        <v>California</v>
      </c>
      <c r="M607" t="str">
        <f>VLOOKUP(Table56[[#This Row],[Product_ID]],Table3[],3,FALSE)</f>
        <v>Sports-Fitness</v>
      </c>
      <c r="N607" s="11">
        <f>VLOOKUP(Table56[[#This Row],[Product_ID]],Table3[],5,FALSE)</f>
        <v>477.61</v>
      </c>
      <c r="O607" t="str">
        <f>VLOOKUP(Table56[[#This Row],[Store_ID]],Table2[],3,FALSE)</f>
        <v>East</v>
      </c>
      <c r="P607" t="str">
        <f>VLOOKUP(E607,Table2[],5,FALSE)</f>
        <v>Flagship</v>
      </c>
    </row>
    <row r="608" spans="1:16" x14ac:dyDescent="0.25">
      <c r="A608" t="s">
        <v>2358</v>
      </c>
      <c r="B608" s="19">
        <v>45555</v>
      </c>
      <c r="C608" t="s">
        <v>121</v>
      </c>
      <c r="D608" t="s">
        <v>1567</v>
      </c>
      <c r="E608" t="s">
        <v>1714</v>
      </c>
      <c r="F608" s="12">
        <v>3</v>
      </c>
      <c r="G608" s="11">
        <v>827.88</v>
      </c>
      <c r="H608">
        <v>0.19</v>
      </c>
      <c r="I608" t="s">
        <v>1752</v>
      </c>
      <c r="J608" s="11">
        <v>2011.7483999999999</v>
      </c>
      <c r="K608" t="str">
        <f>VLOOKUP(Table56[[#This Row],[Customer_ID]],Table4[],4,FALSE)</f>
        <v>Female</v>
      </c>
      <c r="L608" t="str">
        <f>VLOOKUP(Table56[[#This Row],[Customer_ID]],Table4[],6,FALSE)</f>
        <v>California</v>
      </c>
      <c r="M608" t="str">
        <f>VLOOKUP(Table56[[#This Row],[Product_ID]],Table3[],3,FALSE)</f>
        <v>Home-Decor</v>
      </c>
      <c r="N608" s="11">
        <f>VLOOKUP(Table56[[#This Row],[Product_ID]],Table3[],5,FALSE)</f>
        <v>254.04361702127662</v>
      </c>
      <c r="O608" t="str">
        <f>VLOOKUP(Table56[[#This Row],[Store_ID]],Table2[],3,FALSE)</f>
        <v>West</v>
      </c>
      <c r="P608" t="str">
        <f>VLOOKUP(E608,Table2[],5,FALSE)</f>
        <v>Online</v>
      </c>
    </row>
    <row r="609" spans="1:16" x14ac:dyDescent="0.25">
      <c r="A609" t="s">
        <v>2359</v>
      </c>
      <c r="B609" s="19">
        <v>45583</v>
      </c>
      <c r="C609" t="s">
        <v>1318</v>
      </c>
      <c r="D609" t="s">
        <v>1661</v>
      </c>
      <c r="E609" t="s">
        <v>1725</v>
      </c>
      <c r="F609" s="12">
        <v>3</v>
      </c>
      <c r="G609" s="11">
        <v>926.85</v>
      </c>
      <c r="H609">
        <v>0.18</v>
      </c>
      <c r="I609" t="s">
        <v>1755</v>
      </c>
      <c r="J609" s="11">
        <v>2280.0510000000004</v>
      </c>
      <c r="K609" t="str">
        <f>VLOOKUP(Table56[[#This Row],[Customer_ID]],Table4[],4,FALSE)</f>
        <v>Female</v>
      </c>
      <c r="L609" t="str">
        <f>VLOOKUP(Table56[[#This Row],[Customer_ID]],Table4[],6,FALSE)</f>
        <v>New Jersey</v>
      </c>
      <c r="M609" t="str">
        <f>VLOOKUP(Table56[[#This Row],[Product_ID]],Table3[],3,FALSE)</f>
        <v>Home-Lighting</v>
      </c>
      <c r="N609" s="11">
        <f>VLOOKUP(Table56[[#This Row],[Product_ID]],Table3[],5,FALSE)</f>
        <v>371.38</v>
      </c>
      <c r="O609" t="str">
        <f>VLOOKUP(Table56[[#This Row],[Store_ID]],Table2[],3,FALSE)</f>
        <v>East</v>
      </c>
      <c r="P609" t="str">
        <f>VLOOKUP(E609,Table2[],5,FALSE)</f>
        <v>Flagship</v>
      </c>
    </row>
    <row r="610" spans="1:16" x14ac:dyDescent="0.25">
      <c r="A610" t="s">
        <v>2360</v>
      </c>
      <c r="B610" s="19">
        <v>45662</v>
      </c>
      <c r="C610" t="s">
        <v>989</v>
      </c>
      <c r="D610" t="s">
        <v>1541</v>
      </c>
      <c r="E610" t="s">
        <v>1726</v>
      </c>
      <c r="F610" s="12">
        <v>1</v>
      </c>
      <c r="G610" s="11">
        <v>874.59</v>
      </c>
      <c r="H610">
        <v>0.28999999999999998</v>
      </c>
      <c r="I610" t="s">
        <v>1752</v>
      </c>
      <c r="J610" s="11">
        <v>620.95889999999997</v>
      </c>
      <c r="K610" t="str">
        <f>VLOOKUP(Table56[[#This Row],[Customer_ID]],Table4[],4,FALSE)</f>
        <v>Female</v>
      </c>
      <c r="L610" t="str">
        <f>VLOOKUP(Table56[[#This Row],[Customer_ID]],Table4[],6,FALSE)</f>
        <v>New Hampshire</v>
      </c>
      <c r="M610" t="str">
        <f>VLOOKUP(Table56[[#This Row],[Product_ID]],Table3[],3,FALSE)</f>
        <v>Home-Kitchen</v>
      </c>
      <c r="N610" s="11">
        <f>VLOOKUP(Table56[[#This Row],[Product_ID]],Table3[],5,FALSE)</f>
        <v>298.86</v>
      </c>
      <c r="O610" t="str">
        <f>VLOOKUP(Table56[[#This Row],[Store_ID]],Table2[],3,FALSE)</f>
        <v>South</v>
      </c>
      <c r="P610" t="str">
        <f>VLOOKUP(E610,Table2[],5,FALSE)</f>
        <v>Outlet</v>
      </c>
    </row>
    <row r="611" spans="1:16" x14ac:dyDescent="0.25">
      <c r="A611" t="s">
        <v>2361</v>
      </c>
      <c r="B611" s="19">
        <v>45921</v>
      </c>
      <c r="C611" t="s">
        <v>1433</v>
      </c>
      <c r="D611" t="s">
        <v>1548</v>
      </c>
      <c r="E611" t="s">
        <v>1690</v>
      </c>
      <c r="F611" s="12">
        <v>4</v>
      </c>
      <c r="G611" s="11">
        <v>479.11</v>
      </c>
      <c r="H611">
        <v>0.24</v>
      </c>
      <c r="I611" t="s">
        <v>1752</v>
      </c>
      <c r="J611" s="11">
        <v>1456.4944</v>
      </c>
      <c r="K611" t="str">
        <f>VLOOKUP(Table56[[#This Row],[Customer_ID]],Table4[],4,FALSE)</f>
        <v>Female</v>
      </c>
      <c r="L611" t="str">
        <f>VLOOKUP(Table56[[#This Row],[Customer_ID]],Table4[],6,FALSE)</f>
        <v>New Hampshire</v>
      </c>
      <c r="M611" t="str">
        <f>VLOOKUP(Table56[[#This Row],[Product_ID]],Table3[],3,FALSE)</f>
        <v>Electronics-Appliances</v>
      </c>
      <c r="N611" s="11">
        <f>VLOOKUP(Table56[[#This Row],[Product_ID]],Table3[],5,FALSE)</f>
        <v>465.34</v>
      </c>
      <c r="O611" t="str">
        <f>VLOOKUP(Table56[[#This Row],[Store_ID]],Table2[],3,FALSE)</f>
        <v>North</v>
      </c>
      <c r="P611" t="str">
        <f>VLOOKUP(E611,Table2[],5,FALSE)</f>
        <v>Flagship</v>
      </c>
    </row>
    <row r="612" spans="1:16" x14ac:dyDescent="0.25">
      <c r="A612" t="s">
        <v>2362</v>
      </c>
      <c r="B612" s="19">
        <v>45490</v>
      </c>
      <c r="C612" t="s">
        <v>687</v>
      </c>
      <c r="D612" t="s">
        <v>1575</v>
      </c>
      <c r="E612" t="s">
        <v>1733</v>
      </c>
      <c r="F612" s="12">
        <v>3</v>
      </c>
      <c r="G612" s="11">
        <v>182.91</v>
      </c>
      <c r="H612">
        <v>0.28999999999999998</v>
      </c>
      <c r="I612" t="s">
        <v>1750</v>
      </c>
      <c r="J612" s="11">
        <v>389.59829999999999</v>
      </c>
      <c r="K612" t="str">
        <f>VLOOKUP(Table56[[#This Row],[Customer_ID]],Table4[],4,FALSE)</f>
        <v>Female</v>
      </c>
      <c r="L612" t="str">
        <f>VLOOKUP(Table56[[#This Row],[Customer_ID]],Table4[],6,FALSE)</f>
        <v>North Dakota</v>
      </c>
      <c r="M612" t="str">
        <f>VLOOKUP(Table56[[#This Row],[Product_ID]],Table3[],3,FALSE)</f>
        <v>Beauty-Skincare</v>
      </c>
      <c r="N612" s="11">
        <f>VLOOKUP(Table56[[#This Row],[Product_ID]],Table3[],5,FALSE)</f>
        <v>283.83</v>
      </c>
      <c r="O612" t="str">
        <f>VLOOKUP(Table56[[#This Row],[Store_ID]],Table2[],3,FALSE)</f>
        <v>North</v>
      </c>
      <c r="P612" t="str">
        <f>VLOOKUP(E612,Table2[],5,FALSE)</f>
        <v>Flagship</v>
      </c>
    </row>
    <row r="613" spans="1:16" x14ac:dyDescent="0.25">
      <c r="A613" t="s">
        <v>2363</v>
      </c>
      <c r="B613" s="19">
        <v>45652</v>
      </c>
      <c r="C613" t="s">
        <v>858</v>
      </c>
      <c r="D613" t="s">
        <v>1579</v>
      </c>
      <c r="E613" t="s">
        <v>1705</v>
      </c>
      <c r="F613" s="12">
        <v>4</v>
      </c>
      <c r="G613" s="11">
        <v>745.51</v>
      </c>
      <c r="H613">
        <v>0.05</v>
      </c>
      <c r="I613" t="s">
        <v>1750</v>
      </c>
      <c r="J613" s="11">
        <v>2832.9379999999996</v>
      </c>
      <c r="K613" t="str">
        <f>VLOOKUP(Table56[[#This Row],[Customer_ID]],Table4[],4,FALSE)</f>
        <v>Female</v>
      </c>
      <c r="L613" t="str">
        <f>VLOOKUP(Table56[[#This Row],[Customer_ID]],Table4[],6,FALSE)</f>
        <v>California</v>
      </c>
      <c r="M613" t="str">
        <f>VLOOKUP(Table56[[#This Row],[Product_ID]],Table3[],3,FALSE)</f>
        <v>Electronics-Computer</v>
      </c>
      <c r="N613" s="11">
        <f>VLOOKUP(Table56[[#This Row],[Product_ID]],Table3[],5,FALSE)</f>
        <v>419.28</v>
      </c>
      <c r="O613" t="str">
        <f>VLOOKUP(Table56[[#This Row],[Store_ID]],Table2[],3,FALSE)</f>
        <v>North</v>
      </c>
      <c r="P613" t="str">
        <f>VLOOKUP(E613,Table2[],5,FALSE)</f>
        <v>Outlet</v>
      </c>
    </row>
    <row r="614" spans="1:16" x14ac:dyDescent="0.25">
      <c r="A614" t="s">
        <v>2364</v>
      </c>
      <c r="B614" s="19">
        <v>45598</v>
      </c>
      <c r="C614" t="s">
        <v>1464</v>
      </c>
      <c r="D614" t="s">
        <v>1662</v>
      </c>
      <c r="E614" t="s">
        <v>1728</v>
      </c>
      <c r="F614" s="12">
        <v>3</v>
      </c>
      <c r="G614" s="11">
        <v>920.61</v>
      </c>
      <c r="H614">
        <v>0.04</v>
      </c>
      <c r="I614" t="s">
        <v>1750</v>
      </c>
      <c r="J614" s="11">
        <v>2651.3568</v>
      </c>
      <c r="K614" t="str">
        <f>VLOOKUP(Table56[[#This Row],[Customer_ID]],Table4[],4,FALSE)</f>
        <v>Male</v>
      </c>
      <c r="L614" t="str">
        <f>VLOOKUP(Table56[[#This Row],[Customer_ID]],Table4[],6,FALSE)</f>
        <v>Georgia</v>
      </c>
      <c r="M614" t="str">
        <f>VLOOKUP(Table56[[#This Row],[Product_ID]],Table3[],3,FALSE)</f>
        <v>Sports-Accessories</v>
      </c>
      <c r="N614" s="11">
        <f>VLOOKUP(Table56[[#This Row],[Product_ID]],Table3[],5,FALSE)</f>
        <v>131.24</v>
      </c>
      <c r="O614" t="str">
        <f>VLOOKUP(Table56[[#This Row],[Store_ID]],Table2[],3,FALSE)</f>
        <v>North</v>
      </c>
      <c r="P614" t="str">
        <f>VLOOKUP(E614,Table2[],5,FALSE)</f>
        <v>Flagship</v>
      </c>
    </row>
    <row r="615" spans="1:16" x14ac:dyDescent="0.25">
      <c r="A615" t="s">
        <v>2365</v>
      </c>
      <c r="B615" s="19">
        <v>45772</v>
      </c>
      <c r="C615" t="s">
        <v>1303</v>
      </c>
      <c r="D615" t="s">
        <v>1640</v>
      </c>
      <c r="E615" t="s">
        <v>1719</v>
      </c>
      <c r="F615" s="12">
        <v>4</v>
      </c>
      <c r="G615" s="11">
        <v>659.03</v>
      </c>
      <c r="H615">
        <v>0.15</v>
      </c>
      <c r="I615" t="s">
        <v>1750</v>
      </c>
      <c r="J615" s="11">
        <v>2240.7019999999998</v>
      </c>
      <c r="K615" t="str">
        <f>VLOOKUP(Table56[[#This Row],[Customer_ID]],Table4[],4,FALSE)</f>
        <v>Male</v>
      </c>
      <c r="L615" t="str">
        <f>VLOOKUP(Table56[[#This Row],[Customer_ID]],Table4[],6,FALSE)</f>
        <v>Utah</v>
      </c>
      <c r="M615" t="str">
        <f>VLOOKUP(Table56[[#This Row],[Product_ID]],Table3[],3,FALSE)</f>
        <v>Clothing-Footwear</v>
      </c>
      <c r="N615" s="11">
        <f>VLOOKUP(Table56[[#This Row],[Product_ID]],Table3[],5,FALSE)</f>
        <v>158.13999999999999</v>
      </c>
      <c r="O615" t="str">
        <f>VLOOKUP(Table56[[#This Row],[Store_ID]],Table2[],3,FALSE)</f>
        <v>East</v>
      </c>
      <c r="P615" t="str">
        <f>VLOOKUP(E615,Table2[],5,FALSE)</f>
        <v>Online</v>
      </c>
    </row>
    <row r="616" spans="1:16" x14ac:dyDescent="0.25">
      <c r="A616" t="s">
        <v>2366</v>
      </c>
      <c r="B616" s="19">
        <v>45338</v>
      </c>
      <c r="C616" t="s">
        <v>1493</v>
      </c>
      <c r="D616" t="s">
        <v>1540</v>
      </c>
      <c r="E616" t="s">
        <v>1693</v>
      </c>
      <c r="F616" s="12">
        <v>1</v>
      </c>
      <c r="G616" s="11">
        <v>312.91000000000003</v>
      </c>
      <c r="H616">
        <v>0.12</v>
      </c>
      <c r="I616" t="s">
        <v>1752</v>
      </c>
      <c r="J616" s="11">
        <v>275.36080000000004</v>
      </c>
      <c r="K616" t="str">
        <f>VLOOKUP(Table56[[#This Row],[Customer_ID]],Table4[],4,FALSE)</f>
        <v>Female</v>
      </c>
      <c r="L616" t="str">
        <f>VLOOKUP(Table56[[#This Row],[Customer_ID]],Table4[],6,FALSE)</f>
        <v>South Dakota</v>
      </c>
      <c r="M616" t="str">
        <f>VLOOKUP(Table56[[#This Row],[Product_ID]],Table3[],3,FALSE)</f>
        <v>Sports-Fitness</v>
      </c>
      <c r="N616" s="11">
        <f>VLOOKUP(Table56[[#This Row],[Product_ID]],Table3[],5,FALSE)</f>
        <v>495.72</v>
      </c>
      <c r="O616" t="str">
        <f>VLOOKUP(Table56[[#This Row],[Store_ID]],Table2[],3,FALSE)</f>
        <v>South</v>
      </c>
      <c r="P616" t="str">
        <f>VLOOKUP(E616,Table2[],5,FALSE)</f>
        <v>Outlet</v>
      </c>
    </row>
    <row r="617" spans="1:16" x14ac:dyDescent="0.25">
      <c r="A617" t="s">
        <v>2367</v>
      </c>
      <c r="B617" s="19">
        <v>45524</v>
      </c>
      <c r="C617" t="s">
        <v>729</v>
      </c>
      <c r="D617" t="s">
        <v>1544</v>
      </c>
      <c r="E617" t="s">
        <v>1736</v>
      </c>
      <c r="F617" s="12">
        <v>4</v>
      </c>
      <c r="G617" s="11">
        <v>705.64</v>
      </c>
      <c r="H617">
        <v>0.11</v>
      </c>
      <c r="I617" t="s">
        <v>1752</v>
      </c>
      <c r="J617" s="11">
        <v>2512.0783999999999</v>
      </c>
      <c r="K617" t="str">
        <f>VLOOKUP(Table56[[#This Row],[Customer_ID]],Table4[],4,FALSE)</f>
        <v>Female</v>
      </c>
      <c r="L617" t="str">
        <f>VLOOKUP(Table56[[#This Row],[Customer_ID]],Table4[],6,FALSE)</f>
        <v>Utah</v>
      </c>
      <c r="M617" t="str">
        <f>VLOOKUP(Table56[[#This Row],[Product_ID]],Table3[],3,FALSE)</f>
        <v>Beauty-Haircare</v>
      </c>
      <c r="N617" s="11">
        <f>VLOOKUP(Table56[[#This Row],[Product_ID]],Table3[],5,FALSE)</f>
        <v>115.82</v>
      </c>
      <c r="O617" t="str">
        <f>VLOOKUP(Table56[[#This Row],[Store_ID]],Table2[],3,FALSE)</f>
        <v>East</v>
      </c>
      <c r="P617" t="str">
        <f>VLOOKUP(E617,Table2[],5,FALSE)</f>
        <v>Flagship</v>
      </c>
    </row>
    <row r="618" spans="1:16" x14ac:dyDescent="0.25">
      <c r="A618" t="s">
        <v>2368</v>
      </c>
      <c r="B618" s="19">
        <v>45497</v>
      </c>
      <c r="C618" t="s">
        <v>482</v>
      </c>
      <c r="D618" t="s">
        <v>1540</v>
      </c>
      <c r="E618" t="s">
        <v>1719</v>
      </c>
      <c r="F618" s="12">
        <v>4</v>
      </c>
      <c r="G618" s="11">
        <v>386.41</v>
      </c>
      <c r="H618">
        <v>0.13</v>
      </c>
      <c r="I618" t="s">
        <v>1755</v>
      </c>
      <c r="J618" s="11">
        <v>1344.7068000000002</v>
      </c>
      <c r="K618" t="str">
        <f>VLOOKUP(Table56[[#This Row],[Customer_ID]],Table4[],4,FALSE)</f>
        <v>Female</v>
      </c>
      <c r="L618" t="str">
        <f>VLOOKUP(Table56[[#This Row],[Customer_ID]],Table4[],6,FALSE)</f>
        <v>Nevada</v>
      </c>
      <c r="M618" t="str">
        <f>VLOOKUP(Table56[[#This Row],[Product_ID]],Table3[],3,FALSE)</f>
        <v>Sports-Fitness</v>
      </c>
      <c r="N618" s="11">
        <f>VLOOKUP(Table56[[#This Row],[Product_ID]],Table3[],5,FALSE)</f>
        <v>495.72</v>
      </c>
      <c r="O618" t="str">
        <f>VLOOKUP(Table56[[#This Row],[Store_ID]],Table2[],3,FALSE)</f>
        <v>East</v>
      </c>
      <c r="P618" t="str">
        <f>VLOOKUP(E618,Table2[],5,FALSE)</f>
        <v>Online</v>
      </c>
    </row>
    <row r="619" spans="1:16" x14ac:dyDescent="0.25">
      <c r="A619" t="s">
        <v>2369</v>
      </c>
      <c r="B619" s="19">
        <v>45534</v>
      </c>
      <c r="C619" t="s">
        <v>121</v>
      </c>
      <c r="D619" t="s">
        <v>1671</v>
      </c>
      <c r="E619" t="s">
        <v>1721</v>
      </c>
      <c r="F619" s="12">
        <v>3</v>
      </c>
      <c r="G619" s="11">
        <v>265.89</v>
      </c>
      <c r="H619">
        <v>0.08</v>
      </c>
      <c r="I619" t="s">
        <v>1755</v>
      </c>
      <c r="J619" s="11">
        <v>733.85640000000001</v>
      </c>
      <c r="K619" t="str">
        <f>VLOOKUP(Table56[[#This Row],[Customer_ID]],Table4[],4,FALSE)</f>
        <v>Female</v>
      </c>
      <c r="L619" t="str">
        <f>VLOOKUP(Table56[[#This Row],[Customer_ID]],Table4[],6,FALSE)</f>
        <v>California</v>
      </c>
      <c r="M619" t="str">
        <f>VLOOKUP(Table56[[#This Row],[Product_ID]],Table3[],3,FALSE)</f>
        <v>Beauty-Skincare</v>
      </c>
      <c r="N619" s="11">
        <f>VLOOKUP(Table56[[#This Row],[Product_ID]],Table3[],5,FALSE)</f>
        <v>358.47</v>
      </c>
      <c r="O619" t="str">
        <f>VLOOKUP(Table56[[#This Row],[Store_ID]],Table2[],3,FALSE)</f>
        <v>South</v>
      </c>
      <c r="P619" t="str">
        <f>VLOOKUP(E619,Table2[],5,FALSE)</f>
        <v>Online</v>
      </c>
    </row>
    <row r="620" spans="1:16" x14ac:dyDescent="0.25">
      <c r="A620" t="s">
        <v>2370</v>
      </c>
      <c r="B620" s="19">
        <v>45925</v>
      </c>
      <c r="C620" t="s">
        <v>272</v>
      </c>
      <c r="D620" t="s">
        <v>1572</v>
      </c>
      <c r="E620" t="s">
        <v>1730</v>
      </c>
      <c r="F620" s="12">
        <v>1</v>
      </c>
      <c r="G620" s="11">
        <v>703.16</v>
      </c>
      <c r="H620">
        <v>0.28999999999999998</v>
      </c>
      <c r="I620" t="s">
        <v>1750</v>
      </c>
      <c r="J620" s="11">
        <v>499.24359999999996</v>
      </c>
      <c r="K620" t="str">
        <f>VLOOKUP(Table56[[#This Row],[Customer_ID]],Table4[],4,FALSE)</f>
        <v>Female</v>
      </c>
      <c r="L620" t="str">
        <f>VLOOKUP(Table56[[#This Row],[Customer_ID]],Table4[],6,FALSE)</f>
        <v>California</v>
      </c>
      <c r="M620" t="str">
        <f>VLOOKUP(Table56[[#This Row],[Product_ID]],Table3[],3,FALSE)</f>
        <v>Home-Kitchen</v>
      </c>
      <c r="N620" s="11">
        <f>VLOOKUP(Table56[[#This Row],[Product_ID]],Table3[],5,FALSE)</f>
        <v>19.52</v>
      </c>
      <c r="O620" t="str">
        <f>VLOOKUP(Table56[[#This Row],[Store_ID]],Table2[],3,FALSE)</f>
        <v>West</v>
      </c>
      <c r="P620" t="str">
        <f>VLOOKUP(E620,Table2[],5,FALSE)</f>
        <v>Flagship</v>
      </c>
    </row>
    <row r="621" spans="1:16" x14ac:dyDescent="0.25">
      <c r="A621" t="s">
        <v>2371</v>
      </c>
      <c r="B621" s="19">
        <v>45765</v>
      </c>
      <c r="C621" t="s">
        <v>1436</v>
      </c>
      <c r="D621" t="s">
        <v>1676</v>
      </c>
      <c r="E621" t="s">
        <v>1725</v>
      </c>
      <c r="F621" s="12">
        <v>2</v>
      </c>
      <c r="G621" s="11">
        <v>394.5</v>
      </c>
      <c r="H621">
        <v>0.28999999999999998</v>
      </c>
      <c r="I621" t="s">
        <v>1755</v>
      </c>
      <c r="J621" s="11">
        <v>560.18999999999994</v>
      </c>
      <c r="K621" t="str">
        <f>VLOOKUP(Table56[[#This Row],[Customer_ID]],Table4[],4,FALSE)</f>
        <v>Male</v>
      </c>
      <c r="L621" t="str">
        <f>VLOOKUP(Table56[[#This Row],[Customer_ID]],Table4[],6,FALSE)</f>
        <v>Montana</v>
      </c>
      <c r="M621" t="str">
        <f>VLOOKUP(Table56[[#This Row],[Product_ID]],Table3[],3,FALSE)</f>
        <v>Sports-Team Sports</v>
      </c>
      <c r="N621" s="11">
        <f>VLOOKUP(Table56[[#This Row],[Product_ID]],Table3[],5,FALSE)</f>
        <v>245.98</v>
      </c>
      <c r="O621" t="str">
        <f>VLOOKUP(Table56[[#This Row],[Store_ID]],Table2[],3,FALSE)</f>
        <v>East</v>
      </c>
      <c r="P621" t="str">
        <f>VLOOKUP(E621,Table2[],5,FALSE)</f>
        <v>Flagship</v>
      </c>
    </row>
    <row r="622" spans="1:16" x14ac:dyDescent="0.25">
      <c r="A622" t="s">
        <v>2372</v>
      </c>
      <c r="B622" s="19">
        <v>45882</v>
      </c>
      <c r="C622" t="s">
        <v>403</v>
      </c>
      <c r="D622" t="s">
        <v>1676</v>
      </c>
      <c r="E622" t="s">
        <v>1711</v>
      </c>
      <c r="F622" s="12">
        <v>3</v>
      </c>
      <c r="G622" s="11">
        <v>411.25</v>
      </c>
      <c r="H622">
        <v>0.05</v>
      </c>
      <c r="I622" t="s">
        <v>1750</v>
      </c>
      <c r="J622" s="11">
        <v>1172.0625</v>
      </c>
      <c r="K622" t="str">
        <f>VLOOKUP(Table56[[#This Row],[Customer_ID]],Table4[],4,FALSE)</f>
        <v>Female</v>
      </c>
      <c r="L622" t="str">
        <f>VLOOKUP(Table56[[#This Row],[Customer_ID]],Table4[],6,FALSE)</f>
        <v>Washington</v>
      </c>
      <c r="M622" t="str">
        <f>VLOOKUP(Table56[[#This Row],[Product_ID]],Table3[],3,FALSE)</f>
        <v>Sports-Team Sports</v>
      </c>
      <c r="N622" s="11">
        <f>VLOOKUP(Table56[[#This Row],[Product_ID]],Table3[],5,FALSE)</f>
        <v>245.98</v>
      </c>
      <c r="O622" t="str">
        <f>VLOOKUP(Table56[[#This Row],[Store_ID]],Table2[],3,FALSE)</f>
        <v>South</v>
      </c>
      <c r="P622" t="str">
        <f>VLOOKUP(E622,Table2[],5,FALSE)</f>
        <v>Online</v>
      </c>
    </row>
    <row r="623" spans="1:16" x14ac:dyDescent="0.25">
      <c r="A623" t="s">
        <v>2373</v>
      </c>
      <c r="B623" s="19">
        <v>45923</v>
      </c>
      <c r="C623" t="s">
        <v>1095</v>
      </c>
      <c r="D623" t="s">
        <v>1600</v>
      </c>
      <c r="E623" t="s">
        <v>1693</v>
      </c>
      <c r="F623" s="12">
        <v>4</v>
      </c>
      <c r="G623" s="11">
        <v>395.45</v>
      </c>
      <c r="H623">
        <v>0.01</v>
      </c>
      <c r="I623" t="s">
        <v>1750</v>
      </c>
      <c r="J623" s="11">
        <v>1565.982</v>
      </c>
      <c r="K623" t="str">
        <f>VLOOKUP(Table56[[#This Row],[Customer_ID]],Table4[],4,FALSE)</f>
        <v>Female</v>
      </c>
      <c r="L623" t="str">
        <f>VLOOKUP(Table56[[#This Row],[Customer_ID]],Table4[],6,FALSE)</f>
        <v>Oregon</v>
      </c>
      <c r="M623" t="str">
        <f>VLOOKUP(Table56[[#This Row],[Product_ID]],Table3[],3,FALSE)</f>
        <v>Electronics-Accessories</v>
      </c>
      <c r="N623" s="11">
        <f>VLOOKUP(Table56[[#This Row],[Product_ID]],Table3[],5,FALSE)</f>
        <v>177.98</v>
      </c>
      <c r="O623" t="str">
        <f>VLOOKUP(Table56[[#This Row],[Store_ID]],Table2[],3,FALSE)</f>
        <v>South</v>
      </c>
      <c r="P623" t="str">
        <f>VLOOKUP(E623,Table2[],5,FALSE)</f>
        <v>Outlet</v>
      </c>
    </row>
    <row r="624" spans="1:16" x14ac:dyDescent="0.25">
      <c r="A624" t="s">
        <v>2374</v>
      </c>
      <c r="B624" s="19">
        <v>45421</v>
      </c>
      <c r="C624" t="s">
        <v>143</v>
      </c>
      <c r="D624" t="s">
        <v>1666</v>
      </c>
      <c r="E624" t="s">
        <v>1705</v>
      </c>
      <c r="F624" s="12">
        <v>2</v>
      </c>
      <c r="G624" s="11">
        <v>678.98</v>
      </c>
      <c r="H624">
        <v>0.23</v>
      </c>
      <c r="I624" t="s">
        <v>1750</v>
      </c>
      <c r="J624" s="11">
        <v>1045.6292000000001</v>
      </c>
      <c r="K624" t="str">
        <f>VLOOKUP(Table56[[#This Row],[Customer_ID]],Table4[],4,FALSE)</f>
        <v>Female</v>
      </c>
      <c r="L624" t="str">
        <f>VLOOKUP(Table56[[#This Row],[Customer_ID]],Table4[],6,FALSE)</f>
        <v>Georgia</v>
      </c>
      <c r="M624" t="str">
        <f>VLOOKUP(Table56[[#This Row],[Product_ID]],Table3[],3,FALSE)</f>
        <v>Electronics-Accessories</v>
      </c>
      <c r="N624" s="11">
        <f>VLOOKUP(Table56[[#This Row],[Product_ID]],Table3[],5,FALSE)</f>
        <v>340.14</v>
      </c>
      <c r="O624" t="str">
        <f>VLOOKUP(Table56[[#This Row],[Store_ID]],Table2[],3,FALSE)</f>
        <v>North</v>
      </c>
      <c r="P624" t="str">
        <f>VLOOKUP(E624,Table2[],5,FALSE)</f>
        <v>Outlet</v>
      </c>
    </row>
    <row r="625" spans="1:16" x14ac:dyDescent="0.25">
      <c r="A625" t="s">
        <v>2375</v>
      </c>
      <c r="B625" s="19">
        <v>45608</v>
      </c>
      <c r="C625" t="s">
        <v>261</v>
      </c>
      <c r="D625" t="s">
        <v>1567</v>
      </c>
      <c r="E625" t="s">
        <v>1726</v>
      </c>
      <c r="F625" s="12">
        <v>4</v>
      </c>
      <c r="G625" s="11">
        <v>757.71</v>
      </c>
      <c r="H625">
        <v>0.26</v>
      </c>
      <c r="I625" t="s">
        <v>1755</v>
      </c>
      <c r="J625" s="11">
        <v>2242.8216000000002</v>
      </c>
      <c r="K625" t="str">
        <f>VLOOKUP(Table56[[#This Row],[Customer_ID]],Table4[],4,FALSE)</f>
        <v>Female</v>
      </c>
      <c r="L625" t="str">
        <f>VLOOKUP(Table56[[#This Row],[Customer_ID]],Table4[],6,FALSE)</f>
        <v>Iowa</v>
      </c>
      <c r="M625" t="str">
        <f>VLOOKUP(Table56[[#This Row],[Product_ID]],Table3[],3,FALSE)</f>
        <v>Home-Decor</v>
      </c>
      <c r="N625" s="11">
        <f>VLOOKUP(Table56[[#This Row],[Product_ID]],Table3[],5,FALSE)</f>
        <v>254.04361702127662</v>
      </c>
      <c r="O625" t="str">
        <f>VLOOKUP(Table56[[#This Row],[Store_ID]],Table2[],3,FALSE)</f>
        <v>South</v>
      </c>
      <c r="P625" t="str">
        <f>VLOOKUP(E625,Table2[],5,FALSE)</f>
        <v>Outlet</v>
      </c>
    </row>
    <row r="626" spans="1:16" x14ac:dyDescent="0.25">
      <c r="A626" t="s">
        <v>2376</v>
      </c>
      <c r="B626" s="19">
        <v>45644</v>
      </c>
      <c r="C626" t="s">
        <v>218</v>
      </c>
      <c r="D626" t="s">
        <v>1671</v>
      </c>
      <c r="E626" t="s">
        <v>1701</v>
      </c>
      <c r="F626" s="12">
        <v>1</v>
      </c>
      <c r="G626" s="11">
        <v>647.86</v>
      </c>
      <c r="H626">
        <v>0.05</v>
      </c>
      <c r="I626" t="s">
        <v>1755</v>
      </c>
      <c r="J626" s="11">
        <v>615.46699999999998</v>
      </c>
      <c r="K626" t="str">
        <f>VLOOKUP(Table56[[#This Row],[Customer_ID]],Table4[],4,FALSE)</f>
        <v>Male</v>
      </c>
      <c r="L626" t="str">
        <f>VLOOKUP(Table56[[#This Row],[Customer_ID]],Table4[],6,FALSE)</f>
        <v>Montana</v>
      </c>
      <c r="M626" t="str">
        <f>VLOOKUP(Table56[[#This Row],[Product_ID]],Table3[],3,FALSE)</f>
        <v>Beauty-Skincare</v>
      </c>
      <c r="N626" s="11">
        <f>VLOOKUP(Table56[[#This Row],[Product_ID]],Table3[],5,FALSE)</f>
        <v>358.47</v>
      </c>
      <c r="O626" t="str">
        <f>VLOOKUP(Table56[[#This Row],[Store_ID]],Table2[],3,FALSE)</f>
        <v>South</v>
      </c>
      <c r="P626" t="str">
        <f>VLOOKUP(E626,Table2[],5,FALSE)</f>
        <v>Online</v>
      </c>
    </row>
    <row r="627" spans="1:16" x14ac:dyDescent="0.25">
      <c r="A627" t="s">
        <v>2377</v>
      </c>
      <c r="B627" s="19">
        <v>45517</v>
      </c>
      <c r="C627" t="s">
        <v>456</v>
      </c>
      <c r="D627" t="s">
        <v>1544</v>
      </c>
      <c r="E627" t="s">
        <v>1708</v>
      </c>
      <c r="F627" s="12">
        <v>2</v>
      </c>
      <c r="G627" s="11">
        <v>179.64</v>
      </c>
      <c r="H627">
        <v>0.1</v>
      </c>
      <c r="I627" t="s">
        <v>1752</v>
      </c>
      <c r="J627" s="11">
        <v>323.35199999999998</v>
      </c>
      <c r="K627" t="str">
        <f>VLOOKUP(Table56[[#This Row],[Customer_ID]],Table4[],4,FALSE)</f>
        <v>Female</v>
      </c>
      <c r="L627" t="str">
        <f>VLOOKUP(Table56[[#This Row],[Customer_ID]],Table4[],6,FALSE)</f>
        <v>Michigan</v>
      </c>
      <c r="M627" t="str">
        <f>VLOOKUP(Table56[[#This Row],[Product_ID]],Table3[],3,FALSE)</f>
        <v>Beauty-Haircare</v>
      </c>
      <c r="N627" s="11">
        <f>VLOOKUP(Table56[[#This Row],[Product_ID]],Table3[],5,FALSE)</f>
        <v>115.82</v>
      </c>
      <c r="O627" t="str">
        <f>VLOOKUP(Table56[[#This Row],[Store_ID]],Table2[],3,FALSE)</f>
        <v>East</v>
      </c>
      <c r="P627" t="str">
        <f>VLOOKUP(E627,Table2[],5,FALSE)</f>
        <v>Online</v>
      </c>
    </row>
    <row r="628" spans="1:16" x14ac:dyDescent="0.25">
      <c r="A628" t="s">
        <v>2378</v>
      </c>
      <c r="B628" s="19">
        <v>45545</v>
      </c>
      <c r="C628" t="s">
        <v>1222</v>
      </c>
      <c r="D628" t="s">
        <v>1619</v>
      </c>
      <c r="E628" t="s">
        <v>1701</v>
      </c>
      <c r="F628" s="12">
        <v>3</v>
      </c>
      <c r="G628" s="11">
        <v>392.65</v>
      </c>
      <c r="H628">
        <v>0.17</v>
      </c>
      <c r="I628" t="s">
        <v>1752</v>
      </c>
      <c r="J628" s="11">
        <v>977.69849999999985</v>
      </c>
      <c r="K628" t="str">
        <f>VLOOKUP(Table56[[#This Row],[Customer_ID]],Table4[],4,FALSE)</f>
        <v>Female</v>
      </c>
      <c r="L628" t="str">
        <f>VLOOKUP(Table56[[#This Row],[Customer_ID]],Table4[],6,FALSE)</f>
        <v>New York</v>
      </c>
      <c r="M628" t="str">
        <f>VLOOKUP(Table56[[#This Row],[Product_ID]],Table3[],3,FALSE)</f>
        <v>Electronics-Computer</v>
      </c>
      <c r="N628" s="11">
        <f>VLOOKUP(Table56[[#This Row],[Product_ID]],Table3[],5,FALSE)</f>
        <v>86.42</v>
      </c>
      <c r="O628" t="str">
        <f>VLOOKUP(Table56[[#This Row],[Store_ID]],Table2[],3,FALSE)</f>
        <v>South</v>
      </c>
      <c r="P628" t="str">
        <f>VLOOKUP(E628,Table2[],5,FALSE)</f>
        <v>Online</v>
      </c>
    </row>
    <row r="629" spans="1:16" x14ac:dyDescent="0.25">
      <c r="A629" t="s">
        <v>2379</v>
      </c>
      <c r="B629" s="19">
        <v>45547</v>
      </c>
      <c r="C629" t="s">
        <v>576</v>
      </c>
      <c r="D629" t="s">
        <v>1667</v>
      </c>
      <c r="E629" t="s">
        <v>1730</v>
      </c>
      <c r="F629" s="12">
        <v>4</v>
      </c>
      <c r="G629" s="11">
        <v>969.55</v>
      </c>
      <c r="H629">
        <v>0.09</v>
      </c>
      <c r="I629" t="s">
        <v>1755</v>
      </c>
      <c r="J629" s="11">
        <v>3529.1619999999998</v>
      </c>
      <c r="K629" t="str">
        <f>VLOOKUP(Table56[[#This Row],[Customer_ID]],Table4[],4,FALSE)</f>
        <v>Male</v>
      </c>
      <c r="L629" t="str">
        <f>VLOOKUP(Table56[[#This Row],[Customer_ID]],Table4[],6,FALSE)</f>
        <v>Vermont</v>
      </c>
      <c r="M629" t="str">
        <f>VLOOKUP(Table56[[#This Row],[Product_ID]],Table3[],3,FALSE)</f>
        <v>Clothing-Footwear</v>
      </c>
      <c r="N629" s="11">
        <f>VLOOKUP(Table56[[#This Row],[Product_ID]],Table3[],5,FALSE)</f>
        <v>438.25</v>
      </c>
      <c r="O629" t="str">
        <f>VLOOKUP(Table56[[#This Row],[Store_ID]],Table2[],3,FALSE)</f>
        <v>West</v>
      </c>
      <c r="P629" t="str">
        <f>VLOOKUP(E629,Table2[],5,FALSE)</f>
        <v>Flagship</v>
      </c>
    </row>
    <row r="630" spans="1:16" x14ac:dyDescent="0.25">
      <c r="A630" t="s">
        <v>2380</v>
      </c>
      <c r="B630" s="19">
        <v>45433</v>
      </c>
      <c r="C630" t="s">
        <v>1409</v>
      </c>
      <c r="D630" t="s">
        <v>1638</v>
      </c>
      <c r="E630" t="s">
        <v>1723</v>
      </c>
      <c r="F630" s="12">
        <v>3</v>
      </c>
      <c r="G630" s="11">
        <v>322.94</v>
      </c>
      <c r="H630">
        <v>0.01</v>
      </c>
      <c r="I630" t="s">
        <v>1750</v>
      </c>
      <c r="J630" s="11">
        <v>959.13179999999988</v>
      </c>
      <c r="K630" t="str">
        <f>VLOOKUP(Table56[[#This Row],[Customer_ID]],Table4[],4,FALSE)</f>
        <v>Female</v>
      </c>
      <c r="L630" t="str">
        <f>VLOOKUP(Table56[[#This Row],[Customer_ID]],Table4[],6,FALSE)</f>
        <v>West Virginia</v>
      </c>
      <c r="M630" t="str">
        <f>VLOOKUP(Table56[[#This Row],[Product_ID]],Table3[],3,FALSE)</f>
        <v>Electronics-Audio</v>
      </c>
      <c r="N630" s="11">
        <f>VLOOKUP(Table56[[#This Row],[Product_ID]],Table3[],5,FALSE)</f>
        <v>403.71</v>
      </c>
      <c r="O630" t="str">
        <f>VLOOKUP(Table56[[#This Row],[Store_ID]],Table2[],3,FALSE)</f>
        <v>North</v>
      </c>
      <c r="P630" t="str">
        <f>VLOOKUP(E630,Table2[],5,FALSE)</f>
        <v>Online</v>
      </c>
    </row>
    <row r="631" spans="1:16" x14ac:dyDescent="0.25">
      <c r="A631" t="s">
        <v>2381</v>
      </c>
      <c r="B631" s="19">
        <v>45792</v>
      </c>
      <c r="C631" t="s">
        <v>1121</v>
      </c>
      <c r="D631" t="s">
        <v>1654</v>
      </c>
      <c r="E631" t="s">
        <v>1685</v>
      </c>
      <c r="F631" s="12">
        <v>1</v>
      </c>
      <c r="G631" s="11">
        <v>92.83</v>
      </c>
      <c r="H631">
        <v>0.26</v>
      </c>
      <c r="I631" t="s">
        <v>1752</v>
      </c>
      <c r="J631" s="11">
        <v>68.694199999999995</v>
      </c>
      <c r="K631" t="str">
        <f>VLOOKUP(Table56[[#This Row],[Customer_ID]],Table4[],4,FALSE)</f>
        <v>Male</v>
      </c>
      <c r="L631" t="str">
        <f>VLOOKUP(Table56[[#This Row],[Customer_ID]],Table4[],6,FALSE)</f>
        <v>Alaska</v>
      </c>
      <c r="M631" t="str">
        <f>VLOOKUP(Table56[[#This Row],[Product_ID]],Table3[],3,FALSE)</f>
        <v>Beauty-Skincare</v>
      </c>
      <c r="N631" s="11">
        <f>VLOOKUP(Table56[[#This Row],[Product_ID]],Table3[],5,FALSE)</f>
        <v>254.04361702127662</v>
      </c>
      <c r="O631" t="str">
        <f>VLOOKUP(Table56[[#This Row],[Store_ID]],Table2[],3,FALSE)</f>
        <v>East</v>
      </c>
      <c r="P631" t="str">
        <f>VLOOKUP(E631,Table2[],5,FALSE)</f>
        <v>Flagship</v>
      </c>
    </row>
    <row r="632" spans="1:16" x14ac:dyDescent="0.25">
      <c r="A632" t="s">
        <v>2382</v>
      </c>
      <c r="B632" s="19">
        <v>45804</v>
      </c>
      <c r="C632" t="s">
        <v>1290</v>
      </c>
      <c r="D632" t="s">
        <v>1538</v>
      </c>
      <c r="E632" t="s">
        <v>1698</v>
      </c>
      <c r="F632" s="12">
        <v>4</v>
      </c>
      <c r="G632" s="11">
        <v>432.29</v>
      </c>
      <c r="H632">
        <v>0.16</v>
      </c>
      <c r="I632" t="s">
        <v>1755</v>
      </c>
      <c r="J632" s="11">
        <v>1452.4944</v>
      </c>
      <c r="K632" t="str">
        <f>VLOOKUP(Table56[[#This Row],[Customer_ID]],Table4[],4,FALSE)</f>
        <v>Male</v>
      </c>
      <c r="L632" t="str">
        <f>VLOOKUP(Table56[[#This Row],[Customer_ID]],Table4[],6,FALSE)</f>
        <v>North Carolina</v>
      </c>
      <c r="M632" t="str">
        <f>VLOOKUP(Table56[[#This Row],[Product_ID]],Table3[],3,FALSE)</f>
        <v>Electronics-Audio</v>
      </c>
      <c r="N632" s="11">
        <f>VLOOKUP(Table56[[#This Row],[Product_ID]],Table3[],5,FALSE)</f>
        <v>439.07</v>
      </c>
      <c r="O632" t="str">
        <f>VLOOKUP(Table56[[#This Row],[Store_ID]],Table2[],3,FALSE)</f>
        <v>North</v>
      </c>
      <c r="P632" t="str">
        <f>VLOOKUP(E632,Table2[],5,FALSE)</f>
        <v>Outlet</v>
      </c>
    </row>
    <row r="633" spans="1:16" x14ac:dyDescent="0.25">
      <c r="A633" t="s">
        <v>2383</v>
      </c>
      <c r="B633" s="19">
        <v>45311</v>
      </c>
      <c r="C633" t="s">
        <v>289</v>
      </c>
      <c r="D633" t="s">
        <v>1587</v>
      </c>
      <c r="E633" t="s">
        <v>1725</v>
      </c>
      <c r="F633" s="12">
        <v>2</v>
      </c>
      <c r="G633" s="11">
        <v>925.78</v>
      </c>
      <c r="H633">
        <v>0.14000000000000001</v>
      </c>
      <c r="I633" t="s">
        <v>1755</v>
      </c>
      <c r="J633" s="11">
        <v>1592.3416</v>
      </c>
      <c r="K633" t="str">
        <f>VLOOKUP(Table56[[#This Row],[Customer_ID]],Table4[],4,FALSE)</f>
        <v>Female</v>
      </c>
      <c r="L633" t="str">
        <f>VLOOKUP(Table56[[#This Row],[Customer_ID]],Table4[],6,FALSE)</f>
        <v>New Mexico</v>
      </c>
      <c r="M633" t="str">
        <f>VLOOKUP(Table56[[#This Row],[Product_ID]],Table3[],3,FALSE)</f>
        <v>Electronics-Mobile</v>
      </c>
      <c r="N633" s="11">
        <f>VLOOKUP(Table56[[#This Row],[Product_ID]],Table3[],5,FALSE)</f>
        <v>326.06</v>
      </c>
      <c r="O633" t="str">
        <f>VLOOKUP(Table56[[#This Row],[Store_ID]],Table2[],3,FALSE)</f>
        <v>East</v>
      </c>
      <c r="P633" t="str">
        <f>VLOOKUP(E633,Table2[],5,FALSE)</f>
        <v>Flagship</v>
      </c>
    </row>
    <row r="634" spans="1:16" x14ac:dyDescent="0.25">
      <c r="A634" t="s">
        <v>2384</v>
      </c>
      <c r="B634" s="19">
        <v>45605</v>
      </c>
      <c r="C634" t="s">
        <v>1453</v>
      </c>
      <c r="D634" t="s">
        <v>1564</v>
      </c>
      <c r="E634" t="s">
        <v>1721</v>
      </c>
      <c r="F634" s="12">
        <v>2</v>
      </c>
      <c r="G634" s="11">
        <v>151.47</v>
      </c>
      <c r="H634">
        <v>0.21</v>
      </c>
      <c r="I634" t="s">
        <v>1752</v>
      </c>
      <c r="J634" s="11">
        <v>239.32260000000002</v>
      </c>
      <c r="K634" t="str">
        <f>VLOOKUP(Table56[[#This Row],[Customer_ID]],Table4[],4,FALSE)</f>
        <v>Female</v>
      </c>
      <c r="L634" t="str">
        <f>VLOOKUP(Table56[[#This Row],[Customer_ID]],Table4[],6,FALSE)</f>
        <v>Kansas</v>
      </c>
      <c r="M634" t="str">
        <f>VLOOKUP(Table56[[#This Row],[Product_ID]],Table3[],3,FALSE)</f>
        <v>Clothing-Accessories</v>
      </c>
      <c r="N634" s="11">
        <f>VLOOKUP(Table56[[#This Row],[Product_ID]],Table3[],5,FALSE)</f>
        <v>174.02</v>
      </c>
      <c r="O634" t="str">
        <f>VLOOKUP(Table56[[#This Row],[Store_ID]],Table2[],3,FALSE)</f>
        <v>South</v>
      </c>
      <c r="P634" t="str">
        <f>VLOOKUP(E634,Table2[],5,FALSE)</f>
        <v>Online</v>
      </c>
    </row>
    <row r="635" spans="1:16" x14ac:dyDescent="0.25">
      <c r="A635" t="s">
        <v>2385</v>
      </c>
      <c r="B635" s="19">
        <v>45338</v>
      </c>
      <c r="C635" t="s">
        <v>1373</v>
      </c>
      <c r="D635" t="s">
        <v>1654</v>
      </c>
      <c r="E635" t="s">
        <v>1719</v>
      </c>
      <c r="F635" s="12">
        <v>1</v>
      </c>
      <c r="G635" s="11">
        <v>343.05</v>
      </c>
      <c r="H635">
        <v>0.28000000000000003</v>
      </c>
      <c r="I635" t="s">
        <v>1752</v>
      </c>
      <c r="J635" s="11">
        <v>246.99600000000001</v>
      </c>
      <c r="K635" t="str">
        <f>VLOOKUP(Table56[[#This Row],[Customer_ID]],Table4[],4,FALSE)</f>
        <v>Male</v>
      </c>
      <c r="L635" t="str">
        <f>VLOOKUP(Table56[[#This Row],[Customer_ID]],Table4[],6,FALSE)</f>
        <v>Ohio</v>
      </c>
      <c r="M635" t="str">
        <f>VLOOKUP(Table56[[#This Row],[Product_ID]],Table3[],3,FALSE)</f>
        <v>Beauty-Skincare</v>
      </c>
      <c r="N635" s="11">
        <f>VLOOKUP(Table56[[#This Row],[Product_ID]],Table3[],5,FALSE)</f>
        <v>254.04361702127662</v>
      </c>
      <c r="O635" t="str">
        <f>VLOOKUP(Table56[[#This Row],[Store_ID]],Table2[],3,FALSE)</f>
        <v>East</v>
      </c>
      <c r="P635" t="str">
        <f>VLOOKUP(E635,Table2[],5,FALSE)</f>
        <v>Online</v>
      </c>
    </row>
    <row r="636" spans="1:16" x14ac:dyDescent="0.25">
      <c r="A636" t="s">
        <v>2386</v>
      </c>
      <c r="B636" s="19">
        <v>45642</v>
      </c>
      <c r="C636" t="s">
        <v>241</v>
      </c>
      <c r="D636" t="s">
        <v>1551</v>
      </c>
      <c r="E636" t="s">
        <v>1701</v>
      </c>
      <c r="F636" s="12">
        <v>1</v>
      </c>
      <c r="G636" s="11">
        <v>373.06</v>
      </c>
      <c r="H636">
        <v>0.11</v>
      </c>
      <c r="I636" t="s">
        <v>1752</v>
      </c>
      <c r="J636" s="11">
        <v>332.02339999999998</v>
      </c>
      <c r="K636" t="str">
        <f>VLOOKUP(Table56[[#This Row],[Customer_ID]],Table4[],4,FALSE)</f>
        <v>Female</v>
      </c>
      <c r="L636" t="str">
        <f>VLOOKUP(Table56[[#This Row],[Customer_ID]],Table4[],6,FALSE)</f>
        <v>New Hampshire</v>
      </c>
      <c r="M636" t="str">
        <f>VLOOKUP(Table56[[#This Row],[Product_ID]],Table3[],3,FALSE)</f>
        <v>Sports-Accessories</v>
      </c>
      <c r="N636" s="11">
        <f>VLOOKUP(Table56[[#This Row],[Product_ID]],Table3[],5,FALSE)</f>
        <v>144.53</v>
      </c>
      <c r="O636" t="str">
        <f>VLOOKUP(Table56[[#This Row],[Store_ID]],Table2[],3,FALSE)</f>
        <v>South</v>
      </c>
      <c r="P636" t="str">
        <f>VLOOKUP(E636,Table2[],5,FALSE)</f>
        <v>Online</v>
      </c>
    </row>
    <row r="637" spans="1:16" x14ac:dyDescent="0.25">
      <c r="A637" t="s">
        <v>2387</v>
      </c>
      <c r="B637" s="19">
        <v>45693</v>
      </c>
      <c r="C637" t="s">
        <v>1264</v>
      </c>
      <c r="D637" t="s">
        <v>1552</v>
      </c>
      <c r="E637" t="s">
        <v>1728</v>
      </c>
      <c r="F637" s="12">
        <v>1</v>
      </c>
      <c r="G637" s="11">
        <v>124.98</v>
      </c>
      <c r="H637">
        <v>7.0000000000000007E-2</v>
      </c>
      <c r="I637" t="s">
        <v>1755</v>
      </c>
      <c r="J637" s="11">
        <v>116.23139999999999</v>
      </c>
      <c r="K637" t="str">
        <f>VLOOKUP(Table56[[#This Row],[Customer_ID]],Table4[],4,FALSE)</f>
        <v>Male</v>
      </c>
      <c r="L637" t="str">
        <f>VLOOKUP(Table56[[#This Row],[Customer_ID]],Table4[],6,FALSE)</f>
        <v>Ohio</v>
      </c>
      <c r="M637" t="str">
        <f>VLOOKUP(Table56[[#This Row],[Product_ID]],Table3[],3,FALSE)</f>
        <v>Clothing-Bottoms</v>
      </c>
      <c r="N637" s="11">
        <f>VLOOKUP(Table56[[#This Row],[Product_ID]],Table3[],5,FALSE)</f>
        <v>254.04361702127662</v>
      </c>
      <c r="O637" t="str">
        <f>VLOOKUP(Table56[[#This Row],[Store_ID]],Table2[],3,FALSE)</f>
        <v>North</v>
      </c>
      <c r="P637" t="str">
        <f>VLOOKUP(E637,Table2[],5,FALSE)</f>
        <v>Flagship</v>
      </c>
    </row>
    <row r="638" spans="1:16" x14ac:dyDescent="0.25">
      <c r="A638" t="s">
        <v>2388</v>
      </c>
      <c r="B638" s="19">
        <v>45763</v>
      </c>
      <c r="C638" t="s">
        <v>858</v>
      </c>
      <c r="D638" t="s">
        <v>1636</v>
      </c>
      <c r="E638" t="s">
        <v>1739</v>
      </c>
      <c r="F638" s="12">
        <v>4</v>
      </c>
      <c r="G638" s="11">
        <v>221.49</v>
      </c>
      <c r="H638">
        <v>0.26</v>
      </c>
      <c r="I638" t="s">
        <v>1752</v>
      </c>
      <c r="J638" s="11">
        <v>655.61040000000003</v>
      </c>
      <c r="K638" t="str">
        <f>VLOOKUP(Table56[[#This Row],[Customer_ID]],Table4[],4,FALSE)</f>
        <v>Female</v>
      </c>
      <c r="L638" t="str">
        <f>VLOOKUP(Table56[[#This Row],[Customer_ID]],Table4[],6,FALSE)</f>
        <v>California</v>
      </c>
      <c r="M638" t="str">
        <f>VLOOKUP(Table56[[#This Row],[Product_ID]],Table3[],3,FALSE)</f>
        <v>Sports-Team Sports</v>
      </c>
      <c r="N638" s="11">
        <f>VLOOKUP(Table56[[#This Row],[Product_ID]],Table3[],5,FALSE)</f>
        <v>107.06</v>
      </c>
      <c r="O638" t="str">
        <f>VLOOKUP(Table56[[#This Row],[Store_ID]],Table2[],3,FALSE)</f>
        <v>East</v>
      </c>
      <c r="P638" t="str">
        <f>VLOOKUP(E638,Table2[],5,FALSE)</f>
        <v>Online</v>
      </c>
    </row>
    <row r="639" spans="1:16" x14ac:dyDescent="0.25">
      <c r="A639" t="s">
        <v>2389</v>
      </c>
      <c r="B639" s="19">
        <v>45572</v>
      </c>
      <c r="C639" t="s">
        <v>560</v>
      </c>
      <c r="D639" t="s">
        <v>1561</v>
      </c>
      <c r="E639" t="s">
        <v>1728</v>
      </c>
      <c r="F639" s="12">
        <v>1</v>
      </c>
      <c r="G639" s="11">
        <v>563.32000000000005</v>
      </c>
      <c r="H639">
        <v>0.01</v>
      </c>
      <c r="I639" t="s">
        <v>1752</v>
      </c>
      <c r="J639" s="11">
        <v>557.68680000000006</v>
      </c>
      <c r="K639" t="str">
        <f>VLOOKUP(Table56[[#This Row],[Customer_ID]],Table4[],4,FALSE)</f>
        <v>Male</v>
      </c>
      <c r="L639" t="str">
        <f>VLOOKUP(Table56[[#This Row],[Customer_ID]],Table4[],6,FALSE)</f>
        <v>Missouri</v>
      </c>
      <c r="M639" t="str">
        <f>VLOOKUP(Table56[[#This Row],[Product_ID]],Table3[],3,FALSE)</f>
        <v>Clothing-Tops</v>
      </c>
      <c r="N639" s="11">
        <f>VLOOKUP(Table56[[#This Row],[Product_ID]],Table3[],5,FALSE)</f>
        <v>254.04361702127662</v>
      </c>
      <c r="O639" t="str">
        <f>VLOOKUP(Table56[[#This Row],[Store_ID]],Table2[],3,FALSE)</f>
        <v>North</v>
      </c>
      <c r="P639" t="str">
        <f>VLOOKUP(E639,Table2[],5,FALSE)</f>
        <v>Flagship</v>
      </c>
    </row>
    <row r="640" spans="1:16" x14ac:dyDescent="0.25">
      <c r="A640" t="s">
        <v>2390</v>
      </c>
      <c r="B640" s="19">
        <v>45338</v>
      </c>
      <c r="C640" t="s">
        <v>1204</v>
      </c>
      <c r="D640" t="s">
        <v>1543</v>
      </c>
      <c r="E640" t="s">
        <v>1685</v>
      </c>
      <c r="F640" s="12">
        <v>1</v>
      </c>
      <c r="G640" s="11">
        <v>362.93</v>
      </c>
      <c r="H640">
        <v>0.27</v>
      </c>
      <c r="I640" t="s">
        <v>1750</v>
      </c>
      <c r="J640" s="11">
        <v>264.93889999999999</v>
      </c>
      <c r="K640" t="str">
        <f>VLOOKUP(Table56[[#This Row],[Customer_ID]],Table4[],4,FALSE)</f>
        <v>Male</v>
      </c>
      <c r="L640" t="str">
        <f>VLOOKUP(Table56[[#This Row],[Customer_ID]],Table4[],6,FALSE)</f>
        <v>Arkansas</v>
      </c>
      <c r="M640" t="str">
        <f>VLOOKUP(Table56[[#This Row],[Product_ID]],Table3[],3,FALSE)</f>
        <v>Electronics-Accessories</v>
      </c>
      <c r="N640" s="11">
        <f>VLOOKUP(Table56[[#This Row],[Product_ID]],Table3[],5,FALSE)</f>
        <v>449.4</v>
      </c>
      <c r="O640" t="str">
        <f>VLOOKUP(Table56[[#This Row],[Store_ID]],Table2[],3,FALSE)</f>
        <v>East</v>
      </c>
      <c r="P640" t="str">
        <f>VLOOKUP(E640,Table2[],5,FALSE)</f>
        <v>Flagship</v>
      </c>
    </row>
    <row r="641" spans="1:16" x14ac:dyDescent="0.25">
      <c r="A641" t="s">
        <v>2391</v>
      </c>
      <c r="B641" s="19">
        <v>45373</v>
      </c>
      <c r="C641" t="s">
        <v>1045</v>
      </c>
      <c r="D641" t="s">
        <v>1543</v>
      </c>
      <c r="E641" t="s">
        <v>1728</v>
      </c>
      <c r="F641" s="12">
        <v>4</v>
      </c>
      <c r="G641" s="11">
        <v>369.22</v>
      </c>
      <c r="H641">
        <v>0.18</v>
      </c>
      <c r="I641" t="s">
        <v>1755</v>
      </c>
      <c r="J641" s="11">
        <v>1211.0416000000002</v>
      </c>
      <c r="K641" t="str">
        <f>VLOOKUP(Table56[[#This Row],[Customer_ID]],Table4[],4,FALSE)</f>
        <v>Female</v>
      </c>
      <c r="L641" t="str">
        <f>VLOOKUP(Table56[[#This Row],[Customer_ID]],Table4[],6,FALSE)</f>
        <v>Oregon</v>
      </c>
      <c r="M641" t="str">
        <f>VLOOKUP(Table56[[#This Row],[Product_ID]],Table3[],3,FALSE)</f>
        <v>Electronics-Accessories</v>
      </c>
      <c r="N641" s="11">
        <f>VLOOKUP(Table56[[#This Row],[Product_ID]],Table3[],5,FALSE)</f>
        <v>449.4</v>
      </c>
      <c r="O641" t="str">
        <f>VLOOKUP(Table56[[#This Row],[Store_ID]],Table2[],3,FALSE)</f>
        <v>North</v>
      </c>
      <c r="P641" t="str">
        <f>VLOOKUP(E641,Table2[],5,FALSE)</f>
        <v>Flagship</v>
      </c>
    </row>
    <row r="642" spans="1:16" x14ac:dyDescent="0.25">
      <c r="A642" t="s">
        <v>2392</v>
      </c>
      <c r="B642" s="19">
        <v>45590</v>
      </c>
      <c r="C642" t="s">
        <v>1261</v>
      </c>
      <c r="D642" t="s">
        <v>1675</v>
      </c>
      <c r="E642" t="s">
        <v>1726</v>
      </c>
      <c r="F642" s="12">
        <v>3</v>
      </c>
      <c r="G642" s="11">
        <v>950.83</v>
      </c>
      <c r="H642">
        <v>0.06</v>
      </c>
      <c r="I642" t="s">
        <v>1752</v>
      </c>
      <c r="J642" s="11">
        <v>2681.3406</v>
      </c>
      <c r="K642" t="str">
        <f>VLOOKUP(Table56[[#This Row],[Customer_ID]],Table4[],4,FALSE)</f>
        <v>Female</v>
      </c>
      <c r="L642" t="str">
        <f>VLOOKUP(Table56[[#This Row],[Customer_ID]],Table4[],6,FALSE)</f>
        <v>New Jersey</v>
      </c>
      <c r="M642" t="str">
        <f>VLOOKUP(Table56[[#This Row],[Product_ID]],Table3[],3,FALSE)</f>
        <v>Clothing-Outerwear</v>
      </c>
      <c r="N642" s="11">
        <f>VLOOKUP(Table56[[#This Row],[Product_ID]],Table3[],5,FALSE)</f>
        <v>358.47</v>
      </c>
      <c r="O642" t="str">
        <f>VLOOKUP(Table56[[#This Row],[Store_ID]],Table2[],3,FALSE)</f>
        <v>South</v>
      </c>
      <c r="P642" t="str">
        <f>VLOOKUP(E642,Table2[],5,FALSE)</f>
        <v>Outlet</v>
      </c>
    </row>
    <row r="643" spans="1:16" x14ac:dyDescent="0.25">
      <c r="A643" t="s">
        <v>2393</v>
      </c>
      <c r="B643" s="19">
        <v>45365</v>
      </c>
      <c r="C643" t="s">
        <v>479</v>
      </c>
      <c r="D643" t="s">
        <v>1583</v>
      </c>
      <c r="E643" t="s">
        <v>1725</v>
      </c>
      <c r="F643" s="12">
        <v>3</v>
      </c>
      <c r="G643" s="11">
        <v>338.79</v>
      </c>
      <c r="H643">
        <v>0.01</v>
      </c>
      <c r="I643" t="s">
        <v>1750</v>
      </c>
      <c r="J643" s="11">
        <v>1006.2063000000001</v>
      </c>
      <c r="K643" t="str">
        <f>VLOOKUP(Table56[[#This Row],[Customer_ID]],Table4[],4,FALSE)</f>
        <v>Male</v>
      </c>
      <c r="L643" t="str">
        <f>VLOOKUP(Table56[[#This Row],[Customer_ID]],Table4[],6,FALSE)</f>
        <v>Alabama</v>
      </c>
      <c r="M643" t="str">
        <f>VLOOKUP(Table56[[#This Row],[Product_ID]],Table3[],3,FALSE)</f>
        <v>Clothing-Footwear</v>
      </c>
      <c r="N643" s="11">
        <f>VLOOKUP(Table56[[#This Row],[Product_ID]],Table3[],5,FALSE)</f>
        <v>353.47</v>
      </c>
      <c r="O643" t="str">
        <f>VLOOKUP(Table56[[#This Row],[Store_ID]],Table2[],3,FALSE)</f>
        <v>East</v>
      </c>
      <c r="P643" t="str">
        <f>VLOOKUP(E643,Table2[],5,FALSE)</f>
        <v>Flagship</v>
      </c>
    </row>
    <row r="644" spans="1:16" x14ac:dyDescent="0.25">
      <c r="A644" t="s">
        <v>2394</v>
      </c>
      <c r="B644" s="19">
        <v>45711</v>
      </c>
      <c r="C644" t="s">
        <v>488</v>
      </c>
      <c r="D644" t="s">
        <v>1666</v>
      </c>
      <c r="E644" t="s">
        <v>1690</v>
      </c>
      <c r="F644" s="12">
        <v>3</v>
      </c>
      <c r="G644" s="11">
        <v>853.32</v>
      </c>
      <c r="H644">
        <v>7.0000000000000007E-2</v>
      </c>
      <c r="I644" t="s">
        <v>1755</v>
      </c>
      <c r="J644" s="11">
        <v>2380.7628</v>
      </c>
      <c r="K644" t="str">
        <f>VLOOKUP(Table56[[#This Row],[Customer_ID]],Table4[],4,FALSE)</f>
        <v>Female</v>
      </c>
      <c r="L644" t="str">
        <f>VLOOKUP(Table56[[#This Row],[Customer_ID]],Table4[],6,FALSE)</f>
        <v>South Carolina</v>
      </c>
      <c r="M644" t="str">
        <f>VLOOKUP(Table56[[#This Row],[Product_ID]],Table3[],3,FALSE)</f>
        <v>Electronics-Accessories</v>
      </c>
      <c r="N644" s="11">
        <f>VLOOKUP(Table56[[#This Row],[Product_ID]],Table3[],5,FALSE)</f>
        <v>340.14</v>
      </c>
      <c r="O644" t="str">
        <f>VLOOKUP(Table56[[#This Row],[Store_ID]],Table2[],3,FALSE)</f>
        <v>North</v>
      </c>
      <c r="P644" t="str">
        <f>VLOOKUP(E644,Table2[],5,FALSE)</f>
        <v>Flagship</v>
      </c>
    </row>
    <row r="645" spans="1:16" x14ac:dyDescent="0.25">
      <c r="A645" t="s">
        <v>2395</v>
      </c>
      <c r="B645" s="19">
        <v>45586</v>
      </c>
      <c r="C645" t="s">
        <v>497</v>
      </c>
      <c r="D645" t="s">
        <v>1641</v>
      </c>
      <c r="E645" t="s">
        <v>1708</v>
      </c>
      <c r="F645" s="12">
        <v>3</v>
      </c>
      <c r="G645" s="11">
        <v>89.78</v>
      </c>
      <c r="H645">
        <v>0.2</v>
      </c>
      <c r="I645" t="s">
        <v>1755</v>
      </c>
      <c r="J645" s="11">
        <v>215.47200000000004</v>
      </c>
      <c r="K645" t="str">
        <f>VLOOKUP(Table56[[#This Row],[Customer_ID]],Table4[],4,FALSE)</f>
        <v>Male</v>
      </c>
      <c r="L645" t="str">
        <f>VLOOKUP(Table56[[#This Row],[Customer_ID]],Table4[],6,FALSE)</f>
        <v>Florida</v>
      </c>
      <c r="M645" t="str">
        <f>VLOOKUP(Table56[[#This Row],[Product_ID]],Table3[],3,FALSE)</f>
        <v>Electronics-Computer</v>
      </c>
      <c r="N645" s="11">
        <f>VLOOKUP(Table56[[#This Row],[Product_ID]],Table3[],5,FALSE)</f>
        <v>392.89</v>
      </c>
      <c r="O645" t="str">
        <f>VLOOKUP(Table56[[#This Row],[Store_ID]],Table2[],3,FALSE)</f>
        <v>East</v>
      </c>
      <c r="P645" t="str">
        <f>VLOOKUP(E645,Table2[],5,FALSE)</f>
        <v>Online</v>
      </c>
    </row>
    <row r="646" spans="1:16" x14ac:dyDescent="0.25">
      <c r="A646" t="s">
        <v>2396</v>
      </c>
      <c r="B646" s="19">
        <v>45334</v>
      </c>
      <c r="C646" t="s">
        <v>622</v>
      </c>
      <c r="D646" t="s">
        <v>1610</v>
      </c>
      <c r="E646" t="s">
        <v>1690</v>
      </c>
      <c r="F646" s="12">
        <v>1</v>
      </c>
      <c r="G646" s="11">
        <v>172.04</v>
      </c>
      <c r="H646">
        <v>0.04</v>
      </c>
      <c r="I646" t="s">
        <v>1752</v>
      </c>
      <c r="J646" s="11">
        <v>165.1584</v>
      </c>
      <c r="K646" t="str">
        <f>VLOOKUP(Table56[[#This Row],[Customer_ID]],Table4[],4,FALSE)</f>
        <v>Female</v>
      </c>
      <c r="L646" t="str">
        <f>VLOOKUP(Table56[[#This Row],[Customer_ID]],Table4[],6,FALSE)</f>
        <v>Ohio</v>
      </c>
      <c r="M646" t="str">
        <f>VLOOKUP(Table56[[#This Row],[Product_ID]],Table3[],3,FALSE)</f>
        <v>Home-Decor</v>
      </c>
      <c r="N646" s="11">
        <f>VLOOKUP(Table56[[#This Row],[Product_ID]],Table3[],5,FALSE)</f>
        <v>81.75</v>
      </c>
      <c r="O646" t="str">
        <f>VLOOKUP(Table56[[#This Row],[Store_ID]],Table2[],3,FALSE)</f>
        <v>North</v>
      </c>
      <c r="P646" t="str">
        <f>VLOOKUP(E646,Table2[],5,FALSE)</f>
        <v>Flagship</v>
      </c>
    </row>
    <row r="647" spans="1:16" x14ac:dyDescent="0.25">
      <c r="A647" t="s">
        <v>2397</v>
      </c>
      <c r="B647" s="19">
        <v>45333</v>
      </c>
      <c r="C647" t="s">
        <v>1424</v>
      </c>
      <c r="D647" t="s">
        <v>1608</v>
      </c>
      <c r="E647" t="s">
        <v>1690</v>
      </c>
      <c r="F647" s="12">
        <v>1</v>
      </c>
      <c r="G647" s="11">
        <v>389.2</v>
      </c>
      <c r="H647">
        <v>0.05</v>
      </c>
      <c r="I647" t="s">
        <v>1750</v>
      </c>
      <c r="J647" s="11">
        <v>369.73999999999995</v>
      </c>
      <c r="K647" t="str">
        <f>VLOOKUP(Table56[[#This Row],[Customer_ID]],Table4[],4,FALSE)</f>
        <v>Female</v>
      </c>
      <c r="L647" t="str">
        <f>VLOOKUP(Table56[[#This Row],[Customer_ID]],Table4[],6,FALSE)</f>
        <v>Vermont</v>
      </c>
      <c r="M647" t="str">
        <f>VLOOKUP(Table56[[#This Row],[Product_ID]],Table3[],3,FALSE)</f>
        <v>Sports-Accessories</v>
      </c>
      <c r="N647" s="11">
        <f>VLOOKUP(Table56[[#This Row],[Product_ID]],Table3[],5,FALSE)</f>
        <v>434.84</v>
      </c>
      <c r="O647" t="str">
        <f>VLOOKUP(Table56[[#This Row],[Store_ID]],Table2[],3,FALSE)</f>
        <v>North</v>
      </c>
      <c r="P647" t="str">
        <f>VLOOKUP(E647,Table2[],5,FALSE)</f>
        <v>Flagship</v>
      </c>
    </row>
    <row r="648" spans="1:16" x14ac:dyDescent="0.25">
      <c r="A648" t="s">
        <v>2398</v>
      </c>
      <c r="B648" s="19">
        <v>45778</v>
      </c>
      <c r="C648" t="s">
        <v>1406</v>
      </c>
      <c r="D648" t="s">
        <v>1643</v>
      </c>
      <c r="E648" t="s">
        <v>1725</v>
      </c>
      <c r="F648" s="12">
        <v>3</v>
      </c>
      <c r="G648" s="11">
        <v>865.96</v>
      </c>
      <c r="H648">
        <v>0.12</v>
      </c>
      <c r="I648" t="s">
        <v>1752</v>
      </c>
      <c r="J648" s="11">
        <v>2286.1343999999999</v>
      </c>
      <c r="K648" t="str">
        <f>VLOOKUP(Table56[[#This Row],[Customer_ID]],Table4[],4,FALSE)</f>
        <v>Female</v>
      </c>
      <c r="L648" t="str">
        <f>VLOOKUP(Table56[[#This Row],[Customer_ID]],Table4[],6,FALSE)</f>
        <v>Kansas</v>
      </c>
      <c r="M648" t="str">
        <f>VLOOKUP(Table56[[#This Row],[Product_ID]],Table3[],3,FALSE)</f>
        <v>Electronics-Appliances</v>
      </c>
      <c r="N648" s="11">
        <f>VLOOKUP(Table56[[#This Row],[Product_ID]],Table3[],5,FALSE)</f>
        <v>480.9</v>
      </c>
      <c r="O648" t="str">
        <f>VLOOKUP(Table56[[#This Row],[Store_ID]],Table2[],3,FALSE)</f>
        <v>East</v>
      </c>
      <c r="P648" t="str">
        <f>VLOOKUP(E648,Table2[],5,FALSE)</f>
        <v>Flagship</v>
      </c>
    </row>
    <row r="649" spans="1:16" x14ac:dyDescent="0.25">
      <c r="A649" t="s">
        <v>2399</v>
      </c>
      <c r="B649" s="19">
        <v>45592</v>
      </c>
      <c r="C649" t="s">
        <v>557</v>
      </c>
      <c r="D649" t="s">
        <v>1554</v>
      </c>
      <c r="E649" t="s">
        <v>1690</v>
      </c>
      <c r="F649" s="12">
        <v>3</v>
      </c>
      <c r="G649" s="11">
        <v>79.95</v>
      </c>
      <c r="H649">
        <v>0.2</v>
      </c>
      <c r="I649" t="s">
        <v>1755</v>
      </c>
      <c r="J649" s="11">
        <v>191.88000000000002</v>
      </c>
      <c r="K649" t="str">
        <f>VLOOKUP(Table56[[#This Row],[Customer_ID]],Table4[],4,FALSE)</f>
        <v>Male</v>
      </c>
      <c r="L649" t="str">
        <f>VLOOKUP(Table56[[#This Row],[Customer_ID]],Table4[],6,FALSE)</f>
        <v>New Hampshire</v>
      </c>
      <c r="M649" t="str">
        <f>VLOOKUP(Table56[[#This Row],[Product_ID]],Table3[],3,FALSE)</f>
        <v>Sports-Equipment</v>
      </c>
      <c r="N649" s="11">
        <f>VLOOKUP(Table56[[#This Row],[Product_ID]],Table3[],5,FALSE)</f>
        <v>21.34</v>
      </c>
      <c r="O649" t="str">
        <f>VLOOKUP(Table56[[#This Row],[Store_ID]],Table2[],3,FALSE)</f>
        <v>North</v>
      </c>
      <c r="P649" t="str">
        <f>VLOOKUP(E649,Table2[],5,FALSE)</f>
        <v>Flagship</v>
      </c>
    </row>
    <row r="650" spans="1:16" x14ac:dyDescent="0.25">
      <c r="A650" t="s">
        <v>2400</v>
      </c>
      <c r="B650" s="19">
        <v>45259</v>
      </c>
      <c r="C650" t="s">
        <v>1177</v>
      </c>
      <c r="D650" t="s">
        <v>1565</v>
      </c>
      <c r="E650" t="s">
        <v>1711</v>
      </c>
      <c r="F650" s="12">
        <v>1</v>
      </c>
      <c r="G650" s="11">
        <v>566.5</v>
      </c>
      <c r="H650">
        <v>0.25</v>
      </c>
      <c r="I650" t="s">
        <v>1755</v>
      </c>
      <c r="J650" s="11">
        <v>424.875</v>
      </c>
      <c r="K650" t="str">
        <f>VLOOKUP(Table56[[#This Row],[Customer_ID]],Table4[],4,FALSE)</f>
        <v>Male</v>
      </c>
      <c r="L650" t="str">
        <f>VLOOKUP(Table56[[#This Row],[Customer_ID]],Table4[],6,FALSE)</f>
        <v>Alabama</v>
      </c>
      <c r="M650" t="str">
        <f>VLOOKUP(Table56[[#This Row],[Product_ID]],Table3[],3,FALSE)</f>
        <v>Electronics-Audio</v>
      </c>
      <c r="N650" s="11">
        <f>VLOOKUP(Table56[[#This Row],[Product_ID]],Table3[],5,FALSE)</f>
        <v>322.41000000000003</v>
      </c>
      <c r="O650" t="str">
        <f>VLOOKUP(Table56[[#This Row],[Store_ID]],Table2[],3,FALSE)</f>
        <v>South</v>
      </c>
      <c r="P650" t="str">
        <f>VLOOKUP(E650,Table2[],5,FALSE)</f>
        <v>Online</v>
      </c>
    </row>
    <row r="651" spans="1:16" x14ac:dyDescent="0.25">
      <c r="A651" t="s">
        <v>2401</v>
      </c>
      <c r="B651" s="19">
        <v>45801</v>
      </c>
      <c r="C651" t="s">
        <v>1238</v>
      </c>
      <c r="D651" t="s">
        <v>1558</v>
      </c>
      <c r="E651" t="s">
        <v>1685</v>
      </c>
      <c r="F651" s="12">
        <v>2</v>
      </c>
      <c r="G651" s="11">
        <v>347.95</v>
      </c>
      <c r="H651">
        <v>0.13</v>
      </c>
      <c r="I651" t="s">
        <v>1755</v>
      </c>
      <c r="J651" s="11">
        <v>605.43299999999999</v>
      </c>
      <c r="K651" t="str">
        <f>VLOOKUP(Table56[[#This Row],[Customer_ID]],Table4[],4,FALSE)</f>
        <v>Male</v>
      </c>
      <c r="L651" t="str">
        <f>VLOOKUP(Table56[[#This Row],[Customer_ID]],Table4[],6,FALSE)</f>
        <v>Mississippi</v>
      </c>
      <c r="M651" t="str">
        <f>VLOOKUP(Table56[[#This Row],[Product_ID]],Table3[],3,FALSE)</f>
        <v>Home-Storage</v>
      </c>
      <c r="N651" s="11">
        <f>VLOOKUP(Table56[[#This Row],[Product_ID]],Table3[],5,FALSE)</f>
        <v>123.46</v>
      </c>
      <c r="O651" t="str">
        <f>VLOOKUP(Table56[[#This Row],[Store_ID]],Table2[],3,FALSE)</f>
        <v>East</v>
      </c>
      <c r="P651" t="str">
        <f>VLOOKUP(E651,Table2[],5,FALSE)</f>
        <v>Flagship</v>
      </c>
    </row>
    <row r="652" spans="1:16" x14ac:dyDescent="0.25">
      <c r="A652" t="s">
        <v>2402</v>
      </c>
      <c r="B652" s="19">
        <v>45347</v>
      </c>
      <c r="C652" t="s">
        <v>675</v>
      </c>
      <c r="D652" t="s">
        <v>1613</v>
      </c>
      <c r="E652" t="s">
        <v>1698</v>
      </c>
      <c r="F652" s="12">
        <v>2</v>
      </c>
      <c r="G652" s="11">
        <v>250.83</v>
      </c>
      <c r="H652">
        <v>0.15</v>
      </c>
      <c r="I652" t="s">
        <v>1752</v>
      </c>
      <c r="J652" s="11">
        <v>426.411</v>
      </c>
      <c r="K652" t="str">
        <f>VLOOKUP(Table56[[#This Row],[Customer_ID]],Table4[],4,FALSE)</f>
        <v>Female</v>
      </c>
      <c r="L652" t="str">
        <f>VLOOKUP(Table56[[#This Row],[Customer_ID]],Table4[],6,FALSE)</f>
        <v>Maine</v>
      </c>
      <c r="M652" t="str">
        <f>VLOOKUP(Table56[[#This Row],[Product_ID]],Table3[],3,FALSE)</f>
        <v>Clothing-Accessories</v>
      </c>
      <c r="N652" s="11">
        <f>VLOOKUP(Table56[[#This Row],[Product_ID]],Table3[],5,FALSE)</f>
        <v>113.83</v>
      </c>
      <c r="O652" t="str">
        <f>VLOOKUP(Table56[[#This Row],[Store_ID]],Table2[],3,FALSE)</f>
        <v>North</v>
      </c>
      <c r="P652" t="str">
        <f>VLOOKUP(E652,Table2[],5,FALSE)</f>
        <v>Outlet</v>
      </c>
    </row>
    <row r="653" spans="1:16" x14ac:dyDescent="0.25">
      <c r="A653" t="s">
        <v>2403</v>
      </c>
      <c r="B653" s="19">
        <v>45721</v>
      </c>
      <c r="C653" t="s">
        <v>497</v>
      </c>
      <c r="D653" t="s">
        <v>1633</v>
      </c>
      <c r="E653" t="s">
        <v>1690</v>
      </c>
      <c r="F653" s="12">
        <v>1</v>
      </c>
      <c r="G653" s="11">
        <v>888.05</v>
      </c>
      <c r="H653">
        <v>0.2</v>
      </c>
      <c r="I653" t="s">
        <v>1752</v>
      </c>
      <c r="J653" s="11">
        <v>710.44</v>
      </c>
      <c r="K653" t="str">
        <f>VLOOKUP(Table56[[#This Row],[Customer_ID]],Table4[],4,FALSE)</f>
        <v>Male</v>
      </c>
      <c r="L653" t="str">
        <f>VLOOKUP(Table56[[#This Row],[Customer_ID]],Table4[],6,FALSE)</f>
        <v>Florida</v>
      </c>
      <c r="M653" t="str">
        <f>VLOOKUP(Table56[[#This Row],[Product_ID]],Table3[],3,FALSE)</f>
        <v>Beauty-Haircare</v>
      </c>
      <c r="N653" s="11">
        <f>VLOOKUP(Table56[[#This Row],[Product_ID]],Table3[],5,FALSE)</f>
        <v>214.32</v>
      </c>
      <c r="O653" t="str">
        <f>VLOOKUP(Table56[[#This Row],[Store_ID]],Table2[],3,FALSE)</f>
        <v>North</v>
      </c>
      <c r="P653" t="str">
        <f>VLOOKUP(E653,Table2[],5,FALSE)</f>
        <v>Flagship</v>
      </c>
    </row>
    <row r="654" spans="1:16" x14ac:dyDescent="0.25">
      <c r="A654" t="s">
        <v>2404</v>
      </c>
      <c r="B654" s="19">
        <v>45531</v>
      </c>
      <c r="C654" t="s">
        <v>36</v>
      </c>
      <c r="D654" t="s">
        <v>1587</v>
      </c>
      <c r="E654" t="s">
        <v>1736</v>
      </c>
      <c r="F654" s="12">
        <v>2</v>
      </c>
      <c r="G654" s="11">
        <v>673.02</v>
      </c>
      <c r="H654">
        <v>0.11</v>
      </c>
      <c r="I654" t="s">
        <v>1752</v>
      </c>
      <c r="J654" s="11">
        <v>1197.9756</v>
      </c>
      <c r="K654" t="str">
        <f>VLOOKUP(Table56[[#This Row],[Customer_ID]],Table4[],4,FALSE)</f>
        <v>Female</v>
      </c>
      <c r="L654" t="str">
        <f>VLOOKUP(Table56[[#This Row],[Customer_ID]],Table4[],6,FALSE)</f>
        <v>South Dakota</v>
      </c>
      <c r="M654" t="str">
        <f>VLOOKUP(Table56[[#This Row],[Product_ID]],Table3[],3,FALSE)</f>
        <v>Electronics-Mobile</v>
      </c>
      <c r="N654" s="11">
        <f>VLOOKUP(Table56[[#This Row],[Product_ID]],Table3[],5,FALSE)</f>
        <v>326.06</v>
      </c>
      <c r="O654" t="str">
        <f>VLOOKUP(Table56[[#This Row],[Store_ID]],Table2[],3,FALSE)</f>
        <v>East</v>
      </c>
      <c r="P654" t="str">
        <f>VLOOKUP(E654,Table2[],5,FALSE)</f>
        <v>Flagship</v>
      </c>
    </row>
    <row r="655" spans="1:16" x14ac:dyDescent="0.25">
      <c r="A655" t="s">
        <v>2405</v>
      </c>
      <c r="B655" s="19">
        <v>45332</v>
      </c>
      <c r="C655" t="s">
        <v>1346</v>
      </c>
      <c r="D655" t="s">
        <v>1622</v>
      </c>
      <c r="E655" t="s">
        <v>1698</v>
      </c>
      <c r="F655" s="12">
        <v>2</v>
      </c>
      <c r="G655" s="11">
        <v>492.62</v>
      </c>
      <c r="H655">
        <v>0.26</v>
      </c>
      <c r="I655" t="s">
        <v>1755</v>
      </c>
      <c r="J655" s="11">
        <v>729.07759999999996</v>
      </c>
      <c r="K655" t="str">
        <f>VLOOKUP(Table56[[#This Row],[Customer_ID]],Table4[],4,FALSE)</f>
        <v>Male</v>
      </c>
      <c r="L655" t="str">
        <f>VLOOKUP(Table56[[#This Row],[Customer_ID]],Table4[],6,FALSE)</f>
        <v>North Dakota</v>
      </c>
      <c r="M655" t="str">
        <f>VLOOKUP(Table56[[#This Row],[Product_ID]],Table3[],3,FALSE)</f>
        <v>Beauty-Makeup</v>
      </c>
      <c r="N655" s="11">
        <f>VLOOKUP(Table56[[#This Row],[Product_ID]],Table3[],5,FALSE)</f>
        <v>299.11</v>
      </c>
      <c r="O655" t="str">
        <f>VLOOKUP(Table56[[#This Row],[Store_ID]],Table2[],3,FALSE)</f>
        <v>North</v>
      </c>
      <c r="P655" t="str">
        <f>VLOOKUP(E655,Table2[],5,FALSE)</f>
        <v>Outlet</v>
      </c>
    </row>
    <row r="656" spans="1:16" x14ac:dyDescent="0.25">
      <c r="A656" t="s">
        <v>2406</v>
      </c>
      <c r="B656" s="19">
        <v>45344</v>
      </c>
      <c r="C656" t="s">
        <v>1162</v>
      </c>
      <c r="D656" t="s">
        <v>1658</v>
      </c>
      <c r="E656" t="s">
        <v>1698</v>
      </c>
      <c r="F656" s="12">
        <v>4</v>
      </c>
      <c r="G656" s="11">
        <v>986.93</v>
      </c>
      <c r="H656">
        <v>0.01</v>
      </c>
      <c r="I656" t="s">
        <v>1750</v>
      </c>
      <c r="J656" s="11">
        <v>3908.2428</v>
      </c>
      <c r="K656" t="str">
        <f>VLOOKUP(Table56[[#This Row],[Customer_ID]],Table4[],4,FALSE)</f>
        <v>Male</v>
      </c>
      <c r="L656" t="str">
        <f>VLOOKUP(Table56[[#This Row],[Customer_ID]],Table4[],6,FALSE)</f>
        <v>Connecticut</v>
      </c>
      <c r="M656" t="str">
        <f>VLOOKUP(Table56[[#This Row],[Product_ID]],Table3[],3,FALSE)</f>
        <v>Clothing-Accessories</v>
      </c>
      <c r="N656" s="11">
        <f>VLOOKUP(Table56[[#This Row],[Product_ID]],Table3[],5,FALSE)</f>
        <v>119.57</v>
      </c>
      <c r="O656" t="str">
        <f>VLOOKUP(Table56[[#This Row],[Store_ID]],Table2[],3,FALSE)</f>
        <v>North</v>
      </c>
      <c r="P656" t="str">
        <f>VLOOKUP(E656,Table2[],5,FALSE)</f>
        <v>Outlet</v>
      </c>
    </row>
    <row r="657" spans="1:16" x14ac:dyDescent="0.25">
      <c r="A657" t="s">
        <v>2407</v>
      </c>
      <c r="B657" s="19">
        <v>45388</v>
      </c>
      <c r="C657" t="s">
        <v>1458</v>
      </c>
      <c r="D657" t="s">
        <v>1560</v>
      </c>
      <c r="E657" t="s">
        <v>1723</v>
      </c>
      <c r="F657" s="12">
        <v>4</v>
      </c>
      <c r="G657" s="11">
        <v>411.68</v>
      </c>
      <c r="H657">
        <v>0.06</v>
      </c>
      <c r="I657" t="s">
        <v>1752</v>
      </c>
      <c r="J657" s="11">
        <v>1547.9168</v>
      </c>
      <c r="K657" t="str">
        <f>VLOOKUP(Table56[[#This Row],[Customer_ID]],Table4[],4,FALSE)</f>
        <v>Male</v>
      </c>
      <c r="L657" t="str">
        <f>VLOOKUP(Table56[[#This Row],[Customer_ID]],Table4[],6,FALSE)</f>
        <v>West Virginia</v>
      </c>
      <c r="M657" t="str">
        <f>VLOOKUP(Table56[[#This Row],[Product_ID]],Table3[],3,FALSE)</f>
        <v>Sports-Equipment</v>
      </c>
      <c r="N657" s="11">
        <f>VLOOKUP(Table56[[#This Row],[Product_ID]],Table3[],5,FALSE)</f>
        <v>484.62</v>
      </c>
      <c r="O657" t="str">
        <f>VLOOKUP(Table56[[#This Row],[Store_ID]],Table2[],3,FALSE)</f>
        <v>North</v>
      </c>
      <c r="P657" t="str">
        <f>VLOOKUP(E657,Table2[],5,FALSE)</f>
        <v>Online</v>
      </c>
    </row>
    <row r="658" spans="1:16" x14ac:dyDescent="0.25">
      <c r="A658" t="s">
        <v>2408</v>
      </c>
      <c r="B658" s="19">
        <v>45397</v>
      </c>
      <c r="C658" t="s">
        <v>705</v>
      </c>
      <c r="D658" t="s">
        <v>1581</v>
      </c>
      <c r="E658" t="s">
        <v>1733</v>
      </c>
      <c r="F658" s="12">
        <v>2</v>
      </c>
      <c r="G658" s="11">
        <v>637.55999999999995</v>
      </c>
      <c r="H658">
        <v>0.05</v>
      </c>
      <c r="I658" t="s">
        <v>1755</v>
      </c>
      <c r="J658" s="11">
        <v>1211.3639999999998</v>
      </c>
      <c r="K658" t="str">
        <f>VLOOKUP(Table56[[#This Row],[Customer_ID]],Table4[],4,FALSE)</f>
        <v>Female</v>
      </c>
      <c r="L658" t="str">
        <f>VLOOKUP(Table56[[#This Row],[Customer_ID]],Table4[],6,FALSE)</f>
        <v>New Jersey</v>
      </c>
      <c r="M658" t="str">
        <f>VLOOKUP(Table56[[#This Row],[Product_ID]],Table3[],3,FALSE)</f>
        <v>Clothing-Tops</v>
      </c>
      <c r="N658" s="11">
        <f>VLOOKUP(Table56[[#This Row],[Product_ID]],Table3[],5,FALSE)</f>
        <v>223.43</v>
      </c>
      <c r="O658" t="str">
        <f>VLOOKUP(Table56[[#This Row],[Store_ID]],Table2[],3,FALSE)</f>
        <v>North</v>
      </c>
      <c r="P658" t="str">
        <f>VLOOKUP(E658,Table2[],5,FALSE)</f>
        <v>Flagship</v>
      </c>
    </row>
    <row r="659" spans="1:16" x14ac:dyDescent="0.25">
      <c r="A659" t="s">
        <v>2409</v>
      </c>
      <c r="B659" s="19">
        <v>45633</v>
      </c>
      <c r="C659" t="s">
        <v>67</v>
      </c>
      <c r="D659" t="s">
        <v>1545</v>
      </c>
      <c r="E659" t="s">
        <v>1698</v>
      </c>
      <c r="F659" s="12">
        <v>3</v>
      </c>
      <c r="G659" s="11">
        <v>706.87</v>
      </c>
      <c r="H659">
        <v>0.27</v>
      </c>
      <c r="I659" t="s">
        <v>1750</v>
      </c>
      <c r="J659" s="11">
        <v>1548.0453</v>
      </c>
      <c r="K659" t="str">
        <f>VLOOKUP(Table56[[#This Row],[Customer_ID]],Table4[],4,FALSE)</f>
        <v>Female</v>
      </c>
      <c r="L659" t="str">
        <f>VLOOKUP(Table56[[#This Row],[Customer_ID]],Table4[],6,FALSE)</f>
        <v>Nebraska</v>
      </c>
      <c r="M659" t="str">
        <f>VLOOKUP(Table56[[#This Row],[Product_ID]],Table3[],3,FALSE)</f>
        <v>Electronics-Accessories</v>
      </c>
      <c r="N659" s="11">
        <f>VLOOKUP(Table56[[#This Row],[Product_ID]],Table3[],5,FALSE)</f>
        <v>242.23</v>
      </c>
      <c r="O659" t="str">
        <f>VLOOKUP(Table56[[#This Row],[Store_ID]],Table2[],3,FALSE)</f>
        <v>North</v>
      </c>
      <c r="P659" t="str">
        <f>VLOOKUP(E659,Table2[],5,FALSE)</f>
        <v>Outlet</v>
      </c>
    </row>
    <row r="660" spans="1:16" x14ac:dyDescent="0.25">
      <c r="A660" t="s">
        <v>2410</v>
      </c>
      <c r="B660" s="19">
        <v>45629</v>
      </c>
      <c r="C660" t="s">
        <v>205</v>
      </c>
      <c r="D660" t="s">
        <v>1548</v>
      </c>
      <c r="E660" t="s">
        <v>1708</v>
      </c>
      <c r="F660" s="12">
        <v>2</v>
      </c>
      <c r="G660" s="11">
        <v>884.48</v>
      </c>
      <c r="H660" s="14">
        <v>0</v>
      </c>
      <c r="I660" t="s">
        <v>1755</v>
      </c>
      <c r="J660" s="11">
        <v>1768.96</v>
      </c>
      <c r="K660" t="str">
        <f>VLOOKUP(Table56[[#This Row],[Customer_ID]],Table4[],4,FALSE)</f>
        <v>Female</v>
      </c>
      <c r="L660" t="str">
        <f>VLOOKUP(Table56[[#This Row],[Customer_ID]],Table4[],6,FALSE)</f>
        <v>Minnesota</v>
      </c>
      <c r="M660" t="str">
        <f>VLOOKUP(Table56[[#This Row],[Product_ID]],Table3[],3,FALSE)</f>
        <v>Electronics-Appliances</v>
      </c>
      <c r="N660" s="11">
        <f>VLOOKUP(Table56[[#This Row],[Product_ID]],Table3[],5,FALSE)</f>
        <v>465.34</v>
      </c>
      <c r="O660" t="str">
        <f>VLOOKUP(Table56[[#This Row],[Store_ID]],Table2[],3,FALSE)</f>
        <v>East</v>
      </c>
      <c r="P660" t="str">
        <f>VLOOKUP(E660,Table2[],5,FALSE)</f>
        <v>Online</v>
      </c>
    </row>
    <row r="661" spans="1:16" x14ac:dyDescent="0.25">
      <c r="A661" t="s">
        <v>2411</v>
      </c>
      <c r="B661" s="19">
        <v>45291</v>
      </c>
      <c r="C661" t="s">
        <v>178</v>
      </c>
      <c r="D661" t="s">
        <v>1669</v>
      </c>
      <c r="E661" t="s">
        <v>1701</v>
      </c>
      <c r="F661" s="12">
        <v>3</v>
      </c>
      <c r="G661" s="11">
        <v>718.23</v>
      </c>
      <c r="H661">
        <v>0.19</v>
      </c>
      <c r="I661" t="s">
        <v>1752</v>
      </c>
      <c r="J661" s="11">
        <v>1745.2989000000002</v>
      </c>
      <c r="K661" t="str">
        <f>VLOOKUP(Table56[[#This Row],[Customer_ID]],Table4[],4,FALSE)</f>
        <v>Female</v>
      </c>
      <c r="L661" t="str">
        <f>VLOOKUP(Table56[[#This Row],[Customer_ID]],Table4[],6,FALSE)</f>
        <v>Nevada</v>
      </c>
      <c r="M661" t="str">
        <f>VLOOKUP(Table56[[#This Row],[Product_ID]],Table3[],3,FALSE)</f>
        <v>Home-Appliances</v>
      </c>
      <c r="N661" s="11">
        <f>VLOOKUP(Table56[[#This Row],[Product_ID]],Table3[],5,FALSE)</f>
        <v>447.43</v>
      </c>
      <c r="O661" t="str">
        <f>VLOOKUP(Table56[[#This Row],[Store_ID]],Table2[],3,FALSE)</f>
        <v>South</v>
      </c>
      <c r="P661" t="str">
        <f>VLOOKUP(E661,Table2[],5,FALSE)</f>
        <v>Online</v>
      </c>
    </row>
    <row r="662" spans="1:16" x14ac:dyDescent="0.25">
      <c r="A662" t="s">
        <v>2412</v>
      </c>
      <c r="B662" s="19">
        <v>45914</v>
      </c>
      <c r="C662" t="s">
        <v>589</v>
      </c>
      <c r="D662" t="s">
        <v>1666</v>
      </c>
      <c r="E662" t="s">
        <v>1736</v>
      </c>
      <c r="F662" s="12">
        <v>3</v>
      </c>
      <c r="G662" s="11">
        <v>107.44</v>
      </c>
      <c r="H662">
        <v>0.27</v>
      </c>
      <c r="I662" t="s">
        <v>1752</v>
      </c>
      <c r="J662" s="11">
        <v>235.2936</v>
      </c>
      <c r="K662" t="str">
        <f>VLOOKUP(Table56[[#This Row],[Customer_ID]],Table4[],4,FALSE)</f>
        <v>Male</v>
      </c>
      <c r="L662" t="str">
        <f>VLOOKUP(Table56[[#This Row],[Customer_ID]],Table4[],6,FALSE)</f>
        <v>Maine</v>
      </c>
      <c r="M662" t="str">
        <f>VLOOKUP(Table56[[#This Row],[Product_ID]],Table3[],3,FALSE)</f>
        <v>Electronics-Accessories</v>
      </c>
      <c r="N662" s="11">
        <f>VLOOKUP(Table56[[#This Row],[Product_ID]],Table3[],5,FALSE)</f>
        <v>340.14</v>
      </c>
      <c r="O662" t="str">
        <f>VLOOKUP(Table56[[#This Row],[Store_ID]],Table2[],3,FALSE)</f>
        <v>East</v>
      </c>
      <c r="P662" t="str">
        <f>VLOOKUP(E662,Table2[],5,FALSE)</f>
        <v>Flagship</v>
      </c>
    </row>
    <row r="663" spans="1:16" x14ac:dyDescent="0.25">
      <c r="A663" t="s">
        <v>2413</v>
      </c>
      <c r="B663" s="19">
        <v>45673</v>
      </c>
      <c r="C663" t="s">
        <v>208</v>
      </c>
      <c r="D663" t="s">
        <v>1597</v>
      </c>
      <c r="E663" t="s">
        <v>1698</v>
      </c>
      <c r="F663" s="12">
        <v>4</v>
      </c>
      <c r="G663" s="11">
        <v>608.97</v>
      </c>
      <c r="H663">
        <v>0.14000000000000001</v>
      </c>
      <c r="I663" t="s">
        <v>1755</v>
      </c>
      <c r="J663" s="11">
        <v>2094.8568</v>
      </c>
      <c r="K663" t="str">
        <f>VLOOKUP(Table56[[#This Row],[Customer_ID]],Table4[],4,FALSE)</f>
        <v>Female</v>
      </c>
      <c r="L663" t="str">
        <f>VLOOKUP(Table56[[#This Row],[Customer_ID]],Table4[],6,FALSE)</f>
        <v>Pennsylvania</v>
      </c>
      <c r="M663" t="str">
        <f>VLOOKUP(Table56[[#This Row],[Product_ID]],Table3[],3,FALSE)</f>
        <v>Clothing-Outerwear</v>
      </c>
      <c r="N663" s="11">
        <f>VLOOKUP(Table56[[#This Row],[Product_ID]],Table3[],5,FALSE)</f>
        <v>167.34</v>
      </c>
      <c r="O663" t="str">
        <f>VLOOKUP(Table56[[#This Row],[Store_ID]],Table2[],3,FALSE)</f>
        <v>North</v>
      </c>
      <c r="P663" t="str">
        <f>VLOOKUP(E663,Table2[],5,FALSE)</f>
        <v>Outlet</v>
      </c>
    </row>
    <row r="664" spans="1:16" x14ac:dyDescent="0.25">
      <c r="A664" t="s">
        <v>2414</v>
      </c>
      <c r="B664" s="19">
        <v>45689</v>
      </c>
      <c r="C664" t="s">
        <v>1097</v>
      </c>
      <c r="D664" t="s">
        <v>1618</v>
      </c>
      <c r="E664" t="s">
        <v>1708</v>
      </c>
      <c r="F664" s="12">
        <v>3</v>
      </c>
      <c r="G664" s="11">
        <v>260.45999999999998</v>
      </c>
      <c r="H664">
        <v>0.09</v>
      </c>
      <c r="I664" t="s">
        <v>1750</v>
      </c>
      <c r="J664" s="11">
        <v>711.05579999999986</v>
      </c>
      <c r="K664" t="str">
        <f>VLOOKUP(Table56[[#This Row],[Customer_ID]],Table4[],4,FALSE)</f>
        <v>Male</v>
      </c>
      <c r="L664" t="str">
        <f>VLOOKUP(Table56[[#This Row],[Customer_ID]],Table4[],6,FALSE)</f>
        <v>Connecticut</v>
      </c>
      <c r="M664" t="str">
        <f>VLOOKUP(Table56[[#This Row],[Product_ID]],Table3[],3,FALSE)</f>
        <v>Sports-Equipment</v>
      </c>
      <c r="N664" s="11">
        <f>VLOOKUP(Table56[[#This Row],[Product_ID]],Table3[],5,FALSE)</f>
        <v>103.45</v>
      </c>
      <c r="O664" t="str">
        <f>VLOOKUP(Table56[[#This Row],[Store_ID]],Table2[],3,FALSE)</f>
        <v>East</v>
      </c>
      <c r="P664" t="str">
        <f>VLOOKUP(E664,Table2[],5,FALSE)</f>
        <v>Online</v>
      </c>
    </row>
    <row r="665" spans="1:16" x14ac:dyDescent="0.25">
      <c r="A665" t="s">
        <v>2415</v>
      </c>
      <c r="B665" s="19">
        <v>45646</v>
      </c>
      <c r="C665" t="s">
        <v>420</v>
      </c>
      <c r="D665" t="s">
        <v>1560</v>
      </c>
      <c r="E665" t="s">
        <v>1708</v>
      </c>
      <c r="F665" s="12">
        <v>1</v>
      </c>
      <c r="G665" s="11">
        <v>747.03</v>
      </c>
      <c r="H665">
        <v>0.01</v>
      </c>
      <c r="I665" t="s">
        <v>1750</v>
      </c>
      <c r="J665" s="11">
        <v>739.55970000000002</v>
      </c>
      <c r="K665" t="str">
        <f>VLOOKUP(Table56[[#This Row],[Customer_ID]],Table4[],4,FALSE)</f>
        <v>Male</v>
      </c>
      <c r="L665" t="str">
        <f>VLOOKUP(Table56[[#This Row],[Customer_ID]],Table4[],6,FALSE)</f>
        <v>Iowa</v>
      </c>
      <c r="M665" t="str">
        <f>VLOOKUP(Table56[[#This Row],[Product_ID]],Table3[],3,FALSE)</f>
        <v>Sports-Equipment</v>
      </c>
      <c r="N665" s="11">
        <f>VLOOKUP(Table56[[#This Row],[Product_ID]],Table3[],5,FALSE)</f>
        <v>484.62</v>
      </c>
      <c r="O665" t="str">
        <f>VLOOKUP(Table56[[#This Row],[Store_ID]],Table2[],3,FALSE)</f>
        <v>East</v>
      </c>
      <c r="P665" t="str">
        <f>VLOOKUP(E665,Table2[],5,FALSE)</f>
        <v>Online</v>
      </c>
    </row>
    <row r="666" spans="1:16" x14ac:dyDescent="0.25">
      <c r="A666" t="s">
        <v>2416</v>
      </c>
      <c r="B666" s="19">
        <v>45475</v>
      </c>
      <c r="C666" t="s">
        <v>1243</v>
      </c>
      <c r="D666" t="s">
        <v>1549</v>
      </c>
      <c r="E666" t="s">
        <v>1714</v>
      </c>
      <c r="F666" s="12">
        <v>4</v>
      </c>
      <c r="G666" s="11">
        <v>700.88</v>
      </c>
      <c r="H666">
        <v>0.23</v>
      </c>
      <c r="I666" t="s">
        <v>1752</v>
      </c>
      <c r="J666" s="11">
        <v>2158.7103999999999</v>
      </c>
      <c r="K666" t="str">
        <f>VLOOKUP(Table56[[#This Row],[Customer_ID]],Table4[],4,FALSE)</f>
        <v>Female</v>
      </c>
      <c r="L666" t="str">
        <f>VLOOKUP(Table56[[#This Row],[Customer_ID]],Table4[],6,FALSE)</f>
        <v>Arkansas</v>
      </c>
      <c r="M666" t="str">
        <f>VLOOKUP(Table56[[#This Row],[Product_ID]],Table3[],3,FALSE)</f>
        <v>Beauty-Grooming</v>
      </c>
      <c r="N666" s="11">
        <f>VLOOKUP(Table56[[#This Row],[Product_ID]],Table3[],5,FALSE)</f>
        <v>337.42</v>
      </c>
      <c r="O666" t="str">
        <f>VLOOKUP(Table56[[#This Row],[Store_ID]],Table2[],3,FALSE)</f>
        <v>West</v>
      </c>
      <c r="P666" t="str">
        <f>VLOOKUP(E666,Table2[],5,FALSE)</f>
        <v>Online</v>
      </c>
    </row>
    <row r="667" spans="1:16" x14ac:dyDescent="0.25">
      <c r="A667" t="s">
        <v>2417</v>
      </c>
      <c r="B667" s="19">
        <v>45781</v>
      </c>
      <c r="C667" t="s">
        <v>182</v>
      </c>
      <c r="D667" t="s">
        <v>1673</v>
      </c>
      <c r="E667" t="s">
        <v>1726</v>
      </c>
      <c r="F667" s="12">
        <v>4</v>
      </c>
      <c r="G667" s="11">
        <v>20.09</v>
      </c>
      <c r="H667">
        <v>0.16</v>
      </c>
      <c r="I667" t="s">
        <v>1752</v>
      </c>
      <c r="J667" s="11">
        <v>67.502399999999994</v>
      </c>
      <c r="K667" t="str">
        <f>VLOOKUP(Table56[[#This Row],[Customer_ID]],Table4[],4,FALSE)</f>
        <v>Male</v>
      </c>
      <c r="L667" t="str">
        <f>VLOOKUP(Table56[[#This Row],[Customer_ID]],Table4[],6,FALSE)</f>
        <v>North Carolina</v>
      </c>
      <c r="M667" t="str">
        <f>VLOOKUP(Table56[[#This Row],[Product_ID]],Table3[],3,FALSE)</f>
        <v>Sports-Accessories</v>
      </c>
      <c r="N667" s="11">
        <f>VLOOKUP(Table56[[#This Row],[Product_ID]],Table3[],5,FALSE)</f>
        <v>60.65</v>
      </c>
      <c r="O667" t="str">
        <f>VLOOKUP(Table56[[#This Row],[Store_ID]],Table2[],3,FALSE)</f>
        <v>South</v>
      </c>
      <c r="P667" t="str">
        <f>VLOOKUP(E667,Table2[],5,FALSE)</f>
        <v>Outlet</v>
      </c>
    </row>
    <row r="668" spans="1:16" x14ac:dyDescent="0.25">
      <c r="A668" t="s">
        <v>2418</v>
      </c>
      <c r="B668" s="19">
        <v>45654</v>
      </c>
      <c r="C668" t="s">
        <v>227</v>
      </c>
      <c r="D668" t="s">
        <v>1583</v>
      </c>
      <c r="E668" t="s">
        <v>1721</v>
      </c>
      <c r="F668" s="12">
        <v>3</v>
      </c>
      <c r="G668" s="11">
        <v>917.64</v>
      </c>
      <c r="H668">
        <v>0.24</v>
      </c>
      <c r="I668" t="s">
        <v>1752</v>
      </c>
      <c r="J668" s="11">
        <v>2092.2192</v>
      </c>
      <c r="K668" t="str">
        <f>VLOOKUP(Table56[[#This Row],[Customer_ID]],Table4[],4,FALSE)</f>
        <v>Male</v>
      </c>
      <c r="L668" t="str">
        <f>VLOOKUP(Table56[[#This Row],[Customer_ID]],Table4[],6,FALSE)</f>
        <v>New Mexico</v>
      </c>
      <c r="M668" t="str">
        <f>VLOOKUP(Table56[[#This Row],[Product_ID]],Table3[],3,FALSE)</f>
        <v>Clothing-Footwear</v>
      </c>
      <c r="N668" s="11">
        <f>VLOOKUP(Table56[[#This Row],[Product_ID]],Table3[],5,FALSE)</f>
        <v>353.47</v>
      </c>
      <c r="O668" t="str">
        <f>VLOOKUP(Table56[[#This Row],[Store_ID]],Table2[],3,FALSE)</f>
        <v>South</v>
      </c>
      <c r="P668" t="str">
        <f>VLOOKUP(E668,Table2[],5,FALSE)</f>
        <v>Online</v>
      </c>
    </row>
    <row r="669" spans="1:16" x14ac:dyDescent="0.25">
      <c r="A669" t="s">
        <v>2419</v>
      </c>
      <c r="B669" s="19">
        <v>45594</v>
      </c>
      <c r="C669" t="s">
        <v>192</v>
      </c>
      <c r="D669" t="s">
        <v>1558</v>
      </c>
      <c r="E669" t="s">
        <v>1685</v>
      </c>
      <c r="F669" s="12">
        <v>1</v>
      </c>
      <c r="G669" s="11">
        <v>242.08</v>
      </c>
      <c r="H669">
        <v>0.18</v>
      </c>
      <c r="I669" t="s">
        <v>1752</v>
      </c>
      <c r="J669" s="11">
        <v>198.50560000000002</v>
      </c>
      <c r="K669" t="str">
        <f>VLOOKUP(Table56[[#This Row],[Customer_ID]],Table4[],4,FALSE)</f>
        <v>Female</v>
      </c>
      <c r="L669" t="str">
        <f>VLOOKUP(Table56[[#This Row],[Customer_ID]],Table4[],6,FALSE)</f>
        <v>West Virginia</v>
      </c>
      <c r="M669" t="str">
        <f>VLOOKUP(Table56[[#This Row],[Product_ID]],Table3[],3,FALSE)</f>
        <v>Home-Storage</v>
      </c>
      <c r="N669" s="11">
        <f>VLOOKUP(Table56[[#This Row],[Product_ID]],Table3[],5,FALSE)</f>
        <v>123.46</v>
      </c>
      <c r="O669" t="str">
        <f>VLOOKUP(Table56[[#This Row],[Store_ID]],Table2[],3,FALSE)</f>
        <v>East</v>
      </c>
      <c r="P669" t="str">
        <f>VLOOKUP(E669,Table2[],5,FALSE)</f>
        <v>Flagship</v>
      </c>
    </row>
    <row r="670" spans="1:16" x14ac:dyDescent="0.25">
      <c r="A670" t="s">
        <v>2420</v>
      </c>
      <c r="B670" s="19">
        <v>45581</v>
      </c>
      <c r="C670" t="s">
        <v>211</v>
      </c>
      <c r="D670" t="s">
        <v>1620</v>
      </c>
      <c r="E670" t="s">
        <v>1711</v>
      </c>
      <c r="F670" s="12">
        <v>1</v>
      </c>
      <c r="G670" s="11">
        <v>536.67999999999995</v>
      </c>
      <c r="H670">
        <v>0.27</v>
      </c>
      <c r="I670" t="s">
        <v>1750</v>
      </c>
      <c r="J670" s="11">
        <v>391.77639999999997</v>
      </c>
      <c r="K670" t="str">
        <f>VLOOKUP(Table56[[#This Row],[Customer_ID]],Table4[],4,FALSE)</f>
        <v>Female</v>
      </c>
      <c r="L670" t="str">
        <f>VLOOKUP(Table56[[#This Row],[Customer_ID]],Table4[],6,FALSE)</f>
        <v>Rhode Island</v>
      </c>
      <c r="M670" t="str">
        <f>VLOOKUP(Table56[[#This Row],[Product_ID]],Table3[],3,FALSE)</f>
        <v>Beauty-Skincare</v>
      </c>
      <c r="N670" s="11">
        <f>VLOOKUP(Table56[[#This Row],[Product_ID]],Table3[],5,FALSE)</f>
        <v>266.86</v>
      </c>
      <c r="O670" t="str">
        <f>VLOOKUP(Table56[[#This Row],[Store_ID]],Table2[],3,FALSE)</f>
        <v>South</v>
      </c>
      <c r="P670" t="str">
        <f>VLOOKUP(E670,Table2[],5,FALSE)</f>
        <v>Online</v>
      </c>
    </row>
    <row r="671" spans="1:16" x14ac:dyDescent="0.25">
      <c r="A671" t="s">
        <v>2421</v>
      </c>
      <c r="B671" s="19">
        <v>45748</v>
      </c>
      <c r="C671" t="s">
        <v>333</v>
      </c>
      <c r="D671" t="s">
        <v>1570</v>
      </c>
      <c r="E671" t="s">
        <v>1701</v>
      </c>
      <c r="F671" s="12">
        <v>2</v>
      </c>
      <c r="G671" s="11">
        <v>145.18</v>
      </c>
      <c r="H671">
        <v>0.26</v>
      </c>
      <c r="I671" t="s">
        <v>1752</v>
      </c>
      <c r="J671" s="11">
        <v>214.8664</v>
      </c>
      <c r="K671" t="str">
        <f>VLOOKUP(Table56[[#This Row],[Customer_ID]],Table4[],4,FALSE)</f>
        <v>Female</v>
      </c>
      <c r="L671" t="str">
        <f>VLOOKUP(Table56[[#This Row],[Customer_ID]],Table4[],6,FALSE)</f>
        <v>Nevada</v>
      </c>
      <c r="M671" t="str">
        <f>VLOOKUP(Table56[[#This Row],[Product_ID]],Table3[],3,FALSE)</f>
        <v>Home-Decor</v>
      </c>
      <c r="N671" s="11">
        <f>VLOOKUP(Table56[[#This Row],[Product_ID]],Table3[],5,FALSE)</f>
        <v>218.48</v>
      </c>
      <c r="O671" t="str">
        <f>VLOOKUP(Table56[[#This Row],[Store_ID]],Table2[],3,FALSE)</f>
        <v>South</v>
      </c>
      <c r="P671" t="str">
        <f>VLOOKUP(E671,Table2[],5,FALSE)</f>
        <v>Online</v>
      </c>
    </row>
    <row r="672" spans="1:16" x14ac:dyDescent="0.25">
      <c r="A672" t="s">
        <v>2422</v>
      </c>
      <c r="B672" s="19">
        <v>45369</v>
      </c>
      <c r="C672" t="s">
        <v>710</v>
      </c>
      <c r="D672" t="s">
        <v>1626</v>
      </c>
      <c r="E672" t="s">
        <v>1701</v>
      </c>
      <c r="F672" s="12">
        <v>2</v>
      </c>
      <c r="G672" s="11">
        <v>132.77000000000001</v>
      </c>
      <c r="H672">
        <v>0.13</v>
      </c>
      <c r="I672" t="s">
        <v>1755</v>
      </c>
      <c r="J672" s="11">
        <v>231.0198</v>
      </c>
      <c r="K672" t="str">
        <f>VLOOKUP(Table56[[#This Row],[Customer_ID]],Table4[],4,FALSE)</f>
        <v>Male</v>
      </c>
      <c r="L672" t="str">
        <f>VLOOKUP(Table56[[#This Row],[Customer_ID]],Table4[],6,FALSE)</f>
        <v>Georgia</v>
      </c>
      <c r="M672" t="str">
        <f>VLOOKUP(Table56[[#This Row],[Product_ID]],Table3[],3,FALSE)</f>
        <v>Electronics-Accessories</v>
      </c>
      <c r="N672" s="11">
        <f>VLOOKUP(Table56[[#This Row],[Product_ID]],Table3[],5,FALSE)</f>
        <v>349.17</v>
      </c>
      <c r="O672" t="str">
        <f>VLOOKUP(Table56[[#This Row],[Store_ID]],Table2[],3,FALSE)</f>
        <v>South</v>
      </c>
      <c r="P672" t="str">
        <f>VLOOKUP(E672,Table2[],5,FALSE)</f>
        <v>Online</v>
      </c>
    </row>
    <row r="673" spans="1:16" x14ac:dyDescent="0.25">
      <c r="A673" t="s">
        <v>2423</v>
      </c>
      <c r="B673" s="19">
        <v>45701</v>
      </c>
      <c r="C673" t="s">
        <v>63</v>
      </c>
      <c r="D673" t="s">
        <v>1590</v>
      </c>
      <c r="E673" t="s">
        <v>1717</v>
      </c>
      <c r="F673" s="12">
        <v>4</v>
      </c>
      <c r="G673" s="11">
        <v>682.11</v>
      </c>
      <c r="H673">
        <v>0.14000000000000001</v>
      </c>
      <c r="I673" t="s">
        <v>1750</v>
      </c>
      <c r="J673" s="11">
        <v>2346.4584</v>
      </c>
      <c r="K673" t="str">
        <f>VLOOKUP(Table56[[#This Row],[Customer_ID]],Table4[],4,FALSE)</f>
        <v>Female</v>
      </c>
      <c r="L673" t="str">
        <f>VLOOKUP(Table56[[#This Row],[Customer_ID]],Table4[],6,FALSE)</f>
        <v>Montana</v>
      </c>
      <c r="M673" t="str">
        <f>VLOOKUP(Table56[[#This Row],[Product_ID]],Table3[],3,FALSE)</f>
        <v>Sports-Fitness</v>
      </c>
      <c r="N673" s="11">
        <f>VLOOKUP(Table56[[#This Row],[Product_ID]],Table3[],5,FALSE)</f>
        <v>313.26</v>
      </c>
      <c r="O673" t="str">
        <f>VLOOKUP(Table56[[#This Row],[Store_ID]],Table2[],3,FALSE)</f>
        <v>South</v>
      </c>
      <c r="P673" t="str">
        <f>VLOOKUP(E673,Table2[],5,FALSE)</f>
        <v>Flagship</v>
      </c>
    </row>
    <row r="674" spans="1:16" x14ac:dyDescent="0.25">
      <c r="A674" t="s">
        <v>2424</v>
      </c>
      <c r="B674" s="19">
        <v>45510</v>
      </c>
      <c r="C674" t="s">
        <v>1478</v>
      </c>
      <c r="D674" t="s">
        <v>1588</v>
      </c>
      <c r="E674" t="s">
        <v>1733</v>
      </c>
      <c r="F674" s="12">
        <v>4</v>
      </c>
      <c r="G674" s="11">
        <v>502.95</v>
      </c>
      <c r="H674">
        <v>0.14000000000000001</v>
      </c>
      <c r="I674" t="s">
        <v>1755</v>
      </c>
      <c r="J674" s="11">
        <v>1730.1479999999999</v>
      </c>
      <c r="K674" t="str">
        <f>VLOOKUP(Table56[[#This Row],[Customer_ID]],Table4[],4,FALSE)</f>
        <v>Female</v>
      </c>
      <c r="L674" t="str">
        <f>VLOOKUP(Table56[[#This Row],[Customer_ID]],Table4[],6,FALSE)</f>
        <v>Vermont</v>
      </c>
      <c r="M674" t="str">
        <f>VLOOKUP(Table56[[#This Row],[Product_ID]],Table3[],3,FALSE)</f>
        <v>Electronics-Audio</v>
      </c>
      <c r="N674" s="11">
        <f>VLOOKUP(Table56[[#This Row],[Product_ID]],Table3[],5,FALSE)</f>
        <v>38.520000000000003</v>
      </c>
      <c r="O674" t="str">
        <f>VLOOKUP(Table56[[#This Row],[Store_ID]],Table2[],3,FALSE)</f>
        <v>North</v>
      </c>
      <c r="P674" t="str">
        <f>VLOOKUP(E674,Table2[],5,FALSE)</f>
        <v>Flagship</v>
      </c>
    </row>
    <row r="675" spans="1:16" x14ac:dyDescent="0.25">
      <c r="A675" t="s">
        <v>2425</v>
      </c>
      <c r="B675" s="19">
        <v>45538</v>
      </c>
      <c r="C675" t="s">
        <v>746</v>
      </c>
      <c r="D675" t="s">
        <v>1583</v>
      </c>
      <c r="E675" t="s">
        <v>1730</v>
      </c>
      <c r="F675" s="12">
        <v>2</v>
      </c>
      <c r="G675" s="11">
        <v>472.08</v>
      </c>
      <c r="H675">
        <v>7.0000000000000007E-2</v>
      </c>
      <c r="I675" t="s">
        <v>1750</v>
      </c>
      <c r="J675" s="11">
        <v>878.0687999999999</v>
      </c>
      <c r="K675" t="str">
        <f>VLOOKUP(Table56[[#This Row],[Customer_ID]],Table4[],4,FALSE)</f>
        <v>Female</v>
      </c>
      <c r="L675" t="str">
        <f>VLOOKUP(Table56[[#This Row],[Customer_ID]],Table4[],6,FALSE)</f>
        <v>Kansas</v>
      </c>
      <c r="M675" t="str">
        <f>VLOOKUP(Table56[[#This Row],[Product_ID]],Table3[],3,FALSE)</f>
        <v>Clothing-Footwear</v>
      </c>
      <c r="N675" s="11">
        <f>VLOOKUP(Table56[[#This Row],[Product_ID]],Table3[],5,FALSE)</f>
        <v>353.47</v>
      </c>
      <c r="O675" t="str">
        <f>VLOOKUP(Table56[[#This Row],[Store_ID]],Table2[],3,FALSE)</f>
        <v>West</v>
      </c>
      <c r="P675" t="str">
        <f>VLOOKUP(E675,Table2[],5,FALSE)</f>
        <v>Flagship</v>
      </c>
    </row>
    <row r="676" spans="1:16" x14ac:dyDescent="0.25">
      <c r="A676" t="s">
        <v>2426</v>
      </c>
      <c r="B676" s="19">
        <v>45665</v>
      </c>
      <c r="C676" t="s">
        <v>1442</v>
      </c>
      <c r="D676" t="s">
        <v>1612</v>
      </c>
      <c r="E676" t="s">
        <v>1733</v>
      </c>
      <c r="F676" s="12">
        <v>2</v>
      </c>
      <c r="G676" s="11">
        <v>218.11</v>
      </c>
      <c r="H676">
        <v>0.02</v>
      </c>
      <c r="I676" t="s">
        <v>1755</v>
      </c>
      <c r="J676" s="11">
        <v>427.49560000000002</v>
      </c>
      <c r="K676" t="str">
        <f>VLOOKUP(Table56[[#This Row],[Customer_ID]],Table4[],4,FALSE)</f>
        <v>Male</v>
      </c>
      <c r="L676" t="str">
        <f>VLOOKUP(Table56[[#This Row],[Customer_ID]],Table4[],6,FALSE)</f>
        <v>Wisconsin</v>
      </c>
      <c r="M676" t="str">
        <f>VLOOKUP(Table56[[#This Row],[Product_ID]],Table3[],3,FALSE)</f>
        <v>Sports-Fitness</v>
      </c>
      <c r="N676" s="11">
        <f>VLOOKUP(Table56[[#This Row],[Product_ID]],Table3[],5,FALSE)</f>
        <v>30.62</v>
      </c>
      <c r="O676" t="str">
        <f>VLOOKUP(Table56[[#This Row],[Store_ID]],Table2[],3,FALSE)</f>
        <v>North</v>
      </c>
      <c r="P676" t="str">
        <f>VLOOKUP(E676,Table2[],5,FALSE)</f>
        <v>Flagship</v>
      </c>
    </row>
    <row r="677" spans="1:16" x14ac:dyDescent="0.25">
      <c r="A677" t="s">
        <v>2427</v>
      </c>
      <c r="B677" s="19">
        <v>45859</v>
      </c>
      <c r="C677" t="s">
        <v>211</v>
      </c>
      <c r="D677" t="s">
        <v>1527</v>
      </c>
      <c r="E677" t="s">
        <v>1708</v>
      </c>
      <c r="F677" s="12">
        <v>4</v>
      </c>
      <c r="G677" s="11">
        <v>845.58</v>
      </c>
      <c r="H677">
        <v>0.06</v>
      </c>
      <c r="I677" t="s">
        <v>1752</v>
      </c>
      <c r="J677" s="11">
        <v>3179.3807999999999</v>
      </c>
      <c r="K677" t="str">
        <f>VLOOKUP(Table56[[#This Row],[Customer_ID]],Table4[],4,FALSE)</f>
        <v>Female</v>
      </c>
      <c r="L677" t="str">
        <f>VLOOKUP(Table56[[#This Row],[Customer_ID]],Table4[],6,FALSE)</f>
        <v>Rhode Island</v>
      </c>
      <c r="M677" t="str">
        <f>VLOOKUP(Table56[[#This Row],[Product_ID]],Table3[],3,FALSE)</f>
        <v>Clothing-Tops</v>
      </c>
      <c r="N677" s="11">
        <f>VLOOKUP(Table56[[#This Row],[Product_ID]],Table3[],5,FALSE)</f>
        <v>342.56</v>
      </c>
      <c r="O677" t="str">
        <f>VLOOKUP(Table56[[#This Row],[Store_ID]],Table2[],3,FALSE)</f>
        <v>East</v>
      </c>
      <c r="P677" t="str">
        <f>VLOOKUP(E677,Table2[],5,FALSE)</f>
        <v>Online</v>
      </c>
    </row>
    <row r="678" spans="1:16" x14ac:dyDescent="0.25">
      <c r="A678" t="s">
        <v>2428</v>
      </c>
      <c r="B678" s="19">
        <v>45255</v>
      </c>
      <c r="C678" t="s">
        <v>436</v>
      </c>
      <c r="D678" t="s">
        <v>1648</v>
      </c>
      <c r="E678" t="s">
        <v>1693</v>
      </c>
      <c r="F678" s="12">
        <v>2</v>
      </c>
      <c r="G678" s="11">
        <v>111.28</v>
      </c>
      <c r="H678">
        <v>0.14000000000000001</v>
      </c>
      <c r="I678" t="s">
        <v>1750</v>
      </c>
      <c r="J678" s="11">
        <v>191.4016</v>
      </c>
      <c r="K678" t="str">
        <f>VLOOKUP(Table56[[#This Row],[Customer_ID]],Table4[],4,FALSE)</f>
        <v>Male</v>
      </c>
      <c r="L678" t="str">
        <f>VLOOKUP(Table56[[#This Row],[Customer_ID]],Table4[],6,FALSE)</f>
        <v>Arkansas</v>
      </c>
      <c r="M678" t="str">
        <f>VLOOKUP(Table56[[#This Row],[Product_ID]],Table3[],3,FALSE)</f>
        <v>Home-Kitchen</v>
      </c>
      <c r="N678" s="11">
        <f>VLOOKUP(Table56[[#This Row],[Product_ID]],Table3[],5,FALSE)</f>
        <v>143.43</v>
      </c>
      <c r="O678" t="str">
        <f>VLOOKUP(Table56[[#This Row],[Store_ID]],Table2[],3,FALSE)</f>
        <v>South</v>
      </c>
      <c r="P678" t="str">
        <f>VLOOKUP(E678,Table2[],5,FALSE)</f>
        <v>Outlet</v>
      </c>
    </row>
    <row r="679" spans="1:16" x14ac:dyDescent="0.25">
      <c r="A679" t="s">
        <v>2429</v>
      </c>
      <c r="B679" s="19">
        <v>45842</v>
      </c>
      <c r="C679" t="s">
        <v>579</v>
      </c>
      <c r="D679" t="s">
        <v>1615</v>
      </c>
      <c r="E679" t="s">
        <v>1726</v>
      </c>
      <c r="F679" s="12">
        <v>2</v>
      </c>
      <c r="G679" s="11">
        <v>37.21</v>
      </c>
      <c r="H679">
        <v>0.19</v>
      </c>
      <c r="I679" t="s">
        <v>1750</v>
      </c>
      <c r="J679" s="11">
        <v>60.280200000000008</v>
      </c>
      <c r="K679" t="str">
        <f>VLOOKUP(Table56[[#This Row],[Customer_ID]],Table4[],4,FALSE)</f>
        <v>Male</v>
      </c>
      <c r="L679" t="str">
        <f>VLOOKUP(Table56[[#This Row],[Customer_ID]],Table4[],6,FALSE)</f>
        <v>Kentucky</v>
      </c>
      <c r="M679" t="str">
        <f>VLOOKUP(Table56[[#This Row],[Product_ID]],Table3[],3,FALSE)</f>
        <v>Beauty-Haircare</v>
      </c>
      <c r="N679" s="11">
        <f>VLOOKUP(Table56[[#This Row],[Product_ID]],Table3[],5,FALSE)</f>
        <v>17.309999999999999</v>
      </c>
      <c r="O679" t="str">
        <f>VLOOKUP(Table56[[#This Row],[Store_ID]],Table2[],3,FALSE)</f>
        <v>South</v>
      </c>
      <c r="P679" t="str">
        <f>VLOOKUP(E679,Table2[],5,FALSE)</f>
        <v>Outlet</v>
      </c>
    </row>
    <row r="680" spans="1:16" x14ac:dyDescent="0.25">
      <c r="A680" t="s">
        <v>2430</v>
      </c>
      <c r="B680" s="19">
        <v>45220</v>
      </c>
      <c r="C680" t="s">
        <v>1281</v>
      </c>
      <c r="D680" t="s">
        <v>1619</v>
      </c>
      <c r="E680" t="s">
        <v>1725</v>
      </c>
      <c r="F680" s="12">
        <v>1</v>
      </c>
      <c r="G680" s="11">
        <v>331.73</v>
      </c>
      <c r="H680">
        <v>0.04</v>
      </c>
      <c r="I680" t="s">
        <v>1750</v>
      </c>
      <c r="J680" s="11">
        <v>318.46080000000001</v>
      </c>
      <c r="K680" t="str">
        <f>VLOOKUP(Table56[[#This Row],[Customer_ID]],Table4[],4,FALSE)</f>
        <v>Female</v>
      </c>
      <c r="L680" t="str">
        <f>VLOOKUP(Table56[[#This Row],[Customer_ID]],Table4[],6,FALSE)</f>
        <v>North Carolina</v>
      </c>
      <c r="M680" t="str">
        <f>VLOOKUP(Table56[[#This Row],[Product_ID]],Table3[],3,FALSE)</f>
        <v>Electronics-Computer</v>
      </c>
      <c r="N680" s="11">
        <f>VLOOKUP(Table56[[#This Row],[Product_ID]],Table3[],5,FALSE)</f>
        <v>86.42</v>
      </c>
      <c r="O680" t="str">
        <f>VLOOKUP(Table56[[#This Row],[Store_ID]],Table2[],3,FALSE)</f>
        <v>East</v>
      </c>
      <c r="P680" t="str">
        <f>VLOOKUP(E680,Table2[],5,FALSE)</f>
        <v>Flagship</v>
      </c>
    </row>
    <row r="681" spans="1:16" x14ac:dyDescent="0.25">
      <c r="A681" t="s">
        <v>2431</v>
      </c>
      <c r="B681" s="19">
        <v>45273</v>
      </c>
      <c r="C681" t="s">
        <v>1126</v>
      </c>
      <c r="D681" t="s">
        <v>1631</v>
      </c>
      <c r="E681" t="s">
        <v>1723</v>
      </c>
      <c r="F681" s="12">
        <v>3</v>
      </c>
      <c r="G681" s="11">
        <v>306.70999999999998</v>
      </c>
      <c r="H681">
        <v>0.09</v>
      </c>
      <c r="I681" t="s">
        <v>1752</v>
      </c>
      <c r="J681" s="11">
        <v>837.31829999999991</v>
      </c>
      <c r="K681" t="str">
        <f>VLOOKUP(Table56[[#This Row],[Customer_ID]],Table4[],4,FALSE)</f>
        <v>Male</v>
      </c>
      <c r="L681" t="str">
        <f>VLOOKUP(Table56[[#This Row],[Customer_ID]],Table4[],6,FALSE)</f>
        <v>Arizona</v>
      </c>
      <c r="M681" t="str">
        <f>VLOOKUP(Table56[[#This Row],[Product_ID]],Table3[],3,FALSE)</f>
        <v>Home-Storage</v>
      </c>
      <c r="N681" s="11">
        <f>VLOOKUP(Table56[[#This Row],[Product_ID]],Table3[],5,FALSE)</f>
        <v>138.05000000000001</v>
      </c>
      <c r="O681" t="str">
        <f>VLOOKUP(Table56[[#This Row],[Store_ID]],Table2[],3,FALSE)</f>
        <v>North</v>
      </c>
      <c r="P681" t="str">
        <f>VLOOKUP(E681,Table2[],5,FALSE)</f>
        <v>Online</v>
      </c>
    </row>
    <row r="682" spans="1:16" x14ac:dyDescent="0.25">
      <c r="A682" t="s">
        <v>2432</v>
      </c>
      <c r="B682" s="19">
        <v>45456</v>
      </c>
      <c r="C682" t="s">
        <v>853</v>
      </c>
      <c r="D682" t="s">
        <v>1564</v>
      </c>
      <c r="E682" t="s">
        <v>1708</v>
      </c>
      <c r="F682" s="12">
        <v>4</v>
      </c>
      <c r="G682" s="11">
        <v>484.92</v>
      </c>
      <c r="H682">
        <v>0.28000000000000003</v>
      </c>
      <c r="I682" t="s">
        <v>1752</v>
      </c>
      <c r="J682" s="11">
        <v>1396.5696</v>
      </c>
      <c r="K682" t="str">
        <f>VLOOKUP(Table56[[#This Row],[Customer_ID]],Table4[],4,FALSE)</f>
        <v>Female</v>
      </c>
      <c r="L682" t="str">
        <f>VLOOKUP(Table56[[#This Row],[Customer_ID]],Table4[],6,FALSE)</f>
        <v>Louisiana</v>
      </c>
      <c r="M682" t="str">
        <f>VLOOKUP(Table56[[#This Row],[Product_ID]],Table3[],3,FALSE)</f>
        <v>Clothing-Accessories</v>
      </c>
      <c r="N682" s="11">
        <f>VLOOKUP(Table56[[#This Row],[Product_ID]],Table3[],5,FALSE)</f>
        <v>174.02</v>
      </c>
      <c r="O682" t="str">
        <f>VLOOKUP(Table56[[#This Row],[Store_ID]],Table2[],3,FALSE)</f>
        <v>East</v>
      </c>
      <c r="P682" t="str">
        <f>VLOOKUP(E682,Table2[],5,FALSE)</f>
        <v>Online</v>
      </c>
    </row>
    <row r="683" spans="1:16" x14ac:dyDescent="0.25">
      <c r="A683" t="s">
        <v>2433</v>
      </c>
      <c r="B683" s="19">
        <v>45292</v>
      </c>
      <c r="C683" t="s">
        <v>167</v>
      </c>
      <c r="D683" t="s">
        <v>1602</v>
      </c>
      <c r="E683" t="s">
        <v>1705</v>
      </c>
      <c r="F683" s="12">
        <v>2</v>
      </c>
      <c r="G683" s="11">
        <v>42.04</v>
      </c>
      <c r="H683">
        <v>7.0000000000000007E-2</v>
      </c>
      <c r="I683" t="s">
        <v>1750</v>
      </c>
      <c r="J683" s="11">
        <v>78.194399999999987</v>
      </c>
      <c r="K683" t="str">
        <f>VLOOKUP(Table56[[#This Row],[Customer_ID]],Table4[],4,FALSE)</f>
        <v>Male</v>
      </c>
      <c r="L683" t="str">
        <f>VLOOKUP(Table56[[#This Row],[Customer_ID]],Table4[],6,FALSE)</f>
        <v>Vermont</v>
      </c>
      <c r="M683" t="str">
        <f>VLOOKUP(Table56[[#This Row],[Product_ID]],Table3[],3,FALSE)</f>
        <v>Sports-Fitness</v>
      </c>
      <c r="N683" s="11">
        <f>VLOOKUP(Table56[[#This Row],[Product_ID]],Table3[],5,FALSE)</f>
        <v>190.29</v>
      </c>
      <c r="O683" t="str">
        <f>VLOOKUP(Table56[[#This Row],[Store_ID]],Table2[],3,FALSE)</f>
        <v>North</v>
      </c>
      <c r="P683" t="str">
        <f>VLOOKUP(E683,Table2[],5,FALSE)</f>
        <v>Outlet</v>
      </c>
    </row>
    <row r="684" spans="1:16" x14ac:dyDescent="0.25">
      <c r="A684" t="s">
        <v>2434</v>
      </c>
      <c r="B684" s="19">
        <v>45278</v>
      </c>
      <c r="C684" t="s">
        <v>885</v>
      </c>
      <c r="D684" t="s">
        <v>1610</v>
      </c>
      <c r="E684" t="s">
        <v>1708</v>
      </c>
      <c r="F684" s="12">
        <v>3</v>
      </c>
      <c r="G684" s="11">
        <v>599.48</v>
      </c>
      <c r="H684">
        <v>0.22</v>
      </c>
      <c r="I684" t="s">
        <v>1752</v>
      </c>
      <c r="J684" s="11">
        <v>1402.7832000000001</v>
      </c>
      <c r="K684" t="str">
        <f>VLOOKUP(Table56[[#This Row],[Customer_ID]],Table4[],4,FALSE)</f>
        <v>Male</v>
      </c>
      <c r="L684" t="str">
        <f>VLOOKUP(Table56[[#This Row],[Customer_ID]],Table4[],6,FALSE)</f>
        <v>Connecticut</v>
      </c>
      <c r="M684" t="str">
        <f>VLOOKUP(Table56[[#This Row],[Product_ID]],Table3[],3,FALSE)</f>
        <v>Home-Decor</v>
      </c>
      <c r="N684" s="11">
        <f>VLOOKUP(Table56[[#This Row],[Product_ID]],Table3[],5,FALSE)</f>
        <v>81.75</v>
      </c>
      <c r="O684" t="str">
        <f>VLOOKUP(Table56[[#This Row],[Store_ID]],Table2[],3,FALSE)</f>
        <v>East</v>
      </c>
      <c r="P684" t="str">
        <f>VLOOKUP(E684,Table2[],5,FALSE)</f>
        <v>Online</v>
      </c>
    </row>
    <row r="685" spans="1:16" x14ac:dyDescent="0.25">
      <c r="A685" t="s">
        <v>2435</v>
      </c>
      <c r="B685" s="19">
        <v>45232</v>
      </c>
      <c r="C685" t="s">
        <v>1106</v>
      </c>
      <c r="D685" t="s">
        <v>1551</v>
      </c>
      <c r="E685" t="s">
        <v>1690</v>
      </c>
      <c r="F685" s="12">
        <v>3</v>
      </c>
      <c r="G685" s="11">
        <v>401.42</v>
      </c>
      <c r="H685">
        <v>0.01</v>
      </c>
      <c r="I685" t="s">
        <v>1755</v>
      </c>
      <c r="J685" s="11">
        <v>1192.2174</v>
      </c>
      <c r="K685" t="str">
        <f>VLOOKUP(Table56[[#This Row],[Customer_ID]],Table4[],4,FALSE)</f>
        <v>Male</v>
      </c>
      <c r="L685" t="str">
        <f>VLOOKUP(Table56[[#This Row],[Customer_ID]],Table4[],6,FALSE)</f>
        <v>Tennessee</v>
      </c>
      <c r="M685" t="str">
        <f>VLOOKUP(Table56[[#This Row],[Product_ID]],Table3[],3,FALSE)</f>
        <v>Sports-Accessories</v>
      </c>
      <c r="N685" s="11">
        <f>VLOOKUP(Table56[[#This Row],[Product_ID]],Table3[],5,FALSE)</f>
        <v>144.53</v>
      </c>
      <c r="O685" t="str">
        <f>VLOOKUP(Table56[[#This Row],[Store_ID]],Table2[],3,FALSE)</f>
        <v>North</v>
      </c>
      <c r="P685" t="str">
        <f>VLOOKUP(E685,Table2[],5,FALSE)</f>
        <v>Flagship</v>
      </c>
    </row>
    <row r="686" spans="1:16" x14ac:dyDescent="0.25">
      <c r="A686" t="s">
        <v>2436</v>
      </c>
      <c r="B686" s="19">
        <v>45907</v>
      </c>
      <c r="C686" t="s">
        <v>625</v>
      </c>
      <c r="D686" t="s">
        <v>1597</v>
      </c>
      <c r="E686" t="s">
        <v>1714</v>
      </c>
      <c r="F686" s="12">
        <v>4</v>
      </c>
      <c r="G686" s="11">
        <v>442.54</v>
      </c>
      <c r="H686">
        <v>0.06</v>
      </c>
      <c r="I686" t="s">
        <v>1750</v>
      </c>
      <c r="J686" s="11">
        <v>1663.9503999999999</v>
      </c>
      <c r="K686" t="str">
        <f>VLOOKUP(Table56[[#This Row],[Customer_ID]],Table4[],4,FALSE)</f>
        <v>Male</v>
      </c>
      <c r="L686" t="str">
        <f>VLOOKUP(Table56[[#This Row],[Customer_ID]],Table4[],6,FALSE)</f>
        <v>Idaho</v>
      </c>
      <c r="M686" t="str">
        <f>VLOOKUP(Table56[[#This Row],[Product_ID]],Table3[],3,FALSE)</f>
        <v>Clothing-Outerwear</v>
      </c>
      <c r="N686" s="11">
        <f>VLOOKUP(Table56[[#This Row],[Product_ID]],Table3[],5,FALSE)</f>
        <v>167.34</v>
      </c>
      <c r="O686" t="str">
        <f>VLOOKUP(Table56[[#This Row],[Store_ID]],Table2[],3,FALSE)</f>
        <v>West</v>
      </c>
      <c r="P686" t="str">
        <f>VLOOKUP(E686,Table2[],5,FALSE)</f>
        <v>Online</v>
      </c>
    </row>
    <row r="687" spans="1:16" x14ac:dyDescent="0.25">
      <c r="A687" t="s">
        <v>2437</v>
      </c>
      <c r="B687" s="19">
        <v>45270</v>
      </c>
      <c r="C687" t="s">
        <v>1392</v>
      </c>
      <c r="D687" t="s">
        <v>1662</v>
      </c>
      <c r="E687" t="s">
        <v>1725</v>
      </c>
      <c r="F687" s="12">
        <v>4</v>
      </c>
      <c r="G687" s="11">
        <v>451.41</v>
      </c>
      <c r="H687">
        <v>0.06</v>
      </c>
      <c r="I687" t="s">
        <v>1752</v>
      </c>
      <c r="J687" s="11">
        <v>1697.3016</v>
      </c>
      <c r="K687" t="str">
        <f>VLOOKUP(Table56[[#This Row],[Customer_ID]],Table4[],4,FALSE)</f>
        <v>Female</v>
      </c>
      <c r="L687" t="str">
        <f>VLOOKUP(Table56[[#This Row],[Customer_ID]],Table4[],6,FALSE)</f>
        <v>Arkansas</v>
      </c>
      <c r="M687" t="str">
        <f>VLOOKUP(Table56[[#This Row],[Product_ID]],Table3[],3,FALSE)</f>
        <v>Sports-Accessories</v>
      </c>
      <c r="N687" s="11">
        <f>VLOOKUP(Table56[[#This Row],[Product_ID]],Table3[],5,FALSE)</f>
        <v>131.24</v>
      </c>
      <c r="O687" t="str">
        <f>VLOOKUP(Table56[[#This Row],[Store_ID]],Table2[],3,FALSE)</f>
        <v>East</v>
      </c>
      <c r="P687" t="str">
        <f>VLOOKUP(E687,Table2[],5,FALSE)</f>
        <v>Flagship</v>
      </c>
    </row>
    <row r="688" spans="1:16" x14ac:dyDescent="0.25">
      <c r="A688" t="s">
        <v>2438</v>
      </c>
      <c r="B688" s="19">
        <v>45942</v>
      </c>
      <c r="C688" t="s">
        <v>839</v>
      </c>
      <c r="D688" t="s">
        <v>1667</v>
      </c>
      <c r="E688" t="s">
        <v>1717</v>
      </c>
      <c r="F688" s="12">
        <v>4</v>
      </c>
      <c r="G688" s="11">
        <v>547.21</v>
      </c>
      <c r="H688">
        <v>0.25</v>
      </c>
      <c r="I688" t="s">
        <v>1750</v>
      </c>
      <c r="J688" s="11">
        <v>1641.63</v>
      </c>
      <c r="K688" t="str">
        <f>VLOOKUP(Table56[[#This Row],[Customer_ID]],Table4[],4,FALSE)</f>
        <v>Male</v>
      </c>
      <c r="L688" t="str">
        <f>VLOOKUP(Table56[[#This Row],[Customer_ID]],Table4[],6,FALSE)</f>
        <v>Tennessee</v>
      </c>
      <c r="M688" t="str">
        <f>VLOOKUP(Table56[[#This Row],[Product_ID]],Table3[],3,FALSE)</f>
        <v>Clothing-Footwear</v>
      </c>
      <c r="N688" s="11">
        <f>VLOOKUP(Table56[[#This Row],[Product_ID]],Table3[],5,FALSE)</f>
        <v>438.25</v>
      </c>
      <c r="O688" t="str">
        <f>VLOOKUP(Table56[[#This Row],[Store_ID]],Table2[],3,FALSE)</f>
        <v>South</v>
      </c>
      <c r="P688" t="str">
        <f>VLOOKUP(E688,Table2[],5,FALSE)</f>
        <v>Flagship</v>
      </c>
    </row>
    <row r="689" spans="1:16" x14ac:dyDescent="0.25">
      <c r="A689" t="s">
        <v>2439</v>
      </c>
      <c r="B689" s="19">
        <v>45750</v>
      </c>
      <c r="C689" t="s">
        <v>657</v>
      </c>
      <c r="D689" t="s">
        <v>1661</v>
      </c>
      <c r="E689" t="s">
        <v>1701</v>
      </c>
      <c r="F689" s="12">
        <v>1</v>
      </c>
      <c r="G689" s="11">
        <v>979.28</v>
      </c>
      <c r="H689">
        <v>0.2</v>
      </c>
      <c r="I689" t="s">
        <v>1752</v>
      </c>
      <c r="J689" s="11">
        <v>783.42399999999998</v>
      </c>
      <c r="K689" t="str">
        <f>VLOOKUP(Table56[[#This Row],[Customer_ID]],Table4[],4,FALSE)</f>
        <v>Male</v>
      </c>
      <c r="L689" t="str">
        <f>VLOOKUP(Table56[[#This Row],[Customer_ID]],Table4[],6,FALSE)</f>
        <v>Iowa</v>
      </c>
      <c r="M689" t="str">
        <f>VLOOKUP(Table56[[#This Row],[Product_ID]],Table3[],3,FALSE)</f>
        <v>Home-Lighting</v>
      </c>
      <c r="N689" s="11">
        <f>VLOOKUP(Table56[[#This Row],[Product_ID]],Table3[],5,FALSE)</f>
        <v>371.38</v>
      </c>
      <c r="O689" t="str">
        <f>VLOOKUP(Table56[[#This Row],[Store_ID]],Table2[],3,FALSE)</f>
        <v>South</v>
      </c>
      <c r="P689" t="str">
        <f>VLOOKUP(E689,Table2[],5,FALSE)</f>
        <v>Online</v>
      </c>
    </row>
    <row r="690" spans="1:16" x14ac:dyDescent="0.25">
      <c r="A690" t="s">
        <v>2440</v>
      </c>
      <c r="B690" s="19">
        <v>45300</v>
      </c>
      <c r="C690" t="s">
        <v>1415</v>
      </c>
      <c r="D690" t="s">
        <v>1611</v>
      </c>
      <c r="E690" t="s">
        <v>1711</v>
      </c>
      <c r="F690" s="12">
        <v>4</v>
      </c>
      <c r="G690" s="11">
        <v>263.58999999999997</v>
      </c>
      <c r="H690">
        <v>0.04</v>
      </c>
      <c r="I690" t="s">
        <v>1750</v>
      </c>
      <c r="J690" s="11">
        <v>1012.1855999999999</v>
      </c>
      <c r="K690" t="str">
        <f>VLOOKUP(Table56[[#This Row],[Customer_ID]],Table4[],4,FALSE)</f>
        <v>Female</v>
      </c>
      <c r="L690" t="str">
        <f>VLOOKUP(Table56[[#This Row],[Customer_ID]],Table4[],6,FALSE)</f>
        <v>Washington</v>
      </c>
      <c r="M690" t="str">
        <f>VLOOKUP(Table56[[#This Row],[Product_ID]],Table3[],3,FALSE)</f>
        <v>Home-Decor</v>
      </c>
      <c r="N690" s="11">
        <f>VLOOKUP(Table56[[#This Row],[Product_ID]],Table3[],5,FALSE)</f>
        <v>461.47</v>
      </c>
      <c r="O690" t="str">
        <f>VLOOKUP(Table56[[#This Row],[Store_ID]],Table2[],3,FALSE)</f>
        <v>South</v>
      </c>
      <c r="P690" t="str">
        <f>VLOOKUP(E690,Table2[],5,FALSE)</f>
        <v>Online</v>
      </c>
    </row>
    <row r="691" spans="1:16" x14ac:dyDescent="0.25">
      <c r="A691" t="s">
        <v>2441</v>
      </c>
      <c r="B691" s="19">
        <v>45876</v>
      </c>
      <c r="C691" t="s">
        <v>20</v>
      </c>
      <c r="D691" t="s">
        <v>1608</v>
      </c>
      <c r="E691" t="s">
        <v>1705</v>
      </c>
      <c r="F691" s="12">
        <v>1</v>
      </c>
      <c r="G691" s="11">
        <v>692.75</v>
      </c>
      <c r="H691">
        <v>0.11</v>
      </c>
      <c r="I691" t="s">
        <v>1755</v>
      </c>
      <c r="J691" s="11">
        <v>616.54750000000001</v>
      </c>
      <c r="K691" t="str">
        <f>VLOOKUP(Table56[[#This Row],[Customer_ID]],Table4[],4,FALSE)</f>
        <v>Female</v>
      </c>
      <c r="L691" t="str">
        <f>VLOOKUP(Table56[[#This Row],[Customer_ID]],Table4[],6,FALSE)</f>
        <v>Alabama</v>
      </c>
      <c r="M691" t="str">
        <f>VLOOKUP(Table56[[#This Row],[Product_ID]],Table3[],3,FALSE)</f>
        <v>Sports-Accessories</v>
      </c>
      <c r="N691" s="11">
        <f>VLOOKUP(Table56[[#This Row],[Product_ID]],Table3[],5,FALSE)</f>
        <v>434.84</v>
      </c>
      <c r="O691" t="str">
        <f>VLOOKUP(Table56[[#This Row],[Store_ID]],Table2[],3,FALSE)</f>
        <v>North</v>
      </c>
      <c r="P691" t="str">
        <f>VLOOKUP(E691,Table2[],5,FALSE)</f>
        <v>Outlet</v>
      </c>
    </row>
    <row r="692" spans="1:16" x14ac:dyDescent="0.25">
      <c r="A692" t="s">
        <v>2442</v>
      </c>
      <c r="B692" s="19">
        <v>45301</v>
      </c>
      <c r="C692" t="s">
        <v>539</v>
      </c>
      <c r="D692" t="s">
        <v>1620</v>
      </c>
      <c r="E692" t="s">
        <v>1698</v>
      </c>
      <c r="F692" s="12">
        <v>3</v>
      </c>
      <c r="G692" s="11">
        <v>142.83000000000001</v>
      </c>
      <c r="H692">
        <v>0.01</v>
      </c>
      <c r="I692" t="s">
        <v>1750</v>
      </c>
      <c r="J692" s="11">
        <v>424.20510000000002</v>
      </c>
      <c r="K692" t="str">
        <f>VLOOKUP(Table56[[#This Row],[Customer_ID]],Table4[],4,FALSE)</f>
        <v>Male</v>
      </c>
      <c r="L692" t="str">
        <f>VLOOKUP(Table56[[#This Row],[Customer_ID]],Table4[],6,FALSE)</f>
        <v>Illinois</v>
      </c>
      <c r="M692" t="str">
        <f>VLOOKUP(Table56[[#This Row],[Product_ID]],Table3[],3,FALSE)</f>
        <v>Beauty-Skincare</v>
      </c>
      <c r="N692" s="11">
        <f>VLOOKUP(Table56[[#This Row],[Product_ID]],Table3[],5,FALSE)</f>
        <v>266.86</v>
      </c>
      <c r="O692" t="str">
        <f>VLOOKUP(Table56[[#This Row],[Store_ID]],Table2[],3,FALSE)</f>
        <v>North</v>
      </c>
      <c r="P692" t="str">
        <f>VLOOKUP(E692,Table2[],5,FALSE)</f>
        <v>Outlet</v>
      </c>
    </row>
    <row r="693" spans="1:16" x14ac:dyDescent="0.25">
      <c r="A693" t="s">
        <v>2443</v>
      </c>
      <c r="B693" s="19">
        <v>45857</v>
      </c>
      <c r="C693" t="s">
        <v>423</v>
      </c>
      <c r="D693" t="s">
        <v>1560</v>
      </c>
      <c r="E693" t="s">
        <v>1693</v>
      </c>
      <c r="F693" s="12">
        <v>2</v>
      </c>
      <c r="G693" s="11">
        <v>419.25</v>
      </c>
      <c r="H693">
        <v>0.17</v>
      </c>
      <c r="I693" t="s">
        <v>1752</v>
      </c>
      <c r="J693" s="11">
        <v>695.95499999999993</v>
      </c>
      <c r="K693" t="str">
        <f>VLOOKUP(Table56[[#This Row],[Customer_ID]],Table4[],4,FALSE)</f>
        <v>Male</v>
      </c>
      <c r="L693" t="str">
        <f>VLOOKUP(Table56[[#This Row],[Customer_ID]],Table4[],6,FALSE)</f>
        <v>Illinois</v>
      </c>
      <c r="M693" t="str">
        <f>VLOOKUP(Table56[[#This Row],[Product_ID]],Table3[],3,FALSE)</f>
        <v>Sports-Equipment</v>
      </c>
      <c r="N693" s="11">
        <f>VLOOKUP(Table56[[#This Row],[Product_ID]],Table3[],5,FALSE)</f>
        <v>484.62</v>
      </c>
      <c r="O693" t="str">
        <f>VLOOKUP(Table56[[#This Row],[Store_ID]],Table2[],3,FALSE)</f>
        <v>South</v>
      </c>
      <c r="P693" t="str">
        <f>VLOOKUP(E693,Table2[],5,FALSE)</f>
        <v>Outlet</v>
      </c>
    </row>
    <row r="694" spans="1:16" x14ac:dyDescent="0.25">
      <c r="A694" t="s">
        <v>2444</v>
      </c>
      <c r="B694" s="19">
        <v>45650</v>
      </c>
      <c r="C694" t="s">
        <v>764</v>
      </c>
      <c r="D694" t="s">
        <v>1565</v>
      </c>
      <c r="E694" t="s">
        <v>1739</v>
      </c>
      <c r="F694" s="12">
        <v>2</v>
      </c>
      <c r="G694" s="11">
        <v>800.84</v>
      </c>
      <c r="H694">
        <v>0.27</v>
      </c>
      <c r="I694" t="s">
        <v>1755</v>
      </c>
      <c r="J694" s="11">
        <v>1169.2264</v>
      </c>
      <c r="K694" t="str">
        <f>VLOOKUP(Table56[[#This Row],[Customer_ID]],Table4[],4,FALSE)</f>
        <v>Female</v>
      </c>
      <c r="L694" t="str">
        <f>VLOOKUP(Table56[[#This Row],[Customer_ID]],Table4[],6,FALSE)</f>
        <v>Michigan</v>
      </c>
      <c r="M694" t="str">
        <f>VLOOKUP(Table56[[#This Row],[Product_ID]],Table3[],3,FALSE)</f>
        <v>Electronics-Audio</v>
      </c>
      <c r="N694" s="11">
        <f>VLOOKUP(Table56[[#This Row],[Product_ID]],Table3[],5,FALSE)</f>
        <v>322.41000000000003</v>
      </c>
      <c r="O694" t="str">
        <f>VLOOKUP(Table56[[#This Row],[Store_ID]],Table2[],3,FALSE)</f>
        <v>East</v>
      </c>
      <c r="P694" t="str">
        <f>VLOOKUP(E694,Table2[],5,FALSE)</f>
        <v>Online</v>
      </c>
    </row>
    <row r="695" spans="1:16" x14ac:dyDescent="0.25">
      <c r="A695" t="s">
        <v>2445</v>
      </c>
      <c r="B695" s="19">
        <v>45520</v>
      </c>
      <c r="C695" t="s">
        <v>14</v>
      </c>
      <c r="D695" t="s">
        <v>1600</v>
      </c>
      <c r="E695" t="s">
        <v>1693</v>
      </c>
      <c r="F695" s="12">
        <v>1</v>
      </c>
      <c r="G695" s="11">
        <v>301.24</v>
      </c>
      <c r="H695">
        <v>0.11</v>
      </c>
      <c r="I695" t="s">
        <v>1752</v>
      </c>
      <c r="J695" s="11">
        <v>268.10360000000003</v>
      </c>
      <c r="K695" t="str">
        <f>VLOOKUP(Table56[[#This Row],[Customer_ID]],Table4[],4,FALSE)</f>
        <v>Female</v>
      </c>
      <c r="L695" t="str">
        <f>VLOOKUP(Table56[[#This Row],[Customer_ID]],Table4[],6,FALSE)</f>
        <v>North Dakota</v>
      </c>
      <c r="M695" t="str">
        <f>VLOOKUP(Table56[[#This Row],[Product_ID]],Table3[],3,FALSE)</f>
        <v>Electronics-Accessories</v>
      </c>
      <c r="N695" s="11">
        <f>VLOOKUP(Table56[[#This Row],[Product_ID]],Table3[],5,FALSE)</f>
        <v>177.98</v>
      </c>
      <c r="O695" t="str">
        <f>VLOOKUP(Table56[[#This Row],[Store_ID]],Table2[],3,FALSE)</f>
        <v>South</v>
      </c>
      <c r="P695" t="str">
        <f>VLOOKUP(E695,Table2[],5,FALSE)</f>
        <v>Outlet</v>
      </c>
    </row>
    <row r="696" spans="1:16" x14ac:dyDescent="0.25">
      <c r="A696" t="s">
        <v>2446</v>
      </c>
      <c r="B696" s="19">
        <v>45497</v>
      </c>
      <c r="C696" t="s">
        <v>906</v>
      </c>
      <c r="D696" t="s">
        <v>1658</v>
      </c>
      <c r="E696" t="s">
        <v>1705</v>
      </c>
      <c r="F696" s="12">
        <v>2</v>
      </c>
      <c r="G696" s="11">
        <v>701.49</v>
      </c>
      <c r="H696">
        <v>0.09</v>
      </c>
      <c r="I696" t="s">
        <v>1752</v>
      </c>
      <c r="J696" s="11">
        <v>1276.7118</v>
      </c>
      <c r="K696" t="str">
        <f>VLOOKUP(Table56[[#This Row],[Customer_ID]],Table4[],4,FALSE)</f>
        <v>Male</v>
      </c>
      <c r="L696" t="str">
        <f>VLOOKUP(Table56[[#This Row],[Customer_ID]],Table4[],6,FALSE)</f>
        <v>Connecticut</v>
      </c>
      <c r="M696" t="str">
        <f>VLOOKUP(Table56[[#This Row],[Product_ID]],Table3[],3,FALSE)</f>
        <v>Clothing-Accessories</v>
      </c>
      <c r="N696" s="11">
        <f>VLOOKUP(Table56[[#This Row],[Product_ID]],Table3[],5,FALSE)</f>
        <v>119.57</v>
      </c>
      <c r="O696" t="str">
        <f>VLOOKUP(Table56[[#This Row],[Store_ID]],Table2[],3,FALSE)</f>
        <v>North</v>
      </c>
      <c r="P696" t="str">
        <f>VLOOKUP(E696,Table2[],5,FALSE)</f>
        <v>Outlet</v>
      </c>
    </row>
    <row r="697" spans="1:16" x14ac:dyDescent="0.25">
      <c r="A697" t="s">
        <v>2447</v>
      </c>
      <c r="B697" s="19">
        <v>45615</v>
      </c>
      <c r="C697" t="s">
        <v>1089</v>
      </c>
      <c r="D697" t="s">
        <v>1565</v>
      </c>
      <c r="E697" t="s">
        <v>1719</v>
      </c>
      <c r="F697" s="12">
        <v>4</v>
      </c>
      <c r="G697" s="11">
        <v>413.48</v>
      </c>
      <c r="H697">
        <v>0.02</v>
      </c>
      <c r="I697" t="s">
        <v>1752</v>
      </c>
      <c r="J697" s="11">
        <v>1620.8416</v>
      </c>
      <c r="K697" t="str">
        <f>VLOOKUP(Table56[[#This Row],[Customer_ID]],Table4[],4,FALSE)</f>
        <v>Female</v>
      </c>
      <c r="L697" t="str">
        <f>VLOOKUP(Table56[[#This Row],[Customer_ID]],Table4[],6,FALSE)</f>
        <v>Nebraska</v>
      </c>
      <c r="M697" t="str">
        <f>VLOOKUP(Table56[[#This Row],[Product_ID]],Table3[],3,FALSE)</f>
        <v>Electronics-Audio</v>
      </c>
      <c r="N697" s="11">
        <f>VLOOKUP(Table56[[#This Row],[Product_ID]],Table3[],5,FALSE)</f>
        <v>322.41000000000003</v>
      </c>
      <c r="O697" t="str">
        <f>VLOOKUP(Table56[[#This Row],[Store_ID]],Table2[],3,FALSE)</f>
        <v>East</v>
      </c>
      <c r="P697" t="str">
        <f>VLOOKUP(E697,Table2[],5,FALSE)</f>
        <v>Online</v>
      </c>
    </row>
    <row r="698" spans="1:16" x14ac:dyDescent="0.25">
      <c r="A698" t="s">
        <v>2448</v>
      </c>
      <c r="B698" s="19">
        <v>45365</v>
      </c>
      <c r="C698" t="s">
        <v>640</v>
      </c>
      <c r="D698" t="s">
        <v>1538</v>
      </c>
      <c r="E698" t="s">
        <v>1690</v>
      </c>
      <c r="F698" s="12">
        <v>4</v>
      </c>
      <c r="G698" s="11">
        <v>167.83</v>
      </c>
      <c r="H698">
        <v>0.15</v>
      </c>
      <c r="I698" t="s">
        <v>1750</v>
      </c>
      <c r="J698" s="11">
        <v>570.62200000000007</v>
      </c>
      <c r="K698" t="str">
        <f>VLOOKUP(Table56[[#This Row],[Customer_ID]],Table4[],4,FALSE)</f>
        <v>Female</v>
      </c>
      <c r="L698" t="str">
        <f>VLOOKUP(Table56[[#This Row],[Customer_ID]],Table4[],6,FALSE)</f>
        <v>Minnesota</v>
      </c>
      <c r="M698" t="str">
        <f>VLOOKUP(Table56[[#This Row],[Product_ID]],Table3[],3,FALSE)</f>
        <v>Electronics-Audio</v>
      </c>
      <c r="N698" s="11">
        <f>VLOOKUP(Table56[[#This Row],[Product_ID]],Table3[],5,FALSE)</f>
        <v>439.07</v>
      </c>
      <c r="O698" t="str">
        <f>VLOOKUP(Table56[[#This Row],[Store_ID]],Table2[],3,FALSE)</f>
        <v>North</v>
      </c>
      <c r="P698" t="str">
        <f>VLOOKUP(E698,Table2[],5,FALSE)</f>
        <v>Flagship</v>
      </c>
    </row>
    <row r="699" spans="1:16" x14ac:dyDescent="0.25">
      <c r="A699" t="s">
        <v>2449</v>
      </c>
      <c r="B699" s="19">
        <v>45832</v>
      </c>
      <c r="C699" t="s">
        <v>467</v>
      </c>
      <c r="D699" t="s">
        <v>1548</v>
      </c>
      <c r="E699" t="s">
        <v>1736</v>
      </c>
      <c r="F699" s="12">
        <v>2</v>
      </c>
      <c r="G699" s="11">
        <v>669.12</v>
      </c>
      <c r="H699">
        <v>0.22</v>
      </c>
      <c r="I699" t="s">
        <v>1750</v>
      </c>
      <c r="J699" s="11">
        <v>1043.8271999999999</v>
      </c>
      <c r="K699" t="str">
        <f>VLOOKUP(Table56[[#This Row],[Customer_ID]],Table4[],4,FALSE)</f>
        <v>Male</v>
      </c>
      <c r="L699" t="str">
        <f>VLOOKUP(Table56[[#This Row],[Customer_ID]],Table4[],6,FALSE)</f>
        <v>Utah</v>
      </c>
      <c r="M699" t="str">
        <f>VLOOKUP(Table56[[#This Row],[Product_ID]],Table3[],3,FALSE)</f>
        <v>Electronics-Appliances</v>
      </c>
      <c r="N699" s="11">
        <f>VLOOKUP(Table56[[#This Row],[Product_ID]],Table3[],5,FALSE)</f>
        <v>465.34</v>
      </c>
      <c r="O699" t="str">
        <f>VLOOKUP(Table56[[#This Row],[Store_ID]],Table2[],3,FALSE)</f>
        <v>East</v>
      </c>
      <c r="P699" t="str">
        <f>VLOOKUP(E699,Table2[],5,FALSE)</f>
        <v>Flagship</v>
      </c>
    </row>
    <row r="700" spans="1:16" x14ac:dyDescent="0.25">
      <c r="A700" t="s">
        <v>2450</v>
      </c>
      <c r="B700" s="19">
        <v>45530</v>
      </c>
      <c r="C700" t="s">
        <v>152</v>
      </c>
      <c r="D700" t="s">
        <v>1583</v>
      </c>
      <c r="E700" t="s">
        <v>1711</v>
      </c>
      <c r="F700" s="12">
        <v>3</v>
      </c>
      <c r="G700" s="11">
        <v>346.77</v>
      </c>
      <c r="H700">
        <v>0.18</v>
      </c>
      <c r="I700" t="s">
        <v>1752</v>
      </c>
      <c r="J700" s="11">
        <v>853.05420000000004</v>
      </c>
      <c r="K700" t="str">
        <f>VLOOKUP(Table56[[#This Row],[Customer_ID]],Table4[],4,FALSE)</f>
        <v>Female</v>
      </c>
      <c r="L700" t="str">
        <f>VLOOKUP(Table56[[#This Row],[Customer_ID]],Table4[],6,FALSE)</f>
        <v>Michigan</v>
      </c>
      <c r="M700" t="str">
        <f>VLOOKUP(Table56[[#This Row],[Product_ID]],Table3[],3,FALSE)</f>
        <v>Clothing-Footwear</v>
      </c>
      <c r="N700" s="11">
        <f>VLOOKUP(Table56[[#This Row],[Product_ID]],Table3[],5,FALSE)</f>
        <v>353.47</v>
      </c>
      <c r="O700" t="str">
        <f>VLOOKUP(Table56[[#This Row],[Store_ID]],Table2[],3,FALSE)</f>
        <v>South</v>
      </c>
      <c r="P700" t="str">
        <f>VLOOKUP(E700,Table2[],5,FALSE)</f>
        <v>Online</v>
      </c>
    </row>
    <row r="701" spans="1:16" x14ac:dyDescent="0.25">
      <c r="A701" t="s">
        <v>2451</v>
      </c>
      <c r="B701" s="19">
        <v>45939</v>
      </c>
      <c r="C701" t="s">
        <v>218</v>
      </c>
      <c r="D701" t="s">
        <v>1561</v>
      </c>
      <c r="E701" t="s">
        <v>1739</v>
      </c>
      <c r="F701" s="12">
        <v>3</v>
      </c>
      <c r="G701" s="11">
        <v>648.33000000000004</v>
      </c>
      <c r="H701">
        <v>0.2</v>
      </c>
      <c r="I701" t="s">
        <v>1755</v>
      </c>
      <c r="J701" s="11">
        <v>1555.9920000000002</v>
      </c>
      <c r="K701" t="str">
        <f>VLOOKUP(Table56[[#This Row],[Customer_ID]],Table4[],4,FALSE)</f>
        <v>Male</v>
      </c>
      <c r="L701" t="str">
        <f>VLOOKUP(Table56[[#This Row],[Customer_ID]],Table4[],6,FALSE)</f>
        <v>Montana</v>
      </c>
      <c r="M701" t="str">
        <f>VLOOKUP(Table56[[#This Row],[Product_ID]],Table3[],3,FALSE)</f>
        <v>Clothing-Tops</v>
      </c>
      <c r="N701" s="11">
        <f>VLOOKUP(Table56[[#This Row],[Product_ID]],Table3[],5,FALSE)</f>
        <v>254.04361702127662</v>
      </c>
      <c r="O701" t="str">
        <f>VLOOKUP(Table56[[#This Row],[Store_ID]],Table2[],3,FALSE)</f>
        <v>East</v>
      </c>
      <c r="P701" t="str">
        <f>VLOOKUP(E701,Table2[],5,FALSE)</f>
        <v>Online</v>
      </c>
    </row>
    <row r="702" spans="1:16" x14ac:dyDescent="0.25">
      <c r="A702" t="s">
        <v>2452</v>
      </c>
      <c r="B702" s="19">
        <v>45401</v>
      </c>
      <c r="C702" t="s">
        <v>897</v>
      </c>
      <c r="D702" t="s">
        <v>1536</v>
      </c>
      <c r="E702" t="s">
        <v>1693</v>
      </c>
      <c r="F702" s="12">
        <v>4</v>
      </c>
      <c r="G702" s="11">
        <v>254.94</v>
      </c>
      <c r="H702">
        <v>0.06</v>
      </c>
      <c r="I702" t="s">
        <v>1752</v>
      </c>
      <c r="J702" s="11">
        <v>958.57439999999997</v>
      </c>
      <c r="K702" t="str">
        <f>VLOOKUP(Table56[[#This Row],[Customer_ID]],Table4[],4,FALSE)</f>
        <v>Female</v>
      </c>
      <c r="L702" t="str">
        <f>VLOOKUP(Table56[[#This Row],[Customer_ID]],Table4[],6,FALSE)</f>
        <v>Massachusetts</v>
      </c>
      <c r="M702" t="str">
        <f>VLOOKUP(Table56[[#This Row],[Product_ID]],Table3[],3,FALSE)</f>
        <v>Beauty-Skincare</v>
      </c>
      <c r="N702" s="11">
        <f>VLOOKUP(Table56[[#This Row],[Product_ID]],Table3[],5,FALSE)</f>
        <v>312.8</v>
      </c>
      <c r="O702" t="str">
        <f>VLOOKUP(Table56[[#This Row],[Store_ID]],Table2[],3,FALSE)</f>
        <v>South</v>
      </c>
      <c r="P702" t="str">
        <f>VLOOKUP(E702,Table2[],5,FALSE)</f>
        <v>Outlet</v>
      </c>
    </row>
    <row r="703" spans="1:16" x14ac:dyDescent="0.25">
      <c r="A703" t="s">
        <v>2453</v>
      </c>
      <c r="B703" s="19">
        <v>45420</v>
      </c>
      <c r="C703" t="s">
        <v>1051</v>
      </c>
      <c r="D703" t="s">
        <v>1650</v>
      </c>
      <c r="E703" t="s">
        <v>1701</v>
      </c>
      <c r="F703" s="12">
        <v>1</v>
      </c>
      <c r="G703" s="11">
        <v>445.5</v>
      </c>
      <c r="H703">
        <v>0.28000000000000003</v>
      </c>
      <c r="I703" t="s">
        <v>1750</v>
      </c>
      <c r="J703" s="11">
        <v>320.76</v>
      </c>
      <c r="K703" t="str">
        <f>VLOOKUP(Table56[[#This Row],[Customer_ID]],Table4[],4,FALSE)</f>
        <v>Female</v>
      </c>
      <c r="L703" t="str">
        <f>VLOOKUP(Table56[[#This Row],[Customer_ID]],Table4[],6,FALSE)</f>
        <v>Connecticut</v>
      </c>
      <c r="M703" t="str">
        <f>VLOOKUP(Table56[[#This Row],[Product_ID]],Table3[],3,FALSE)</f>
        <v>Sports-Equipment</v>
      </c>
      <c r="N703" s="11">
        <f>VLOOKUP(Table56[[#This Row],[Product_ID]],Table3[],5,FALSE)</f>
        <v>285.54000000000002</v>
      </c>
      <c r="O703" t="str">
        <f>VLOOKUP(Table56[[#This Row],[Store_ID]],Table2[],3,FALSE)</f>
        <v>South</v>
      </c>
      <c r="P703" t="str">
        <f>VLOOKUP(E703,Table2[],5,FALSE)</f>
        <v>Online</v>
      </c>
    </row>
    <row r="704" spans="1:16" x14ac:dyDescent="0.25">
      <c r="A704" t="s">
        <v>2454</v>
      </c>
      <c r="B704" s="19">
        <v>45459</v>
      </c>
      <c r="C704" t="s">
        <v>710</v>
      </c>
      <c r="D704" t="s">
        <v>1666</v>
      </c>
      <c r="E704" t="s">
        <v>1701</v>
      </c>
      <c r="F704" s="12">
        <v>1</v>
      </c>
      <c r="G704" s="11">
        <v>900.94</v>
      </c>
      <c r="H704">
        <v>0.1</v>
      </c>
      <c r="I704" t="s">
        <v>1750</v>
      </c>
      <c r="J704" s="11">
        <v>810.84600000000012</v>
      </c>
      <c r="K704" t="str">
        <f>VLOOKUP(Table56[[#This Row],[Customer_ID]],Table4[],4,FALSE)</f>
        <v>Male</v>
      </c>
      <c r="L704" t="str">
        <f>VLOOKUP(Table56[[#This Row],[Customer_ID]],Table4[],6,FALSE)</f>
        <v>Georgia</v>
      </c>
      <c r="M704" t="str">
        <f>VLOOKUP(Table56[[#This Row],[Product_ID]],Table3[],3,FALSE)</f>
        <v>Electronics-Accessories</v>
      </c>
      <c r="N704" s="11">
        <f>VLOOKUP(Table56[[#This Row],[Product_ID]],Table3[],5,FALSE)</f>
        <v>340.14</v>
      </c>
      <c r="O704" t="str">
        <f>VLOOKUP(Table56[[#This Row],[Store_ID]],Table2[],3,FALSE)</f>
        <v>South</v>
      </c>
      <c r="P704" t="str">
        <f>VLOOKUP(E704,Table2[],5,FALSE)</f>
        <v>Online</v>
      </c>
    </row>
    <row r="705" spans="1:16" x14ac:dyDescent="0.25">
      <c r="A705" t="s">
        <v>2455</v>
      </c>
      <c r="B705" s="19">
        <v>45429</v>
      </c>
      <c r="C705" t="s">
        <v>637</v>
      </c>
      <c r="D705" t="s">
        <v>1548</v>
      </c>
      <c r="E705" t="s">
        <v>1730</v>
      </c>
      <c r="F705" s="12">
        <v>3</v>
      </c>
      <c r="G705" s="11">
        <v>262.69</v>
      </c>
      <c r="H705">
        <v>0.04</v>
      </c>
      <c r="I705" t="s">
        <v>1752</v>
      </c>
      <c r="J705" s="11">
        <v>756.54719999999986</v>
      </c>
      <c r="K705" t="str">
        <f>VLOOKUP(Table56[[#This Row],[Customer_ID]],Table4[],4,FALSE)</f>
        <v>Female</v>
      </c>
      <c r="L705" t="str">
        <f>VLOOKUP(Table56[[#This Row],[Customer_ID]],Table4[],6,FALSE)</f>
        <v>Alaska</v>
      </c>
      <c r="M705" t="str">
        <f>VLOOKUP(Table56[[#This Row],[Product_ID]],Table3[],3,FALSE)</f>
        <v>Electronics-Appliances</v>
      </c>
      <c r="N705" s="11">
        <f>VLOOKUP(Table56[[#This Row],[Product_ID]],Table3[],5,FALSE)</f>
        <v>465.34</v>
      </c>
      <c r="O705" t="str">
        <f>VLOOKUP(Table56[[#This Row],[Store_ID]],Table2[],3,FALSE)</f>
        <v>West</v>
      </c>
      <c r="P705" t="str">
        <f>VLOOKUP(E705,Table2[],5,FALSE)</f>
        <v>Flagship</v>
      </c>
    </row>
    <row r="706" spans="1:16" x14ac:dyDescent="0.25">
      <c r="A706" t="s">
        <v>2456</v>
      </c>
      <c r="B706" s="19">
        <v>45386</v>
      </c>
      <c r="C706" t="s">
        <v>1467</v>
      </c>
      <c r="D706" t="s">
        <v>1628</v>
      </c>
      <c r="E706" t="s">
        <v>1693</v>
      </c>
      <c r="F706" s="12">
        <v>3</v>
      </c>
      <c r="G706" s="11">
        <v>212.72</v>
      </c>
      <c r="H706">
        <v>0.22</v>
      </c>
      <c r="I706" t="s">
        <v>1752</v>
      </c>
      <c r="J706" s="11">
        <v>497.76479999999998</v>
      </c>
      <c r="K706" t="str">
        <f>VLOOKUP(Table56[[#This Row],[Customer_ID]],Table4[],4,FALSE)</f>
        <v>Male</v>
      </c>
      <c r="L706" t="str">
        <f>VLOOKUP(Table56[[#This Row],[Customer_ID]],Table4[],6,FALSE)</f>
        <v>Kentucky</v>
      </c>
      <c r="M706" t="str">
        <f>VLOOKUP(Table56[[#This Row],[Product_ID]],Table3[],3,FALSE)</f>
        <v>Home-Furniture</v>
      </c>
      <c r="N706" s="11">
        <f>VLOOKUP(Table56[[#This Row],[Product_ID]],Table3[],5,FALSE)</f>
        <v>243.7</v>
      </c>
      <c r="O706" t="str">
        <f>VLOOKUP(Table56[[#This Row],[Store_ID]],Table2[],3,FALSE)</f>
        <v>South</v>
      </c>
      <c r="P706" t="str">
        <f>VLOOKUP(E706,Table2[],5,FALSE)</f>
        <v>Outlet</v>
      </c>
    </row>
    <row r="707" spans="1:16" x14ac:dyDescent="0.25">
      <c r="A707" t="s">
        <v>2457</v>
      </c>
      <c r="B707" s="19">
        <v>45803</v>
      </c>
      <c r="C707" t="s">
        <v>503</v>
      </c>
      <c r="D707" t="s">
        <v>1562</v>
      </c>
      <c r="E707" t="s">
        <v>1736</v>
      </c>
      <c r="F707" s="12">
        <v>4</v>
      </c>
      <c r="G707" s="11">
        <v>757.9</v>
      </c>
      <c r="H707">
        <v>0.22</v>
      </c>
      <c r="I707" t="s">
        <v>1752</v>
      </c>
      <c r="J707" s="11">
        <v>2364.6480000000001</v>
      </c>
      <c r="K707" t="str">
        <f>VLOOKUP(Table56[[#This Row],[Customer_ID]],Table4[],4,FALSE)</f>
        <v>Female</v>
      </c>
      <c r="L707" t="str">
        <f>VLOOKUP(Table56[[#This Row],[Customer_ID]],Table4[],6,FALSE)</f>
        <v>Oregon</v>
      </c>
      <c r="M707" t="str">
        <f>VLOOKUP(Table56[[#This Row],[Product_ID]],Table3[],3,FALSE)</f>
        <v>Sports-Outdoor</v>
      </c>
      <c r="N707" s="11">
        <f>VLOOKUP(Table56[[#This Row],[Product_ID]],Table3[],5,FALSE)</f>
        <v>166.06</v>
      </c>
      <c r="O707" t="str">
        <f>VLOOKUP(Table56[[#This Row],[Store_ID]],Table2[],3,FALSE)</f>
        <v>East</v>
      </c>
      <c r="P707" t="str">
        <f>VLOOKUP(E707,Table2[],5,FALSE)</f>
        <v>Flagship</v>
      </c>
    </row>
    <row r="708" spans="1:16" x14ac:dyDescent="0.25">
      <c r="A708" t="s">
        <v>2458</v>
      </c>
      <c r="B708" s="19">
        <v>45346</v>
      </c>
      <c r="C708" t="s">
        <v>78</v>
      </c>
      <c r="D708" t="s">
        <v>1648</v>
      </c>
      <c r="E708" t="s">
        <v>1733</v>
      </c>
      <c r="F708" s="12">
        <v>1</v>
      </c>
      <c r="G708" s="11">
        <v>846.04</v>
      </c>
      <c r="H708">
        <v>0.08</v>
      </c>
      <c r="I708" t="s">
        <v>1752</v>
      </c>
      <c r="J708" s="11">
        <v>778.35680000000002</v>
      </c>
      <c r="K708" t="str">
        <f>VLOOKUP(Table56[[#This Row],[Customer_ID]],Table4[],4,FALSE)</f>
        <v>Female</v>
      </c>
      <c r="L708" t="str">
        <f>VLOOKUP(Table56[[#This Row],[Customer_ID]],Table4[],6,FALSE)</f>
        <v>Georgia</v>
      </c>
      <c r="M708" t="str">
        <f>VLOOKUP(Table56[[#This Row],[Product_ID]],Table3[],3,FALSE)</f>
        <v>Home-Kitchen</v>
      </c>
      <c r="N708" s="11">
        <f>VLOOKUP(Table56[[#This Row],[Product_ID]],Table3[],5,FALSE)</f>
        <v>143.43</v>
      </c>
      <c r="O708" t="str">
        <f>VLOOKUP(Table56[[#This Row],[Store_ID]],Table2[],3,FALSE)</f>
        <v>North</v>
      </c>
      <c r="P708" t="str">
        <f>VLOOKUP(E708,Table2[],5,FALSE)</f>
        <v>Flagship</v>
      </c>
    </row>
    <row r="709" spans="1:16" x14ac:dyDescent="0.25">
      <c r="A709" t="s">
        <v>2459</v>
      </c>
      <c r="B709" s="19">
        <v>45267</v>
      </c>
      <c r="C709" t="s">
        <v>527</v>
      </c>
      <c r="D709" t="s">
        <v>1585</v>
      </c>
      <c r="E709" t="s">
        <v>1711</v>
      </c>
      <c r="F709" s="12">
        <v>3</v>
      </c>
      <c r="G709" s="11">
        <v>179.7</v>
      </c>
      <c r="H709">
        <v>0.17</v>
      </c>
      <c r="I709" t="s">
        <v>1755</v>
      </c>
      <c r="J709" s="11">
        <v>447.45299999999992</v>
      </c>
      <c r="K709" t="str">
        <f>VLOOKUP(Table56[[#This Row],[Customer_ID]],Table4[],4,FALSE)</f>
        <v>Female</v>
      </c>
      <c r="L709" t="str">
        <f>VLOOKUP(Table56[[#This Row],[Customer_ID]],Table4[],6,FALSE)</f>
        <v>New Jersey</v>
      </c>
      <c r="M709" t="str">
        <f>VLOOKUP(Table56[[#This Row],[Product_ID]],Table3[],3,FALSE)</f>
        <v>Sports-Outdoor</v>
      </c>
      <c r="N709" s="11">
        <f>VLOOKUP(Table56[[#This Row],[Product_ID]],Table3[],5,FALSE)</f>
        <v>135.61000000000001</v>
      </c>
      <c r="O709" t="str">
        <f>VLOOKUP(Table56[[#This Row],[Store_ID]],Table2[],3,FALSE)</f>
        <v>South</v>
      </c>
      <c r="P709" t="str">
        <f>VLOOKUP(E709,Table2[],5,FALSE)</f>
        <v>Online</v>
      </c>
    </row>
    <row r="710" spans="1:16" x14ac:dyDescent="0.25">
      <c r="A710" t="s">
        <v>2460</v>
      </c>
      <c r="B710" s="19">
        <v>45572</v>
      </c>
      <c r="C710" t="s">
        <v>1364</v>
      </c>
      <c r="D710" t="s">
        <v>1573</v>
      </c>
      <c r="E710" t="s">
        <v>1701</v>
      </c>
      <c r="F710" s="12">
        <v>4</v>
      </c>
      <c r="G710" s="11">
        <v>681.08</v>
      </c>
      <c r="H710" s="14">
        <v>0</v>
      </c>
      <c r="I710" t="s">
        <v>1752</v>
      </c>
      <c r="J710" s="11">
        <v>2724.32</v>
      </c>
      <c r="K710" t="str">
        <f>VLOOKUP(Table56[[#This Row],[Customer_ID]],Table4[],4,FALSE)</f>
        <v>Male</v>
      </c>
      <c r="L710" t="str">
        <f>VLOOKUP(Table56[[#This Row],[Customer_ID]],Table4[],6,FALSE)</f>
        <v>Oklahoma</v>
      </c>
      <c r="M710" t="str">
        <f>VLOOKUP(Table56[[#This Row],[Product_ID]],Table3[],3,FALSE)</f>
        <v>Sports-Team Sports</v>
      </c>
      <c r="N710" s="11">
        <f>VLOOKUP(Table56[[#This Row],[Product_ID]],Table3[],5,FALSE)</f>
        <v>204.39</v>
      </c>
      <c r="O710" t="str">
        <f>VLOOKUP(Table56[[#This Row],[Store_ID]],Table2[],3,FALSE)</f>
        <v>South</v>
      </c>
      <c r="P710" t="str">
        <f>VLOOKUP(E710,Table2[],5,FALSE)</f>
        <v>Online</v>
      </c>
    </row>
    <row r="711" spans="1:16" x14ac:dyDescent="0.25">
      <c r="A711" t="s">
        <v>2461</v>
      </c>
      <c r="B711" s="19">
        <v>45252</v>
      </c>
      <c r="C711" t="s">
        <v>1240</v>
      </c>
      <c r="D711" t="s">
        <v>1533</v>
      </c>
      <c r="E711" t="s">
        <v>1711</v>
      </c>
      <c r="F711" s="12">
        <v>4</v>
      </c>
      <c r="G711" s="11">
        <v>723.44</v>
      </c>
      <c r="H711">
        <v>0.14000000000000001</v>
      </c>
      <c r="I711" t="s">
        <v>1752</v>
      </c>
      <c r="J711" s="11">
        <v>2488.6336000000001</v>
      </c>
      <c r="K711" t="str">
        <f>VLOOKUP(Table56[[#This Row],[Customer_ID]],Table4[],4,FALSE)</f>
        <v>Male</v>
      </c>
      <c r="L711" t="str">
        <f>VLOOKUP(Table56[[#This Row],[Customer_ID]],Table4[],6,FALSE)</f>
        <v>Louisiana</v>
      </c>
      <c r="M711" t="str">
        <f>VLOOKUP(Table56[[#This Row],[Product_ID]],Table3[],3,FALSE)</f>
        <v>Clothing-Bottoms</v>
      </c>
      <c r="N711" s="11">
        <f>VLOOKUP(Table56[[#This Row],[Product_ID]],Table3[],5,FALSE)</f>
        <v>306.45999999999998</v>
      </c>
      <c r="O711" t="str">
        <f>VLOOKUP(Table56[[#This Row],[Store_ID]],Table2[],3,FALSE)</f>
        <v>South</v>
      </c>
      <c r="P711" t="str">
        <f>VLOOKUP(E711,Table2[],5,FALSE)</f>
        <v>Online</v>
      </c>
    </row>
    <row r="712" spans="1:16" x14ac:dyDescent="0.25">
      <c r="A712" t="s">
        <v>2462</v>
      </c>
      <c r="B712" s="19">
        <v>45939</v>
      </c>
      <c r="C712" t="s">
        <v>430</v>
      </c>
      <c r="D712" t="s">
        <v>1573</v>
      </c>
      <c r="E712" t="s">
        <v>1726</v>
      </c>
      <c r="F712" s="12">
        <v>4</v>
      </c>
      <c r="G712" s="11">
        <v>471.89</v>
      </c>
      <c r="H712">
        <v>0.12</v>
      </c>
      <c r="I712" t="s">
        <v>1755</v>
      </c>
      <c r="J712" s="11">
        <v>1661.0527999999999</v>
      </c>
      <c r="K712" t="str">
        <f>VLOOKUP(Table56[[#This Row],[Customer_ID]],Table4[],4,FALSE)</f>
        <v>Female</v>
      </c>
      <c r="L712" t="str">
        <f>VLOOKUP(Table56[[#This Row],[Customer_ID]],Table4[],6,FALSE)</f>
        <v>Arizona</v>
      </c>
      <c r="M712" t="str">
        <f>VLOOKUP(Table56[[#This Row],[Product_ID]],Table3[],3,FALSE)</f>
        <v>Sports-Team Sports</v>
      </c>
      <c r="N712" s="11">
        <f>VLOOKUP(Table56[[#This Row],[Product_ID]],Table3[],5,FALSE)</f>
        <v>204.39</v>
      </c>
      <c r="O712" t="str">
        <f>VLOOKUP(Table56[[#This Row],[Store_ID]],Table2[],3,FALSE)</f>
        <v>South</v>
      </c>
      <c r="P712" t="str">
        <f>VLOOKUP(E712,Table2[],5,FALSE)</f>
        <v>Outlet</v>
      </c>
    </row>
    <row r="713" spans="1:16" x14ac:dyDescent="0.25">
      <c r="A713" t="s">
        <v>2463</v>
      </c>
      <c r="B713" s="19">
        <v>45559</v>
      </c>
      <c r="C713" t="s">
        <v>1132</v>
      </c>
      <c r="D713" t="s">
        <v>1633</v>
      </c>
      <c r="E713" t="s">
        <v>1733</v>
      </c>
      <c r="F713" s="12">
        <v>1</v>
      </c>
      <c r="G713" s="11">
        <v>613.17999999999995</v>
      </c>
      <c r="H713">
        <v>0.14000000000000001</v>
      </c>
      <c r="I713" t="s">
        <v>1755</v>
      </c>
      <c r="J713" s="11">
        <v>527.33479999999997</v>
      </c>
      <c r="K713" t="str">
        <f>VLOOKUP(Table56[[#This Row],[Customer_ID]],Table4[],4,FALSE)</f>
        <v>Female</v>
      </c>
      <c r="L713" t="str">
        <f>VLOOKUP(Table56[[#This Row],[Customer_ID]],Table4[],6,FALSE)</f>
        <v>Alabama</v>
      </c>
      <c r="M713" t="str">
        <f>VLOOKUP(Table56[[#This Row],[Product_ID]],Table3[],3,FALSE)</f>
        <v>Beauty-Haircare</v>
      </c>
      <c r="N713" s="11">
        <f>VLOOKUP(Table56[[#This Row],[Product_ID]],Table3[],5,FALSE)</f>
        <v>214.32</v>
      </c>
      <c r="O713" t="str">
        <f>VLOOKUP(Table56[[#This Row],[Store_ID]],Table2[],3,FALSE)</f>
        <v>North</v>
      </c>
      <c r="P713" t="str">
        <f>VLOOKUP(E713,Table2[],5,FALSE)</f>
        <v>Flagship</v>
      </c>
    </row>
    <row r="714" spans="1:16" x14ac:dyDescent="0.25">
      <c r="A714" t="s">
        <v>2464</v>
      </c>
      <c r="B714" s="19">
        <v>45229</v>
      </c>
      <c r="C714" t="s">
        <v>192</v>
      </c>
      <c r="D714" t="s">
        <v>1592</v>
      </c>
      <c r="E714" t="s">
        <v>1701</v>
      </c>
      <c r="F714" s="12">
        <v>1</v>
      </c>
      <c r="G714" s="11">
        <v>651.30999999999995</v>
      </c>
      <c r="H714">
        <v>0.24</v>
      </c>
      <c r="I714" t="s">
        <v>1752</v>
      </c>
      <c r="J714" s="11">
        <v>494.99559999999997</v>
      </c>
      <c r="K714" t="str">
        <f>VLOOKUP(Table56[[#This Row],[Customer_ID]],Table4[],4,FALSE)</f>
        <v>Female</v>
      </c>
      <c r="L714" t="str">
        <f>VLOOKUP(Table56[[#This Row],[Customer_ID]],Table4[],6,FALSE)</f>
        <v>West Virginia</v>
      </c>
      <c r="M714" t="str">
        <f>VLOOKUP(Table56[[#This Row],[Product_ID]],Table3[],3,FALSE)</f>
        <v>Electronics-Computer</v>
      </c>
      <c r="N714" s="11">
        <f>VLOOKUP(Table56[[#This Row],[Product_ID]],Table3[],5,FALSE)</f>
        <v>253.33</v>
      </c>
      <c r="O714" t="str">
        <f>VLOOKUP(Table56[[#This Row],[Store_ID]],Table2[],3,FALSE)</f>
        <v>South</v>
      </c>
      <c r="P714" t="str">
        <f>VLOOKUP(E714,Table2[],5,FALSE)</f>
        <v>Online</v>
      </c>
    </row>
    <row r="715" spans="1:16" x14ac:dyDescent="0.25">
      <c r="A715" t="s">
        <v>2465</v>
      </c>
      <c r="B715" s="19">
        <v>45333</v>
      </c>
      <c r="C715" t="s">
        <v>103</v>
      </c>
      <c r="D715" t="s">
        <v>1531</v>
      </c>
      <c r="E715" t="s">
        <v>1708</v>
      </c>
      <c r="F715" s="12">
        <v>2</v>
      </c>
      <c r="G715" s="11">
        <v>635.14</v>
      </c>
      <c r="H715">
        <v>0.1</v>
      </c>
      <c r="I715" t="s">
        <v>1755</v>
      </c>
      <c r="J715" s="11">
        <v>1143.252</v>
      </c>
      <c r="K715" t="str">
        <f>VLOOKUP(Table56[[#This Row],[Customer_ID]],Table4[],4,FALSE)</f>
        <v>Male</v>
      </c>
      <c r="L715" t="str">
        <f>VLOOKUP(Table56[[#This Row],[Customer_ID]],Table4[],6,FALSE)</f>
        <v>Idaho</v>
      </c>
      <c r="M715" t="str">
        <f>VLOOKUP(Table56[[#This Row],[Product_ID]],Table3[],3,FALSE)</f>
        <v>Clothing-Outerwear</v>
      </c>
      <c r="N715" s="11">
        <f>VLOOKUP(Table56[[#This Row],[Product_ID]],Table3[],5,FALSE)</f>
        <v>364.67</v>
      </c>
      <c r="O715" t="str">
        <f>VLOOKUP(Table56[[#This Row],[Store_ID]],Table2[],3,FALSE)</f>
        <v>East</v>
      </c>
      <c r="P715" t="str">
        <f>VLOOKUP(E715,Table2[],5,FALSE)</f>
        <v>Online</v>
      </c>
    </row>
    <row r="716" spans="1:16" x14ac:dyDescent="0.25">
      <c r="A716" t="s">
        <v>2466</v>
      </c>
      <c r="B716" s="19">
        <v>45752</v>
      </c>
      <c r="C716" t="s">
        <v>1174</v>
      </c>
      <c r="D716" t="s">
        <v>1677</v>
      </c>
      <c r="E716" t="s">
        <v>1726</v>
      </c>
      <c r="F716" s="12">
        <v>4</v>
      </c>
      <c r="G716" s="11">
        <v>912.61</v>
      </c>
      <c r="H716">
        <v>0.14000000000000001</v>
      </c>
      <c r="I716" t="s">
        <v>1750</v>
      </c>
      <c r="J716" s="11">
        <v>3139.3784000000001</v>
      </c>
      <c r="K716" t="str">
        <f>VLOOKUP(Table56[[#This Row],[Customer_ID]],Table4[],4,FALSE)</f>
        <v>Male</v>
      </c>
      <c r="L716" t="str">
        <f>VLOOKUP(Table56[[#This Row],[Customer_ID]],Table4[],6,FALSE)</f>
        <v>Rhode Island</v>
      </c>
      <c r="M716" t="str">
        <f>VLOOKUP(Table56[[#This Row],[Product_ID]],Table3[],3,FALSE)</f>
        <v>Electronics-Audio</v>
      </c>
      <c r="N716" s="11">
        <f>VLOOKUP(Table56[[#This Row],[Product_ID]],Table3[],5,FALSE)</f>
        <v>431.67</v>
      </c>
      <c r="O716" t="str">
        <f>VLOOKUP(Table56[[#This Row],[Store_ID]],Table2[],3,FALSE)</f>
        <v>South</v>
      </c>
      <c r="P716" t="str">
        <f>VLOOKUP(E716,Table2[],5,FALSE)</f>
        <v>Outlet</v>
      </c>
    </row>
    <row r="717" spans="1:16" x14ac:dyDescent="0.25">
      <c r="A717" t="s">
        <v>2467</v>
      </c>
      <c r="B717" s="19">
        <v>45795</v>
      </c>
      <c r="C717" t="s">
        <v>864</v>
      </c>
      <c r="D717" t="s">
        <v>1598</v>
      </c>
      <c r="E717" t="s">
        <v>1711</v>
      </c>
      <c r="F717" s="12">
        <v>3</v>
      </c>
      <c r="G717" s="11">
        <v>79.77</v>
      </c>
      <c r="H717">
        <v>0.09</v>
      </c>
      <c r="I717" t="s">
        <v>1750</v>
      </c>
      <c r="J717" s="11">
        <v>217.77210000000002</v>
      </c>
      <c r="K717" t="str">
        <f>VLOOKUP(Table56[[#This Row],[Customer_ID]],Table4[],4,FALSE)</f>
        <v>Male</v>
      </c>
      <c r="L717" t="str">
        <f>VLOOKUP(Table56[[#This Row],[Customer_ID]],Table4[],6,FALSE)</f>
        <v>Vermont</v>
      </c>
      <c r="M717" t="str">
        <f>VLOOKUP(Table56[[#This Row],[Product_ID]],Table3[],3,FALSE)</f>
        <v>Beauty-Makeup</v>
      </c>
      <c r="N717" s="11">
        <f>VLOOKUP(Table56[[#This Row],[Product_ID]],Table3[],5,FALSE)</f>
        <v>254.04361702127662</v>
      </c>
      <c r="O717" t="str">
        <f>VLOOKUP(Table56[[#This Row],[Store_ID]],Table2[],3,FALSE)</f>
        <v>South</v>
      </c>
      <c r="P717" t="str">
        <f>VLOOKUP(E717,Table2[],5,FALSE)</f>
        <v>Online</v>
      </c>
    </row>
    <row r="718" spans="1:16" x14ac:dyDescent="0.25">
      <c r="A718" t="s">
        <v>2468</v>
      </c>
      <c r="B718" s="19">
        <v>45755</v>
      </c>
      <c r="C718" t="s">
        <v>873</v>
      </c>
      <c r="D718" t="s">
        <v>1671</v>
      </c>
      <c r="E718" t="s">
        <v>1728</v>
      </c>
      <c r="F718" s="12">
        <v>4</v>
      </c>
      <c r="G718" s="11">
        <v>603.52</v>
      </c>
      <c r="H718">
        <v>0.25</v>
      </c>
      <c r="I718" t="s">
        <v>1750</v>
      </c>
      <c r="J718" s="11">
        <v>1810.56</v>
      </c>
      <c r="K718" t="str">
        <f>VLOOKUP(Table56[[#This Row],[Customer_ID]],Table4[],4,FALSE)</f>
        <v>Female</v>
      </c>
      <c r="L718" t="str">
        <f>VLOOKUP(Table56[[#This Row],[Customer_ID]],Table4[],6,FALSE)</f>
        <v>Colorado</v>
      </c>
      <c r="M718" t="str">
        <f>VLOOKUP(Table56[[#This Row],[Product_ID]],Table3[],3,FALSE)</f>
        <v>Beauty-Skincare</v>
      </c>
      <c r="N718" s="11">
        <f>VLOOKUP(Table56[[#This Row],[Product_ID]],Table3[],5,FALSE)</f>
        <v>358.47</v>
      </c>
      <c r="O718" t="str">
        <f>VLOOKUP(Table56[[#This Row],[Store_ID]],Table2[],3,FALSE)</f>
        <v>North</v>
      </c>
      <c r="P718" t="str">
        <f>VLOOKUP(E718,Table2[],5,FALSE)</f>
        <v>Flagship</v>
      </c>
    </row>
    <row r="719" spans="1:16" x14ac:dyDescent="0.25">
      <c r="A719" t="s">
        <v>2469</v>
      </c>
      <c r="B719" s="19">
        <v>45625</v>
      </c>
      <c r="C719" t="s">
        <v>278</v>
      </c>
      <c r="D719" t="s">
        <v>1643</v>
      </c>
      <c r="E719" t="s">
        <v>1723</v>
      </c>
      <c r="F719" s="12">
        <v>4</v>
      </c>
      <c r="G719" s="11">
        <v>453.12</v>
      </c>
      <c r="H719">
        <v>0.23</v>
      </c>
      <c r="I719" t="s">
        <v>1755</v>
      </c>
      <c r="J719" s="11">
        <v>1395.6096</v>
      </c>
      <c r="K719" t="str">
        <f>VLOOKUP(Table56[[#This Row],[Customer_ID]],Table4[],4,FALSE)</f>
        <v>Male</v>
      </c>
      <c r="L719" t="str">
        <f>VLOOKUP(Table56[[#This Row],[Customer_ID]],Table4[],6,FALSE)</f>
        <v>Vermont</v>
      </c>
      <c r="M719" t="str">
        <f>VLOOKUP(Table56[[#This Row],[Product_ID]],Table3[],3,FALSE)</f>
        <v>Electronics-Appliances</v>
      </c>
      <c r="N719" s="11">
        <f>VLOOKUP(Table56[[#This Row],[Product_ID]],Table3[],5,FALSE)</f>
        <v>480.9</v>
      </c>
      <c r="O719" t="str">
        <f>VLOOKUP(Table56[[#This Row],[Store_ID]],Table2[],3,FALSE)</f>
        <v>North</v>
      </c>
      <c r="P719" t="str">
        <f>VLOOKUP(E719,Table2[],5,FALSE)</f>
        <v>Online</v>
      </c>
    </row>
    <row r="720" spans="1:16" x14ac:dyDescent="0.25">
      <c r="A720" t="s">
        <v>2470</v>
      </c>
      <c r="B720" s="19">
        <v>45656</v>
      </c>
      <c r="C720" t="s">
        <v>1510</v>
      </c>
      <c r="D720" t="s">
        <v>1577</v>
      </c>
      <c r="E720" t="s">
        <v>1717</v>
      </c>
      <c r="F720" s="12">
        <v>2</v>
      </c>
      <c r="G720" s="11">
        <v>974.35</v>
      </c>
      <c r="H720">
        <v>0.15</v>
      </c>
      <c r="I720" t="s">
        <v>1750</v>
      </c>
      <c r="J720" s="11">
        <v>1656.395</v>
      </c>
      <c r="K720" t="str">
        <f>VLOOKUP(Table56[[#This Row],[Customer_ID]],Table4[],4,FALSE)</f>
        <v>Female</v>
      </c>
      <c r="L720" t="str">
        <f>VLOOKUP(Table56[[#This Row],[Customer_ID]],Table4[],6,FALSE)</f>
        <v>New York</v>
      </c>
      <c r="M720" t="str">
        <f>VLOOKUP(Table56[[#This Row],[Product_ID]],Table3[],3,FALSE)</f>
        <v>Home-Decor</v>
      </c>
      <c r="N720" s="11">
        <f>VLOOKUP(Table56[[#This Row],[Product_ID]],Table3[],5,FALSE)</f>
        <v>179.77</v>
      </c>
      <c r="O720" t="str">
        <f>VLOOKUP(Table56[[#This Row],[Store_ID]],Table2[],3,FALSE)</f>
        <v>South</v>
      </c>
      <c r="P720" t="str">
        <f>VLOOKUP(E720,Table2[],5,FALSE)</f>
        <v>Flagship</v>
      </c>
    </row>
    <row r="721" spans="1:16" x14ac:dyDescent="0.25">
      <c r="A721" t="s">
        <v>2471</v>
      </c>
      <c r="B721" s="19">
        <v>45824</v>
      </c>
      <c r="C721" t="s">
        <v>1450</v>
      </c>
      <c r="D721" t="s">
        <v>1673</v>
      </c>
      <c r="E721" t="s">
        <v>1733</v>
      </c>
      <c r="F721" s="12">
        <v>4</v>
      </c>
      <c r="G721" s="11">
        <v>52.35</v>
      </c>
      <c r="H721">
        <v>0.23</v>
      </c>
      <c r="I721" t="s">
        <v>1755</v>
      </c>
      <c r="J721" s="11">
        <v>161.238</v>
      </c>
      <c r="K721" t="str">
        <f>VLOOKUP(Table56[[#This Row],[Customer_ID]],Table4[],4,FALSE)</f>
        <v>Female</v>
      </c>
      <c r="L721" t="str">
        <f>VLOOKUP(Table56[[#This Row],[Customer_ID]],Table4[],6,FALSE)</f>
        <v>Oklahoma</v>
      </c>
      <c r="M721" t="str">
        <f>VLOOKUP(Table56[[#This Row],[Product_ID]],Table3[],3,FALSE)</f>
        <v>Sports-Accessories</v>
      </c>
      <c r="N721" s="11">
        <f>VLOOKUP(Table56[[#This Row],[Product_ID]],Table3[],5,FALSE)</f>
        <v>60.65</v>
      </c>
      <c r="O721" t="str">
        <f>VLOOKUP(Table56[[#This Row],[Store_ID]],Table2[],3,FALSE)</f>
        <v>North</v>
      </c>
      <c r="P721" t="str">
        <f>VLOOKUP(E721,Table2[],5,FALSE)</f>
        <v>Flagship</v>
      </c>
    </row>
    <row r="722" spans="1:16" x14ac:dyDescent="0.25">
      <c r="A722" t="s">
        <v>2472</v>
      </c>
      <c r="B722" s="19">
        <v>45824</v>
      </c>
      <c r="C722" t="s">
        <v>1144</v>
      </c>
      <c r="D722" t="s">
        <v>1624</v>
      </c>
      <c r="E722" t="s">
        <v>1733</v>
      </c>
      <c r="F722" s="12">
        <v>3</v>
      </c>
      <c r="G722" s="11">
        <v>681.58</v>
      </c>
      <c r="H722">
        <v>0.23</v>
      </c>
      <c r="I722" t="s">
        <v>1750</v>
      </c>
      <c r="J722" s="11">
        <v>1574.4498000000003</v>
      </c>
      <c r="K722" t="str">
        <f>VLOOKUP(Table56[[#This Row],[Customer_ID]],Table4[],4,FALSE)</f>
        <v>Male</v>
      </c>
      <c r="L722" t="str">
        <f>VLOOKUP(Table56[[#This Row],[Customer_ID]],Table4[],6,FALSE)</f>
        <v>Indiana</v>
      </c>
      <c r="M722" t="str">
        <f>VLOOKUP(Table56[[#This Row],[Product_ID]],Table3[],3,FALSE)</f>
        <v>Sports-Fitness</v>
      </c>
      <c r="N722" s="11">
        <f>VLOOKUP(Table56[[#This Row],[Product_ID]],Table3[],5,FALSE)</f>
        <v>240.63</v>
      </c>
      <c r="O722" t="str">
        <f>VLOOKUP(Table56[[#This Row],[Store_ID]],Table2[],3,FALSE)</f>
        <v>North</v>
      </c>
      <c r="P722" t="str">
        <f>VLOOKUP(E722,Table2[],5,FALSE)</f>
        <v>Flagship</v>
      </c>
    </row>
    <row r="723" spans="1:16" x14ac:dyDescent="0.25">
      <c r="A723" t="s">
        <v>2473</v>
      </c>
      <c r="B723" s="19">
        <v>45384</v>
      </c>
      <c r="C723" t="s">
        <v>579</v>
      </c>
      <c r="D723" t="s">
        <v>1654</v>
      </c>
      <c r="E723" t="s">
        <v>1728</v>
      </c>
      <c r="F723" s="12">
        <v>3</v>
      </c>
      <c r="G723" s="11">
        <v>71.23</v>
      </c>
      <c r="H723">
        <v>0.03</v>
      </c>
      <c r="I723" t="s">
        <v>1750</v>
      </c>
      <c r="J723" s="11">
        <v>207.27929999999998</v>
      </c>
      <c r="K723" t="str">
        <f>VLOOKUP(Table56[[#This Row],[Customer_ID]],Table4[],4,FALSE)</f>
        <v>Male</v>
      </c>
      <c r="L723" t="str">
        <f>VLOOKUP(Table56[[#This Row],[Customer_ID]],Table4[],6,FALSE)</f>
        <v>Kentucky</v>
      </c>
      <c r="M723" t="str">
        <f>VLOOKUP(Table56[[#This Row],[Product_ID]],Table3[],3,FALSE)</f>
        <v>Beauty-Skincare</v>
      </c>
      <c r="N723" s="11">
        <f>VLOOKUP(Table56[[#This Row],[Product_ID]],Table3[],5,FALSE)</f>
        <v>254.04361702127662</v>
      </c>
      <c r="O723" t="str">
        <f>VLOOKUP(Table56[[#This Row],[Store_ID]],Table2[],3,FALSE)</f>
        <v>North</v>
      </c>
      <c r="P723" t="str">
        <f>VLOOKUP(E723,Table2[],5,FALSE)</f>
        <v>Flagship</v>
      </c>
    </row>
    <row r="724" spans="1:16" x14ac:dyDescent="0.25">
      <c r="A724" t="s">
        <v>2474</v>
      </c>
      <c r="B724" s="19">
        <v>45379</v>
      </c>
      <c r="C724" t="s">
        <v>767</v>
      </c>
      <c r="D724" t="s">
        <v>1548</v>
      </c>
      <c r="E724" t="s">
        <v>1726</v>
      </c>
      <c r="F724" s="12">
        <v>1</v>
      </c>
      <c r="G724" s="11">
        <v>31.36</v>
      </c>
      <c r="H724">
        <v>0.21</v>
      </c>
      <c r="I724" t="s">
        <v>1755</v>
      </c>
      <c r="J724" s="11">
        <v>24.7744</v>
      </c>
      <c r="K724" t="str">
        <f>VLOOKUP(Table56[[#This Row],[Customer_ID]],Table4[],4,FALSE)</f>
        <v>Male</v>
      </c>
      <c r="L724" t="str">
        <f>VLOOKUP(Table56[[#This Row],[Customer_ID]],Table4[],6,FALSE)</f>
        <v>Virginia</v>
      </c>
      <c r="M724" t="str">
        <f>VLOOKUP(Table56[[#This Row],[Product_ID]],Table3[],3,FALSE)</f>
        <v>Electronics-Appliances</v>
      </c>
      <c r="N724" s="11">
        <f>VLOOKUP(Table56[[#This Row],[Product_ID]],Table3[],5,FALSE)</f>
        <v>465.34</v>
      </c>
      <c r="O724" t="str">
        <f>VLOOKUP(Table56[[#This Row],[Store_ID]],Table2[],3,FALSE)</f>
        <v>South</v>
      </c>
      <c r="P724" t="str">
        <f>VLOOKUP(E724,Table2[],5,FALSE)</f>
        <v>Outlet</v>
      </c>
    </row>
    <row r="725" spans="1:16" x14ac:dyDescent="0.25">
      <c r="A725" t="s">
        <v>2475</v>
      </c>
      <c r="B725" s="19">
        <v>45674</v>
      </c>
      <c r="C725" t="s">
        <v>1060</v>
      </c>
      <c r="D725" t="s">
        <v>1590</v>
      </c>
      <c r="E725" t="s">
        <v>1725</v>
      </c>
      <c r="F725" s="12">
        <v>2</v>
      </c>
      <c r="G725" s="11">
        <v>555.54999999999995</v>
      </c>
      <c r="H725">
        <v>0.14000000000000001</v>
      </c>
      <c r="I725" t="s">
        <v>1750</v>
      </c>
      <c r="J725" s="11">
        <v>955.54599999999994</v>
      </c>
      <c r="K725" t="str">
        <f>VLOOKUP(Table56[[#This Row],[Customer_ID]],Table4[],4,FALSE)</f>
        <v>Female</v>
      </c>
      <c r="L725" t="str">
        <f>VLOOKUP(Table56[[#This Row],[Customer_ID]],Table4[],6,FALSE)</f>
        <v>Illinois</v>
      </c>
      <c r="M725" t="str">
        <f>VLOOKUP(Table56[[#This Row],[Product_ID]],Table3[],3,FALSE)</f>
        <v>Sports-Fitness</v>
      </c>
      <c r="N725" s="11">
        <f>VLOOKUP(Table56[[#This Row],[Product_ID]],Table3[],5,FALSE)</f>
        <v>313.26</v>
      </c>
      <c r="O725" t="str">
        <f>VLOOKUP(Table56[[#This Row],[Store_ID]],Table2[],3,FALSE)</f>
        <v>East</v>
      </c>
      <c r="P725" t="str">
        <f>VLOOKUP(E725,Table2[],5,FALSE)</f>
        <v>Flagship</v>
      </c>
    </row>
    <row r="726" spans="1:16" x14ac:dyDescent="0.25">
      <c r="A726" t="s">
        <v>2476</v>
      </c>
      <c r="B726" s="19">
        <v>45760</v>
      </c>
      <c r="C726" t="s">
        <v>797</v>
      </c>
      <c r="D726" t="s">
        <v>1625</v>
      </c>
      <c r="E726" t="s">
        <v>1730</v>
      </c>
      <c r="F726" s="12">
        <v>4</v>
      </c>
      <c r="G726" s="11">
        <v>805.99</v>
      </c>
      <c r="H726">
        <v>0.06</v>
      </c>
      <c r="I726" t="s">
        <v>1750</v>
      </c>
      <c r="J726" s="11">
        <v>3030.5223999999998</v>
      </c>
      <c r="K726" t="str">
        <f>VLOOKUP(Table56[[#This Row],[Customer_ID]],Table4[],4,FALSE)</f>
        <v>Male</v>
      </c>
      <c r="L726" t="str">
        <f>VLOOKUP(Table56[[#This Row],[Customer_ID]],Table4[],6,FALSE)</f>
        <v>Alabama</v>
      </c>
      <c r="M726" t="str">
        <f>VLOOKUP(Table56[[#This Row],[Product_ID]],Table3[],3,FALSE)</f>
        <v>Beauty-Haircare</v>
      </c>
      <c r="N726" s="11">
        <f>VLOOKUP(Table56[[#This Row],[Product_ID]],Table3[],5,FALSE)</f>
        <v>340.39</v>
      </c>
      <c r="O726" t="str">
        <f>VLOOKUP(Table56[[#This Row],[Store_ID]],Table2[],3,FALSE)</f>
        <v>West</v>
      </c>
      <c r="P726" t="str">
        <f>VLOOKUP(E726,Table2[],5,FALSE)</f>
        <v>Flagship</v>
      </c>
    </row>
    <row r="727" spans="1:16" x14ac:dyDescent="0.25">
      <c r="A727" t="s">
        <v>2477</v>
      </c>
      <c r="B727" s="19">
        <v>45474</v>
      </c>
      <c r="C727" t="s">
        <v>1198</v>
      </c>
      <c r="D727" t="s">
        <v>1633</v>
      </c>
      <c r="E727" t="s">
        <v>1690</v>
      </c>
      <c r="F727" s="12">
        <v>1</v>
      </c>
      <c r="G727" s="11">
        <v>506.55</v>
      </c>
      <c r="H727">
        <v>0.28000000000000003</v>
      </c>
      <c r="I727" t="s">
        <v>1750</v>
      </c>
      <c r="J727" s="11">
        <v>364.71600000000001</v>
      </c>
      <c r="K727" t="str">
        <f>VLOOKUP(Table56[[#This Row],[Customer_ID]],Table4[],4,FALSE)</f>
        <v>Male</v>
      </c>
      <c r="L727" t="str">
        <f>VLOOKUP(Table56[[#This Row],[Customer_ID]],Table4[],6,FALSE)</f>
        <v>Missouri</v>
      </c>
      <c r="M727" t="str">
        <f>VLOOKUP(Table56[[#This Row],[Product_ID]],Table3[],3,FALSE)</f>
        <v>Beauty-Haircare</v>
      </c>
      <c r="N727" s="11">
        <f>VLOOKUP(Table56[[#This Row],[Product_ID]],Table3[],5,FALSE)</f>
        <v>214.32</v>
      </c>
      <c r="O727" t="str">
        <f>VLOOKUP(Table56[[#This Row],[Store_ID]],Table2[],3,FALSE)</f>
        <v>North</v>
      </c>
      <c r="P727" t="str">
        <f>VLOOKUP(E727,Table2[],5,FALSE)</f>
        <v>Flagship</v>
      </c>
    </row>
    <row r="728" spans="1:16" x14ac:dyDescent="0.25">
      <c r="A728" t="s">
        <v>2478</v>
      </c>
      <c r="B728" s="19">
        <v>45640</v>
      </c>
      <c r="C728" t="s">
        <v>442</v>
      </c>
      <c r="D728" t="s">
        <v>1590</v>
      </c>
      <c r="E728" t="s">
        <v>1721</v>
      </c>
      <c r="F728" s="12">
        <v>3</v>
      </c>
      <c r="G728" s="11">
        <v>28.69</v>
      </c>
      <c r="H728">
        <v>0.02</v>
      </c>
      <c r="I728" t="s">
        <v>1750</v>
      </c>
      <c r="J728" s="11">
        <v>84.348600000000005</v>
      </c>
      <c r="K728" t="str">
        <f>VLOOKUP(Table56[[#This Row],[Customer_ID]],Table4[],4,FALSE)</f>
        <v>Male</v>
      </c>
      <c r="L728" t="str">
        <f>VLOOKUP(Table56[[#This Row],[Customer_ID]],Table4[],6,FALSE)</f>
        <v>Connecticut</v>
      </c>
      <c r="M728" t="str">
        <f>VLOOKUP(Table56[[#This Row],[Product_ID]],Table3[],3,FALSE)</f>
        <v>Sports-Fitness</v>
      </c>
      <c r="N728" s="11">
        <f>VLOOKUP(Table56[[#This Row],[Product_ID]],Table3[],5,FALSE)</f>
        <v>313.26</v>
      </c>
      <c r="O728" t="str">
        <f>VLOOKUP(Table56[[#This Row],[Store_ID]],Table2[],3,FALSE)</f>
        <v>South</v>
      </c>
      <c r="P728" t="str">
        <f>VLOOKUP(E728,Table2[],5,FALSE)</f>
        <v>Online</v>
      </c>
    </row>
    <row r="729" spans="1:16" x14ac:dyDescent="0.25">
      <c r="A729" t="s">
        <v>2479</v>
      </c>
      <c r="B729" s="19">
        <v>45253</v>
      </c>
      <c r="C729" t="s">
        <v>1195</v>
      </c>
      <c r="D729" t="s">
        <v>1641</v>
      </c>
      <c r="E729" t="s">
        <v>1701</v>
      </c>
      <c r="F729" s="12">
        <v>1</v>
      </c>
      <c r="G729" s="11">
        <v>106.07</v>
      </c>
      <c r="H729">
        <v>0.23</v>
      </c>
      <c r="I729" t="s">
        <v>1755</v>
      </c>
      <c r="J729" s="11">
        <v>81.673900000000003</v>
      </c>
      <c r="K729" t="str">
        <f>VLOOKUP(Table56[[#This Row],[Customer_ID]],Table4[],4,FALSE)</f>
        <v>Female</v>
      </c>
      <c r="L729" t="str">
        <f>VLOOKUP(Table56[[#This Row],[Customer_ID]],Table4[],6,FALSE)</f>
        <v>New Jersey</v>
      </c>
      <c r="M729" t="str">
        <f>VLOOKUP(Table56[[#This Row],[Product_ID]],Table3[],3,FALSE)</f>
        <v>Electronics-Computer</v>
      </c>
      <c r="N729" s="11">
        <f>VLOOKUP(Table56[[#This Row],[Product_ID]],Table3[],5,FALSE)</f>
        <v>392.89</v>
      </c>
      <c r="O729" t="str">
        <f>VLOOKUP(Table56[[#This Row],[Store_ID]],Table2[],3,FALSE)</f>
        <v>South</v>
      </c>
      <c r="P729" t="str">
        <f>VLOOKUP(E729,Table2[],5,FALSE)</f>
        <v>Online</v>
      </c>
    </row>
    <row r="730" spans="1:16" x14ac:dyDescent="0.25">
      <c r="A730" t="s">
        <v>2480</v>
      </c>
      <c r="B730" s="19">
        <v>45225</v>
      </c>
      <c r="C730" t="s">
        <v>823</v>
      </c>
      <c r="D730" t="s">
        <v>1667</v>
      </c>
      <c r="E730" t="s">
        <v>1685</v>
      </c>
      <c r="F730" s="12">
        <v>4</v>
      </c>
      <c r="G730" s="11">
        <v>289.77</v>
      </c>
      <c r="H730">
        <v>0.06</v>
      </c>
      <c r="I730" t="s">
        <v>1752</v>
      </c>
      <c r="J730" s="11">
        <v>1089.5351999999998</v>
      </c>
      <c r="K730" t="str">
        <f>VLOOKUP(Table56[[#This Row],[Customer_ID]],Table4[],4,FALSE)</f>
        <v>Female</v>
      </c>
      <c r="L730" t="str">
        <f>VLOOKUP(Table56[[#This Row],[Customer_ID]],Table4[],6,FALSE)</f>
        <v>Arizona</v>
      </c>
      <c r="M730" t="str">
        <f>VLOOKUP(Table56[[#This Row],[Product_ID]],Table3[],3,FALSE)</f>
        <v>Clothing-Footwear</v>
      </c>
      <c r="N730" s="11">
        <f>VLOOKUP(Table56[[#This Row],[Product_ID]],Table3[],5,FALSE)</f>
        <v>438.25</v>
      </c>
      <c r="O730" t="str">
        <f>VLOOKUP(Table56[[#This Row],[Store_ID]],Table2[],3,FALSE)</f>
        <v>East</v>
      </c>
      <c r="P730" t="str">
        <f>VLOOKUP(E730,Table2[],5,FALSE)</f>
        <v>Flagship</v>
      </c>
    </row>
    <row r="731" spans="1:16" x14ac:dyDescent="0.25">
      <c r="A731" t="s">
        <v>2481</v>
      </c>
      <c r="B731" s="19">
        <v>45263</v>
      </c>
      <c r="C731" t="s">
        <v>518</v>
      </c>
      <c r="D731" t="s">
        <v>1654</v>
      </c>
      <c r="E731" t="s">
        <v>1736</v>
      </c>
      <c r="F731" s="12">
        <v>2</v>
      </c>
      <c r="G731" s="11">
        <v>354.26</v>
      </c>
      <c r="H731">
        <v>0.01</v>
      </c>
      <c r="I731" t="s">
        <v>1755</v>
      </c>
      <c r="J731" s="11">
        <v>701.4348</v>
      </c>
      <c r="K731" t="str">
        <f>VLOOKUP(Table56[[#This Row],[Customer_ID]],Table4[],4,FALSE)</f>
        <v>Male</v>
      </c>
      <c r="L731" t="str">
        <f>VLOOKUP(Table56[[#This Row],[Customer_ID]],Table4[],6,FALSE)</f>
        <v>North Dakota</v>
      </c>
      <c r="M731" t="str">
        <f>VLOOKUP(Table56[[#This Row],[Product_ID]],Table3[],3,FALSE)</f>
        <v>Beauty-Skincare</v>
      </c>
      <c r="N731" s="11">
        <f>VLOOKUP(Table56[[#This Row],[Product_ID]],Table3[],5,FALSE)</f>
        <v>254.04361702127662</v>
      </c>
      <c r="O731" t="str">
        <f>VLOOKUP(Table56[[#This Row],[Store_ID]],Table2[],3,FALSE)</f>
        <v>East</v>
      </c>
      <c r="P731" t="str">
        <f>VLOOKUP(E731,Table2[],5,FALSE)</f>
        <v>Flagship</v>
      </c>
    </row>
    <row r="732" spans="1:16" x14ac:dyDescent="0.25">
      <c r="A732" t="s">
        <v>2482</v>
      </c>
      <c r="B732" s="19">
        <v>45554</v>
      </c>
      <c r="C732" t="s">
        <v>1189</v>
      </c>
      <c r="D732" t="s">
        <v>1628</v>
      </c>
      <c r="E732" t="s">
        <v>1726</v>
      </c>
      <c r="F732" s="12">
        <v>1</v>
      </c>
      <c r="G732" s="11">
        <v>522.72</v>
      </c>
      <c r="H732">
        <v>0.25</v>
      </c>
      <c r="I732" t="s">
        <v>1752</v>
      </c>
      <c r="J732" s="11">
        <v>392.04</v>
      </c>
      <c r="K732" t="str">
        <f>VLOOKUP(Table56[[#This Row],[Customer_ID]],Table4[],4,FALSE)</f>
        <v>Male</v>
      </c>
      <c r="L732" t="str">
        <f>VLOOKUP(Table56[[#This Row],[Customer_ID]],Table4[],6,FALSE)</f>
        <v>South Carolina</v>
      </c>
      <c r="M732" t="str">
        <f>VLOOKUP(Table56[[#This Row],[Product_ID]],Table3[],3,FALSE)</f>
        <v>Home-Furniture</v>
      </c>
      <c r="N732" s="11">
        <f>VLOOKUP(Table56[[#This Row],[Product_ID]],Table3[],5,FALSE)</f>
        <v>243.7</v>
      </c>
      <c r="O732" t="str">
        <f>VLOOKUP(Table56[[#This Row],[Store_ID]],Table2[],3,FALSE)</f>
        <v>South</v>
      </c>
      <c r="P732" t="str">
        <f>VLOOKUP(E732,Table2[],5,FALSE)</f>
        <v>Outlet</v>
      </c>
    </row>
    <row r="733" spans="1:16" x14ac:dyDescent="0.25">
      <c r="A733" t="s">
        <v>2483</v>
      </c>
      <c r="B733" s="19">
        <v>45569</v>
      </c>
      <c r="C733" t="s">
        <v>211</v>
      </c>
      <c r="D733" t="s">
        <v>1535</v>
      </c>
      <c r="E733" t="s">
        <v>1717</v>
      </c>
      <c r="F733" s="12">
        <v>3</v>
      </c>
      <c r="G733" s="11">
        <v>966.02</v>
      </c>
      <c r="H733">
        <v>0.03</v>
      </c>
      <c r="I733" t="s">
        <v>1755</v>
      </c>
      <c r="J733" s="11">
        <v>2811.1181999999999</v>
      </c>
      <c r="K733" t="str">
        <f>VLOOKUP(Table56[[#This Row],[Customer_ID]],Table4[],4,FALSE)</f>
        <v>Female</v>
      </c>
      <c r="L733" t="str">
        <f>VLOOKUP(Table56[[#This Row],[Customer_ID]],Table4[],6,FALSE)</f>
        <v>Rhode Island</v>
      </c>
      <c r="M733" t="str">
        <f>VLOOKUP(Table56[[#This Row],[Product_ID]],Table3[],3,FALSE)</f>
        <v>Clothing-Accessories</v>
      </c>
      <c r="N733" s="11">
        <f>VLOOKUP(Table56[[#This Row],[Product_ID]],Table3[],5,FALSE)</f>
        <v>261</v>
      </c>
      <c r="O733" t="str">
        <f>VLOOKUP(Table56[[#This Row],[Store_ID]],Table2[],3,FALSE)</f>
        <v>South</v>
      </c>
      <c r="P733" t="str">
        <f>VLOOKUP(E733,Table2[],5,FALSE)</f>
        <v>Flagship</v>
      </c>
    </row>
    <row r="734" spans="1:16" x14ac:dyDescent="0.25">
      <c r="A734" t="s">
        <v>2484</v>
      </c>
      <c r="B734" s="19">
        <v>45217</v>
      </c>
      <c r="C734" t="s">
        <v>718</v>
      </c>
      <c r="D734" t="s">
        <v>1602</v>
      </c>
      <c r="E734" t="s">
        <v>1733</v>
      </c>
      <c r="F734" s="12">
        <v>1</v>
      </c>
      <c r="G734" s="11">
        <v>498.61</v>
      </c>
      <c r="H734">
        <v>0.04</v>
      </c>
      <c r="I734" t="s">
        <v>1752</v>
      </c>
      <c r="J734" s="11">
        <v>478.66559999999998</v>
      </c>
      <c r="K734" t="str">
        <f>VLOOKUP(Table56[[#This Row],[Customer_ID]],Table4[],4,FALSE)</f>
        <v>Male</v>
      </c>
      <c r="L734" t="str">
        <f>VLOOKUP(Table56[[#This Row],[Customer_ID]],Table4[],6,FALSE)</f>
        <v>Missouri</v>
      </c>
      <c r="M734" t="str">
        <f>VLOOKUP(Table56[[#This Row],[Product_ID]],Table3[],3,FALSE)</f>
        <v>Sports-Fitness</v>
      </c>
      <c r="N734" s="11">
        <f>VLOOKUP(Table56[[#This Row],[Product_ID]],Table3[],5,FALSE)</f>
        <v>190.29</v>
      </c>
      <c r="O734" t="str">
        <f>VLOOKUP(Table56[[#This Row],[Store_ID]],Table2[],3,FALSE)</f>
        <v>North</v>
      </c>
      <c r="P734" t="str">
        <f>VLOOKUP(E734,Table2[],5,FALSE)</f>
        <v>Flagship</v>
      </c>
    </row>
    <row r="735" spans="1:16" x14ac:dyDescent="0.25">
      <c r="A735" t="s">
        <v>2485</v>
      </c>
      <c r="B735" s="19">
        <v>45783</v>
      </c>
      <c r="C735" t="s">
        <v>1027</v>
      </c>
      <c r="D735" t="s">
        <v>1591</v>
      </c>
      <c r="E735" t="s">
        <v>1708</v>
      </c>
      <c r="F735" s="12">
        <v>4</v>
      </c>
      <c r="G735" s="11">
        <v>758.27</v>
      </c>
      <c r="H735">
        <v>0.05</v>
      </c>
      <c r="I735" t="s">
        <v>1752</v>
      </c>
      <c r="J735" s="11">
        <v>2881.4259999999999</v>
      </c>
      <c r="K735" t="str">
        <f>VLOOKUP(Table56[[#This Row],[Customer_ID]],Table4[],4,FALSE)</f>
        <v>Male</v>
      </c>
      <c r="L735" t="str">
        <f>VLOOKUP(Table56[[#This Row],[Customer_ID]],Table4[],6,FALSE)</f>
        <v>Illinois</v>
      </c>
      <c r="M735" t="str">
        <f>VLOOKUP(Table56[[#This Row],[Product_ID]],Table3[],3,FALSE)</f>
        <v>Electronics-Accessories</v>
      </c>
      <c r="N735" s="11">
        <f>VLOOKUP(Table56[[#This Row],[Product_ID]],Table3[],5,FALSE)</f>
        <v>450.71</v>
      </c>
      <c r="O735" t="str">
        <f>VLOOKUP(Table56[[#This Row],[Store_ID]],Table2[],3,FALSE)</f>
        <v>East</v>
      </c>
      <c r="P735" t="str">
        <f>VLOOKUP(E735,Table2[],5,FALSE)</f>
        <v>Online</v>
      </c>
    </row>
    <row r="736" spans="1:16" x14ac:dyDescent="0.25">
      <c r="A736" t="s">
        <v>2486</v>
      </c>
      <c r="B736" s="19">
        <v>45371</v>
      </c>
      <c r="C736" t="s">
        <v>642</v>
      </c>
      <c r="D736" t="s">
        <v>1531</v>
      </c>
      <c r="E736" t="s">
        <v>1693</v>
      </c>
      <c r="F736" s="12">
        <v>2</v>
      </c>
      <c r="G736" s="11">
        <v>371.03</v>
      </c>
      <c r="H736">
        <v>0.23</v>
      </c>
      <c r="I736" t="s">
        <v>1752</v>
      </c>
      <c r="J736" s="11">
        <v>571.38619999999992</v>
      </c>
      <c r="K736" t="str">
        <f>VLOOKUP(Table56[[#This Row],[Customer_ID]],Table4[],4,FALSE)</f>
        <v>Male</v>
      </c>
      <c r="L736" t="str">
        <f>VLOOKUP(Table56[[#This Row],[Customer_ID]],Table4[],6,FALSE)</f>
        <v>Vermont</v>
      </c>
      <c r="M736" t="str">
        <f>VLOOKUP(Table56[[#This Row],[Product_ID]],Table3[],3,FALSE)</f>
        <v>Clothing-Outerwear</v>
      </c>
      <c r="N736" s="11">
        <f>VLOOKUP(Table56[[#This Row],[Product_ID]],Table3[],5,FALSE)</f>
        <v>364.67</v>
      </c>
      <c r="O736" t="str">
        <f>VLOOKUP(Table56[[#This Row],[Store_ID]],Table2[],3,FALSE)</f>
        <v>South</v>
      </c>
      <c r="P736" t="str">
        <f>VLOOKUP(E736,Table2[],5,FALSE)</f>
        <v>Outlet</v>
      </c>
    </row>
    <row r="737" spans="1:16" x14ac:dyDescent="0.25">
      <c r="A737" t="s">
        <v>2487</v>
      </c>
      <c r="B737" s="19">
        <v>45453</v>
      </c>
      <c r="C737" t="s">
        <v>1100</v>
      </c>
      <c r="D737" t="s">
        <v>1667</v>
      </c>
      <c r="E737" t="s">
        <v>1733</v>
      </c>
      <c r="F737" s="12">
        <v>1</v>
      </c>
      <c r="G737" s="11">
        <v>230.32</v>
      </c>
      <c r="H737">
        <v>0.05</v>
      </c>
      <c r="I737" t="s">
        <v>1755</v>
      </c>
      <c r="J737" s="11">
        <v>218.80399999999997</v>
      </c>
      <c r="K737" t="str">
        <f>VLOOKUP(Table56[[#This Row],[Customer_ID]],Table4[],4,FALSE)</f>
        <v>Male</v>
      </c>
      <c r="L737" t="str">
        <f>VLOOKUP(Table56[[#This Row],[Customer_ID]],Table4[],6,FALSE)</f>
        <v>Washington</v>
      </c>
      <c r="M737" t="str">
        <f>VLOOKUP(Table56[[#This Row],[Product_ID]],Table3[],3,FALSE)</f>
        <v>Clothing-Footwear</v>
      </c>
      <c r="N737" s="11">
        <f>VLOOKUP(Table56[[#This Row],[Product_ID]],Table3[],5,FALSE)</f>
        <v>438.25</v>
      </c>
      <c r="O737" t="str">
        <f>VLOOKUP(Table56[[#This Row],[Store_ID]],Table2[],3,FALSE)</f>
        <v>North</v>
      </c>
      <c r="P737" t="str">
        <f>VLOOKUP(E737,Table2[],5,FALSE)</f>
        <v>Flagship</v>
      </c>
    </row>
    <row r="738" spans="1:16" x14ac:dyDescent="0.25">
      <c r="A738" t="s">
        <v>2488</v>
      </c>
      <c r="B738" s="19">
        <v>45526</v>
      </c>
      <c r="C738" t="s">
        <v>1063</v>
      </c>
      <c r="D738" t="s">
        <v>1618</v>
      </c>
      <c r="E738" t="s">
        <v>1708</v>
      </c>
      <c r="F738" s="12">
        <v>2</v>
      </c>
      <c r="G738" s="11">
        <v>985.43</v>
      </c>
      <c r="H738">
        <v>0.28000000000000003</v>
      </c>
      <c r="I738" t="s">
        <v>1755</v>
      </c>
      <c r="J738" s="11">
        <v>1419.0192</v>
      </c>
      <c r="K738" t="str">
        <f>VLOOKUP(Table56[[#This Row],[Customer_ID]],Table4[],4,FALSE)</f>
        <v>Female</v>
      </c>
      <c r="L738" t="str">
        <f>VLOOKUP(Table56[[#This Row],[Customer_ID]],Table4[],6,FALSE)</f>
        <v>Connecticut</v>
      </c>
      <c r="M738" t="str">
        <f>VLOOKUP(Table56[[#This Row],[Product_ID]],Table3[],3,FALSE)</f>
        <v>Sports-Equipment</v>
      </c>
      <c r="N738" s="11">
        <f>VLOOKUP(Table56[[#This Row],[Product_ID]],Table3[],5,FALSE)</f>
        <v>103.45</v>
      </c>
      <c r="O738" t="str">
        <f>VLOOKUP(Table56[[#This Row],[Store_ID]],Table2[],3,FALSE)</f>
        <v>East</v>
      </c>
      <c r="P738" t="str">
        <f>VLOOKUP(E738,Table2[],5,FALSE)</f>
        <v>Online</v>
      </c>
    </row>
    <row r="739" spans="1:16" x14ac:dyDescent="0.25">
      <c r="A739" t="s">
        <v>2489</v>
      </c>
      <c r="B739" s="19">
        <v>45756</v>
      </c>
      <c r="C739" t="s">
        <v>1295</v>
      </c>
      <c r="D739" t="s">
        <v>1540</v>
      </c>
      <c r="E739" t="s">
        <v>1701</v>
      </c>
      <c r="F739" s="12">
        <v>2</v>
      </c>
      <c r="G739" s="11">
        <v>492.5</v>
      </c>
      <c r="H739">
        <v>0.3</v>
      </c>
      <c r="I739" t="s">
        <v>1752</v>
      </c>
      <c r="J739" s="11">
        <v>689.5</v>
      </c>
      <c r="K739" t="str">
        <f>VLOOKUP(Table56[[#This Row],[Customer_ID]],Table4[],4,FALSE)</f>
        <v>Female</v>
      </c>
      <c r="L739" t="str">
        <f>VLOOKUP(Table56[[#This Row],[Customer_ID]],Table4[],6,FALSE)</f>
        <v>Kansas</v>
      </c>
      <c r="M739" t="str">
        <f>VLOOKUP(Table56[[#This Row],[Product_ID]],Table3[],3,FALSE)</f>
        <v>Sports-Fitness</v>
      </c>
      <c r="N739" s="11">
        <f>VLOOKUP(Table56[[#This Row],[Product_ID]],Table3[],5,FALSE)</f>
        <v>495.72</v>
      </c>
      <c r="O739" t="str">
        <f>VLOOKUP(Table56[[#This Row],[Store_ID]],Table2[],3,FALSE)</f>
        <v>South</v>
      </c>
      <c r="P739" t="str">
        <f>VLOOKUP(E739,Table2[],5,FALSE)</f>
        <v>Online</v>
      </c>
    </row>
    <row r="740" spans="1:16" x14ac:dyDescent="0.25">
      <c r="A740" t="s">
        <v>2490</v>
      </c>
      <c r="B740" s="19">
        <v>45657</v>
      </c>
      <c r="C740" t="s">
        <v>1126</v>
      </c>
      <c r="D740" t="s">
        <v>1597</v>
      </c>
      <c r="E740" t="s">
        <v>1721</v>
      </c>
      <c r="F740" s="12">
        <v>2</v>
      </c>
      <c r="G740" s="11">
        <v>213.69</v>
      </c>
      <c r="H740">
        <v>0.28000000000000003</v>
      </c>
      <c r="I740" t="s">
        <v>1752</v>
      </c>
      <c r="J740" s="11">
        <v>307.71359999999999</v>
      </c>
      <c r="K740" t="str">
        <f>VLOOKUP(Table56[[#This Row],[Customer_ID]],Table4[],4,FALSE)</f>
        <v>Male</v>
      </c>
      <c r="L740" t="str">
        <f>VLOOKUP(Table56[[#This Row],[Customer_ID]],Table4[],6,FALSE)</f>
        <v>Arizona</v>
      </c>
      <c r="M740" t="str">
        <f>VLOOKUP(Table56[[#This Row],[Product_ID]],Table3[],3,FALSE)</f>
        <v>Clothing-Outerwear</v>
      </c>
      <c r="N740" s="11">
        <f>VLOOKUP(Table56[[#This Row],[Product_ID]],Table3[],5,FALSE)</f>
        <v>167.34</v>
      </c>
      <c r="O740" t="str">
        <f>VLOOKUP(Table56[[#This Row],[Store_ID]],Table2[],3,FALSE)</f>
        <v>South</v>
      </c>
      <c r="P740" t="str">
        <f>VLOOKUP(E740,Table2[],5,FALSE)</f>
        <v>Online</v>
      </c>
    </row>
    <row r="741" spans="1:16" x14ac:dyDescent="0.25">
      <c r="A741" t="s">
        <v>2491</v>
      </c>
      <c r="B741" s="19">
        <v>45716</v>
      </c>
      <c r="C741" t="s">
        <v>238</v>
      </c>
      <c r="D741" t="s">
        <v>1556</v>
      </c>
      <c r="E741" t="s">
        <v>1714</v>
      </c>
      <c r="F741" s="12">
        <v>4</v>
      </c>
      <c r="G741" s="11">
        <v>618.83000000000004</v>
      </c>
      <c r="H741">
        <v>0.08</v>
      </c>
      <c r="I741" t="s">
        <v>1752</v>
      </c>
      <c r="J741" s="11">
        <v>2277.2944000000002</v>
      </c>
      <c r="K741" t="str">
        <f>VLOOKUP(Table56[[#This Row],[Customer_ID]],Table4[],4,FALSE)</f>
        <v>Female</v>
      </c>
      <c r="L741" t="str">
        <f>VLOOKUP(Table56[[#This Row],[Customer_ID]],Table4[],6,FALSE)</f>
        <v>Nevada</v>
      </c>
      <c r="M741" t="str">
        <f>VLOOKUP(Table56[[#This Row],[Product_ID]],Table3[],3,FALSE)</f>
        <v>Sports-Accessories</v>
      </c>
      <c r="N741" s="11">
        <f>VLOOKUP(Table56[[#This Row],[Product_ID]],Table3[],5,FALSE)</f>
        <v>131.51</v>
      </c>
      <c r="O741" t="str">
        <f>VLOOKUP(Table56[[#This Row],[Store_ID]],Table2[],3,FALSE)</f>
        <v>West</v>
      </c>
      <c r="P741" t="str">
        <f>VLOOKUP(E741,Table2[],5,FALSE)</f>
        <v>Online</v>
      </c>
    </row>
    <row r="742" spans="1:16" x14ac:dyDescent="0.25">
      <c r="A742" t="s">
        <v>2492</v>
      </c>
      <c r="B742" s="19">
        <v>45313</v>
      </c>
      <c r="C742" t="s">
        <v>330</v>
      </c>
      <c r="D742" t="s">
        <v>1615</v>
      </c>
      <c r="E742" t="s">
        <v>1721</v>
      </c>
      <c r="F742" s="12">
        <v>2</v>
      </c>
      <c r="G742" s="11">
        <v>81.16</v>
      </c>
      <c r="H742">
        <v>0.16</v>
      </c>
      <c r="I742" t="s">
        <v>1752</v>
      </c>
      <c r="J742" s="11">
        <v>136.34879999999998</v>
      </c>
      <c r="K742" t="str">
        <f>VLOOKUP(Table56[[#This Row],[Customer_ID]],Table4[],4,FALSE)</f>
        <v>Female</v>
      </c>
      <c r="L742" t="str">
        <f>VLOOKUP(Table56[[#This Row],[Customer_ID]],Table4[],6,FALSE)</f>
        <v>South Carolina</v>
      </c>
      <c r="M742" t="str">
        <f>VLOOKUP(Table56[[#This Row],[Product_ID]],Table3[],3,FALSE)</f>
        <v>Beauty-Haircare</v>
      </c>
      <c r="N742" s="11">
        <f>VLOOKUP(Table56[[#This Row],[Product_ID]],Table3[],5,FALSE)</f>
        <v>17.309999999999999</v>
      </c>
      <c r="O742" t="str">
        <f>VLOOKUP(Table56[[#This Row],[Store_ID]],Table2[],3,FALSE)</f>
        <v>South</v>
      </c>
      <c r="P742" t="str">
        <f>VLOOKUP(E742,Table2[],5,FALSE)</f>
        <v>Online</v>
      </c>
    </row>
    <row r="743" spans="1:16" x14ac:dyDescent="0.25">
      <c r="A743" t="s">
        <v>2493</v>
      </c>
      <c r="B743" s="19">
        <v>45372</v>
      </c>
      <c r="C743" t="s">
        <v>20</v>
      </c>
      <c r="D743" t="s">
        <v>1660</v>
      </c>
      <c r="E743" t="s">
        <v>1717</v>
      </c>
      <c r="F743" s="12">
        <v>1</v>
      </c>
      <c r="G743" s="11">
        <v>431.69</v>
      </c>
      <c r="H743">
        <v>0.09</v>
      </c>
      <c r="I743" t="s">
        <v>1750</v>
      </c>
      <c r="J743" s="11">
        <v>392.83789999999999</v>
      </c>
      <c r="K743" t="str">
        <f>VLOOKUP(Table56[[#This Row],[Customer_ID]],Table4[],4,FALSE)</f>
        <v>Female</v>
      </c>
      <c r="L743" t="str">
        <f>VLOOKUP(Table56[[#This Row],[Customer_ID]],Table4[],6,FALSE)</f>
        <v>Alabama</v>
      </c>
      <c r="M743" t="str">
        <f>VLOOKUP(Table56[[#This Row],[Product_ID]],Table3[],3,FALSE)</f>
        <v>Home-Kitchen</v>
      </c>
      <c r="N743" s="11">
        <f>VLOOKUP(Table56[[#This Row],[Product_ID]],Table3[],5,FALSE)</f>
        <v>176.07</v>
      </c>
      <c r="O743" t="str">
        <f>VLOOKUP(Table56[[#This Row],[Store_ID]],Table2[],3,FALSE)</f>
        <v>South</v>
      </c>
      <c r="P743" t="str">
        <f>VLOOKUP(E743,Table2[],5,FALSE)</f>
        <v>Flagship</v>
      </c>
    </row>
    <row r="744" spans="1:16" x14ac:dyDescent="0.25">
      <c r="A744" t="s">
        <v>2494</v>
      </c>
      <c r="B744" s="19">
        <v>45648</v>
      </c>
      <c r="C744" t="s">
        <v>1246</v>
      </c>
      <c r="D744" t="s">
        <v>1552</v>
      </c>
      <c r="E744" t="s">
        <v>1705</v>
      </c>
      <c r="F744" s="12">
        <v>3</v>
      </c>
      <c r="G744" s="11">
        <v>438.65</v>
      </c>
      <c r="H744">
        <v>0.28999999999999998</v>
      </c>
      <c r="I744" t="s">
        <v>1752</v>
      </c>
      <c r="J744" s="11">
        <v>934.32449999999983</v>
      </c>
      <c r="K744" t="str">
        <f>VLOOKUP(Table56[[#This Row],[Customer_ID]],Table4[],4,FALSE)</f>
        <v>Female</v>
      </c>
      <c r="L744" t="str">
        <f>VLOOKUP(Table56[[#This Row],[Customer_ID]],Table4[],6,FALSE)</f>
        <v>Louisiana</v>
      </c>
      <c r="M744" t="str">
        <f>VLOOKUP(Table56[[#This Row],[Product_ID]],Table3[],3,FALSE)</f>
        <v>Clothing-Bottoms</v>
      </c>
      <c r="N744" s="11">
        <f>VLOOKUP(Table56[[#This Row],[Product_ID]],Table3[],5,FALSE)</f>
        <v>254.04361702127662</v>
      </c>
      <c r="O744" t="str">
        <f>VLOOKUP(Table56[[#This Row],[Store_ID]],Table2[],3,FALSE)</f>
        <v>North</v>
      </c>
      <c r="P744" t="str">
        <f>VLOOKUP(E744,Table2[],5,FALSE)</f>
        <v>Outlet</v>
      </c>
    </row>
    <row r="745" spans="1:16" x14ac:dyDescent="0.25">
      <c r="A745" t="s">
        <v>2495</v>
      </c>
      <c r="B745" s="19">
        <v>45384</v>
      </c>
      <c r="C745" t="s">
        <v>565</v>
      </c>
      <c r="D745" t="s">
        <v>1646</v>
      </c>
      <c r="E745" t="s">
        <v>1698</v>
      </c>
      <c r="F745" s="12">
        <v>3</v>
      </c>
      <c r="G745" s="11">
        <v>339.41</v>
      </c>
      <c r="H745">
        <v>0.26</v>
      </c>
      <c r="I745" t="s">
        <v>1750</v>
      </c>
      <c r="J745" s="11">
        <v>753.49019999999996</v>
      </c>
      <c r="K745" t="str">
        <f>VLOOKUP(Table56[[#This Row],[Customer_ID]],Table4[],4,FALSE)</f>
        <v>Female</v>
      </c>
      <c r="L745" t="str">
        <f>VLOOKUP(Table56[[#This Row],[Customer_ID]],Table4[],6,FALSE)</f>
        <v>West Virginia</v>
      </c>
      <c r="M745" t="str">
        <f>VLOOKUP(Table56[[#This Row],[Product_ID]],Table3[],3,FALSE)</f>
        <v>Home-Lighting</v>
      </c>
      <c r="N745" s="11">
        <f>VLOOKUP(Table56[[#This Row],[Product_ID]],Table3[],5,FALSE)</f>
        <v>228.53</v>
      </c>
      <c r="O745" t="str">
        <f>VLOOKUP(Table56[[#This Row],[Store_ID]],Table2[],3,FALSE)</f>
        <v>North</v>
      </c>
      <c r="P745" t="str">
        <f>VLOOKUP(E745,Table2[],5,FALSE)</f>
        <v>Outlet</v>
      </c>
    </row>
    <row r="746" spans="1:16" x14ac:dyDescent="0.25">
      <c r="A746" t="s">
        <v>2496</v>
      </c>
      <c r="B746" s="19">
        <v>45687</v>
      </c>
      <c r="C746" t="s">
        <v>1433</v>
      </c>
      <c r="D746" t="s">
        <v>1646</v>
      </c>
      <c r="E746" t="s">
        <v>1717</v>
      </c>
      <c r="F746" s="12">
        <v>4</v>
      </c>
      <c r="G746" s="11">
        <v>848.47</v>
      </c>
      <c r="H746">
        <v>0.21</v>
      </c>
      <c r="I746" t="s">
        <v>1755</v>
      </c>
      <c r="J746" s="11">
        <v>2681.1652000000004</v>
      </c>
      <c r="K746" t="str">
        <f>VLOOKUP(Table56[[#This Row],[Customer_ID]],Table4[],4,FALSE)</f>
        <v>Female</v>
      </c>
      <c r="L746" t="str">
        <f>VLOOKUP(Table56[[#This Row],[Customer_ID]],Table4[],6,FALSE)</f>
        <v>New Hampshire</v>
      </c>
      <c r="M746" t="str">
        <f>VLOOKUP(Table56[[#This Row],[Product_ID]],Table3[],3,FALSE)</f>
        <v>Home-Lighting</v>
      </c>
      <c r="N746" s="11">
        <f>VLOOKUP(Table56[[#This Row],[Product_ID]],Table3[],5,FALSE)</f>
        <v>228.53</v>
      </c>
      <c r="O746" t="str">
        <f>VLOOKUP(Table56[[#This Row],[Store_ID]],Table2[],3,FALSE)</f>
        <v>South</v>
      </c>
      <c r="P746" t="str">
        <f>VLOOKUP(E746,Table2[],5,FALSE)</f>
        <v>Flagship</v>
      </c>
    </row>
    <row r="747" spans="1:16" x14ac:dyDescent="0.25">
      <c r="A747" t="s">
        <v>2497</v>
      </c>
      <c r="B747" s="19">
        <v>45747</v>
      </c>
      <c r="C747" t="s">
        <v>625</v>
      </c>
      <c r="D747" t="s">
        <v>1626</v>
      </c>
      <c r="E747" t="s">
        <v>1714</v>
      </c>
      <c r="F747" s="12">
        <v>1</v>
      </c>
      <c r="G747" s="11">
        <v>664.87</v>
      </c>
      <c r="H747">
        <v>0.08</v>
      </c>
      <c r="I747" t="s">
        <v>1752</v>
      </c>
      <c r="J747" s="11">
        <v>611.68040000000008</v>
      </c>
      <c r="K747" t="str">
        <f>VLOOKUP(Table56[[#This Row],[Customer_ID]],Table4[],4,FALSE)</f>
        <v>Male</v>
      </c>
      <c r="L747" t="str">
        <f>VLOOKUP(Table56[[#This Row],[Customer_ID]],Table4[],6,FALSE)</f>
        <v>Idaho</v>
      </c>
      <c r="M747" t="str">
        <f>VLOOKUP(Table56[[#This Row],[Product_ID]],Table3[],3,FALSE)</f>
        <v>Electronics-Accessories</v>
      </c>
      <c r="N747" s="11">
        <f>VLOOKUP(Table56[[#This Row],[Product_ID]],Table3[],5,FALSE)</f>
        <v>349.17</v>
      </c>
      <c r="O747" t="str">
        <f>VLOOKUP(Table56[[#This Row],[Store_ID]],Table2[],3,FALSE)</f>
        <v>West</v>
      </c>
      <c r="P747" t="str">
        <f>VLOOKUP(E747,Table2[],5,FALSE)</f>
        <v>Online</v>
      </c>
    </row>
    <row r="748" spans="1:16" x14ac:dyDescent="0.25">
      <c r="A748" t="s">
        <v>2498</v>
      </c>
      <c r="B748" s="19">
        <v>45687</v>
      </c>
      <c r="C748" t="s">
        <v>348</v>
      </c>
      <c r="D748" t="s">
        <v>1562</v>
      </c>
      <c r="E748" t="s">
        <v>1711</v>
      </c>
      <c r="F748" s="12">
        <v>1</v>
      </c>
      <c r="G748" s="11">
        <v>412.11</v>
      </c>
      <c r="H748">
        <v>0.23</v>
      </c>
      <c r="I748" t="s">
        <v>1752</v>
      </c>
      <c r="J748" s="11">
        <v>317.32470000000001</v>
      </c>
      <c r="K748" t="str">
        <f>VLOOKUP(Table56[[#This Row],[Customer_ID]],Table4[],4,FALSE)</f>
        <v>Male</v>
      </c>
      <c r="L748" t="str">
        <f>VLOOKUP(Table56[[#This Row],[Customer_ID]],Table4[],6,FALSE)</f>
        <v>Tennessee</v>
      </c>
      <c r="M748" t="str">
        <f>VLOOKUP(Table56[[#This Row],[Product_ID]],Table3[],3,FALSE)</f>
        <v>Sports-Outdoor</v>
      </c>
      <c r="N748" s="11">
        <f>VLOOKUP(Table56[[#This Row],[Product_ID]],Table3[],5,FALSE)</f>
        <v>166.06</v>
      </c>
      <c r="O748" t="str">
        <f>VLOOKUP(Table56[[#This Row],[Store_ID]],Table2[],3,FALSE)</f>
        <v>South</v>
      </c>
      <c r="P748" t="str">
        <f>VLOOKUP(E748,Table2[],5,FALSE)</f>
        <v>Online</v>
      </c>
    </row>
    <row r="749" spans="1:16" x14ac:dyDescent="0.25">
      <c r="A749" t="s">
        <v>2499</v>
      </c>
      <c r="B749" s="19">
        <v>45916</v>
      </c>
      <c r="C749" t="s">
        <v>417</v>
      </c>
      <c r="D749" t="s">
        <v>1671</v>
      </c>
      <c r="E749" t="s">
        <v>1690</v>
      </c>
      <c r="F749" s="12">
        <v>1</v>
      </c>
      <c r="G749" s="11">
        <v>126.09</v>
      </c>
      <c r="H749">
        <v>0.05</v>
      </c>
      <c r="I749" t="s">
        <v>1755</v>
      </c>
      <c r="J749" s="11">
        <v>119.7855</v>
      </c>
      <c r="K749" t="str">
        <f>VLOOKUP(Table56[[#This Row],[Customer_ID]],Table4[],4,FALSE)</f>
        <v>Male</v>
      </c>
      <c r="L749" t="str">
        <f>VLOOKUP(Table56[[#This Row],[Customer_ID]],Table4[],6,FALSE)</f>
        <v>North Carolina</v>
      </c>
      <c r="M749" t="str">
        <f>VLOOKUP(Table56[[#This Row],[Product_ID]],Table3[],3,FALSE)</f>
        <v>Beauty-Skincare</v>
      </c>
      <c r="N749" s="11">
        <f>VLOOKUP(Table56[[#This Row],[Product_ID]],Table3[],5,FALSE)</f>
        <v>358.47</v>
      </c>
      <c r="O749" t="str">
        <f>VLOOKUP(Table56[[#This Row],[Store_ID]],Table2[],3,FALSE)</f>
        <v>North</v>
      </c>
      <c r="P749" t="str">
        <f>VLOOKUP(E749,Table2[],5,FALSE)</f>
        <v>Flagship</v>
      </c>
    </row>
    <row r="750" spans="1:16" x14ac:dyDescent="0.25">
      <c r="A750" t="s">
        <v>2500</v>
      </c>
      <c r="B750" s="19">
        <v>45917</v>
      </c>
      <c r="C750" t="s">
        <v>642</v>
      </c>
      <c r="D750" t="s">
        <v>1626</v>
      </c>
      <c r="E750" t="s">
        <v>1719</v>
      </c>
      <c r="F750" s="12">
        <v>4</v>
      </c>
      <c r="G750" s="11">
        <v>602.39</v>
      </c>
      <c r="H750">
        <v>0.19</v>
      </c>
      <c r="I750" t="s">
        <v>1755</v>
      </c>
      <c r="J750" s="11">
        <v>1951.7436</v>
      </c>
      <c r="K750" t="str">
        <f>VLOOKUP(Table56[[#This Row],[Customer_ID]],Table4[],4,FALSE)</f>
        <v>Male</v>
      </c>
      <c r="L750" t="str">
        <f>VLOOKUP(Table56[[#This Row],[Customer_ID]],Table4[],6,FALSE)</f>
        <v>Vermont</v>
      </c>
      <c r="M750" t="str">
        <f>VLOOKUP(Table56[[#This Row],[Product_ID]],Table3[],3,FALSE)</f>
        <v>Electronics-Accessories</v>
      </c>
      <c r="N750" s="11">
        <f>VLOOKUP(Table56[[#This Row],[Product_ID]],Table3[],5,FALSE)</f>
        <v>349.17</v>
      </c>
      <c r="O750" t="str">
        <f>VLOOKUP(Table56[[#This Row],[Store_ID]],Table2[],3,FALSE)</f>
        <v>East</v>
      </c>
      <c r="P750" t="str">
        <f>VLOOKUP(E750,Table2[],5,FALSE)</f>
        <v>Online</v>
      </c>
    </row>
    <row r="751" spans="1:16" x14ac:dyDescent="0.25">
      <c r="A751" t="s">
        <v>2501</v>
      </c>
      <c r="B751" s="19">
        <v>45941</v>
      </c>
      <c r="C751" t="s">
        <v>1012</v>
      </c>
      <c r="D751" t="s">
        <v>1652</v>
      </c>
      <c r="E751" t="s">
        <v>1698</v>
      </c>
      <c r="F751" s="12">
        <v>3</v>
      </c>
      <c r="G751" s="11">
        <v>447.69</v>
      </c>
      <c r="H751">
        <v>0.02</v>
      </c>
      <c r="I751" t="s">
        <v>1755</v>
      </c>
      <c r="J751" s="11">
        <v>1316.2085999999999</v>
      </c>
      <c r="K751" t="str">
        <f>VLOOKUP(Table56[[#This Row],[Customer_ID]],Table4[],4,FALSE)</f>
        <v>Male</v>
      </c>
      <c r="L751" t="str">
        <f>VLOOKUP(Table56[[#This Row],[Customer_ID]],Table4[],6,FALSE)</f>
        <v>Wisconsin</v>
      </c>
      <c r="M751" t="str">
        <f>VLOOKUP(Table56[[#This Row],[Product_ID]],Table3[],3,FALSE)</f>
        <v>Sports-Fitness</v>
      </c>
      <c r="N751" s="11">
        <f>VLOOKUP(Table56[[#This Row],[Product_ID]],Table3[],5,FALSE)</f>
        <v>152.91999999999999</v>
      </c>
      <c r="O751" t="str">
        <f>VLOOKUP(Table56[[#This Row],[Store_ID]],Table2[],3,FALSE)</f>
        <v>North</v>
      </c>
      <c r="P751" t="str">
        <f>VLOOKUP(E751,Table2[],5,FALSE)</f>
        <v>Outlet</v>
      </c>
    </row>
    <row r="752" spans="1:16" x14ac:dyDescent="0.25">
      <c r="A752" t="s">
        <v>2502</v>
      </c>
      <c r="B752" s="19">
        <v>45778</v>
      </c>
      <c r="C752" t="s">
        <v>788</v>
      </c>
      <c r="D752" t="s">
        <v>1579</v>
      </c>
      <c r="E752" t="s">
        <v>1698</v>
      </c>
      <c r="F752" s="12">
        <v>3</v>
      </c>
      <c r="G752" s="11">
        <v>35.159999999999997</v>
      </c>
      <c r="H752">
        <v>0.04</v>
      </c>
      <c r="I752" t="s">
        <v>1755</v>
      </c>
      <c r="J752" s="11">
        <v>101.26079999999999</v>
      </c>
      <c r="K752" t="str">
        <f>VLOOKUP(Table56[[#This Row],[Customer_ID]],Table4[],4,FALSE)</f>
        <v>Male</v>
      </c>
      <c r="L752" t="str">
        <f>VLOOKUP(Table56[[#This Row],[Customer_ID]],Table4[],6,FALSE)</f>
        <v>Nevada</v>
      </c>
      <c r="M752" t="str">
        <f>VLOOKUP(Table56[[#This Row],[Product_ID]],Table3[],3,FALSE)</f>
        <v>Electronics-Computer</v>
      </c>
      <c r="N752" s="11">
        <f>VLOOKUP(Table56[[#This Row],[Product_ID]],Table3[],5,FALSE)</f>
        <v>419.28</v>
      </c>
      <c r="O752" t="str">
        <f>VLOOKUP(Table56[[#This Row],[Store_ID]],Table2[],3,FALSE)</f>
        <v>North</v>
      </c>
      <c r="P752" t="str">
        <f>VLOOKUP(E752,Table2[],5,FALSE)</f>
        <v>Outlet</v>
      </c>
    </row>
    <row r="753" spans="1:16" x14ac:dyDescent="0.25">
      <c r="A753" t="s">
        <v>2503</v>
      </c>
      <c r="B753" s="19">
        <v>45740</v>
      </c>
      <c r="C753" t="s">
        <v>1027</v>
      </c>
      <c r="D753" t="s">
        <v>1635</v>
      </c>
      <c r="E753" t="s">
        <v>1721</v>
      </c>
      <c r="F753" s="12">
        <v>2</v>
      </c>
      <c r="G753" s="11">
        <v>838.59</v>
      </c>
      <c r="H753">
        <v>0.18</v>
      </c>
      <c r="I753" t="s">
        <v>1755</v>
      </c>
      <c r="J753" s="11">
        <v>1375.2876000000001</v>
      </c>
      <c r="K753" t="str">
        <f>VLOOKUP(Table56[[#This Row],[Customer_ID]],Table4[],4,FALSE)</f>
        <v>Male</v>
      </c>
      <c r="L753" t="str">
        <f>VLOOKUP(Table56[[#This Row],[Customer_ID]],Table4[],6,FALSE)</f>
        <v>Illinois</v>
      </c>
      <c r="M753" t="str">
        <f>VLOOKUP(Table56[[#This Row],[Product_ID]],Table3[],3,FALSE)</f>
        <v>Sports-Fitness</v>
      </c>
      <c r="N753" s="11">
        <f>VLOOKUP(Table56[[#This Row],[Product_ID]],Table3[],5,FALSE)</f>
        <v>477.61</v>
      </c>
      <c r="O753" t="str">
        <f>VLOOKUP(Table56[[#This Row],[Store_ID]],Table2[],3,FALSE)</f>
        <v>South</v>
      </c>
      <c r="P753" t="str">
        <f>VLOOKUP(E753,Table2[],5,FALSE)</f>
        <v>Online</v>
      </c>
    </row>
    <row r="754" spans="1:16" x14ac:dyDescent="0.25">
      <c r="A754" t="s">
        <v>2504</v>
      </c>
      <c r="B754" s="19">
        <v>45598</v>
      </c>
      <c r="C754" t="s">
        <v>316</v>
      </c>
      <c r="D754" t="s">
        <v>1615</v>
      </c>
      <c r="E754" t="s">
        <v>1708</v>
      </c>
      <c r="F754" s="12">
        <v>4</v>
      </c>
      <c r="G754" s="11">
        <v>867.94</v>
      </c>
      <c r="H754">
        <v>0.26</v>
      </c>
      <c r="I754" t="s">
        <v>1752</v>
      </c>
      <c r="J754" s="11">
        <v>2569.1024000000002</v>
      </c>
      <c r="K754" t="str">
        <f>VLOOKUP(Table56[[#This Row],[Customer_ID]],Table4[],4,FALSE)</f>
        <v>Male</v>
      </c>
      <c r="L754" t="str">
        <f>VLOOKUP(Table56[[#This Row],[Customer_ID]],Table4[],6,FALSE)</f>
        <v>Wisconsin</v>
      </c>
      <c r="M754" t="str">
        <f>VLOOKUP(Table56[[#This Row],[Product_ID]],Table3[],3,FALSE)</f>
        <v>Beauty-Haircare</v>
      </c>
      <c r="N754" s="11">
        <f>VLOOKUP(Table56[[#This Row],[Product_ID]],Table3[],5,FALSE)</f>
        <v>17.309999999999999</v>
      </c>
      <c r="O754" t="str">
        <f>VLOOKUP(Table56[[#This Row],[Store_ID]],Table2[],3,FALSE)</f>
        <v>East</v>
      </c>
      <c r="P754" t="str">
        <f>VLOOKUP(E754,Table2[],5,FALSE)</f>
        <v>Online</v>
      </c>
    </row>
    <row r="755" spans="1:16" x14ac:dyDescent="0.25">
      <c r="A755" t="s">
        <v>2505</v>
      </c>
      <c r="B755" s="19">
        <v>45591</v>
      </c>
      <c r="C755" t="s">
        <v>637</v>
      </c>
      <c r="D755" t="s">
        <v>1587</v>
      </c>
      <c r="E755" t="s">
        <v>1733</v>
      </c>
      <c r="F755" s="12">
        <v>1</v>
      </c>
      <c r="G755" s="11">
        <v>623.88</v>
      </c>
      <c r="H755">
        <v>0.25</v>
      </c>
      <c r="I755" t="s">
        <v>1750</v>
      </c>
      <c r="J755" s="11">
        <v>467.90999999999997</v>
      </c>
      <c r="K755" t="str">
        <f>VLOOKUP(Table56[[#This Row],[Customer_ID]],Table4[],4,FALSE)</f>
        <v>Female</v>
      </c>
      <c r="L755" t="str">
        <f>VLOOKUP(Table56[[#This Row],[Customer_ID]],Table4[],6,FALSE)</f>
        <v>Alaska</v>
      </c>
      <c r="M755" t="str">
        <f>VLOOKUP(Table56[[#This Row],[Product_ID]],Table3[],3,FALSE)</f>
        <v>Electronics-Mobile</v>
      </c>
      <c r="N755" s="11">
        <f>VLOOKUP(Table56[[#This Row],[Product_ID]],Table3[],5,FALSE)</f>
        <v>326.06</v>
      </c>
      <c r="O755" t="str">
        <f>VLOOKUP(Table56[[#This Row],[Store_ID]],Table2[],3,FALSE)</f>
        <v>North</v>
      </c>
      <c r="P755" t="str">
        <f>VLOOKUP(E755,Table2[],5,FALSE)</f>
        <v>Flagship</v>
      </c>
    </row>
    <row r="756" spans="1:16" x14ac:dyDescent="0.25">
      <c r="A756" t="s">
        <v>2506</v>
      </c>
      <c r="B756" s="19">
        <v>45546</v>
      </c>
      <c r="C756" t="s">
        <v>579</v>
      </c>
      <c r="D756" t="s">
        <v>1591</v>
      </c>
      <c r="E756" t="s">
        <v>1726</v>
      </c>
      <c r="F756" s="12">
        <v>2</v>
      </c>
      <c r="G756" s="11">
        <v>567.95000000000005</v>
      </c>
      <c r="H756">
        <v>0.12</v>
      </c>
      <c r="I756" t="s">
        <v>1752</v>
      </c>
      <c r="J756" s="11">
        <v>999.5920000000001</v>
      </c>
      <c r="K756" t="str">
        <f>VLOOKUP(Table56[[#This Row],[Customer_ID]],Table4[],4,FALSE)</f>
        <v>Male</v>
      </c>
      <c r="L756" t="str">
        <f>VLOOKUP(Table56[[#This Row],[Customer_ID]],Table4[],6,FALSE)</f>
        <v>Kentucky</v>
      </c>
      <c r="M756" t="str">
        <f>VLOOKUP(Table56[[#This Row],[Product_ID]],Table3[],3,FALSE)</f>
        <v>Electronics-Accessories</v>
      </c>
      <c r="N756" s="11">
        <f>VLOOKUP(Table56[[#This Row],[Product_ID]],Table3[],5,FALSE)</f>
        <v>450.71</v>
      </c>
      <c r="O756" t="str">
        <f>VLOOKUP(Table56[[#This Row],[Store_ID]],Table2[],3,FALSE)</f>
        <v>South</v>
      </c>
      <c r="P756" t="str">
        <f>VLOOKUP(E756,Table2[],5,FALSE)</f>
        <v>Outlet</v>
      </c>
    </row>
    <row r="757" spans="1:16" x14ac:dyDescent="0.25">
      <c r="A757" t="s">
        <v>2507</v>
      </c>
      <c r="B757" s="19">
        <v>45483</v>
      </c>
      <c r="C757" t="s">
        <v>1007</v>
      </c>
      <c r="D757" t="s">
        <v>1573</v>
      </c>
      <c r="E757" t="s">
        <v>1736</v>
      </c>
      <c r="F757" s="12">
        <v>2</v>
      </c>
      <c r="G757" s="11">
        <v>671.69</v>
      </c>
      <c r="H757">
        <v>0.19</v>
      </c>
      <c r="I757" t="s">
        <v>1750</v>
      </c>
      <c r="J757" s="11">
        <v>1088.1378000000002</v>
      </c>
      <c r="K757" t="str">
        <f>VLOOKUP(Table56[[#This Row],[Customer_ID]],Table4[],4,FALSE)</f>
        <v>Female</v>
      </c>
      <c r="L757" t="str">
        <f>VLOOKUP(Table56[[#This Row],[Customer_ID]],Table4[],6,FALSE)</f>
        <v>North Carolina</v>
      </c>
      <c r="M757" t="str">
        <f>VLOOKUP(Table56[[#This Row],[Product_ID]],Table3[],3,FALSE)</f>
        <v>Sports-Team Sports</v>
      </c>
      <c r="N757" s="11">
        <f>VLOOKUP(Table56[[#This Row],[Product_ID]],Table3[],5,FALSE)</f>
        <v>204.39</v>
      </c>
      <c r="O757" t="str">
        <f>VLOOKUP(Table56[[#This Row],[Store_ID]],Table2[],3,FALSE)</f>
        <v>East</v>
      </c>
      <c r="P757" t="str">
        <f>VLOOKUP(E757,Table2[],5,FALSE)</f>
        <v>Flagship</v>
      </c>
    </row>
    <row r="758" spans="1:16" x14ac:dyDescent="0.25">
      <c r="A758" t="s">
        <v>2508</v>
      </c>
      <c r="B758" s="19">
        <v>45786</v>
      </c>
      <c r="C758" t="s">
        <v>666</v>
      </c>
      <c r="D758" t="s">
        <v>1536</v>
      </c>
      <c r="E758" t="s">
        <v>1711</v>
      </c>
      <c r="F758" s="12">
        <v>2</v>
      </c>
      <c r="G758" s="11">
        <v>257.95999999999998</v>
      </c>
      <c r="H758">
        <v>0.21</v>
      </c>
      <c r="I758" t="s">
        <v>1752</v>
      </c>
      <c r="J758" s="11">
        <v>407.57679999999999</v>
      </c>
      <c r="K758" t="str">
        <f>VLOOKUP(Table56[[#This Row],[Customer_ID]],Table4[],4,FALSE)</f>
        <v>Female</v>
      </c>
      <c r="L758" t="str">
        <f>VLOOKUP(Table56[[#This Row],[Customer_ID]],Table4[],6,FALSE)</f>
        <v>Tennessee</v>
      </c>
      <c r="M758" t="str">
        <f>VLOOKUP(Table56[[#This Row],[Product_ID]],Table3[],3,FALSE)</f>
        <v>Beauty-Skincare</v>
      </c>
      <c r="N758" s="11">
        <f>VLOOKUP(Table56[[#This Row],[Product_ID]],Table3[],5,FALSE)</f>
        <v>312.8</v>
      </c>
      <c r="O758" t="str">
        <f>VLOOKUP(Table56[[#This Row],[Store_ID]],Table2[],3,FALSE)</f>
        <v>South</v>
      </c>
      <c r="P758" t="str">
        <f>VLOOKUP(E758,Table2[],5,FALSE)</f>
        <v>Online</v>
      </c>
    </row>
    <row r="759" spans="1:16" x14ac:dyDescent="0.25">
      <c r="A759" t="s">
        <v>2509</v>
      </c>
      <c r="B759" s="19">
        <v>45475</v>
      </c>
      <c r="C759" t="s">
        <v>660</v>
      </c>
      <c r="D759" t="s">
        <v>1677</v>
      </c>
      <c r="E759" t="s">
        <v>1739</v>
      </c>
      <c r="F759" s="12">
        <v>4</v>
      </c>
      <c r="G759" s="11">
        <v>281.48</v>
      </c>
      <c r="H759">
        <v>0.27</v>
      </c>
      <c r="I759" t="s">
        <v>1752</v>
      </c>
      <c r="J759" s="11">
        <v>821.92160000000001</v>
      </c>
      <c r="K759" t="str">
        <f>VLOOKUP(Table56[[#This Row],[Customer_ID]],Table4[],4,FALSE)</f>
        <v>Male</v>
      </c>
      <c r="L759" t="str">
        <f>VLOOKUP(Table56[[#This Row],[Customer_ID]],Table4[],6,FALSE)</f>
        <v>Virginia</v>
      </c>
      <c r="M759" t="str">
        <f>VLOOKUP(Table56[[#This Row],[Product_ID]],Table3[],3,FALSE)</f>
        <v>Electronics-Audio</v>
      </c>
      <c r="N759" s="11">
        <f>VLOOKUP(Table56[[#This Row],[Product_ID]],Table3[],5,FALSE)</f>
        <v>431.67</v>
      </c>
      <c r="O759" t="str">
        <f>VLOOKUP(Table56[[#This Row],[Store_ID]],Table2[],3,FALSE)</f>
        <v>East</v>
      </c>
      <c r="P759" t="str">
        <f>VLOOKUP(E759,Table2[],5,FALSE)</f>
        <v>Online</v>
      </c>
    </row>
    <row r="760" spans="1:16" x14ac:dyDescent="0.25">
      <c r="A760" t="s">
        <v>2510</v>
      </c>
      <c r="B760" s="19">
        <v>45470</v>
      </c>
      <c r="C760" t="s">
        <v>986</v>
      </c>
      <c r="D760" t="s">
        <v>1556</v>
      </c>
      <c r="E760" t="s">
        <v>1721</v>
      </c>
      <c r="F760" s="12">
        <v>1</v>
      </c>
      <c r="G760" s="11">
        <v>202.13</v>
      </c>
      <c r="H760">
        <v>0.13</v>
      </c>
      <c r="I760" t="s">
        <v>1755</v>
      </c>
      <c r="J760" s="11">
        <v>175.85309999999998</v>
      </c>
      <c r="K760" t="str">
        <f>VLOOKUP(Table56[[#This Row],[Customer_ID]],Table4[],4,FALSE)</f>
        <v>Male</v>
      </c>
      <c r="L760" t="str">
        <f>VLOOKUP(Table56[[#This Row],[Customer_ID]],Table4[],6,FALSE)</f>
        <v>Maryland</v>
      </c>
      <c r="M760" t="str">
        <f>VLOOKUP(Table56[[#This Row],[Product_ID]],Table3[],3,FALSE)</f>
        <v>Sports-Accessories</v>
      </c>
      <c r="N760" s="11">
        <f>VLOOKUP(Table56[[#This Row],[Product_ID]],Table3[],5,FALSE)</f>
        <v>131.51</v>
      </c>
      <c r="O760" t="str">
        <f>VLOOKUP(Table56[[#This Row],[Store_ID]],Table2[],3,FALSE)</f>
        <v>South</v>
      </c>
      <c r="P760" t="str">
        <f>VLOOKUP(E760,Table2[],5,FALSE)</f>
        <v>Online</v>
      </c>
    </row>
    <row r="761" spans="1:16" x14ac:dyDescent="0.25">
      <c r="A761" t="s">
        <v>2511</v>
      </c>
      <c r="B761" s="19">
        <v>45243</v>
      </c>
      <c r="C761" t="s">
        <v>856</v>
      </c>
      <c r="D761" t="s">
        <v>1638</v>
      </c>
      <c r="E761" t="s">
        <v>1705</v>
      </c>
      <c r="F761" s="12">
        <v>1</v>
      </c>
      <c r="G761" s="11">
        <v>370.66</v>
      </c>
      <c r="H761">
        <v>0.01</v>
      </c>
      <c r="I761" t="s">
        <v>1752</v>
      </c>
      <c r="J761" s="11">
        <v>366.95340000000004</v>
      </c>
      <c r="K761" t="str">
        <f>VLOOKUP(Table56[[#This Row],[Customer_ID]],Table4[],4,FALSE)</f>
        <v>Male</v>
      </c>
      <c r="L761" t="str">
        <f>VLOOKUP(Table56[[#This Row],[Customer_ID]],Table4[],6,FALSE)</f>
        <v>Nebraska</v>
      </c>
      <c r="M761" t="str">
        <f>VLOOKUP(Table56[[#This Row],[Product_ID]],Table3[],3,FALSE)</f>
        <v>Electronics-Audio</v>
      </c>
      <c r="N761" s="11">
        <f>VLOOKUP(Table56[[#This Row],[Product_ID]],Table3[],5,FALSE)</f>
        <v>403.71</v>
      </c>
      <c r="O761" t="str">
        <f>VLOOKUP(Table56[[#This Row],[Store_ID]],Table2[],3,FALSE)</f>
        <v>North</v>
      </c>
      <c r="P761" t="str">
        <f>VLOOKUP(E761,Table2[],5,FALSE)</f>
        <v>Outlet</v>
      </c>
    </row>
    <row r="762" spans="1:16" x14ac:dyDescent="0.25">
      <c r="A762" t="s">
        <v>2512</v>
      </c>
      <c r="B762" s="19">
        <v>45341</v>
      </c>
      <c r="C762" t="s">
        <v>32</v>
      </c>
      <c r="D762" t="s">
        <v>1618</v>
      </c>
      <c r="E762" t="s">
        <v>1723</v>
      </c>
      <c r="F762" s="12">
        <v>4</v>
      </c>
      <c r="G762" s="11">
        <v>731.53</v>
      </c>
      <c r="H762">
        <v>0.12</v>
      </c>
      <c r="I762" t="s">
        <v>1750</v>
      </c>
      <c r="J762" s="11">
        <v>2574.9856</v>
      </c>
      <c r="K762" t="str">
        <f>VLOOKUP(Table56[[#This Row],[Customer_ID]],Table4[],4,FALSE)</f>
        <v>Male</v>
      </c>
      <c r="L762" t="str">
        <f>VLOOKUP(Table56[[#This Row],[Customer_ID]],Table4[],6,FALSE)</f>
        <v>Oregon</v>
      </c>
      <c r="M762" t="str">
        <f>VLOOKUP(Table56[[#This Row],[Product_ID]],Table3[],3,FALSE)</f>
        <v>Sports-Equipment</v>
      </c>
      <c r="N762" s="11">
        <f>VLOOKUP(Table56[[#This Row],[Product_ID]],Table3[],5,FALSE)</f>
        <v>103.45</v>
      </c>
      <c r="O762" t="str">
        <f>VLOOKUP(Table56[[#This Row],[Store_ID]],Table2[],3,FALSE)</f>
        <v>North</v>
      </c>
      <c r="P762" t="str">
        <f>VLOOKUP(E762,Table2[],5,FALSE)</f>
        <v>Online</v>
      </c>
    </row>
    <row r="763" spans="1:16" x14ac:dyDescent="0.25">
      <c r="A763" t="s">
        <v>2513</v>
      </c>
      <c r="B763" s="19">
        <v>45371</v>
      </c>
      <c r="C763" t="s">
        <v>545</v>
      </c>
      <c r="D763" t="s">
        <v>1644</v>
      </c>
      <c r="E763" t="s">
        <v>1690</v>
      </c>
      <c r="F763" s="12">
        <v>3</v>
      </c>
      <c r="G763" s="11">
        <v>468.25</v>
      </c>
      <c r="H763">
        <v>7.0000000000000007E-2</v>
      </c>
      <c r="I763" t="s">
        <v>1752</v>
      </c>
      <c r="J763" s="11">
        <v>1306.4175</v>
      </c>
      <c r="K763" t="str">
        <f>VLOOKUP(Table56[[#This Row],[Customer_ID]],Table4[],4,FALSE)</f>
        <v>Female</v>
      </c>
      <c r="L763" t="str">
        <f>VLOOKUP(Table56[[#This Row],[Customer_ID]],Table4[],6,FALSE)</f>
        <v>Illinois</v>
      </c>
      <c r="M763" t="str">
        <f>VLOOKUP(Table56[[#This Row],[Product_ID]],Table3[],3,FALSE)</f>
        <v>Home-Decor</v>
      </c>
      <c r="N763" s="11">
        <f>VLOOKUP(Table56[[#This Row],[Product_ID]],Table3[],5,FALSE)</f>
        <v>325.26</v>
      </c>
      <c r="O763" t="str">
        <f>VLOOKUP(Table56[[#This Row],[Store_ID]],Table2[],3,FALSE)</f>
        <v>North</v>
      </c>
      <c r="P763" t="str">
        <f>VLOOKUP(E763,Table2[],5,FALSE)</f>
        <v>Flagship</v>
      </c>
    </row>
    <row r="764" spans="1:16" x14ac:dyDescent="0.25">
      <c r="A764" t="s">
        <v>2514</v>
      </c>
      <c r="B764" s="19">
        <v>45360</v>
      </c>
      <c r="C764" t="s">
        <v>14</v>
      </c>
      <c r="D764" t="s">
        <v>1626</v>
      </c>
      <c r="E764" t="s">
        <v>1685</v>
      </c>
      <c r="F764" s="12">
        <v>1</v>
      </c>
      <c r="G764" s="11">
        <v>928.72</v>
      </c>
      <c r="H764">
        <v>0.1</v>
      </c>
      <c r="I764" t="s">
        <v>1755</v>
      </c>
      <c r="J764" s="11">
        <v>835.84800000000007</v>
      </c>
      <c r="K764" t="str">
        <f>VLOOKUP(Table56[[#This Row],[Customer_ID]],Table4[],4,FALSE)</f>
        <v>Female</v>
      </c>
      <c r="L764" t="str">
        <f>VLOOKUP(Table56[[#This Row],[Customer_ID]],Table4[],6,FALSE)</f>
        <v>North Dakota</v>
      </c>
      <c r="M764" t="str">
        <f>VLOOKUP(Table56[[#This Row],[Product_ID]],Table3[],3,FALSE)</f>
        <v>Electronics-Accessories</v>
      </c>
      <c r="N764" s="11">
        <f>VLOOKUP(Table56[[#This Row],[Product_ID]],Table3[],5,FALSE)</f>
        <v>349.17</v>
      </c>
      <c r="O764" t="str">
        <f>VLOOKUP(Table56[[#This Row],[Store_ID]],Table2[],3,FALSE)</f>
        <v>East</v>
      </c>
      <c r="P764" t="str">
        <f>VLOOKUP(E764,Table2[],5,FALSE)</f>
        <v>Flagship</v>
      </c>
    </row>
    <row r="765" spans="1:16" x14ac:dyDescent="0.25">
      <c r="A765" t="s">
        <v>2515</v>
      </c>
      <c r="B765" s="19">
        <v>45499</v>
      </c>
      <c r="C765" t="s">
        <v>355</v>
      </c>
      <c r="D765" t="s">
        <v>1533</v>
      </c>
      <c r="E765" t="s">
        <v>1736</v>
      </c>
      <c r="F765" s="12">
        <v>3</v>
      </c>
      <c r="G765" s="11">
        <v>217.22</v>
      </c>
      <c r="H765">
        <v>0.06</v>
      </c>
      <c r="I765" t="s">
        <v>1752</v>
      </c>
      <c r="J765" s="11">
        <v>612.56039999999996</v>
      </c>
      <c r="K765" t="str">
        <f>VLOOKUP(Table56[[#This Row],[Customer_ID]],Table4[],4,FALSE)</f>
        <v>Male</v>
      </c>
      <c r="L765" t="str">
        <f>VLOOKUP(Table56[[#This Row],[Customer_ID]],Table4[],6,FALSE)</f>
        <v>Utah</v>
      </c>
      <c r="M765" t="str">
        <f>VLOOKUP(Table56[[#This Row],[Product_ID]],Table3[],3,FALSE)</f>
        <v>Clothing-Bottoms</v>
      </c>
      <c r="N765" s="11">
        <f>VLOOKUP(Table56[[#This Row],[Product_ID]],Table3[],5,FALSE)</f>
        <v>306.45999999999998</v>
      </c>
      <c r="O765" t="str">
        <f>VLOOKUP(Table56[[#This Row],[Store_ID]],Table2[],3,FALSE)</f>
        <v>East</v>
      </c>
      <c r="P765" t="str">
        <f>VLOOKUP(E765,Table2[],5,FALSE)</f>
        <v>Flagship</v>
      </c>
    </row>
    <row r="766" spans="1:16" x14ac:dyDescent="0.25">
      <c r="A766" t="s">
        <v>2516</v>
      </c>
      <c r="B766" s="19">
        <v>45745</v>
      </c>
      <c r="C766" t="s">
        <v>1246</v>
      </c>
      <c r="D766" t="s">
        <v>1562</v>
      </c>
      <c r="E766" t="s">
        <v>1698</v>
      </c>
      <c r="F766" s="12">
        <v>1</v>
      </c>
      <c r="G766" s="11">
        <v>387.99</v>
      </c>
      <c r="H766">
        <v>0.3</v>
      </c>
      <c r="I766" t="s">
        <v>1750</v>
      </c>
      <c r="J766" s="11">
        <v>271.59299999999996</v>
      </c>
      <c r="K766" t="str">
        <f>VLOOKUP(Table56[[#This Row],[Customer_ID]],Table4[],4,FALSE)</f>
        <v>Female</v>
      </c>
      <c r="L766" t="str">
        <f>VLOOKUP(Table56[[#This Row],[Customer_ID]],Table4[],6,FALSE)</f>
        <v>Louisiana</v>
      </c>
      <c r="M766" t="str">
        <f>VLOOKUP(Table56[[#This Row],[Product_ID]],Table3[],3,FALSE)</f>
        <v>Sports-Outdoor</v>
      </c>
      <c r="N766" s="11">
        <f>VLOOKUP(Table56[[#This Row],[Product_ID]],Table3[],5,FALSE)</f>
        <v>166.06</v>
      </c>
      <c r="O766" t="str">
        <f>VLOOKUP(Table56[[#This Row],[Store_ID]],Table2[],3,FALSE)</f>
        <v>North</v>
      </c>
      <c r="P766" t="str">
        <f>VLOOKUP(E766,Table2[],5,FALSE)</f>
        <v>Outlet</v>
      </c>
    </row>
    <row r="767" spans="1:16" x14ac:dyDescent="0.25">
      <c r="A767" t="s">
        <v>2517</v>
      </c>
      <c r="B767" s="19">
        <v>45718</v>
      </c>
      <c r="C767" t="s">
        <v>1450</v>
      </c>
      <c r="D767" t="s">
        <v>1552</v>
      </c>
      <c r="E767" t="s">
        <v>1708</v>
      </c>
      <c r="F767" s="12">
        <v>4</v>
      </c>
      <c r="G767" s="11">
        <v>186.24</v>
      </c>
      <c r="H767">
        <v>0.23</v>
      </c>
      <c r="I767" t="s">
        <v>1750</v>
      </c>
      <c r="J767" s="11">
        <v>573.61920000000009</v>
      </c>
      <c r="K767" t="str">
        <f>VLOOKUP(Table56[[#This Row],[Customer_ID]],Table4[],4,FALSE)</f>
        <v>Female</v>
      </c>
      <c r="L767" t="str">
        <f>VLOOKUP(Table56[[#This Row],[Customer_ID]],Table4[],6,FALSE)</f>
        <v>Oklahoma</v>
      </c>
      <c r="M767" t="str">
        <f>VLOOKUP(Table56[[#This Row],[Product_ID]],Table3[],3,FALSE)</f>
        <v>Clothing-Bottoms</v>
      </c>
      <c r="N767" s="11">
        <f>VLOOKUP(Table56[[#This Row],[Product_ID]],Table3[],5,FALSE)</f>
        <v>254.04361702127662</v>
      </c>
      <c r="O767" t="str">
        <f>VLOOKUP(Table56[[#This Row],[Store_ID]],Table2[],3,FALSE)</f>
        <v>East</v>
      </c>
      <c r="P767" t="str">
        <f>VLOOKUP(E767,Table2[],5,FALSE)</f>
        <v>Online</v>
      </c>
    </row>
    <row r="768" spans="1:16" x14ac:dyDescent="0.25">
      <c r="A768" t="s">
        <v>2518</v>
      </c>
      <c r="B768" s="19">
        <v>45454</v>
      </c>
      <c r="C768" t="s">
        <v>928</v>
      </c>
      <c r="D768" t="s">
        <v>1588</v>
      </c>
      <c r="E768" t="s">
        <v>1714</v>
      </c>
      <c r="F768" s="12">
        <v>4</v>
      </c>
      <c r="G768" s="11">
        <v>609.05999999999995</v>
      </c>
      <c r="H768">
        <v>0.22</v>
      </c>
      <c r="I768" t="s">
        <v>1755</v>
      </c>
      <c r="J768" s="11">
        <v>1900.2672</v>
      </c>
      <c r="K768" t="str">
        <f>VLOOKUP(Table56[[#This Row],[Customer_ID]],Table4[],4,FALSE)</f>
        <v>Female</v>
      </c>
      <c r="L768" t="str">
        <f>VLOOKUP(Table56[[#This Row],[Customer_ID]],Table4[],6,FALSE)</f>
        <v>West Virginia</v>
      </c>
      <c r="M768" t="str">
        <f>VLOOKUP(Table56[[#This Row],[Product_ID]],Table3[],3,FALSE)</f>
        <v>Electronics-Audio</v>
      </c>
      <c r="N768" s="11">
        <f>VLOOKUP(Table56[[#This Row],[Product_ID]],Table3[],5,FALSE)</f>
        <v>38.520000000000003</v>
      </c>
      <c r="O768" t="str">
        <f>VLOOKUP(Table56[[#This Row],[Store_ID]],Table2[],3,FALSE)</f>
        <v>West</v>
      </c>
      <c r="P768" t="str">
        <f>VLOOKUP(E768,Table2[],5,FALSE)</f>
        <v>Online</v>
      </c>
    </row>
    <row r="769" spans="1:16" x14ac:dyDescent="0.25">
      <c r="A769" t="s">
        <v>2519</v>
      </c>
      <c r="B769" s="19">
        <v>45434</v>
      </c>
      <c r="C769" t="s">
        <v>1339</v>
      </c>
      <c r="D769" t="s">
        <v>1577</v>
      </c>
      <c r="E769" t="s">
        <v>1721</v>
      </c>
      <c r="F769" s="12">
        <v>1</v>
      </c>
      <c r="G769" s="11">
        <v>827.91</v>
      </c>
      <c r="H769">
        <v>0.21</v>
      </c>
      <c r="I769" t="s">
        <v>1752</v>
      </c>
      <c r="J769" s="11">
        <v>654.0489</v>
      </c>
      <c r="K769" t="str">
        <f>VLOOKUP(Table56[[#This Row],[Customer_ID]],Table4[],4,FALSE)</f>
        <v>Female</v>
      </c>
      <c r="L769" t="str">
        <f>VLOOKUP(Table56[[#This Row],[Customer_ID]],Table4[],6,FALSE)</f>
        <v>New Hampshire</v>
      </c>
      <c r="M769" t="str">
        <f>VLOOKUP(Table56[[#This Row],[Product_ID]],Table3[],3,FALSE)</f>
        <v>Home-Decor</v>
      </c>
      <c r="N769" s="11">
        <f>VLOOKUP(Table56[[#This Row],[Product_ID]],Table3[],5,FALSE)</f>
        <v>179.77</v>
      </c>
      <c r="O769" t="str">
        <f>VLOOKUP(Table56[[#This Row],[Store_ID]],Table2[],3,FALSE)</f>
        <v>South</v>
      </c>
      <c r="P769" t="str">
        <f>VLOOKUP(E769,Table2[],5,FALSE)</f>
        <v>Online</v>
      </c>
    </row>
    <row r="770" spans="1:16" x14ac:dyDescent="0.25">
      <c r="A770" t="s">
        <v>2520</v>
      </c>
      <c r="B770" s="19">
        <v>45486</v>
      </c>
      <c r="C770" t="s">
        <v>576</v>
      </c>
      <c r="D770" t="s">
        <v>1654</v>
      </c>
      <c r="E770" t="s">
        <v>1685</v>
      </c>
      <c r="F770" s="12">
        <v>1</v>
      </c>
      <c r="G770" s="11">
        <v>303.79000000000002</v>
      </c>
      <c r="H770">
        <v>0.24</v>
      </c>
      <c r="I770" t="s">
        <v>1752</v>
      </c>
      <c r="J770" s="11">
        <v>230.88040000000001</v>
      </c>
      <c r="K770" t="str">
        <f>VLOOKUP(Table56[[#This Row],[Customer_ID]],Table4[],4,FALSE)</f>
        <v>Male</v>
      </c>
      <c r="L770" t="str">
        <f>VLOOKUP(Table56[[#This Row],[Customer_ID]],Table4[],6,FALSE)</f>
        <v>Vermont</v>
      </c>
      <c r="M770" t="str">
        <f>VLOOKUP(Table56[[#This Row],[Product_ID]],Table3[],3,FALSE)</f>
        <v>Beauty-Skincare</v>
      </c>
      <c r="N770" s="11">
        <f>VLOOKUP(Table56[[#This Row],[Product_ID]],Table3[],5,FALSE)</f>
        <v>254.04361702127662</v>
      </c>
      <c r="O770" t="str">
        <f>VLOOKUP(Table56[[#This Row],[Store_ID]],Table2[],3,FALSE)</f>
        <v>East</v>
      </c>
      <c r="P770" t="str">
        <f>VLOOKUP(E770,Table2[],5,FALSE)</f>
        <v>Flagship</v>
      </c>
    </row>
    <row r="771" spans="1:16" x14ac:dyDescent="0.25">
      <c r="A771" t="s">
        <v>2521</v>
      </c>
      <c r="B771" s="19">
        <v>45902</v>
      </c>
      <c r="C771" t="s">
        <v>364</v>
      </c>
      <c r="D771" t="s">
        <v>1583</v>
      </c>
      <c r="E771" t="s">
        <v>1708</v>
      </c>
      <c r="F771" s="12">
        <v>2</v>
      </c>
      <c r="G771" s="11">
        <v>365.91</v>
      </c>
      <c r="H771">
        <v>0.14000000000000001</v>
      </c>
      <c r="I771" t="s">
        <v>1755</v>
      </c>
      <c r="J771" s="11">
        <v>629.36520000000007</v>
      </c>
      <c r="K771" t="str">
        <f>VLOOKUP(Table56[[#This Row],[Customer_ID]],Table4[],4,FALSE)</f>
        <v>Male</v>
      </c>
      <c r="L771" t="str">
        <f>VLOOKUP(Table56[[#This Row],[Customer_ID]],Table4[],6,FALSE)</f>
        <v>Georgia</v>
      </c>
      <c r="M771" t="str">
        <f>VLOOKUP(Table56[[#This Row],[Product_ID]],Table3[],3,FALSE)</f>
        <v>Clothing-Footwear</v>
      </c>
      <c r="N771" s="11">
        <f>VLOOKUP(Table56[[#This Row],[Product_ID]],Table3[],5,FALSE)</f>
        <v>353.47</v>
      </c>
      <c r="O771" t="str">
        <f>VLOOKUP(Table56[[#This Row],[Store_ID]],Table2[],3,FALSE)</f>
        <v>East</v>
      </c>
      <c r="P771" t="str">
        <f>VLOOKUP(E771,Table2[],5,FALSE)</f>
        <v>Online</v>
      </c>
    </row>
    <row r="772" spans="1:16" x14ac:dyDescent="0.25">
      <c r="A772" t="s">
        <v>2522</v>
      </c>
      <c r="B772" s="19">
        <v>45762</v>
      </c>
      <c r="C772" t="s">
        <v>252</v>
      </c>
      <c r="D772" t="s">
        <v>1564</v>
      </c>
      <c r="E772" t="s">
        <v>1733</v>
      </c>
      <c r="F772" s="12">
        <v>3</v>
      </c>
      <c r="G772" s="11">
        <v>852.72</v>
      </c>
      <c r="H772">
        <v>0.16</v>
      </c>
      <c r="I772" t="s">
        <v>1750</v>
      </c>
      <c r="J772" s="11">
        <v>2148.8543999999997</v>
      </c>
      <c r="K772" t="str">
        <f>VLOOKUP(Table56[[#This Row],[Customer_ID]],Table4[],4,FALSE)</f>
        <v>Female</v>
      </c>
      <c r="L772" t="str">
        <f>VLOOKUP(Table56[[#This Row],[Customer_ID]],Table4[],6,FALSE)</f>
        <v>New Jersey</v>
      </c>
      <c r="M772" t="str">
        <f>VLOOKUP(Table56[[#This Row],[Product_ID]],Table3[],3,FALSE)</f>
        <v>Clothing-Accessories</v>
      </c>
      <c r="N772" s="11">
        <f>VLOOKUP(Table56[[#This Row],[Product_ID]],Table3[],5,FALSE)</f>
        <v>174.02</v>
      </c>
      <c r="O772" t="str">
        <f>VLOOKUP(Table56[[#This Row],[Store_ID]],Table2[],3,FALSE)</f>
        <v>North</v>
      </c>
      <c r="P772" t="str">
        <f>VLOOKUP(E772,Table2[],5,FALSE)</f>
        <v>Flagship</v>
      </c>
    </row>
    <row r="773" spans="1:16" x14ac:dyDescent="0.25">
      <c r="A773" t="s">
        <v>2523</v>
      </c>
      <c r="B773" s="19">
        <v>45752</v>
      </c>
      <c r="C773" t="s">
        <v>785</v>
      </c>
      <c r="D773" t="s">
        <v>1541</v>
      </c>
      <c r="E773" t="s">
        <v>1701</v>
      </c>
      <c r="F773" s="12">
        <v>1</v>
      </c>
      <c r="G773" s="11">
        <v>768.25</v>
      </c>
      <c r="H773">
        <v>0.18</v>
      </c>
      <c r="I773" t="s">
        <v>1750</v>
      </c>
      <c r="J773" s="11">
        <v>629.96500000000003</v>
      </c>
      <c r="K773" t="str">
        <f>VLOOKUP(Table56[[#This Row],[Customer_ID]],Table4[],4,FALSE)</f>
        <v>Male</v>
      </c>
      <c r="L773" t="str">
        <f>VLOOKUP(Table56[[#This Row],[Customer_ID]],Table4[],6,FALSE)</f>
        <v>New Hampshire</v>
      </c>
      <c r="M773" t="str">
        <f>VLOOKUP(Table56[[#This Row],[Product_ID]],Table3[],3,FALSE)</f>
        <v>Home-Kitchen</v>
      </c>
      <c r="N773" s="11">
        <f>VLOOKUP(Table56[[#This Row],[Product_ID]],Table3[],5,FALSE)</f>
        <v>298.86</v>
      </c>
      <c r="O773" t="str">
        <f>VLOOKUP(Table56[[#This Row],[Store_ID]],Table2[],3,FALSE)</f>
        <v>South</v>
      </c>
      <c r="P773" t="str">
        <f>VLOOKUP(E773,Table2[],5,FALSE)</f>
        <v>Online</v>
      </c>
    </row>
    <row r="774" spans="1:16" x14ac:dyDescent="0.25">
      <c r="A774" t="s">
        <v>2524</v>
      </c>
      <c r="B774" s="19">
        <v>45254</v>
      </c>
      <c r="C774" t="s">
        <v>1086</v>
      </c>
      <c r="D774" t="s">
        <v>1669</v>
      </c>
      <c r="E774" t="s">
        <v>1739</v>
      </c>
      <c r="F774" s="12">
        <v>2</v>
      </c>
      <c r="G774" s="11">
        <v>318.62</v>
      </c>
      <c r="H774">
        <v>0.02</v>
      </c>
      <c r="I774" t="s">
        <v>1755</v>
      </c>
      <c r="J774" s="11">
        <v>624.49519999999995</v>
      </c>
      <c r="K774" t="str">
        <f>VLOOKUP(Table56[[#This Row],[Customer_ID]],Table4[],4,FALSE)</f>
        <v>Male</v>
      </c>
      <c r="L774" t="str">
        <f>VLOOKUP(Table56[[#This Row],[Customer_ID]],Table4[],6,FALSE)</f>
        <v>Iowa</v>
      </c>
      <c r="M774" t="str">
        <f>VLOOKUP(Table56[[#This Row],[Product_ID]],Table3[],3,FALSE)</f>
        <v>Home-Appliances</v>
      </c>
      <c r="N774" s="11">
        <f>VLOOKUP(Table56[[#This Row],[Product_ID]],Table3[],5,FALSE)</f>
        <v>447.43</v>
      </c>
      <c r="O774" t="str">
        <f>VLOOKUP(Table56[[#This Row],[Store_ID]],Table2[],3,FALSE)</f>
        <v>East</v>
      </c>
      <c r="P774" t="str">
        <f>VLOOKUP(E774,Table2[],5,FALSE)</f>
        <v>Online</v>
      </c>
    </row>
    <row r="775" spans="1:16" x14ac:dyDescent="0.25">
      <c r="A775" t="s">
        <v>2525</v>
      </c>
      <c r="B775" s="19">
        <v>45683</v>
      </c>
      <c r="C775" t="s">
        <v>185</v>
      </c>
      <c r="D775" t="s">
        <v>1641</v>
      </c>
      <c r="E775" t="s">
        <v>1693</v>
      </c>
      <c r="F775" s="12">
        <v>4</v>
      </c>
      <c r="G775" s="11">
        <v>402.11</v>
      </c>
      <c r="H775">
        <v>0.14000000000000001</v>
      </c>
      <c r="I775" t="s">
        <v>1752</v>
      </c>
      <c r="J775" s="11">
        <v>1383.2583999999999</v>
      </c>
      <c r="K775" t="str">
        <f>VLOOKUP(Table56[[#This Row],[Customer_ID]],Table4[],4,FALSE)</f>
        <v>Female</v>
      </c>
      <c r="L775" t="str">
        <f>VLOOKUP(Table56[[#This Row],[Customer_ID]],Table4[],6,FALSE)</f>
        <v>Ohio</v>
      </c>
      <c r="M775" t="str">
        <f>VLOOKUP(Table56[[#This Row],[Product_ID]],Table3[],3,FALSE)</f>
        <v>Electronics-Computer</v>
      </c>
      <c r="N775" s="11">
        <f>VLOOKUP(Table56[[#This Row],[Product_ID]],Table3[],5,FALSE)</f>
        <v>392.89</v>
      </c>
      <c r="O775" t="str">
        <f>VLOOKUP(Table56[[#This Row],[Store_ID]],Table2[],3,FALSE)</f>
        <v>South</v>
      </c>
      <c r="P775" t="str">
        <f>VLOOKUP(E775,Table2[],5,FALSE)</f>
        <v>Outlet</v>
      </c>
    </row>
    <row r="776" spans="1:16" x14ac:dyDescent="0.25">
      <c r="A776" t="s">
        <v>2526</v>
      </c>
      <c r="B776" s="19">
        <v>45804</v>
      </c>
      <c r="C776" t="s">
        <v>1255</v>
      </c>
      <c r="D776" t="s">
        <v>1656</v>
      </c>
      <c r="E776" t="s">
        <v>1733</v>
      </c>
      <c r="F776" s="12">
        <v>3</v>
      </c>
      <c r="G776" s="11">
        <v>846.31</v>
      </c>
      <c r="H776">
        <v>0.18</v>
      </c>
      <c r="I776" t="s">
        <v>1755</v>
      </c>
      <c r="J776" s="11">
        <v>2081.9225999999999</v>
      </c>
      <c r="K776" t="str">
        <f>VLOOKUP(Table56[[#This Row],[Customer_ID]],Table4[],4,FALSE)</f>
        <v>Male</v>
      </c>
      <c r="L776" t="str">
        <f>VLOOKUP(Table56[[#This Row],[Customer_ID]],Table4[],6,FALSE)</f>
        <v>New Jersey</v>
      </c>
      <c r="M776" t="str">
        <f>VLOOKUP(Table56[[#This Row],[Product_ID]],Table3[],3,FALSE)</f>
        <v>Home-Furniture</v>
      </c>
      <c r="N776" s="11">
        <f>VLOOKUP(Table56[[#This Row],[Product_ID]],Table3[],5,FALSE)</f>
        <v>388.46</v>
      </c>
      <c r="O776" t="str">
        <f>VLOOKUP(Table56[[#This Row],[Store_ID]],Table2[],3,FALSE)</f>
        <v>North</v>
      </c>
      <c r="P776" t="str">
        <f>VLOOKUP(E776,Table2[],5,FALSE)</f>
        <v>Flagship</v>
      </c>
    </row>
    <row r="777" spans="1:16" x14ac:dyDescent="0.25">
      <c r="A777" t="s">
        <v>2527</v>
      </c>
      <c r="B777" s="19">
        <v>45821</v>
      </c>
      <c r="C777" t="s">
        <v>554</v>
      </c>
      <c r="D777" t="s">
        <v>1671</v>
      </c>
      <c r="E777" t="s">
        <v>1726</v>
      </c>
      <c r="F777" s="12">
        <v>1</v>
      </c>
      <c r="G777" s="11">
        <v>269.94</v>
      </c>
      <c r="H777">
        <v>7.0000000000000007E-2</v>
      </c>
      <c r="I777" t="s">
        <v>1755</v>
      </c>
      <c r="J777" s="11">
        <v>251.04419999999999</v>
      </c>
      <c r="K777" t="str">
        <f>VLOOKUP(Table56[[#This Row],[Customer_ID]],Table4[],4,FALSE)</f>
        <v>Female</v>
      </c>
      <c r="L777" t="str">
        <f>VLOOKUP(Table56[[#This Row],[Customer_ID]],Table4[],6,FALSE)</f>
        <v>Florida</v>
      </c>
      <c r="M777" t="str">
        <f>VLOOKUP(Table56[[#This Row],[Product_ID]],Table3[],3,FALSE)</f>
        <v>Beauty-Skincare</v>
      </c>
      <c r="N777" s="11">
        <f>VLOOKUP(Table56[[#This Row],[Product_ID]],Table3[],5,FALSE)</f>
        <v>358.47</v>
      </c>
      <c r="O777" t="str">
        <f>VLOOKUP(Table56[[#This Row],[Store_ID]],Table2[],3,FALSE)</f>
        <v>South</v>
      </c>
      <c r="P777" t="str">
        <f>VLOOKUP(E777,Table2[],5,FALSE)</f>
        <v>Outlet</v>
      </c>
    </row>
    <row r="778" spans="1:16" x14ac:dyDescent="0.25">
      <c r="A778" t="s">
        <v>2528</v>
      </c>
      <c r="B778" s="19">
        <v>45472</v>
      </c>
      <c r="C778" t="s">
        <v>767</v>
      </c>
      <c r="D778" t="s">
        <v>1556</v>
      </c>
      <c r="E778" t="s">
        <v>1701</v>
      </c>
      <c r="F778" s="12">
        <v>3</v>
      </c>
      <c r="G778" s="11">
        <v>909.25</v>
      </c>
      <c r="H778">
        <v>0.28999999999999998</v>
      </c>
      <c r="I778" t="s">
        <v>1755</v>
      </c>
      <c r="J778" s="11">
        <v>1936.7024999999999</v>
      </c>
      <c r="K778" t="str">
        <f>VLOOKUP(Table56[[#This Row],[Customer_ID]],Table4[],4,FALSE)</f>
        <v>Male</v>
      </c>
      <c r="L778" t="str">
        <f>VLOOKUP(Table56[[#This Row],[Customer_ID]],Table4[],6,FALSE)</f>
        <v>Virginia</v>
      </c>
      <c r="M778" t="str">
        <f>VLOOKUP(Table56[[#This Row],[Product_ID]],Table3[],3,FALSE)</f>
        <v>Sports-Accessories</v>
      </c>
      <c r="N778" s="11">
        <f>VLOOKUP(Table56[[#This Row],[Product_ID]],Table3[],5,FALSE)</f>
        <v>131.51</v>
      </c>
      <c r="O778" t="str">
        <f>VLOOKUP(Table56[[#This Row],[Store_ID]],Table2[],3,FALSE)</f>
        <v>South</v>
      </c>
      <c r="P778" t="str">
        <f>VLOOKUP(E778,Table2[],5,FALSE)</f>
        <v>Online</v>
      </c>
    </row>
    <row r="779" spans="1:16" x14ac:dyDescent="0.25">
      <c r="A779" t="s">
        <v>2529</v>
      </c>
      <c r="B779" s="19">
        <v>45331</v>
      </c>
      <c r="C779" t="s">
        <v>1123</v>
      </c>
      <c r="D779" t="s">
        <v>1667</v>
      </c>
      <c r="E779" t="s">
        <v>1723</v>
      </c>
      <c r="F779" s="12">
        <v>2</v>
      </c>
      <c r="G779" s="11">
        <v>229.81</v>
      </c>
      <c r="H779">
        <v>0.21</v>
      </c>
      <c r="I779" t="s">
        <v>1755</v>
      </c>
      <c r="J779" s="11">
        <v>363.09980000000002</v>
      </c>
      <c r="K779" t="str">
        <f>VLOOKUP(Table56[[#This Row],[Customer_ID]],Table4[],4,FALSE)</f>
        <v>Male</v>
      </c>
      <c r="L779" t="str">
        <f>VLOOKUP(Table56[[#This Row],[Customer_ID]],Table4[],6,FALSE)</f>
        <v>Ohio</v>
      </c>
      <c r="M779" t="str">
        <f>VLOOKUP(Table56[[#This Row],[Product_ID]],Table3[],3,FALSE)</f>
        <v>Clothing-Footwear</v>
      </c>
      <c r="N779" s="11">
        <f>VLOOKUP(Table56[[#This Row],[Product_ID]],Table3[],5,FALSE)</f>
        <v>438.25</v>
      </c>
      <c r="O779" t="str">
        <f>VLOOKUP(Table56[[#This Row],[Store_ID]],Table2[],3,FALSE)</f>
        <v>North</v>
      </c>
      <c r="P779" t="str">
        <f>VLOOKUP(E779,Table2[],5,FALSE)</f>
        <v>Online</v>
      </c>
    </row>
    <row r="780" spans="1:16" x14ac:dyDescent="0.25">
      <c r="A780" t="s">
        <v>2530</v>
      </c>
      <c r="B780" s="19">
        <v>45451</v>
      </c>
      <c r="C780" t="s">
        <v>146</v>
      </c>
      <c r="D780" t="s">
        <v>1644</v>
      </c>
      <c r="E780" t="s">
        <v>1728</v>
      </c>
      <c r="F780" s="12">
        <v>3</v>
      </c>
      <c r="G780" s="11">
        <v>442.36</v>
      </c>
      <c r="H780">
        <v>0.06</v>
      </c>
      <c r="I780" t="s">
        <v>1752</v>
      </c>
      <c r="J780" s="11">
        <v>1247.4551999999999</v>
      </c>
      <c r="K780" t="str">
        <f>VLOOKUP(Table56[[#This Row],[Customer_ID]],Table4[],4,FALSE)</f>
        <v>Female</v>
      </c>
      <c r="L780" t="str">
        <f>VLOOKUP(Table56[[#This Row],[Customer_ID]],Table4[],6,FALSE)</f>
        <v>South Dakota</v>
      </c>
      <c r="M780" t="str">
        <f>VLOOKUP(Table56[[#This Row],[Product_ID]],Table3[],3,FALSE)</f>
        <v>Home-Decor</v>
      </c>
      <c r="N780" s="11">
        <f>VLOOKUP(Table56[[#This Row],[Product_ID]],Table3[],5,FALSE)</f>
        <v>325.26</v>
      </c>
      <c r="O780" t="str">
        <f>VLOOKUP(Table56[[#This Row],[Store_ID]],Table2[],3,FALSE)</f>
        <v>North</v>
      </c>
      <c r="P780" t="str">
        <f>VLOOKUP(E780,Table2[],5,FALSE)</f>
        <v>Flagship</v>
      </c>
    </row>
    <row r="781" spans="1:16" x14ac:dyDescent="0.25">
      <c r="A781" t="s">
        <v>2531</v>
      </c>
      <c r="B781" s="19">
        <v>45386</v>
      </c>
      <c r="C781" t="s">
        <v>761</v>
      </c>
      <c r="D781" t="s">
        <v>1660</v>
      </c>
      <c r="E781" t="s">
        <v>1698</v>
      </c>
      <c r="F781" s="12">
        <v>3</v>
      </c>
      <c r="G781" s="11">
        <v>413.74</v>
      </c>
      <c r="H781">
        <v>0.01</v>
      </c>
      <c r="I781" t="s">
        <v>1750</v>
      </c>
      <c r="J781" s="11">
        <v>1228.8078</v>
      </c>
      <c r="K781" t="str">
        <f>VLOOKUP(Table56[[#This Row],[Customer_ID]],Table4[],4,FALSE)</f>
        <v>Female</v>
      </c>
      <c r="L781" t="str">
        <f>VLOOKUP(Table56[[#This Row],[Customer_ID]],Table4[],6,FALSE)</f>
        <v>Nevada</v>
      </c>
      <c r="M781" t="str">
        <f>VLOOKUP(Table56[[#This Row],[Product_ID]],Table3[],3,FALSE)</f>
        <v>Home-Kitchen</v>
      </c>
      <c r="N781" s="11">
        <f>VLOOKUP(Table56[[#This Row],[Product_ID]],Table3[],5,FALSE)</f>
        <v>176.07</v>
      </c>
      <c r="O781" t="str">
        <f>VLOOKUP(Table56[[#This Row],[Store_ID]],Table2[],3,FALSE)</f>
        <v>North</v>
      </c>
      <c r="P781" t="str">
        <f>VLOOKUP(E781,Table2[],5,FALSE)</f>
        <v>Outlet</v>
      </c>
    </row>
    <row r="782" spans="1:16" x14ac:dyDescent="0.25">
      <c r="A782" t="s">
        <v>2532</v>
      </c>
      <c r="B782" s="19">
        <v>45477</v>
      </c>
      <c r="C782" t="s">
        <v>1507</v>
      </c>
      <c r="D782" t="s">
        <v>1664</v>
      </c>
      <c r="E782" t="s">
        <v>1726</v>
      </c>
      <c r="F782" s="12">
        <v>4</v>
      </c>
      <c r="G782" s="11">
        <v>79.75</v>
      </c>
      <c r="H782">
        <v>0.18</v>
      </c>
      <c r="I782" t="s">
        <v>1752</v>
      </c>
      <c r="J782" s="11">
        <v>261.58000000000004</v>
      </c>
      <c r="K782" t="str">
        <f>VLOOKUP(Table56[[#This Row],[Customer_ID]],Table4[],4,FALSE)</f>
        <v>Male</v>
      </c>
      <c r="L782" t="str">
        <f>VLOOKUP(Table56[[#This Row],[Customer_ID]],Table4[],6,FALSE)</f>
        <v>Ohio</v>
      </c>
      <c r="M782" t="str">
        <f>VLOOKUP(Table56[[#This Row],[Product_ID]],Table3[],3,FALSE)</f>
        <v>Beauty-Makeup</v>
      </c>
      <c r="N782" s="11">
        <f>VLOOKUP(Table56[[#This Row],[Product_ID]],Table3[],5,FALSE)</f>
        <v>183.04</v>
      </c>
      <c r="O782" t="str">
        <f>VLOOKUP(Table56[[#This Row],[Store_ID]],Table2[],3,FALSE)</f>
        <v>South</v>
      </c>
      <c r="P782" t="str">
        <f>VLOOKUP(E782,Table2[],5,FALSE)</f>
        <v>Outlet</v>
      </c>
    </row>
    <row r="783" spans="1:16" x14ac:dyDescent="0.25">
      <c r="A783" t="s">
        <v>2533</v>
      </c>
      <c r="B783" s="19">
        <v>45433</v>
      </c>
      <c r="C783" t="s">
        <v>1504</v>
      </c>
      <c r="D783" t="s">
        <v>1588</v>
      </c>
      <c r="E783" t="s">
        <v>1723</v>
      </c>
      <c r="F783" s="12">
        <v>4</v>
      </c>
      <c r="G783" s="11">
        <v>95.06</v>
      </c>
      <c r="H783">
        <v>0.03</v>
      </c>
      <c r="I783" t="s">
        <v>1750</v>
      </c>
      <c r="J783" s="11">
        <v>368.83280000000002</v>
      </c>
      <c r="K783" t="str">
        <f>VLOOKUP(Table56[[#This Row],[Customer_ID]],Table4[],4,FALSE)</f>
        <v>Female</v>
      </c>
      <c r="L783" t="str">
        <f>VLOOKUP(Table56[[#This Row],[Customer_ID]],Table4[],6,FALSE)</f>
        <v>Delaware</v>
      </c>
      <c r="M783" t="str">
        <f>VLOOKUP(Table56[[#This Row],[Product_ID]],Table3[],3,FALSE)</f>
        <v>Electronics-Audio</v>
      </c>
      <c r="N783" s="11">
        <f>VLOOKUP(Table56[[#This Row],[Product_ID]],Table3[],5,FALSE)</f>
        <v>38.520000000000003</v>
      </c>
      <c r="O783" t="str">
        <f>VLOOKUP(Table56[[#This Row],[Store_ID]],Table2[],3,FALSE)</f>
        <v>North</v>
      </c>
      <c r="P783" t="str">
        <f>VLOOKUP(E783,Table2[],5,FALSE)</f>
        <v>Online</v>
      </c>
    </row>
    <row r="784" spans="1:16" x14ac:dyDescent="0.25">
      <c r="A784" t="s">
        <v>2534</v>
      </c>
      <c r="B784" s="19">
        <v>45759</v>
      </c>
      <c r="C784" t="s">
        <v>1278</v>
      </c>
      <c r="D784" t="s">
        <v>1677</v>
      </c>
      <c r="E784" t="s">
        <v>1711</v>
      </c>
      <c r="F784" s="12">
        <v>4</v>
      </c>
      <c r="G784" s="11">
        <v>107.08</v>
      </c>
      <c r="H784">
        <v>0.27</v>
      </c>
      <c r="I784" t="s">
        <v>1755</v>
      </c>
      <c r="J784" s="11">
        <v>312.67359999999996</v>
      </c>
      <c r="K784" t="str">
        <f>VLOOKUP(Table56[[#This Row],[Customer_ID]],Table4[],4,FALSE)</f>
        <v>Male</v>
      </c>
      <c r="L784" t="str">
        <f>VLOOKUP(Table56[[#This Row],[Customer_ID]],Table4[],6,FALSE)</f>
        <v>Wisconsin</v>
      </c>
      <c r="M784" t="str">
        <f>VLOOKUP(Table56[[#This Row],[Product_ID]],Table3[],3,FALSE)</f>
        <v>Electronics-Audio</v>
      </c>
      <c r="N784" s="11">
        <f>VLOOKUP(Table56[[#This Row],[Product_ID]],Table3[],5,FALSE)</f>
        <v>431.67</v>
      </c>
      <c r="O784" t="str">
        <f>VLOOKUP(Table56[[#This Row],[Store_ID]],Table2[],3,FALSE)</f>
        <v>South</v>
      </c>
      <c r="P784" t="str">
        <f>VLOOKUP(E784,Table2[],5,FALSE)</f>
        <v>Online</v>
      </c>
    </row>
    <row r="785" spans="1:16" x14ac:dyDescent="0.25">
      <c r="A785" t="s">
        <v>2535</v>
      </c>
      <c r="B785" s="19">
        <v>45794</v>
      </c>
      <c r="C785" t="s">
        <v>1445</v>
      </c>
      <c r="D785" t="s">
        <v>1679</v>
      </c>
      <c r="E785" t="s">
        <v>1736</v>
      </c>
      <c r="F785" s="12">
        <v>1</v>
      </c>
      <c r="G785" s="11">
        <v>873.18</v>
      </c>
      <c r="H785">
        <v>0.03</v>
      </c>
      <c r="I785" t="s">
        <v>1755</v>
      </c>
      <c r="J785" s="11">
        <v>846.98459999999989</v>
      </c>
      <c r="K785" t="str">
        <f>VLOOKUP(Table56[[#This Row],[Customer_ID]],Table4[],4,FALSE)</f>
        <v>Female</v>
      </c>
      <c r="L785" t="str">
        <f>VLOOKUP(Table56[[#This Row],[Customer_ID]],Table4[],6,FALSE)</f>
        <v>South Dakota</v>
      </c>
      <c r="M785" t="str">
        <f>VLOOKUP(Table56[[#This Row],[Product_ID]],Table3[],3,FALSE)</f>
        <v>Home-Kitchen</v>
      </c>
      <c r="N785" s="11">
        <f>VLOOKUP(Table56[[#This Row],[Product_ID]],Table3[],5,FALSE)</f>
        <v>201.41</v>
      </c>
      <c r="O785" t="str">
        <f>VLOOKUP(Table56[[#This Row],[Store_ID]],Table2[],3,FALSE)</f>
        <v>East</v>
      </c>
      <c r="P785" t="str">
        <f>VLOOKUP(E785,Table2[],5,FALSE)</f>
        <v>Flagship</v>
      </c>
    </row>
    <row r="786" spans="1:16" x14ac:dyDescent="0.25">
      <c r="A786" t="s">
        <v>2536</v>
      </c>
      <c r="B786" s="19">
        <v>45764</v>
      </c>
      <c r="C786" t="s">
        <v>1165</v>
      </c>
      <c r="D786" t="s">
        <v>1631</v>
      </c>
      <c r="E786" t="s">
        <v>1736</v>
      </c>
      <c r="F786" s="12">
        <v>1</v>
      </c>
      <c r="G786" s="11">
        <v>914.75</v>
      </c>
      <c r="H786">
        <v>0.1</v>
      </c>
      <c r="I786" t="s">
        <v>1755</v>
      </c>
      <c r="J786" s="11">
        <v>823.27499999999998</v>
      </c>
      <c r="K786" t="str">
        <f>VLOOKUP(Table56[[#This Row],[Customer_ID]],Table4[],4,FALSE)</f>
        <v>Female</v>
      </c>
      <c r="L786" t="str">
        <f>VLOOKUP(Table56[[#This Row],[Customer_ID]],Table4[],6,FALSE)</f>
        <v>Maine</v>
      </c>
      <c r="M786" t="str">
        <f>VLOOKUP(Table56[[#This Row],[Product_ID]],Table3[],3,FALSE)</f>
        <v>Home-Storage</v>
      </c>
      <c r="N786" s="11">
        <f>VLOOKUP(Table56[[#This Row],[Product_ID]],Table3[],5,FALSE)</f>
        <v>138.05000000000001</v>
      </c>
      <c r="O786" t="str">
        <f>VLOOKUP(Table56[[#This Row],[Store_ID]],Table2[],3,FALSE)</f>
        <v>East</v>
      </c>
      <c r="P786" t="str">
        <f>VLOOKUP(E786,Table2[],5,FALSE)</f>
        <v>Flagship</v>
      </c>
    </row>
    <row r="787" spans="1:16" x14ac:dyDescent="0.25">
      <c r="A787" t="s">
        <v>2537</v>
      </c>
      <c r="B787" s="19">
        <v>45279</v>
      </c>
      <c r="C787" t="s">
        <v>185</v>
      </c>
      <c r="D787" t="s">
        <v>1636</v>
      </c>
      <c r="E787" t="s">
        <v>1725</v>
      </c>
      <c r="F787" s="12">
        <v>4</v>
      </c>
      <c r="G787" s="11">
        <v>457.33</v>
      </c>
      <c r="H787">
        <v>0.1</v>
      </c>
      <c r="I787" t="s">
        <v>1750</v>
      </c>
      <c r="J787" s="11">
        <v>1646.3879999999999</v>
      </c>
      <c r="K787" t="str">
        <f>VLOOKUP(Table56[[#This Row],[Customer_ID]],Table4[],4,FALSE)</f>
        <v>Female</v>
      </c>
      <c r="L787" t="str">
        <f>VLOOKUP(Table56[[#This Row],[Customer_ID]],Table4[],6,FALSE)</f>
        <v>Ohio</v>
      </c>
      <c r="M787" t="str">
        <f>VLOOKUP(Table56[[#This Row],[Product_ID]],Table3[],3,FALSE)</f>
        <v>Sports-Team Sports</v>
      </c>
      <c r="N787" s="11">
        <f>VLOOKUP(Table56[[#This Row],[Product_ID]],Table3[],5,FALSE)</f>
        <v>107.06</v>
      </c>
      <c r="O787" t="str">
        <f>VLOOKUP(Table56[[#This Row],[Store_ID]],Table2[],3,FALSE)</f>
        <v>East</v>
      </c>
      <c r="P787" t="str">
        <f>VLOOKUP(E787,Table2[],5,FALSE)</f>
        <v>Flagship</v>
      </c>
    </row>
    <row r="788" spans="1:16" x14ac:dyDescent="0.25">
      <c r="A788" t="s">
        <v>2538</v>
      </c>
      <c r="B788" s="19">
        <v>45602</v>
      </c>
      <c r="C788" t="s">
        <v>917</v>
      </c>
      <c r="D788" t="s">
        <v>1679</v>
      </c>
      <c r="E788" t="s">
        <v>1698</v>
      </c>
      <c r="F788" s="12">
        <v>3</v>
      </c>
      <c r="G788" s="11">
        <v>761.88</v>
      </c>
      <c r="H788">
        <v>0.23</v>
      </c>
      <c r="I788" t="s">
        <v>1752</v>
      </c>
      <c r="J788" s="11">
        <v>1759.9428</v>
      </c>
      <c r="K788" t="str">
        <f>VLOOKUP(Table56[[#This Row],[Customer_ID]],Table4[],4,FALSE)</f>
        <v>Male</v>
      </c>
      <c r="L788" t="str">
        <f>VLOOKUP(Table56[[#This Row],[Customer_ID]],Table4[],6,FALSE)</f>
        <v>Minnesota</v>
      </c>
      <c r="M788" t="str">
        <f>VLOOKUP(Table56[[#This Row],[Product_ID]],Table3[],3,FALSE)</f>
        <v>Home-Kitchen</v>
      </c>
      <c r="N788" s="11">
        <f>VLOOKUP(Table56[[#This Row],[Product_ID]],Table3[],5,FALSE)</f>
        <v>201.41</v>
      </c>
      <c r="O788" t="str">
        <f>VLOOKUP(Table56[[#This Row],[Store_ID]],Table2[],3,FALSE)</f>
        <v>North</v>
      </c>
      <c r="P788" t="str">
        <f>VLOOKUP(E788,Table2[],5,FALSE)</f>
        <v>Outlet</v>
      </c>
    </row>
    <row r="789" spans="1:16" x14ac:dyDescent="0.25">
      <c r="A789" t="s">
        <v>2539</v>
      </c>
      <c r="B789" s="19">
        <v>45793</v>
      </c>
      <c r="C789" t="s">
        <v>579</v>
      </c>
      <c r="D789" t="s">
        <v>1583</v>
      </c>
      <c r="E789" t="s">
        <v>1739</v>
      </c>
      <c r="F789" s="12">
        <v>4</v>
      </c>
      <c r="G789" s="11">
        <v>122.87</v>
      </c>
      <c r="H789">
        <v>0.13</v>
      </c>
      <c r="I789" t="s">
        <v>1750</v>
      </c>
      <c r="J789" s="11">
        <v>427.58760000000001</v>
      </c>
      <c r="K789" t="str">
        <f>VLOOKUP(Table56[[#This Row],[Customer_ID]],Table4[],4,FALSE)</f>
        <v>Male</v>
      </c>
      <c r="L789" t="str">
        <f>VLOOKUP(Table56[[#This Row],[Customer_ID]],Table4[],6,FALSE)</f>
        <v>Kentucky</v>
      </c>
      <c r="M789" t="str">
        <f>VLOOKUP(Table56[[#This Row],[Product_ID]],Table3[],3,FALSE)</f>
        <v>Clothing-Footwear</v>
      </c>
      <c r="N789" s="11">
        <f>VLOOKUP(Table56[[#This Row],[Product_ID]],Table3[],5,FALSE)</f>
        <v>353.47</v>
      </c>
      <c r="O789" t="str">
        <f>VLOOKUP(Table56[[#This Row],[Store_ID]],Table2[],3,FALSE)</f>
        <v>East</v>
      </c>
      <c r="P789" t="str">
        <f>VLOOKUP(E789,Table2[],5,FALSE)</f>
        <v>Online</v>
      </c>
    </row>
    <row r="790" spans="1:16" x14ac:dyDescent="0.25">
      <c r="A790" t="s">
        <v>2540</v>
      </c>
      <c r="B790" s="19">
        <v>45778</v>
      </c>
      <c r="C790" t="s">
        <v>1448</v>
      </c>
      <c r="D790" t="s">
        <v>1636</v>
      </c>
      <c r="E790" t="s">
        <v>1701</v>
      </c>
      <c r="F790" s="12">
        <v>4</v>
      </c>
      <c r="G790" s="11">
        <v>753</v>
      </c>
      <c r="H790">
        <v>0.28000000000000003</v>
      </c>
      <c r="I790" t="s">
        <v>1755</v>
      </c>
      <c r="J790" s="11">
        <v>2168.64</v>
      </c>
      <c r="K790" t="str">
        <f>VLOOKUP(Table56[[#This Row],[Customer_ID]],Table4[],4,FALSE)</f>
        <v>Female</v>
      </c>
      <c r="L790" t="str">
        <f>VLOOKUP(Table56[[#This Row],[Customer_ID]],Table4[],6,FALSE)</f>
        <v>Vermont</v>
      </c>
      <c r="M790" t="str">
        <f>VLOOKUP(Table56[[#This Row],[Product_ID]],Table3[],3,FALSE)</f>
        <v>Sports-Team Sports</v>
      </c>
      <c r="N790" s="11">
        <f>VLOOKUP(Table56[[#This Row],[Product_ID]],Table3[],5,FALSE)</f>
        <v>107.06</v>
      </c>
      <c r="O790" t="str">
        <f>VLOOKUP(Table56[[#This Row],[Store_ID]],Table2[],3,FALSE)</f>
        <v>South</v>
      </c>
      <c r="P790" t="str">
        <f>VLOOKUP(E790,Table2[],5,FALSE)</f>
        <v>Online</v>
      </c>
    </row>
    <row r="791" spans="1:16" x14ac:dyDescent="0.25">
      <c r="A791" t="s">
        <v>2541</v>
      </c>
      <c r="B791" s="19">
        <v>45325</v>
      </c>
      <c r="C791" t="s">
        <v>1144</v>
      </c>
      <c r="D791" t="s">
        <v>1535</v>
      </c>
      <c r="E791" t="s">
        <v>1705</v>
      </c>
      <c r="F791" s="12">
        <v>2</v>
      </c>
      <c r="G791" s="11">
        <v>788.05</v>
      </c>
      <c r="H791">
        <v>0.21</v>
      </c>
      <c r="I791" t="s">
        <v>1750</v>
      </c>
      <c r="J791" s="11">
        <v>1245.1189999999999</v>
      </c>
      <c r="K791" t="str">
        <f>VLOOKUP(Table56[[#This Row],[Customer_ID]],Table4[],4,FALSE)</f>
        <v>Male</v>
      </c>
      <c r="L791" t="str">
        <f>VLOOKUP(Table56[[#This Row],[Customer_ID]],Table4[],6,FALSE)</f>
        <v>Indiana</v>
      </c>
      <c r="M791" t="str">
        <f>VLOOKUP(Table56[[#This Row],[Product_ID]],Table3[],3,FALSE)</f>
        <v>Clothing-Accessories</v>
      </c>
      <c r="N791" s="11">
        <f>VLOOKUP(Table56[[#This Row],[Product_ID]],Table3[],5,FALSE)</f>
        <v>261</v>
      </c>
      <c r="O791" t="str">
        <f>VLOOKUP(Table56[[#This Row],[Store_ID]],Table2[],3,FALSE)</f>
        <v>North</v>
      </c>
      <c r="P791" t="str">
        <f>VLOOKUP(E791,Table2[],5,FALSE)</f>
        <v>Outlet</v>
      </c>
    </row>
    <row r="792" spans="1:16" x14ac:dyDescent="0.25">
      <c r="A792" t="s">
        <v>2542</v>
      </c>
      <c r="B792" s="19">
        <v>45875</v>
      </c>
      <c r="C792" t="s">
        <v>1409</v>
      </c>
      <c r="D792" t="s">
        <v>1652</v>
      </c>
      <c r="E792" t="s">
        <v>1719</v>
      </c>
      <c r="F792" s="12">
        <v>2</v>
      </c>
      <c r="G792" s="11">
        <v>807.1</v>
      </c>
      <c r="H792">
        <v>0.28999999999999998</v>
      </c>
      <c r="I792" t="s">
        <v>1750</v>
      </c>
      <c r="J792" s="11">
        <v>1146.0819999999999</v>
      </c>
      <c r="K792" t="str">
        <f>VLOOKUP(Table56[[#This Row],[Customer_ID]],Table4[],4,FALSE)</f>
        <v>Female</v>
      </c>
      <c r="L792" t="str">
        <f>VLOOKUP(Table56[[#This Row],[Customer_ID]],Table4[],6,FALSE)</f>
        <v>West Virginia</v>
      </c>
      <c r="M792" t="str">
        <f>VLOOKUP(Table56[[#This Row],[Product_ID]],Table3[],3,FALSE)</f>
        <v>Sports-Fitness</v>
      </c>
      <c r="N792" s="11">
        <f>VLOOKUP(Table56[[#This Row],[Product_ID]],Table3[],5,FALSE)</f>
        <v>152.91999999999999</v>
      </c>
      <c r="O792" t="str">
        <f>VLOOKUP(Table56[[#This Row],[Store_ID]],Table2[],3,FALSE)</f>
        <v>East</v>
      </c>
      <c r="P792" t="str">
        <f>VLOOKUP(E792,Table2[],5,FALSE)</f>
        <v>Online</v>
      </c>
    </row>
    <row r="793" spans="1:16" x14ac:dyDescent="0.25">
      <c r="A793" t="s">
        <v>2543</v>
      </c>
      <c r="B793" s="19">
        <v>45320</v>
      </c>
      <c r="C793" t="s">
        <v>453</v>
      </c>
      <c r="D793" t="s">
        <v>1538</v>
      </c>
      <c r="E793" t="s">
        <v>1690</v>
      </c>
      <c r="F793" s="12">
        <v>2</v>
      </c>
      <c r="G793" s="11">
        <v>443.09</v>
      </c>
      <c r="H793">
        <v>0.02</v>
      </c>
      <c r="I793" t="s">
        <v>1752</v>
      </c>
      <c r="J793" s="11">
        <v>868.45639999999992</v>
      </c>
      <c r="K793" t="str">
        <f>VLOOKUP(Table56[[#This Row],[Customer_ID]],Table4[],4,FALSE)</f>
        <v>Male</v>
      </c>
      <c r="L793" t="str">
        <f>VLOOKUP(Table56[[#This Row],[Customer_ID]],Table4[],6,FALSE)</f>
        <v>Washington</v>
      </c>
      <c r="M793" t="str">
        <f>VLOOKUP(Table56[[#This Row],[Product_ID]],Table3[],3,FALSE)</f>
        <v>Electronics-Audio</v>
      </c>
      <c r="N793" s="11">
        <f>VLOOKUP(Table56[[#This Row],[Product_ID]],Table3[],5,FALSE)</f>
        <v>439.07</v>
      </c>
      <c r="O793" t="str">
        <f>VLOOKUP(Table56[[#This Row],[Store_ID]],Table2[],3,FALSE)</f>
        <v>North</v>
      </c>
      <c r="P793" t="str">
        <f>VLOOKUP(E793,Table2[],5,FALSE)</f>
        <v>Flagship</v>
      </c>
    </row>
    <row r="794" spans="1:16" x14ac:dyDescent="0.25">
      <c r="A794" t="s">
        <v>2544</v>
      </c>
      <c r="B794" s="19">
        <v>45870</v>
      </c>
      <c r="C794" t="s">
        <v>1427</v>
      </c>
      <c r="D794" t="s">
        <v>1554</v>
      </c>
      <c r="E794" t="s">
        <v>1728</v>
      </c>
      <c r="F794" s="12">
        <v>1</v>
      </c>
      <c r="G794" s="11">
        <v>512.16</v>
      </c>
      <c r="H794">
        <v>0.02</v>
      </c>
      <c r="I794" t="s">
        <v>1755</v>
      </c>
      <c r="J794" s="11">
        <v>501.91679999999997</v>
      </c>
      <c r="K794" t="str">
        <f>VLOOKUP(Table56[[#This Row],[Customer_ID]],Table4[],4,FALSE)</f>
        <v>Male</v>
      </c>
      <c r="L794" t="str">
        <f>VLOOKUP(Table56[[#This Row],[Customer_ID]],Table4[],6,FALSE)</f>
        <v>Vermont</v>
      </c>
      <c r="M794" t="str">
        <f>VLOOKUP(Table56[[#This Row],[Product_ID]],Table3[],3,FALSE)</f>
        <v>Sports-Equipment</v>
      </c>
      <c r="N794" s="11">
        <f>VLOOKUP(Table56[[#This Row],[Product_ID]],Table3[],5,FALSE)</f>
        <v>21.34</v>
      </c>
      <c r="O794" t="str">
        <f>VLOOKUP(Table56[[#This Row],[Store_ID]],Table2[],3,FALSE)</f>
        <v>North</v>
      </c>
      <c r="P794" t="str">
        <f>VLOOKUP(E794,Table2[],5,FALSE)</f>
        <v>Flagship</v>
      </c>
    </row>
    <row r="795" spans="1:16" x14ac:dyDescent="0.25">
      <c r="A795" t="s">
        <v>2545</v>
      </c>
      <c r="B795" s="19">
        <v>45577</v>
      </c>
      <c r="C795" t="s">
        <v>672</v>
      </c>
      <c r="D795" t="s">
        <v>1590</v>
      </c>
      <c r="E795" t="s">
        <v>1736</v>
      </c>
      <c r="F795" s="12">
        <v>2</v>
      </c>
      <c r="G795" s="11">
        <v>602.54999999999995</v>
      </c>
      <c r="H795">
        <v>0.23</v>
      </c>
      <c r="I795" t="s">
        <v>1755</v>
      </c>
      <c r="J795" s="11">
        <v>927.92699999999991</v>
      </c>
      <c r="K795" t="str">
        <f>VLOOKUP(Table56[[#This Row],[Customer_ID]],Table4[],4,FALSE)</f>
        <v>Male</v>
      </c>
      <c r="L795" t="str">
        <f>VLOOKUP(Table56[[#This Row],[Customer_ID]],Table4[],6,FALSE)</f>
        <v>Louisiana</v>
      </c>
      <c r="M795" t="str">
        <f>VLOOKUP(Table56[[#This Row],[Product_ID]],Table3[],3,FALSE)</f>
        <v>Sports-Fitness</v>
      </c>
      <c r="N795" s="11">
        <f>VLOOKUP(Table56[[#This Row],[Product_ID]],Table3[],5,FALSE)</f>
        <v>313.26</v>
      </c>
      <c r="O795" t="str">
        <f>VLOOKUP(Table56[[#This Row],[Store_ID]],Table2[],3,FALSE)</f>
        <v>East</v>
      </c>
      <c r="P795" t="str">
        <f>VLOOKUP(E795,Table2[],5,FALSE)</f>
        <v>Flagship</v>
      </c>
    </row>
    <row r="796" spans="1:16" x14ac:dyDescent="0.25">
      <c r="A796" t="s">
        <v>2546</v>
      </c>
      <c r="B796" s="19">
        <v>45745</v>
      </c>
      <c r="C796" t="s">
        <v>542</v>
      </c>
      <c r="D796" t="s">
        <v>1591</v>
      </c>
      <c r="E796" t="s">
        <v>1685</v>
      </c>
      <c r="F796" s="12">
        <v>3</v>
      </c>
      <c r="G796" s="11">
        <v>846.19</v>
      </c>
      <c r="H796">
        <v>0.09</v>
      </c>
      <c r="I796" t="s">
        <v>1755</v>
      </c>
      <c r="J796" s="11">
        <v>2310.0987</v>
      </c>
      <c r="K796" t="str">
        <f>VLOOKUP(Table56[[#This Row],[Customer_ID]],Table4[],4,FALSE)</f>
        <v>Female</v>
      </c>
      <c r="L796" t="str">
        <f>VLOOKUP(Table56[[#This Row],[Customer_ID]],Table4[],6,FALSE)</f>
        <v>Georgia</v>
      </c>
      <c r="M796" t="str">
        <f>VLOOKUP(Table56[[#This Row],[Product_ID]],Table3[],3,FALSE)</f>
        <v>Electronics-Accessories</v>
      </c>
      <c r="N796" s="11">
        <f>VLOOKUP(Table56[[#This Row],[Product_ID]],Table3[],5,FALSE)</f>
        <v>450.71</v>
      </c>
      <c r="O796" t="str">
        <f>VLOOKUP(Table56[[#This Row],[Store_ID]],Table2[],3,FALSE)</f>
        <v>East</v>
      </c>
      <c r="P796" t="str">
        <f>VLOOKUP(E796,Table2[],5,FALSE)</f>
        <v>Flagship</v>
      </c>
    </row>
    <row r="797" spans="1:16" x14ac:dyDescent="0.25">
      <c r="A797" t="s">
        <v>2547</v>
      </c>
      <c r="B797" s="19">
        <v>45772</v>
      </c>
      <c r="C797" t="s">
        <v>1015</v>
      </c>
      <c r="D797" t="s">
        <v>1629</v>
      </c>
      <c r="E797" t="s">
        <v>1714</v>
      </c>
      <c r="F797" s="12">
        <v>1</v>
      </c>
      <c r="G797" s="11">
        <v>506.73</v>
      </c>
      <c r="H797">
        <v>0.28999999999999998</v>
      </c>
      <c r="I797" t="s">
        <v>1750</v>
      </c>
      <c r="J797" s="11">
        <v>359.7783</v>
      </c>
      <c r="K797" t="str">
        <f>VLOOKUP(Table56[[#This Row],[Customer_ID]],Table4[],4,FALSE)</f>
        <v>Female</v>
      </c>
      <c r="L797" t="str">
        <f>VLOOKUP(Table56[[#This Row],[Customer_ID]],Table4[],6,FALSE)</f>
        <v>Rhode Island</v>
      </c>
      <c r="M797" t="str">
        <f>VLOOKUP(Table56[[#This Row],[Product_ID]],Table3[],3,FALSE)</f>
        <v>Clothing-Bottoms</v>
      </c>
      <c r="N797" s="11">
        <f>VLOOKUP(Table56[[#This Row],[Product_ID]],Table3[],5,FALSE)</f>
        <v>218.22</v>
      </c>
      <c r="O797" t="str">
        <f>VLOOKUP(Table56[[#This Row],[Store_ID]],Table2[],3,FALSE)</f>
        <v>West</v>
      </c>
      <c r="P797" t="str">
        <f>VLOOKUP(E797,Table2[],5,FALSE)</f>
        <v>Online</v>
      </c>
    </row>
    <row r="798" spans="1:16" x14ac:dyDescent="0.25">
      <c r="A798" t="s">
        <v>2548</v>
      </c>
      <c r="B798" s="19">
        <v>45299</v>
      </c>
      <c r="C798" t="s">
        <v>195</v>
      </c>
      <c r="D798" t="s">
        <v>1604</v>
      </c>
      <c r="E798" t="s">
        <v>1730</v>
      </c>
      <c r="F798" s="12">
        <v>1</v>
      </c>
      <c r="G798" s="11">
        <v>408.66</v>
      </c>
      <c r="H798">
        <v>0.13</v>
      </c>
      <c r="I798" t="s">
        <v>1755</v>
      </c>
      <c r="J798" s="11">
        <v>355.5342</v>
      </c>
      <c r="K798" t="str">
        <f>VLOOKUP(Table56[[#This Row],[Customer_ID]],Table4[],4,FALSE)</f>
        <v>Male</v>
      </c>
      <c r="L798" t="str">
        <f>VLOOKUP(Table56[[#This Row],[Customer_ID]],Table4[],6,FALSE)</f>
        <v>Minnesota</v>
      </c>
      <c r="M798" t="str">
        <f>VLOOKUP(Table56[[#This Row],[Product_ID]],Table3[],3,FALSE)</f>
        <v>Electronics-Accessories</v>
      </c>
      <c r="N798" s="11">
        <f>VLOOKUP(Table56[[#This Row],[Product_ID]],Table3[],5,FALSE)</f>
        <v>88.49</v>
      </c>
      <c r="O798" t="str">
        <f>VLOOKUP(Table56[[#This Row],[Store_ID]],Table2[],3,FALSE)</f>
        <v>West</v>
      </c>
      <c r="P798" t="str">
        <f>VLOOKUP(E798,Table2[],5,FALSE)</f>
        <v>Flagship</v>
      </c>
    </row>
    <row r="799" spans="1:16" x14ac:dyDescent="0.25">
      <c r="A799" t="s">
        <v>2549</v>
      </c>
      <c r="B799" s="19">
        <v>45447</v>
      </c>
      <c r="C799" t="s">
        <v>382</v>
      </c>
      <c r="D799" t="s">
        <v>1538</v>
      </c>
      <c r="E799" t="s">
        <v>1733</v>
      </c>
      <c r="F799" s="12">
        <v>3</v>
      </c>
      <c r="G799" s="11">
        <v>170.48</v>
      </c>
      <c r="H799">
        <v>0.06</v>
      </c>
      <c r="I799" t="s">
        <v>1755</v>
      </c>
      <c r="J799" s="11">
        <v>480.75359999999989</v>
      </c>
      <c r="K799" t="str">
        <f>VLOOKUP(Table56[[#This Row],[Customer_ID]],Table4[],4,FALSE)</f>
        <v>Female</v>
      </c>
      <c r="L799" t="str">
        <f>VLOOKUP(Table56[[#This Row],[Customer_ID]],Table4[],6,FALSE)</f>
        <v>Maryland</v>
      </c>
      <c r="M799" t="str">
        <f>VLOOKUP(Table56[[#This Row],[Product_ID]],Table3[],3,FALSE)</f>
        <v>Electronics-Audio</v>
      </c>
      <c r="N799" s="11">
        <f>VLOOKUP(Table56[[#This Row],[Product_ID]],Table3[],5,FALSE)</f>
        <v>439.07</v>
      </c>
      <c r="O799" t="str">
        <f>VLOOKUP(Table56[[#This Row],[Store_ID]],Table2[],3,FALSE)</f>
        <v>North</v>
      </c>
      <c r="P799" t="str">
        <f>VLOOKUP(E799,Table2[],5,FALSE)</f>
        <v>Flagship</v>
      </c>
    </row>
    <row r="800" spans="1:16" x14ac:dyDescent="0.25">
      <c r="A800" t="s">
        <v>2550</v>
      </c>
      <c r="B800" s="19">
        <v>45717</v>
      </c>
      <c r="C800" t="s">
        <v>342</v>
      </c>
      <c r="D800" t="s">
        <v>1552</v>
      </c>
      <c r="E800" t="s">
        <v>1717</v>
      </c>
      <c r="F800" s="12">
        <v>1</v>
      </c>
      <c r="G800" s="11">
        <v>423.48</v>
      </c>
      <c r="H800">
        <v>0.18</v>
      </c>
      <c r="I800" t="s">
        <v>1752</v>
      </c>
      <c r="J800" s="11">
        <v>347.25360000000006</v>
      </c>
      <c r="K800" t="str">
        <f>VLOOKUP(Table56[[#This Row],[Customer_ID]],Table4[],4,FALSE)</f>
        <v>Male</v>
      </c>
      <c r="L800" t="str">
        <f>VLOOKUP(Table56[[#This Row],[Customer_ID]],Table4[],6,FALSE)</f>
        <v>South Dakota</v>
      </c>
      <c r="M800" t="str">
        <f>VLOOKUP(Table56[[#This Row],[Product_ID]],Table3[],3,FALSE)</f>
        <v>Clothing-Bottoms</v>
      </c>
      <c r="N800" s="11">
        <f>VLOOKUP(Table56[[#This Row],[Product_ID]],Table3[],5,FALSE)</f>
        <v>254.04361702127662</v>
      </c>
      <c r="O800" t="str">
        <f>VLOOKUP(Table56[[#This Row],[Store_ID]],Table2[],3,FALSE)</f>
        <v>South</v>
      </c>
      <c r="P800" t="str">
        <f>VLOOKUP(E800,Table2[],5,FALSE)</f>
        <v>Flagship</v>
      </c>
    </row>
    <row r="801" spans="1:16" x14ac:dyDescent="0.25">
      <c r="A801" t="s">
        <v>2551</v>
      </c>
      <c r="B801" s="19">
        <v>45213</v>
      </c>
      <c r="C801" t="s">
        <v>749</v>
      </c>
      <c r="D801" t="s">
        <v>1669</v>
      </c>
      <c r="E801" t="s">
        <v>1721</v>
      </c>
      <c r="F801" s="12">
        <v>4</v>
      </c>
      <c r="G801" s="11">
        <v>23.57</v>
      </c>
      <c r="H801">
        <v>0.1</v>
      </c>
      <c r="I801" t="s">
        <v>1750</v>
      </c>
      <c r="J801" s="11">
        <v>84.852000000000004</v>
      </c>
      <c r="K801" t="str">
        <f>VLOOKUP(Table56[[#This Row],[Customer_ID]],Table4[],4,FALSE)</f>
        <v>Female</v>
      </c>
      <c r="L801" t="str">
        <f>VLOOKUP(Table56[[#This Row],[Customer_ID]],Table4[],6,FALSE)</f>
        <v>Delaware</v>
      </c>
      <c r="M801" t="str">
        <f>VLOOKUP(Table56[[#This Row],[Product_ID]],Table3[],3,FALSE)</f>
        <v>Home-Appliances</v>
      </c>
      <c r="N801" s="11">
        <f>VLOOKUP(Table56[[#This Row],[Product_ID]],Table3[],5,FALSE)</f>
        <v>447.43</v>
      </c>
      <c r="O801" t="str">
        <f>VLOOKUP(Table56[[#This Row],[Store_ID]],Table2[],3,FALSE)</f>
        <v>South</v>
      </c>
      <c r="P801" t="str">
        <f>VLOOKUP(E801,Table2[],5,FALSE)</f>
        <v>Online</v>
      </c>
    </row>
    <row r="802" spans="1:16" x14ac:dyDescent="0.25">
      <c r="A802" t="s">
        <v>2552</v>
      </c>
      <c r="B802" s="19">
        <v>45837</v>
      </c>
      <c r="C802" t="s">
        <v>1177</v>
      </c>
      <c r="D802" t="s">
        <v>1591</v>
      </c>
      <c r="E802" t="s">
        <v>1736</v>
      </c>
      <c r="F802" s="12">
        <v>2</v>
      </c>
      <c r="G802" s="11">
        <v>953.26</v>
      </c>
      <c r="H802">
        <v>0.1</v>
      </c>
      <c r="I802" t="s">
        <v>1755</v>
      </c>
      <c r="J802" s="11">
        <v>1715.8679999999999</v>
      </c>
      <c r="K802" t="str">
        <f>VLOOKUP(Table56[[#This Row],[Customer_ID]],Table4[],4,FALSE)</f>
        <v>Male</v>
      </c>
      <c r="L802" t="str">
        <f>VLOOKUP(Table56[[#This Row],[Customer_ID]],Table4[],6,FALSE)</f>
        <v>Alabama</v>
      </c>
      <c r="M802" t="str">
        <f>VLOOKUP(Table56[[#This Row],[Product_ID]],Table3[],3,FALSE)</f>
        <v>Electronics-Accessories</v>
      </c>
      <c r="N802" s="11">
        <f>VLOOKUP(Table56[[#This Row],[Product_ID]],Table3[],5,FALSE)</f>
        <v>450.71</v>
      </c>
      <c r="O802" t="str">
        <f>VLOOKUP(Table56[[#This Row],[Store_ID]],Table2[],3,FALSE)</f>
        <v>East</v>
      </c>
      <c r="P802" t="str">
        <f>VLOOKUP(E802,Table2[],5,FALSE)</f>
        <v>Flagship</v>
      </c>
    </row>
    <row r="803" spans="1:16" x14ac:dyDescent="0.25">
      <c r="A803" t="s">
        <v>2553</v>
      </c>
      <c r="B803" s="19">
        <v>45277</v>
      </c>
      <c r="C803" t="s">
        <v>1078</v>
      </c>
      <c r="D803" t="s">
        <v>1636</v>
      </c>
      <c r="E803" t="s">
        <v>1711</v>
      </c>
      <c r="F803" s="12">
        <v>3</v>
      </c>
      <c r="G803" s="11">
        <v>405.13</v>
      </c>
      <c r="H803">
        <v>0.14000000000000001</v>
      </c>
      <c r="I803" t="s">
        <v>1755</v>
      </c>
      <c r="J803" s="11">
        <v>1045.2353999999998</v>
      </c>
      <c r="K803" t="str">
        <f>VLOOKUP(Table56[[#This Row],[Customer_ID]],Table4[],4,FALSE)</f>
        <v>Female</v>
      </c>
      <c r="L803" t="str">
        <f>VLOOKUP(Table56[[#This Row],[Customer_ID]],Table4[],6,FALSE)</f>
        <v>Connecticut</v>
      </c>
      <c r="M803" t="str">
        <f>VLOOKUP(Table56[[#This Row],[Product_ID]],Table3[],3,FALSE)</f>
        <v>Sports-Team Sports</v>
      </c>
      <c r="N803" s="11">
        <f>VLOOKUP(Table56[[#This Row],[Product_ID]],Table3[],5,FALSE)</f>
        <v>107.06</v>
      </c>
      <c r="O803" t="str">
        <f>VLOOKUP(Table56[[#This Row],[Store_ID]],Table2[],3,FALSE)</f>
        <v>South</v>
      </c>
      <c r="P803" t="str">
        <f>VLOOKUP(E803,Table2[],5,FALSE)</f>
        <v>Online</v>
      </c>
    </row>
    <row r="804" spans="1:16" x14ac:dyDescent="0.25">
      <c r="A804" t="s">
        <v>2554</v>
      </c>
      <c r="B804" s="19">
        <v>45248</v>
      </c>
      <c r="C804" t="s">
        <v>1054</v>
      </c>
      <c r="D804" t="s">
        <v>1529</v>
      </c>
      <c r="E804" t="s">
        <v>1701</v>
      </c>
      <c r="F804" s="12">
        <v>2</v>
      </c>
      <c r="G804" s="11">
        <v>333.83</v>
      </c>
      <c r="H804">
        <v>0.26</v>
      </c>
      <c r="I804" t="s">
        <v>1752</v>
      </c>
      <c r="J804" s="11">
        <v>494.0684</v>
      </c>
      <c r="K804" t="str">
        <f>VLOOKUP(Table56[[#This Row],[Customer_ID]],Table4[],4,FALSE)</f>
        <v>Female</v>
      </c>
      <c r="L804" t="str">
        <f>VLOOKUP(Table56[[#This Row],[Customer_ID]],Table4[],6,FALSE)</f>
        <v>Arizona</v>
      </c>
      <c r="M804" t="str">
        <f>VLOOKUP(Table56[[#This Row],[Product_ID]],Table3[],3,FALSE)</f>
        <v>Clothing-Outerwear</v>
      </c>
      <c r="N804" s="11">
        <f>VLOOKUP(Table56[[#This Row],[Product_ID]],Table3[],5,FALSE)</f>
        <v>254.04361702127662</v>
      </c>
      <c r="O804" t="str">
        <f>VLOOKUP(Table56[[#This Row],[Store_ID]],Table2[],3,FALSE)</f>
        <v>South</v>
      </c>
      <c r="P804" t="str">
        <f>VLOOKUP(E804,Table2[],5,FALSE)</f>
        <v>Online</v>
      </c>
    </row>
    <row r="805" spans="1:16" x14ac:dyDescent="0.25">
      <c r="A805" t="s">
        <v>2555</v>
      </c>
      <c r="B805" s="19">
        <v>45741</v>
      </c>
      <c r="C805" t="s">
        <v>1036</v>
      </c>
      <c r="D805" t="s">
        <v>1667</v>
      </c>
      <c r="E805" t="s">
        <v>1698</v>
      </c>
      <c r="F805" s="12">
        <v>2</v>
      </c>
      <c r="G805" s="11">
        <v>727.18</v>
      </c>
      <c r="H805">
        <v>0.22</v>
      </c>
      <c r="I805" t="s">
        <v>1752</v>
      </c>
      <c r="J805" s="11">
        <v>1134.4007999999999</v>
      </c>
      <c r="K805" t="str">
        <f>VLOOKUP(Table56[[#This Row],[Customer_ID]],Table4[],4,FALSE)</f>
        <v>Female</v>
      </c>
      <c r="L805" t="str">
        <f>VLOOKUP(Table56[[#This Row],[Customer_ID]],Table4[],6,FALSE)</f>
        <v>Georgia</v>
      </c>
      <c r="M805" t="str">
        <f>VLOOKUP(Table56[[#This Row],[Product_ID]],Table3[],3,FALSE)</f>
        <v>Clothing-Footwear</v>
      </c>
      <c r="N805" s="11">
        <f>VLOOKUP(Table56[[#This Row],[Product_ID]],Table3[],5,FALSE)</f>
        <v>438.25</v>
      </c>
      <c r="O805" t="str">
        <f>VLOOKUP(Table56[[#This Row],[Store_ID]],Table2[],3,FALSE)</f>
        <v>North</v>
      </c>
      <c r="P805" t="str">
        <f>VLOOKUP(E805,Table2[],5,FALSE)</f>
        <v>Outlet</v>
      </c>
    </row>
    <row r="806" spans="1:16" x14ac:dyDescent="0.25">
      <c r="A806" t="s">
        <v>2556</v>
      </c>
      <c r="B806" s="19">
        <v>45778</v>
      </c>
      <c r="C806" t="s">
        <v>956</v>
      </c>
      <c r="D806" t="s">
        <v>1535</v>
      </c>
      <c r="E806" t="s">
        <v>1719</v>
      </c>
      <c r="F806" s="12">
        <v>2</v>
      </c>
      <c r="G806" s="11">
        <v>516.02</v>
      </c>
      <c r="H806">
        <v>0.19</v>
      </c>
      <c r="I806" t="s">
        <v>1755</v>
      </c>
      <c r="J806" s="11">
        <v>835.95240000000001</v>
      </c>
      <c r="K806" t="str">
        <f>VLOOKUP(Table56[[#This Row],[Customer_ID]],Table4[],4,FALSE)</f>
        <v>Male</v>
      </c>
      <c r="L806" t="str">
        <f>VLOOKUP(Table56[[#This Row],[Customer_ID]],Table4[],6,FALSE)</f>
        <v>Tennessee</v>
      </c>
      <c r="M806" t="str">
        <f>VLOOKUP(Table56[[#This Row],[Product_ID]],Table3[],3,FALSE)</f>
        <v>Clothing-Accessories</v>
      </c>
      <c r="N806" s="11">
        <f>VLOOKUP(Table56[[#This Row],[Product_ID]],Table3[],5,FALSE)</f>
        <v>261</v>
      </c>
      <c r="O806" t="str">
        <f>VLOOKUP(Table56[[#This Row],[Store_ID]],Table2[],3,FALSE)</f>
        <v>East</v>
      </c>
      <c r="P806" t="str">
        <f>VLOOKUP(E806,Table2[],5,FALSE)</f>
        <v>Online</v>
      </c>
    </row>
    <row r="807" spans="1:16" x14ac:dyDescent="0.25">
      <c r="A807" t="s">
        <v>2557</v>
      </c>
      <c r="B807" s="19">
        <v>45361</v>
      </c>
      <c r="C807" t="s">
        <v>923</v>
      </c>
      <c r="D807" t="s">
        <v>1591</v>
      </c>
      <c r="E807" t="s">
        <v>1721</v>
      </c>
      <c r="F807" s="12">
        <v>2</v>
      </c>
      <c r="G807" s="11">
        <v>705.61</v>
      </c>
      <c r="H807">
        <v>0.28000000000000003</v>
      </c>
      <c r="I807" t="s">
        <v>1750</v>
      </c>
      <c r="J807" s="11">
        <v>1016.0784</v>
      </c>
      <c r="K807" t="str">
        <f>VLOOKUP(Table56[[#This Row],[Customer_ID]],Table4[],4,FALSE)</f>
        <v>Male</v>
      </c>
      <c r="L807" t="str">
        <f>VLOOKUP(Table56[[#This Row],[Customer_ID]],Table4[],6,FALSE)</f>
        <v>Montana</v>
      </c>
      <c r="M807" t="str">
        <f>VLOOKUP(Table56[[#This Row],[Product_ID]],Table3[],3,FALSE)</f>
        <v>Electronics-Accessories</v>
      </c>
      <c r="N807" s="11">
        <f>VLOOKUP(Table56[[#This Row],[Product_ID]],Table3[],5,FALSE)</f>
        <v>450.71</v>
      </c>
      <c r="O807" t="str">
        <f>VLOOKUP(Table56[[#This Row],[Store_ID]],Table2[],3,FALSE)</f>
        <v>South</v>
      </c>
      <c r="P807" t="str">
        <f>VLOOKUP(E807,Table2[],5,FALSE)</f>
        <v>Online</v>
      </c>
    </row>
    <row r="808" spans="1:16" x14ac:dyDescent="0.25">
      <c r="A808" t="s">
        <v>2558</v>
      </c>
      <c r="B808" s="19">
        <v>45414</v>
      </c>
      <c r="C808" t="s">
        <v>867</v>
      </c>
      <c r="D808" t="s">
        <v>1656</v>
      </c>
      <c r="E808" t="s">
        <v>1714</v>
      </c>
      <c r="F808" s="12">
        <v>3</v>
      </c>
      <c r="G808" s="11">
        <v>654.47</v>
      </c>
      <c r="H808">
        <v>0.18</v>
      </c>
      <c r="I808" t="s">
        <v>1755</v>
      </c>
      <c r="J808" s="11">
        <v>1609.9962000000003</v>
      </c>
      <c r="K808" t="str">
        <f>VLOOKUP(Table56[[#This Row],[Customer_ID]],Table4[],4,FALSE)</f>
        <v>Male</v>
      </c>
      <c r="L808" t="str">
        <f>VLOOKUP(Table56[[#This Row],[Customer_ID]],Table4[],6,FALSE)</f>
        <v>Kentucky</v>
      </c>
      <c r="M808" t="str">
        <f>VLOOKUP(Table56[[#This Row],[Product_ID]],Table3[],3,FALSE)</f>
        <v>Home-Furniture</v>
      </c>
      <c r="N808" s="11">
        <f>VLOOKUP(Table56[[#This Row],[Product_ID]],Table3[],5,FALSE)</f>
        <v>388.46</v>
      </c>
      <c r="O808" t="str">
        <f>VLOOKUP(Table56[[#This Row],[Store_ID]],Table2[],3,FALSE)</f>
        <v>West</v>
      </c>
      <c r="P808" t="str">
        <f>VLOOKUP(E808,Table2[],5,FALSE)</f>
        <v>Online</v>
      </c>
    </row>
    <row r="809" spans="1:16" x14ac:dyDescent="0.25">
      <c r="A809" t="s">
        <v>2559</v>
      </c>
      <c r="B809" s="19">
        <v>45734</v>
      </c>
      <c r="C809" t="s">
        <v>562</v>
      </c>
      <c r="D809" t="s">
        <v>1662</v>
      </c>
      <c r="E809" t="s">
        <v>1728</v>
      </c>
      <c r="F809" s="12">
        <v>2</v>
      </c>
      <c r="G809" s="11">
        <v>315.27</v>
      </c>
      <c r="H809">
        <v>0.23</v>
      </c>
      <c r="I809" t="s">
        <v>1750</v>
      </c>
      <c r="J809" s="11">
        <v>485.51579999999996</v>
      </c>
      <c r="K809" t="str">
        <f>VLOOKUP(Table56[[#This Row],[Customer_ID]],Table4[],4,FALSE)</f>
        <v>Female</v>
      </c>
      <c r="L809" t="str">
        <f>VLOOKUP(Table56[[#This Row],[Customer_ID]],Table4[],6,FALSE)</f>
        <v>Indiana</v>
      </c>
      <c r="M809" t="str">
        <f>VLOOKUP(Table56[[#This Row],[Product_ID]],Table3[],3,FALSE)</f>
        <v>Sports-Accessories</v>
      </c>
      <c r="N809" s="11">
        <f>VLOOKUP(Table56[[#This Row],[Product_ID]],Table3[],5,FALSE)</f>
        <v>131.24</v>
      </c>
      <c r="O809" t="str">
        <f>VLOOKUP(Table56[[#This Row],[Store_ID]],Table2[],3,FALSE)</f>
        <v>North</v>
      </c>
      <c r="P809" t="str">
        <f>VLOOKUP(E809,Table2[],5,FALSE)</f>
        <v>Flagship</v>
      </c>
    </row>
    <row r="810" spans="1:16" x14ac:dyDescent="0.25">
      <c r="A810" t="s">
        <v>2560</v>
      </c>
      <c r="B810" s="19">
        <v>45623</v>
      </c>
      <c r="C810" t="s">
        <v>713</v>
      </c>
      <c r="D810" t="s">
        <v>1568</v>
      </c>
      <c r="E810" t="s">
        <v>1693</v>
      </c>
      <c r="F810" s="12">
        <v>1</v>
      </c>
      <c r="G810" s="11">
        <v>974.47</v>
      </c>
      <c r="H810">
        <v>0.05</v>
      </c>
      <c r="I810" t="s">
        <v>1750</v>
      </c>
      <c r="J810" s="11">
        <v>925.74649999999997</v>
      </c>
      <c r="K810" t="str">
        <f>VLOOKUP(Table56[[#This Row],[Customer_ID]],Table4[],4,FALSE)</f>
        <v>Male</v>
      </c>
      <c r="L810" t="str">
        <f>VLOOKUP(Table56[[#This Row],[Customer_ID]],Table4[],6,FALSE)</f>
        <v>New Mexico</v>
      </c>
      <c r="M810" t="str">
        <f>VLOOKUP(Table56[[#This Row],[Product_ID]],Table3[],3,FALSE)</f>
        <v>Sports-Accessories</v>
      </c>
      <c r="N810" s="11">
        <f>VLOOKUP(Table56[[#This Row],[Product_ID]],Table3[],5,FALSE)</f>
        <v>38.76</v>
      </c>
      <c r="O810" t="str">
        <f>VLOOKUP(Table56[[#This Row],[Store_ID]],Table2[],3,FALSE)</f>
        <v>South</v>
      </c>
      <c r="P810" t="str">
        <f>VLOOKUP(E810,Table2[],5,FALSE)</f>
        <v>Outlet</v>
      </c>
    </row>
    <row r="811" spans="1:16" x14ac:dyDescent="0.25">
      <c r="A811" t="s">
        <v>2561</v>
      </c>
      <c r="B811" s="19">
        <v>45340</v>
      </c>
      <c r="C811" t="s">
        <v>244</v>
      </c>
      <c r="D811" t="s">
        <v>1529</v>
      </c>
      <c r="E811" t="s">
        <v>1701</v>
      </c>
      <c r="F811" s="12">
        <v>2</v>
      </c>
      <c r="G811" s="11">
        <v>803.3</v>
      </c>
      <c r="H811">
        <v>0.17</v>
      </c>
      <c r="I811" t="s">
        <v>1750</v>
      </c>
      <c r="J811" s="11">
        <v>1333.4779999999998</v>
      </c>
      <c r="K811" t="str">
        <f>VLOOKUP(Table56[[#This Row],[Customer_ID]],Table4[],4,FALSE)</f>
        <v>Male</v>
      </c>
      <c r="L811" t="str">
        <f>VLOOKUP(Table56[[#This Row],[Customer_ID]],Table4[],6,FALSE)</f>
        <v>Florida</v>
      </c>
      <c r="M811" t="str">
        <f>VLOOKUP(Table56[[#This Row],[Product_ID]],Table3[],3,FALSE)</f>
        <v>Clothing-Outerwear</v>
      </c>
      <c r="N811" s="11">
        <f>VLOOKUP(Table56[[#This Row],[Product_ID]],Table3[],5,FALSE)</f>
        <v>254.04361702127662</v>
      </c>
      <c r="O811" t="str">
        <f>VLOOKUP(Table56[[#This Row],[Store_ID]],Table2[],3,FALSE)</f>
        <v>South</v>
      </c>
      <c r="P811" t="str">
        <f>VLOOKUP(E811,Table2[],5,FALSE)</f>
        <v>Online</v>
      </c>
    </row>
    <row r="812" spans="1:16" x14ac:dyDescent="0.25">
      <c r="A812" t="s">
        <v>2562</v>
      </c>
      <c r="B812" s="19">
        <v>45447</v>
      </c>
      <c r="C812" t="s">
        <v>63</v>
      </c>
      <c r="D812" t="s">
        <v>1529</v>
      </c>
      <c r="E812" t="s">
        <v>1719</v>
      </c>
      <c r="F812" s="12">
        <v>4</v>
      </c>
      <c r="G812" s="11">
        <v>863.87</v>
      </c>
      <c r="H812">
        <v>0.21</v>
      </c>
      <c r="I812" t="s">
        <v>1755</v>
      </c>
      <c r="J812" s="11">
        <v>2729.8292000000001</v>
      </c>
      <c r="K812" t="str">
        <f>VLOOKUP(Table56[[#This Row],[Customer_ID]],Table4[],4,FALSE)</f>
        <v>Female</v>
      </c>
      <c r="L812" t="str">
        <f>VLOOKUP(Table56[[#This Row],[Customer_ID]],Table4[],6,FALSE)</f>
        <v>Montana</v>
      </c>
      <c r="M812" t="str">
        <f>VLOOKUP(Table56[[#This Row],[Product_ID]],Table3[],3,FALSE)</f>
        <v>Clothing-Outerwear</v>
      </c>
      <c r="N812" s="11">
        <f>VLOOKUP(Table56[[#This Row],[Product_ID]],Table3[],5,FALSE)</f>
        <v>254.04361702127662</v>
      </c>
      <c r="O812" t="str">
        <f>VLOOKUP(Table56[[#This Row],[Store_ID]],Table2[],3,FALSE)</f>
        <v>East</v>
      </c>
      <c r="P812" t="str">
        <f>VLOOKUP(E812,Table2[],5,FALSE)</f>
        <v>Online</v>
      </c>
    </row>
    <row r="813" spans="1:16" x14ac:dyDescent="0.25">
      <c r="A813" t="s">
        <v>2563</v>
      </c>
      <c r="B813" s="19">
        <v>45513</v>
      </c>
      <c r="C813" t="s">
        <v>1430</v>
      </c>
      <c r="D813" t="s">
        <v>1648</v>
      </c>
      <c r="E813" t="s">
        <v>1736</v>
      </c>
      <c r="F813" s="12">
        <v>1</v>
      </c>
      <c r="G813" s="11">
        <v>450.11</v>
      </c>
      <c r="H813">
        <v>0.17</v>
      </c>
      <c r="I813" t="s">
        <v>1750</v>
      </c>
      <c r="J813" s="11">
        <v>373.59129999999999</v>
      </c>
      <c r="K813" t="str">
        <f>VLOOKUP(Table56[[#This Row],[Customer_ID]],Table4[],4,FALSE)</f>
        <v>Male</v>
      </c>
      <c r="L813" t="str">
        <f>VLOOKUP(Table56[[#This Row],[Customer_ID]],Table4[],6,FALSE)</f>
        <v>Utah</v>
      </c>
      <c r="M813" t="str">
        <f>VLOOKUP(Table56[[#This Row],[Product_ID]],Table3[],3,FALSE)</f>
        <v>Home-Kitchen</v>
      </c>
      <c r="N813" s="11">
        <f>VLOOKUP(Table56[[#This Row],[Product_ID]],Table3[],5,FALSE)</f>
        <v>143.43</v>
      </c>
      <c r="O813" t="str">
        <f>VLOOKUP(Table56[[#This Row],[Store_ID]],Table2[],3,FALSE)</f>
        <v>East</v>
      </c>
      <c r="P813" t="str">
        <f>VLOOKUP(E813,Table2[],5,FALSE)</f>
        <v>Flagship</v>
      </c>
    </row>
    <row r="814" spans="1:16" x14ac:dyDescent="0.25">
      <c r="A814" t="s">
        <v>2564</v>
      </c>
      <c r="B814" s="19">
        <v>45486</v>
      </c>
      <c r="C814" t="s">
        <v>734</v>
      </c>
      <c r="D814" t="s">
        <v>1628</v>
      </c>
      <c r="E814" t="s">
        <v>1725</v>
      </c>
      <c r="F814" s="12">
        <v>1</v>
      </c>
      <c r="G814" s="11">
        <v>289.82</v>
      </c>
      <c r="H814">
        <v>0.18</v>
      </c>
      <c r="I814" t="s">
        <v>1755</v>
      </c>
      <c r="J814" s="11">
        <v>237.6524</v>
      </c>
      <c r="K814" t="str">
        <f>VLOOKUP(Table56[[#This Row],[Customer_ID]],Table4[],4,FALSE)</f>
        <v>Male</v>
      </c>
      <c r="L814" t="str">
        <f>VLOOKUP(Table56[[#This Row],[Customer_ID]],Table4[],6,FALSE)</f>
        <v>Florida</v>
      </c>
      <c r="M814" t="str">
        <f>VLOOKUP(Table56[[#This Row],[Product_ID]],Table3[],3,FALSE)</f>
        <v>Home-Furniture</v>
      </c>
      <c r="N814" s="11">
        <f>VLOOKUP(Table56[[#This Row],[Product_ID]],Table3[],5,FALSE)</f>
        <v>243.7</v>
      </c>
      <c r="O814" t="str">
        <f>VLOOKUP(Table56[[#This Row],[Store_ID]],Table2[],3,FALSE)</f>
        <v>East</v>
      </c>
      <c r="P814" t="str">
        <f>VLOOKUP(E814,Table2[],5,FALSE)</f>
        <v>Flagship</v>
      </c>
    </row>
    <row r="815" spans="1:16" x14ac:dyDescent="0.25">
      <c r="A815" t="s">
        <v>2565</v>
      </c>
      <c r="B815" s="19">
        <v>45890</v>
      </c>
      <c r="C815" t="s">
        <v>1039</v>
      </c>
      <c r="D815" t="s">
        <v>1608</v>
      </c>
      <c r="E815" t="s">
        <v>1719</v>
      </c>
      <c r="F815" s="12">
        <v>4</v>
      </c>
      <c r="G815" s="11">
        <v>250.64</v>
      </c>
      <c r="H815">
        <v>0.1</v>
      </c>
      <c r="I815" t="s">
        <v>1752</v>
      </c>
      <c r="J815" s="11">
        <v>902.30399999999997</v>
      </c>
      <c r="K815" t="str">
        <f>VLOOKUP(Table56[[#This Row],[Customer_ID]],Table4[],4,FALSE)</f>
        <v>Female</v>
      </c>
      <c r="L815" t="str">
        <f>VLOOKUP(Table56[[#This Row],[Customer_ID]],Table4[],6,FALSE)</f>
        <v>Connecticut</v>
      </c>
      <c r="M815" t="str">
        <f>VLOOKUP(Table56[[#This Row],[Product_ID]],Table3[],3,FALSE)</f>
        <v>Sports-Accessories</v>
      </c>
      <c r="N815" s="11">
        <f>VLOOKUP(Table56[[#This Row],[Product_ID]],Table3[],5,FALSE)</f>
        <v>434.84</v>
      </c>
      <c r="O815" t="str">
        <f>VLOOKUP(Table56[[#This Row],[Store_ID]],Table2[],3,FALSE)</f>
        <v>East</v>
      </c>
      <c r="P815" t="str">
        <f>VLOOKUP(E815,Table2[],5,FALSE)</f>
        <v>Online</v>
      </c>
    </row>
    <row r="816" spans="1:16" x14ac:dyDescent="0.25">
      <c r="A816" t="s">
        <v>2566</v>
      </c>
      <c r="B816" s="19">
        <v>45876</v>
      </c>
      <c r="C816" t="s">
        <v>903</v>
      </c>
      <c r="D816" t="s">
        <v>1629</v>
      </c>
      <c r="E816" t="s">
        <v>1739</v>
      </c>
      <c r="F816" s="12">
        <v>4</v>
      </c>
      <c r="G816" s="11">
        <v>373.49</v>
      </c>
      <c r="H816">
        <v>0.16</v>
      </c>
      <c r="I816" t="s">
        <v>1755</v>
      </c>
      <c r="J816" s="11">
        <v>1254.9264000000001</v>
      </c>
      <c r="K816" t="str">
        <f>VLOOKUP(Table56[[#This Row],[Customer_ID]],Table4[],4,FALSE)</f>
        <v>Female</v>
      </c>
      <c r="L816" t="str">
        <f>VLOOKUP(Table56[[#This Row],[Customer_ID]],Table4[],6,FALSE)</f>
        <v>Vermont</v>
      </c>
      <c r="M816" t="str">
        <f>VLOOKUP(Table56[[#This Row],[Product_ID]],Table3[],3,FALSE)</f>
        <v>Clothing-Bottoms</v>
      </c>
      <c r="N816" s="11">
        <f>VLOOKUP(Table56[[#This Row],[Product_ID]],Table3[],5,FALSE)</f>
        <v>218.22</v>
      </c>
      <c r="O816" t="str">
        <f>VLOOKUP(Table56[[#This Row],[Store_ID]],Table2[],3,FALSE)</f>
        <v>East</v>
      </c>
      <c r="P816" t="str">
        <f>VLOOKUP(E816,Table2[],5,FALSE)</f>
        <v>Online</v>
      </c>
    </row>
    <row r="817" spans="1:16" x14ac:dyDescent="0.25">
      <c r="A817" t="s">
        <v>2567</v>
      </c>
      <c r="B817" s="19">
        <v>45398</v>
      </c>
      <c r="C817" t="s">
        <v>241</v>
      </c>
      <c r="D817" t="s">
        <v>1531</v>
      </c>
      <c r="E817" t="s">
        <v>1717</v>
      </c>
      <c r="F817" s="12">
        <v>4</v>
      </c>
      <c r="G817" s="11">
        <v>348.91</v>
      </c>
      <c r="H817">
        <v>0.18</v>
      </c>
      <c r="I817" t="s">
        <v>1752</v>
      </c>
      <c r="J817" s="11">
        <v>1144.4248000000002</v>
      </c>
      <c r="K817" t="str">
        <f>VLOOKUP(Table56[[#This Row],[Customer_ID]],Table4[],4,FALSE)</f>
        <v>Female</v>
      </c>
      <c r="L817" t="str">
        <f>VLOOKUP(Table56[[#This Row],[Customer_ID]],Table4[],6,FALSE)</f>
        <v>New Hampshire</v>
      </c>
      <c r="M817" t="str">
        <f>VLOOKUP(Table56[[#This Row],[Product_ID]],Table3[],3,FALSE)</f>
        <v>Clothing-Outerwear</v>
      </c>
      <c r="N817" s="11">
        <f>VLOOKUP(Table56[[#This Row],[Product_ID]],Table3[],5,FALSE)</f>
        <v>364.67</v>
      </c>
      <c r="O817" t="str">
        <f>VLOOKUP(Table56[[#This Row],[Store_ID]],Table2[],3,FALSE)</f>
        <v>South</v>
      </c>
      <c r="P817" t="str">
        <f>VLOOKUP(E817,Table2[],5,FALSE)</f>
        <v>Flagship</v>
      </c>
    </row>
    <row r="818" spans="1:16" x14ac:dyDescent="0.25">
      <c r="A818" t="s">
        <v>2568</v>
      </c>
      <c r="B818" s="19">
        <v>45390</v>
      </c>
      <c r="C818" t="s">
        <v>382</v>
      </c>
      <c r="D818" t="s">
        <v>1671</v>
      </c>
      <c r="E818" t="s">
        <v>1733</v>
      </c>
      <c r="F818" s="12">
        <v>4</v>
      </c>
      <c r="G818" s="11">
        <v>212.96</v>
      </c>
      <c r="H818">
        <v>0.17</v>
      </c>
      <c r="I818" t="s">
        <v>1750</v>
      </c>
      <c r="J818" s="11">
        <v>707.02719999999999</v>
      </c>
      <c r="K818" t="str">
        <f>VLOOKUP(Table56[[#This Row],[Customer_ID]],Table4[],4,FALSE)</f>
        <v>Female</v>
      </c>
      <c r="L818" t="str">
        <f>VLOOKUP(Table56[[#This Row],[Customer_ID]],Table4[],6,FALSE)</f>
        <v>Maryland</v>
      </c>
      <c r="M818" t="str">
        <f>VLOOKUP(Table56[[#This Row],[Product_ID]],Table3[],3,FALSE)</f>
        <v>Beauty-Skincare</v>
      </c>
      <c r="N818" s="11">
        <f>VLOOKUP(Table56[[#This Row],[Product_ID]],Table3[],5,FALSE)</f>
        <v>358.47</v>
      </c>
      <c r="O818" t="str">
        <f>VLOOKUP(Table56[[#This Row],[Store_ID]],Table2[],3,FALSE)</f>
        <v>North</v>
      </c>
      <c r="P818" t="str">
        <f>VLOOKUP(E818,Table2[],5,FALSE)</f>
        <v>Flagship</v>
      </c>
    </row>
    <row r="819" spans="1:16" x14ac:dyDescent="0.25">
      <c r="A819" t="s">
        <v>2569</v>
      </c>
      <c r="B819" s="19">
        <v>45406</v>
      </c>
      <c r="C819" t="s">
        <v>619</v>
      </c>
      <c r="D819" t="s">
        <v>1567</v>
      </c>
      <c r="E819" t="s">
        <v>1739</v>
      </c>
      <c r="F819" s="12">
        <v>3</v>
      </c>
      <c r="G819" s="11">
        <v>871.34</v>
      </c>
      <c r="H819">
        <v>0.11</v>
      </c>
      <c r="I819" t="s">
        <v>1755</v>
      </c>
      <c r="J819" s="11">
        <v>2326.4778000000001</v>
      </c>
      <c r="K819" t="str">
        <f>VLOOKUP(Table56[[#This Row],[Customer_ID]],Table4[],4,FALSE)</f>
        <v>Male</v>
      </c>
      <c r="L819" t="str">
        <f>VLOOKUP(Table56[[#This Row],[Customer_ID]],Table4[],6,FALSE)</f>
        <v>New York</v>
      </c>
      <c r="M819" t="str">
        <f>VLOOKUP(Table56[[#This Row],[Product_ID]],Table3[],3,FALSE)</f>
        <v>Home-Decor</v>
      </c>
      <c r="N819" s="11">
        <f>VLOOKUP(Table56[[#This Row],[Product_ID]],Table3[],5,FALSE)</f>
        <v>254.04361702127662</v>
      </c>
      <c r="O819" t="str">
        <f>VLOOKUP(Table56[[#This Row],[Store_ID]],Table2[],3,FALSE)</f>
        <v>East</v>
      </c>
      <c r="P819" t="str">
        <f>VLOOKUP(E819,Table2[],5,FALSE)</f>
        <v>Online</v>
      </c>
    </row>
    <row r="820" spans="1:16" x14ac:dyDescent="0.25">
      <c r="A820" t="s">
        <v>2570</v>
      </c>
      <c r="B820" s="19">
        <v>45844</v>
      </c>
      <c r="C820" t="s">
        <v>351</v>
      </c>
      <c r="D820" t="s">
        <v>1671</v>
      </c>
      <c r="E820" t="s">
        <v>1685</v>
      </c>
      <c r="F820" s="12">
        <v>2</v>
      </c>
      <c r="G820" s="11">
        <v>698.94</v>
      </c>
      <c r="H820">
        <v>0.06</v>
      </c>
      <c r="I820" t="s">
        <v>1750</v>
      </c>
      <c r="J820" s="11">
        <v>1314.0072</v>
      </c>
      <c r="K820" t="str">
        <f>VLOOKUP(Table56[[#This Row],[Customer_ID]],Table4[],4,FALSE)</f>
        <v>Female</v>
      </c>
      <c r="L820" t="str">
        <f>VLOOKUP(Table56[[#This Row],[Customer_ID]],Table4[],6,FALSE)</f>
        <v>Texas</v>
      </c>
      <c r="M820" t="str">
        <f>VLOOKUP(Table56[[#This Row],[Product_ID]],Table3[],3,FALSE)</f>
        <v>Beauty-Skincare</v>
      </c>
      <c r="N820" s="11">
        <f>VLOOKUP(Table56[[#This Row],[Product_ID]],Table3[],5,FALSE)</f>
        <v>358.47</v>
      </c>
      <c r="O820" t="str">
        <f>VLOOKUP(Table56[[#This Row],[Store_ID]],Table2[],3,FALSE)</f>
        <v>East</v>
      </c>
      <c r="P820" t="str">
        <f>VLOOKUP(E820,Table2[],5,FALSE)</f>
        <v>Flagship</v>
      </c>
    </row>
    <row r="821" spans="1:16" x14ac:dyDescent="0.25">
      <c r="A821" t="s">
        <v>2571</v>
      </c>
      <c r="B821" s="19">
        <v>45697</v>
      </c>
      <c r="C821" t="s">
        <v>986</v>
      </c>
      <c r="D821" t="s">
        <v>1638</v>
      </c>
      <c r="E821" t="s">
        <v>1685</v>
      </c>
      <c r="F821" s="12">
        <v>1</v>
      </c>
      <c r="G821" s="11">
        <v>719.94</v>
      </c>
      <c r="H821">
        <v>0.23</v>
      </c>
      <c r="I821" t="s">
        <v>1755</v>
      </c>
      <c r="J821" s="11">
        <v>554.35380000000009</v>
      </c>
      <c r="K821" t="str">
        <f>VLOOKUP(Table56[[#This Row],[Customer_ID]],Table4[],4,FALSE)</f>
        <v>Male</v>
      </c>
      <c r="L821" t="str">
        <f>VLOOKUP(Table56[[#This Row],[Customer_ID]],Table4[],6,FALSE)</f>
        <v>Maryland</v>
      </c>
      <c r="M821" t="str">
        <f>VLOOKUP(Table56[[#This Row],[Product_ID]],Table3[],3,FALSE)</f>
        <v>Electronics-Audio</v>
      </c>
      <c r="N821" s="11">
        <f>VLOOKUP(Table56[[#This Row],[Product_ID]],Table3[],5,FALSE)</f>
        <v>403.71</v>
      </c>
      <c r="O821" t="str">
        <f>VLOOKUP(Table56[[#This Row],[Store_ID]],Table2[],3,FALSE)</f>
        <v>East</v>
      </c>
      <c r="P821" t="str">
        <f>VLOOKUP(E821,Table2[],5,FALSE)</f>
        <v>Flagship</v>
      </c>
    </row>
    <row r="822" spans="1:16" x14ac:dyDescent="0.25">
      <c r="A822" t="s">
        <v>2572</v>
      </c>
      <c r="B822" s="19">
        <v>45607</v>
      </c>
      <c r="C822" t="s">
        <v>36</v>
      </c>
      <c r="D822" t="s">
        <v>1568</v>
      </c>
      <c r="E822" t="s">
        <v>1701</v>
      </c>
      <c r="F822" s="12">
        <v>2</v>
      </c>
      <c r="G822" s="11">
        <v>278.16000000000003</v>
      </c>
      <c r="H822">
        <v>0.22</v>
      </c>
      <c r="I822" t="s">
        <v>1752</v>
      </c>
      <c r="J822" s="11">
        <v>433.92960000000005</v>
      </c>
      <c r="K822" t="str">
        <f>VLOOKUP(Table56[[#This Row],[Customer_ID]],Table4[],4,FALSE)</f>
        <v>Female</v>
      </c>
      <c r="L822" t="str">
        <f>VLOOKUP(Table56[[#This Row],[Customer_ID]],Table4[],6,FALSE)</f>
        <v>South Dakota</v>
      </c>
      <c r="M822" t="str">
        <f>VLOOKUP(Table56[[#This Row],[Product_ID]],Table3[],3,FALSE)</f>
        <v>Sports-Accessories</v>
      </c>
      <c r="N822" s="11">
        <f>VLOOKUP(Table56[[#This Row],[Product_ID]],Table3[],5,FALSE)</f>
        <v>38.76</v>
      </c>
      <c r="O822" t="str">
        <f>VLOOKUP(Table56[[#This Row],[Store_ID]],Table2[],3,FALSE)</f>
        <v>South</v>
      </c>
      <c r="P822" t="str">
        <f>VLOOKUP(E822,Table2[],5,FALSE)</f>
        <v>Online</v>
      </c>
    </row>
    <row r="823" spans="1:16" x14ac:dyDescent="0.25">
      <c r="A823" t="s">
        <v>2573</v>
      </c>
      <c r="B823" s="19">
        <v>45307</v>
      </c>
      <c r="C823" t="s">
        <v>199</v>
      </c>
      <c r="D823" t="s">
        <v>1601</v>
      </c>
      <c r="E823" t="s">
        <v>1705</v>
      </c>
      <c r="F823" s="12">
        <v>1</v>
      </c>
      <c r="G823" s="11">
        <v>678.9</v>
      </c>
      <c r="H823">
        <v>0.17</v>
      </c>
      <c r="I823" t="s">
        <v>1750</v>
      </c>
      <c r="J823" s="11">
        <v>563.48699999999997</v>
      </c>
      <c r="K823" t="str">
        <f>VLOOKUP(Table56[[#This Row],[Customer_ID]],Table4[],4,FALSE)</f>
        <v>Female</v>
      </c>
      <c r="L823" t="str">
        <f>VLOOKUP(Table56[[#This Row],[Customer_ID]],Table4[],6,FALSE)</f>
        <v>Michigan</v>
      </c>
      <c r="M823" t="str">
        <f>VLOOKUP(Table56[[#This Row],[Product_ID]],Table3[],3,FALSE)</f>
        <v>Beauty-Fragrance</v>
      </c>
      <c r="N823" s="11">
        <f>VLOOKUP(Table56[[#This Row],[Product_ID]],Table3[],5,FALSE)</f>
        <v>43.29</v>
      </c>
      <c r="O823" t="str">
        <f>VLOOKUP(Table56[[#This Row],[Store_ID]],Table2[],3,FALSE)</f>
        <v>North</v>
      </c>
      <c r="P823" t="str">
        <f>VLOOKUP(E823,Table2[],5,FALSE)</f>
        <v>Outlet</v>
      </c>
    </row>
    <row r="824" spans="1:16" x14ac:dyDescent="0.25">
      <c r="A824" t="s">
        <v>2574</v>
      </c>
      <c r="B824" s="19">
        <v>45520</v>
      </c>
      <c r="C824" t="s">
        <v>71</v>
      </c>
      <c r="D824" t="s">
        <v>1564</v>
      </c>
      <c r="E824" t="s">
        <v>1728</v>
      </c>
      <c r="F824" s="12">
        <v>4</v>
      </c>
      <c r="G824" s="11">
        <v>94.13</v>
      </c>
      <c r="H824">
        <v>0.15</v>
      </c>
      <c r="I824" t="s">
        <v>1750</v>
      </c>
      <c r="J824" s="11">
        <v>320.04199999999997</v>
      </c>
      <c r="K824" t="str">
        <f>VLOOKUP(Table56[[#This Row],[Customer_ID]],Table4[],4,FALSE)</f>
        <v>Female</v>
      </c>
      <c r="L824" t="str">
        <f>VLOOKUP(Table56[[#This Row],[Customer_ID]],Table4[],6,FALSE)</f>
        <v>Washington</v>
      </c>
      <c r="M824" t="str">
        <f>VLOOKUP(Table56[[#This Row],[Product_ID]],Table3[],3,FALSE)</f>
        <v>Clothing-Accessories</v>
      </c>
      <c r="N824" s="11">
        <f>VLOOKUP(Table56[[#This Row],[Product_ID]],Table3[],5,FALSE)</f>
        <v>174.02</v>
      </c>
      <c r="O824" t="str">
        <f>VLOOKUP(Table56[[#This Row],[Store_ID]],Table2[],3,FALSE)</f>
        <v>North</v>
      </c>
      <c r="P824" t="str">
        <f>VLOOKUP(E824,Table2[],5,FALSE)</f>
        <v>Flagship</v>
      </c>
    </row>
    <row r="825" spans="1:16" x14ac:dyDescent="0.25">
      <c r="A825" t="s">
        <v>2575</v>
      </c>
      <c r="B825" s="19">
        <v>45933</v>
      </c>
      <c r="C825" t="s">
        <v>1349</v>
      </c>
      <c r="D825" t="s">
        <v>1594</v>
      </c>
      <c r="E825" t="s">
        <v>1690</v>
      </c>
      <c r="F825" s="12">
        <v>4</v>
      </c>
      <c r="G825" s="11">
        <v>415.02</v>
      </c>
      <c r="H825">
        <v>0.01</v>
      </c>
      <c r="I825" t="s">
        <v>1752</v>
      </c>
      <c r="J825" s="11">
        <v>1643.4792</v>
      </c>
      <c r="K825" t="str">
        <f>VLOOKUP(Table56[[#This Row],[Customer_ID]],Table4[],4,FALSE)</f>
        <v>Male</v>
      </c>
      <c r="L825" t="str">
        <f>VLOOKUP(Table56[[#This Row],[Customer_ID]],Table4[],6,FALSE)</f>
        <v>Wisconsin</v>
      </c>
      <c r="M825" t="str">
        <f>VLOOKUP(Table56[[#This Row],[Product_ID]],Table3[],3,FALSE)</f>
        <v>Sports-Fitness</v>
      </c>
      <c r="N825" s="11">
        <f>VLOOKUP(Table56[[#This Row],[Product_ID]],Table3[],5,FALSE)</f>
        <v>167.12</v>
      </c>
      <c r="O825" t="str">
        <f>VLOOKUP(Table56[[#This Row],[Store_ID]],Table2[],3,FALSE)</f>
        <v>North</v>
      </c>
      <c r="P825" t="str">
        <f>VLOOKUP(E825,Table2[],5,FALSE)</f>
        <v>Flagship</v>
      </c>
    </row>
    <row r="826" spans="1:16" x14ac:dyDescent="0.25">
      <c r="A826" t="s">
        <v>2576</v>
      </c>
      <c r="B826" s="19">
        <v>45841</v>
      </c>
      <c r="C826" t="s">
        <v>192</v>
      </c>
      <c r="D826" t="s">
        <v>1543</v>
      </c>
      <c r="E826" t="s">
        <v>1701</v>
      </c>
      <c r="F826" s="12">
        <v>4</v>
      </c>
      <c r="G826" s="11">
        <v>780.07</v>
      </c>
      <c r="H826">
        <v>0.03</v>
      </c>
      <c r="I826" t="s">
        <v>1750</v>
      </c>
      <c r="J826" s="11">
        <v>3026.6716000000001</v>
      </c>
      <c r="K826" t="str">
        <f>VLOOKUP(Table56[[#This Row],[Customer_ID]],Table4[],4,FALSE)</f>
        <v>Female</v>
      </c>
      <c r="L826" t="str">
        <f>VLOOKUP(Table56[[#This Row],[Customer_ID]],Table4[],6,FALSE)</f>
        <v>West Virginia</v>
      </c>
      <c r="M826" t="str">
        <f>VLOOKUP(Table56[[#This Row],[Product_ID]],Table3[],3,FALSE)</f>
        <v>Electronics-Accessories</v>
      </c>
      <c r="N826" s="11">
        <f>VLOOKUP(Table56[[#This Row],[Product_ID]],Table3[],5,FALSE)</f>
        <v>449.4</v>
      </c>
      <c r="O826" t="str">
        <f>VLOOKUP(Table56[[#This Row],[Store_ID]],Table2[],3,FALSE)</f>
        <v>South</v>
      </c>
      <c r="P826" t="str">
        <f>VLOOKUP(E826,Table2[],5,FALSE)</f>
        <v>Online</v>
      </c>
    </row>
    <row r="827" spans="1:16" x14ac:dyDescent="0.25">
      <c r="A827" t="s">
        <v>2577</v>
      </c>
      <c r="B827" s="19">
        <v>45877</v>
      </c>
      <c r="C827" t="s">
        <v>1312</v>
      </c>
      <c r="D827" t="s">
        <v>1583</v>
      </c>
      <c r="E827" t="s">
        <v>1728</v>
      </c>
      <c r="F827" s="12">
        <v>4</v>
      </c>
      <c r="G827" s="11">
        <v>184.57</v>
      </c>
      <c r="H827">
        <v>0.28000000000000003</v>
      </c>
      <c r="I827" t="s">
        <v>1750</v>
      </c>
      <c r="J827" s="11">
        <v>531.5616</v>
      </c>
      <c r="K827" t="str">
        <f>VLOOKUP(Table56[[#This Row],[Customer_ID]],Table4[],4,FALSE)</f>
        <v>Female</v>
      </c>
      <c r="L827" t="str">
        <f>VLOOKUP(Table56[[#This Row],[Customer_ID]],Table4[],6,FALSE)</f>
        <v>Louisiana</v>
      </c>
      <c r="M827" t="str">
        <f>VLOOKUP(Table56[[#This Row],[Product_ID]],Table3[],3,FALSE)</f>
        <v>Clothing-Footwear</v>
      </c>
      <c r="N827" s="11">
        <f>VLOOKUP(Table56[[#This Row],[Product_ID]],Table3[],5,FALSE)</f>
        <v>353.47</v>
      </c>
      <c r="O827" t="str">
        <f>VLOOKUP(Table56[[#This Row],[Store_ID]],Table2[],3,FALSE)</f>
        <v>North</v>
      </c>
      <c r="P827" t="str">
        <f>VLOOKUP(E827,Table2[],5,FALSE)</f>
        <v>Flagship</v>
      </c>
    </row>
    <row r="828" spans="1:16" x14ac:dyDescent="0.25">
      <c r="A828" t="s">
        <v>2578</v>
      </c>
      <c r="B828" s="19">
        <v>45532</v>
      </c>
      <c r="C828" t="s">
        <v>903</v>
      </c>
      <c r="D828" t="s">
        <v>1624</v>
      </c>
      <c r="E828" t="s">
        <v>1701</v>
      </c>
      <c r="F828" s="12">
        <v>4</v>
      </c>
      <c r="G828" s="11">
        <v>277.58</v>
      </c>
      <c r="H828">
        <v>0.22</v>
      </c>
      <c r="I828" t="s">
        <v>1752</v>
      </c>
      <c r="J828" s="11">
        <v>866.04959999999994</v>
      </c>
      <c r="K828" t="str">
        <f>VLOOKUP(Table56[[#This Row],[Customer_ID]],Table4[],4,FALSE)</f>
        <v>Female</v>
      </c>
      <c r="L828" t="str">
        <f>VLOOKUP(Table56[[#This Row],[Customer_ID]],Table4[],6,FALSE)</f>
        <v>Vermont</v>
      </c>
      <c r="M828" t="str">
        <f>VLOOKUP(Table56[[#This Row],[Product_ID]],Table3[],3,FALSE)</f>
        <v>Sports-Fitness</v>
      </c>
      <c r="N828" s="11">
        <f>VLOOKUP(Table56[[#This Row],[Product_ID]],Table3[],5,FALSE)</f>
        <v>240.63</v>
      </c>
      <c r="O828" t="str">
        <f>VLOOKUP(Table56[[#This Row],[Store_ID]],Table2[],3,FALSE)</f>
        <v>South</v>
      </c>
      <c r="P828" t="str">
        <f>VLOOKUP(E828,Table2[],5,FALSE)</f>
        <v>Online</v>
      </c>
    </row>
    <row r="829" spans="1:16" x14ac:dyDescent="0.25">
      <c r="A829" t="s">
        <v>2579</v>
      </c>
      <c r="B829" s="19">
        <v>45734</v>
      </c>
      <c r="C829" t="s">
        <v>364</v>
      </c>
      <c r="D829" t="s">
        <v>1573</v>
      </c>
      <c r="E829" t="s">
        <v>1698</v>
      </c>
      <c r="F829" s="12">
        <v>1</v>
      </c>
      <c r="G829" s="11">
        <v>36.799999999999997</v>
      </c>
      <c r="H829">
        <v>0.18</v>
      </c>
      <c r="I829" t="s">
        <v>1750</v>
      </c>
      <c r="J829" s="11">
        <v>30.175999999999998</v>
      </c>
      <c r="K829" t="str">
        <f>VLOOKUP(Table56[[#This Row],[Customer_ID]],Table4[],4,FALSE)</f>
        <v>Male</v>
      </c>
      <c r="L829" t="str">
        <f>VLOOKUP(Table56[[#This Row],[Customer_ID]],Table4[],6,FALSE)</f>
        <v>Georgia</v>
      </c>
      <c r="M829" t="str">
        <f>VLOOKUP(Table56[[#This Row],[Product_ID]],Table3[],3,FALSE)</f>
        <v>Sports-Team Sports</v>
      </c>
      <c r="N829" s="11">
        <f>VLOOKUP(Table56[[#This Row],[Product_ID]],Table3[],5,FALSE)</f>
        <v>204.39</v>
      </c>
      <c r="O829" t="str">
        <f>VLOOKUP(Table56[[#This Row],[Store_ID]],Table2[],3,FALSE)</f>
        <v>North</v>
      </c>
      <c r="P829" t="str">
        <f>VLOOKUP(E829,Table2[],5,FALSE)</f>
        <v>Outlet</v>
      </c>
    </row>
    <row r="830" spans="1:16" x14ac:dyDescent="0.25">
      <c r="A830" t="s">
        <v>2580</v>
      </c>
      <c r="B830" s="19">
        <v>45809</v>
      </c>
      <c r="C830" t="s">
        <v>1103</v>
      </c>
      <c r="D830" t="s">
        <v>1662</v>
      </c>
      <c r="E830" t="s">
        <v>1708</v>
      </c>
      <c r="F830" s="12">
        <v>1</v>
      </c>
      <c r="G830" s="11">
        <v>539.37</v>
      </c>
      <c r="H830">
        <v>0.14000000000000001</v>
      </c>
      <c r="I830" t="s">
        <v>1750</v>
      </c>
      <c r="J830" s="11">
        <v>463.85820000000001</v>
      </c>
      <c r="K830" t="str">
        <f>VLOOKUP(Table56[[#This Row],[Customer_ID]],Table4[],4,FALSE)</f>
        <v>Male</v>
      </c>
      <c r="L830" t="str">
        <f>VLOOKUP(Table56[[#This Row],[Customer_ID]],Table4[],6,FALSE)</f>
        <v>Virginia</v>
      </c>
      <c r="M830" t="str">
        <f>VLOOKUP(Table56[[#This Row],[Product_ID]],Table3[],3,FALSE)</f>
        <v>Sports-Accessories</v>
      </c>
      <c r="N830" s="11">
        <f>VLOOKUP(Table56[[#This Row],[Product_ID]],Table3[],5,FALSE)</f>
        <v>131.24</v>
      </c>
      <c r="O830" t="str">
        <f>VLOOKUP(Table56[[#This Row],[Store_ID]],Table2[],3,FALSE)</f>
        <v>East</v>
      </c>
      <c r="P830" t="str">
        <f>VLOOKUP(E830,Table2[],5,FALSE)</f>
        <v>Online</v>
      </c>
    </row>
    <row r="831" spans="1:16" x14ac:dyDescent="0.25">
      <c r="A831" t="s">
        <v>2581</v>
      </c>
      <c r="B831" s="19">
        <v>45760</v>
      </c>
      <c r="C831" t="s">
        <v>316</v>
      </c>
      <c r="D831" t="s">
        <v>1556</v>
      </c>
      <c r="E831" t="s">
        <v>1736</v>
      </c>
      <c r="F831" s="12">
        <v>1</v>
      </c>
      <c r="G831" s="11">
        <v>27.83</v>
      </c>
      <c r="H831">
        <v>0.3</v>
      </c>
      <c r="I831" t="s">
        <v>1752</v>
      </c>
      <c r="J831" s="11">
        <v>19.480999999999998</v>
      </c>
      <c r="K831" t="str">
        <f>VLOOKUP(Table56[[#This Row],[Customer_ID]],Table4[],4,FALSE)</f>
        <v>Male</v>
      </c>
      <c r="L831" t="str">
        <f>VLOOKUP(Table56[[#This Row],[Customer_ID]],Table4[],6,FALSE)</f>
        <v>Wisconsin</v>
      </c>
      <c r="M831" t="str">
        <f>VLOOKUP(Table56[[#This Row],[Product_ID]],Table3[],3,FALSE)</f>
        <v>Sports-Accessories</v>
      </c>
      <c r="N831" s="11">
        <f>VLOOKUP(Table56[[#This Row],[Product_ID]],Table3[],5,FALSE)</f>
        <v>131.51</v>
      </c>
      <c r="O831" t="str">
        <f>VLOOKUP(Table56[[#This Row],[Store_ID]],Table2[],3,FALSE)</f>
        <v>East</v>
      </c>
      <c r="P831" t="str">
        <f>VLOOKUP(E831,Table2[],5,FALSE)</f>
        <v>Flagship</v>
      </c>
    </row>
    <row r="832" spans="1:16" x14ac:dyDescent="0.25">
      <c r="A832" t="s">
        <v>2582</v>
      </c>
      <c r="B832" s="19">
        <v>45456</v>
      </c>
      <c r="C832" t="s">
        <v>891</v>
      </c>
      <c r="D832" t="s">
        <v>1631</v>
      </c>
      <c r="E832" t="s">
        <v>1701</v>
      </c>
      <c r="F832" s="12">
        <v>3</v>
      </c>
      <c r="G832" s="11">
        <v>698.72</v>
      </c>
      <c r="H832">
        <v>0.28000000000000003</v>
      </c>
      <c r="I832" t="s">
        <v>1755</v>
      </c>
      <c r="J832" s="11">
        <v>1509.2351999999998</v>
      </c>
      <c r="K832" t="str">
        <f>VLOOKUP(Table56[[#This Row],[Customer_ID]],Table4[],4,FALSE)</f>
        <v>Female</v>
      </c>
      <c r="L832" t="str">
        <f>VLOOKUP(Table56[[#This Row],[Customer_ID]],Table4[],6,FALSE)</f>
        <v>Wyoming</v>
      </c>
      <c r="M832" t="str">
        <f>VLOOKUP(Table56[[#This Row],[Product_ID]],Table3[],3,FALSE)</f>
        <v>Home-Storage</v>
      </c>
      <c r="N832" s="11">
        <f>VLOOKUP(Table56[[#This Row],[Product_ID]],Table3[],5,FALSE)</f>
        <v>138.05000000000001</v>
      </c>
      <c r="O832" t="str">
        <f>VLOOKUP(Table56[[#This Row],[Store_ID]],Table2[],3,FALSE)</f>
        <v>South</v>
      </c>
      <c r="P832" t="str">
        <f>VLOOKUP(E832,Table2[],5,FALSE)</f>
        <v>Online</v>
      </c>
    </row>
    <row r="833" spans="1:16" x14ac:dyDescent="0.25">
      <c r="A833" t="s">
        <v>2583</v>
      </c>
      <c r="B833" s="19">
        <v>45698</v>
      </c>
      <c r="C833" t="s">
        <v>59</v>
      </c>
      <c r="D833" t="s">
        <v>1641</v>
      </c>
      <c r="E833" t="s">
        <v>1725</v>
      </c>
      <c r="F833" s="12">
        <v>4</v>
      </c>
      <c r="G833" s="11">
        <v>528.23</v>
      </c>
      <c r="H833">
        <v>0.15</v>
      </c>
      <c r="I833" t="s">
        <v>1755</v>
      </c>
      <c r="J833" s="11">
        <v>1795.982</v>
      </c>
      <c r="K833" t="str">
        <f>VLOOKUP(Table56[[#This Row],[Customer_ID]],Table4[],4,FALSE)</f>
        <v>Female</v>
      </c>
      <c r="L833" t="str">
        <f>VLOOKUP(Table56[[#This Row],[Customer_ID]],Table4[],6,FALSE)</f>
        <v>Kansas</v>
      </c>
      <c r="M833" t="str">
        <f>VLOOKUP(Table56[[#This Row],[Product_ID]],Table3[],3,FALSE)</f>
        <v>Electronics-Computer</v>
      </c>
      <c r="N833" s="11">
        <f>VLOOKUP(Table56[[#This Row],[Product_ID]],Table3[],5,FALSE)</f>
        <v>392.89</v>
      </c>
      <c r="O833" t="str">
        <f>VLOOKUP(Table56[[#This Row],[Store_ID]],Table2[],3,FALSE)</f>
        <v>East</v>
      </c>
      <c r="P833" t="str">
        <f>VLOOKUP(E833,Table2[],5,FALSE)</f>
        <v>Flagship</v>
      </c>
    </row>
    <row r="834" spans="1:16" x14ac:dyDescent="0.25">
      <c r="A834" t="s">
        <v>2584</v>
      </c>
      <c r="B834" s="19">
        <v>45548</v>
      </c>
      <c r="C834" t="s">
        <v>1496</v>
      </c>
      <c r="D834" t="s">
        <v>1597</v>
      </c>
      <c r="E834" t="s">
        <v>1730</v>
      </c>
      <c r="F834" s="12">
        <v>2</v>
      </c>
      <c r="G834" s="11">
        <v>780.9</v>
      </c>
      <c r="H834">
        <v>0.24</v>
      </c>
      <c r="I834" t="s">
        <v>1752</v>
      </c>
      <c r="J834" s="11">
        <v>1186.9680000000001</v>
      </c>
      <c r="K834" t="str">
        <f>VLOOKUP(Table56[[#This Row],[Customer_ID]],Table4[],4,FALSE)</f>
        <v>Female</v>
      </c>
      <c r="L834" t="str">
        <f>VLOOKUP(Table56[[#This Row],[Customer_ID]],Table4[],6,FALSE)</f>
        <v>Florida</v>
      </c>
      <c r="M834" t="str">
        <f>VLOOKUP(Table56[[#This Row],[Product_ID]],Table3[],3,FALSE)</f>
        <v>Clothing-Outerwear</v>
      </c>
      <c r="N834" s="11">
        <f>VLOOKUP(Table56[[#This Row],[Product_ID]],Table3[],5,FALSE)</f>
        <v>167.34</v>
      </c>
      <c r="O834" t="str">
        <f>VLOOKUP(Table56[[#This Row],[Store_ID]],Table2[],3,FALSE)</f>
        <v>West</v>
      </c>
      <c r="P834" t="str">
        <f>VLOOKUP(E834,Table2[],5,FALSE)</f>
        <v>Flagship</v>
      </c>
    </row>
    <row r="835" spans="1:16" x14ac:dyDescent="0.25">
      <c r="A835" t="s">
        <v>2585</v>
      </c>
      <c r="B835" s="19">
        <v>45236</v>
      </c>
      <c r="C835" t="s">
        <v>589</v>
      </c>
      <c r="D835" t="s">
        <v>1558</v>
      </c>
      <c r="E835" t="s">
        <v>1726</v>
      </c>
      <c r="F835" s="12">
        <v>1</v>
      </c>
      <c r="G835" s="11">
        <v>977.97</v>
      </c>
      <c r="H835">
        <v>0.06</v>
      </c>
      <c r="I835" t="s">
        <v>1755</v>
      </c>
      <c r="J835" s="11">
        <v>919.29179999999997</v>
      </c>
      <c r="K835" t="str">
        <f>VLOOKUP(Table56[[#This Row],[Customer_ID]],Table4[],4,FALSE)</f>
        <v>Male</v>
      </c>
      <c r="L835" t="str">
        <f>VLOOKUP(Table56[[#This Row],[Customer_ID]],Table4[],6,FALSE)</f>
        <v>Maine</v>
      </c>
      <c r="M835" t="str">
        <f>VLOOKUP(Table56[[#This Row],[Product_ID]],Table3[],3,FALSE)</f>
        <v>Home-Storage</v>
      </c>
      <c r="N835" s="11">
        <f>VLOOKUP(Table56[[#This Row],[Product_ID]],Table3[],5,FALSE)</f>
        <v>123.46</v>
      </c>
      <c r="O835" t="str">
        <f>VLOOKUP(Table56[[#This Row],[Store_ID]],Table2[],3,FALSE)</f>
        <v>South</v>
      </c>
      <c r="P835" t="str">
        <f>VLOOKUP(E835,Table2[],5,FALSE)</f>
        <v>Outlet</v>
      </c>
    </row>
    <row r="836" spans="1:16" x14ac:dyDescent="0.25">
      <c r="A836" t="s">
        <v>2586</v>
      </c>
      <c r="B836" s="19">
        <v>45310</v>
      </c>
      <c r="C836" t="s">
        <v>1141</v>
      </c>
      <c r="D836" t="s">
        <v>1654</v>
      </c>
      <c r="E836" t="s">
        <v>1723</v>
      </c>
      <c r="F836" s="12">
        <v>4</v>
      </c>
      <c r="G836" s="11">
        <v>354.65</v>
      </c>
      <c r="H836">
        <v>0.19</v>
      </c>
      <c r="I836" t="s">
        <v>1750</v>
      </c>
      <c r="J836" s="11">
        <v>1149.066</v>
      </c>
      <c r="K836" t="str">
        <f>VLOOKUP(Table56[[#This Row],[Customer_ID]],Table4[],4,FALSE)</f>
        <v>Female</v>
      </c>
      <c r="L836" t="str">
        <f>VLOOKUP(Table56[[#This Row],[Customer_ID]],Table4[],6,FALSE)</f>
        <v>Vermont</v>
      </c>
      <c r="M836" t="str">
        <f>VLOOKUP(Table56[[#This Row],[Product_ID]],Table3[],3,FALSE)</f>
        <v>Beauty-Skincare</v>
      </c>
      <c r="N836" s="11">
        <f>VLOOKUP(Table56[[#This Row],[Product_ID]],Table3[],5,FALSE)</f>
        <v>254.04361702127662</v>
      </c>
      <c r="O836" t="str">
        <f>VLOOKUP(Table56[[#This Row],[Store_ID]],Table2[],3,FALSE)</f>
        <v>North</v>
      </c>
      <c r="P836" t="str">
        <f>VLOOKUP(E836,Table2[],5,FALSE)</f>
        <v>Online</v>
      </c>
    </row>
    <row r="837" spans="1:16" x14ac:dyDescent="0.25">
      <c r="A837" t="s">
        <v>2587</v>
      </c>
      <c r="B837" s="19">
        <v>45376</v>
      </c>
      <c r="C837" t="s">
        <v>891</v>
      </c>
      <c r="D837" t="s">
        <v>1628</v>
      </c>
      <c r="E837" t="s">
        <v>1739</v>
      </c>
      <c r="F837" s="12">
        <v>1</v>
      </c>
      <c r="G837" s="11">
        <v>671.62</v>
      </c>
      <c r="H837">
        <v>0.09</v>
      </c>
      <c r="I837" t="s">
        <v>1755</v>
      </c>
      <c r="J837" s="11">
        <v>611.17420000000004</v>
      </c>
      <c r="K837" t="str">
        <f>VLOOKUP(Table56[[#This Row],[Customer_ID]],Table4[],4,FALSE)</f>
        <v>Female</v>
      </c>
      <c r="L837" t="str">
        <f>VLOOKUP(Table56[[#This Row],[Customer_ID]],Table4[],6,FALSE)</f>
        <v>Wyoming</v>
      </c>
      <c r="M837" t="str">
        <f>VLOOKUP(Table56[[#This Row],[Product_ID]],Table3[],3,FALSE)</f>
        <v>Home-Furniture</v>
      </c>
      <c r="N837" s="11">
        <f>VLOOKUP(Table56[[#This Row],[Product_ID]],Table3[],5,FALSE)</f>
        <v>243.7</v>
      </c>
      <c r="O837" t="str">
        <f>VLOOKUP(Table56[[#This Row],[Store_ID]],Table2[],3,FALSE)</f>
        <v>East</v>
      </c>
      <c r="P837" t="str">
        <f>VLOOKUP(E837,Table2[],5,FALSE)</f>
        <v>Online</v>
      </c>
    </row>
    <row r="838" spans="1:16" x14ac:dyDescent="0.25">
      <c r="A838" t="s">
        <v>2588</v>
      </c>
      <c r="B838" s="19">
        <v>45914</v>
      </c>
      <c r="C838" t="s">
        <v>989</v>
      </c>
      <c r="D838" t="s">
        <v>1652</v>
      </c>
      <c r="E838" t="s">
        <v>1698</v>
      </c>
      <c r="F838" s="12">
        <v>1</v>
      </c>
      <c r="G838" s="11">
        <v>867.32</v>
      </c>
      <c r="H838">
        <v>0.28999999999999998</v>
      </c>
      <c r="I838" t="s">
        <v>1752</v>
      </c>
      <c r="J838" s="11">
        <v>615.79719999999998</v>
      </c>
      <c r="K838" t="str">
        <f>VLOOKUP(Table56[[#This Row],[Customer_ID]],Table4[],4,FALSE)</f>
        <v>Female</v>
      </c>
      <c r="L838" t="str">
        <f>VLOOKUP(Table56[[#This Row],[Customer_ID]],Table4[],6,FALSE)</f>
        <v>New Hampshire</v>
      </c>
      <c r="M838" t="str">
        <f>VLOOKUP(Table56[[#This Row],[Product_ID]],Table3[],3,FALSE)</f>
        <v>Sports-Fitness</v>
      </c>
      <c r="N838" s="11">
        <f>VLOOKUP(Table56[[#This Row],[Product_ID]],Table3[],5,FALSE)</f>
        <v>152.91999999999999</v>
      </c>
      <c r="O838" t="str">
        <f>VLOOKUP(Table56[[#This Row],[Store_ID]],Table2[],3,FALSE)</f>
        <v>North</v>
      </c>
      <c r="P838" t="str">
        <f>VLOOKUP(E838,Table2[],5,FALSE)</f>
        <v>Outlet</v>
      </c>
    </row>
    <row r="839" spans="1:16" x14ac:dyDescent="0.25">
      <c r="A839" t="s">
        <v>2589</v>
      </c>
      <c r="B839" s="19">
        <v>45336</v>
      </c>
      <c r="C839" t="s">
        <v>292</v>
      </c>
      <c r="D839" t="s">
        <v>1541</v>
      </c>
      <c r="E839" t="s">
        <v>1723</v>
      </c>
      <c r="F839" s="12">
        <v>3</v>
      </c>
      <c r="G839" s="11">
        <v>240.27</v>
      </c>
      <c r="H839">
        <v>0.15</v>
      </c>
      <c r="I839" t="s">
        <v>1752</v>
      </c>
      <c r="J839" s="11">
        <v>612.68850000000009</v>
      </c>
      <c r="K839" t="str">
        <f>VLOOKUP(Table56[[#This Row],[Customer_ID]],Table4[],4,FALSE)</f>
        <v>Female</v>
      </c>
      <c r="L839" t="str">
        <f>VLOOKUP(Table56[[#This Row],[Customer_ID]],Table4[],6,FALSE)</f>
        <v>Arizona</v>
      </c>
      <c r="M839" t="str">
        <f>VLOOKUP(Table56[[#This Row],[Product_ID]],Table3[],3,FALSE)</f>
        <v>Home-Kitchen</v>
      </c>
      <c r="N839" s="11">
        <f>VLOOKUP(Table56[[#This Row],[Product_ID]],Table3[],5,FALSE)</f>
        <v>298.86</v>
      </c>
      <c r="O839" t="str">
        <f>VLOOKUP(Table56[[#This Row],[Store_ID]],Table2[],3,FALSE)</f>
        <v>North</v>
      </c>
      <c r="P839" t="str">
        <f>VLOOKUP(E839,Table2[],5,FALSE)</f>
        <v>Online</v>
      </c>
    </row>
    <row r="840" spans="1:16" x14ac:dyDescent="0.25">
      <c r="A840" t="s">
        <v>2590</v>
      </c>
      <c r="B840" s="19">
        <v>45728</v>
      </c>
      <c r="C840" t="s">
        <v>272</v>
      </c>
      <c r="D840" t="s">
        <v>1568</v>
      </c>
      <c r="E840" t="s">
        <v>1730</v>
      </c>
      <c r="F840" s="12">
        <v>2</v>
      </c>
      <c r="G840" s="11">
        <v>619.12</v>
      </c>
      <c r="H840">
        <v>0.28000000000000003</v>
      </c>
      <c r="I840" t="s">
        <v>1755</v>
      </c>
      <c r="J840" s="11">
        <v>891.53279999999995</v>
      </c>
      <c r="K840" t="str">
        <f>VLOOKUP(Table56[[#This Row],[Customer_ID]],Table4[],4,FALSE)</f>
        <v>Female</v>
      </c>
      <c r="L840" t="str">
        <f>VLOOKUP(Table56[[#This Row],[Customer_ID]],Table4[],6,FALSE)</f>
        <v>California</v>
      </c>
      <c r="M840" t="str">
        <f>VLOOKUP(Table56[[#This Row],[Product_ID]],Table3[],3,FALSE)</f>
        <v>Sports-Accessories</v>
      </c>
      <c r="N840" s="11">
        <f>VLOOKUP(Table56[[#This Row],[Product_ID]],Table3[],5,FALSE)</f>
        <v>38.76</v>
      </c>
      <c r="O840" t="str">
        <f>VLOOKUP(Table56[[#This Row],[Store_ID]],Table2[],3,FALSE)</f>
        <v>West</v>
      </c>
      <c r="P840" t="str">
        <f>VLOOKUP(E840,Table2[],5,FALSE)</f>
        <v>Flagship</v>
      </c>
    </row>
    <row r="841" spans="1:16" x14ac:dyDescent="0.25">
      <c r="A841" t="s">
        <v>2591</v>
      </c>
      <c r="B841" s="19">
        <v>45755</v>
      </c>
      <c r="C841" t="s">
        <v>687</v>
      </c>
      <c r="D841" t="s">
        <v>1661</v>
      </c>
      <c r="E841" t="s">
        <v>1685</v>
      </c>
      <c r="F841" s="12">
        <v>3</v>
      </c>
      <c r="G841" s="11">
        <v>693.42</v>
      </c>
      <c r="H841">
        <v>0.08</v>
      </c>
      <c r="I841" t="s">
        <v>1752</v>
      </c>
      <c r="J841" s="11">
        <v>1913.8391999999999</v>
      </c>
      <c r="K841" t="str">
        <f>VLOOKUP(Table56[[#This Row],[Customer_ID]],Table4[],4,FALSE)</f>
        <v>Female</v>
      </c>
      <c r="L841" t="str">
        <f>VLOOKUP(Table56[[#This Row],[Customer_ID]],Table4[],6,FALSE)</f>
        <v>North Dakota</v>
      </c>
      <c r="M841" t="str">
        <f>VLOOKUP(Table56[[#This Row],[Product_ID]],Table3[],3,FALSE)</f>
        <v>Home-Lighting</v>
      </c>
      <c r="N841" s="11">
        <f>VLOOKUP(Table56[[#This Row],[Product_ID]],Table3[],5,FALSE)</f>
        <v>371.38</v>
      </c>
      <c r="O841" t="str">
        <f>VLOOKUP(Table56[[#This Row],[Store_ID]],Table2[],3,FALSE)</f>
        <v>East</v>
      </c>
      <c r="P841" t="str">
        <f>VLOOKUP(E841,Table2[],5,FALSE)</f>
        <v>Flagship</v>
      </c>
    </row>
    <row r="842" spans="1:16" x14ac:dyDescent="0.25">
      <c r="A842" t="s">
        <v>2592</v>
      </c>
      <c r="B842" s="19">
        <v>45695</v>
      </c>
      <c r="C842" t="s">
        <v>376</v>
      </c>
      <c r="D842" t="s">
        <v>1600</v>
      </c>
      <c r="E842" t="s">
        <v>1719</v>
      </c>
      <c r="F842" s="12">
        <v>4</v>
      </c>
      <c r="G842" s="11">
        <v>751.63</v>
      </c>
      <c r="H842">
        <v>0.28000000000000003</v>
      </c>
      <c r="I842" t="s">
        <v>1755</v>
      </c>
      <c r="J842" s="11">
        <v>2164.6943999999999</v>
      </c>
      <c r="K842" t="str">
        <f>VLOOKUP(Table56[[#This Row],[Customer_ID]],Table4[],4,FALSE)</f>
        <v>Male</v>
      </c>
      <c r="L842" t="str">
        <f>VLOOKUP(Table56[[#This Row],[Customer_ID]],Table4[],6,FALSE)</f>
        <v>New Hampshire</v>
      </c>
      <c r="M842" t="str">
        <f>VLOOKUP(Table56[[#This Row],[Product_ID]],Table3[],3,FALSE)</f>
        <v>Electronics-Accessories</v>
      </c>
      <c r="N842" s="11">
        <f>VLOOKUP(Table56[[#This Row],[Product_ID]],Table3[],5,FALSE)</f>
        <v>177.98</v>
      </c>
      <c r="O842" t="str">
        <f>VLOOKUP(Table56[[#This Row],[Store_ID]],Table2[],3,FALSE)</f>
        <v>East</v>
      </c>
      <c r="P842" t="str">
        <f>VLOOKUP(E842,Table2[],5,FALSE)</f>
        <v>Online</v>
      </c>
    </row>
    <row r="843" spans="1:16" x14ac:dyDescent="0.25">
      <c r="A843" t="s">
        <v>2593</v>
      </c>
      <c r="B843" s="19">
        <v>45380</v>
      </c>
      <c r="C843" t="s">
        <v>382</v>
      </c>
      <c r="D843" t="s">
        <v>1573</v>
      </c>
      <c r="E843" t="s">
        <v>1728</v>
      </c>
      <c r="F843" s="12">
        <v>3</v>
      </c>
      <c r="G843" s="11">
        <v>108.14</v>
      </c>
      <c r="H843">
        <v>0.19</v>
      </c>
      <c r="I843" t="s">
        <v>1755</v>
      </c>
      <c r="J843" s="11">
        <v>262.78020000000004</v>
      </c>
      <c r="K843" t="str">
        <f>VLOOKUP(Table56[[#This Row],[Customer_ID]],Table4[],4,FALSE)</f>
        <v>Female</v>
      </c>
      <c r="L843" t="str">
        <f>VLOOKUP(Table56[[#This Row],[Customer_ID]],Table4[],6,FALSE)</f>
        <v>Maryland</v>
      </c>
      <c r="M843" t="str">
        <f>VLOOKUP(Table56[[#This Row],[Product_ID]],Table3[],3,FALSE)</f>
        <v>Sports-Team Sports</v>
      </c>
      <c r="N843" s="11">
        <f>VLOOKUP(Table56[[#This Row],[Product_ID]],Table3[],5,FALSE)</f>
        <v>204.39</v>
      </c>
      <c r="O843" t="str">
        <f>VLOOKUP(Table56[[#This Row],[Store_ID]],Table2[],3,FALSE)</f>
        <v>North</v>
      </c>
      <c r="P843" t="str">
        <f>VLOOKUP(E843,Table2[],5,FALSE)</f>
        <v>Flagship</v>
      </c>
    </row>
    <row r="844" spans="1:16" x14ac:dyDescent="0.25">
      <c r="A844" t="s">
        <v>2594</v>
      </c>
      <c r="B844" s="19">
        <v>45446</v>
      </c>
      <c r="C844" t="s">
        <v>811</v>
      </c>
      <c r="D844" t="s">
        <v>1567</v>
      </c>
      <c r="E844" t="s">
        <v>1701</v>
      </c>
      <c r="F844" s="12">
        <v>1</v>
      </c>
      <c r="G844" s="11">
        <v>964.11</v>
      </c>
      <c r="H844">
        <v>0.17</v>
      </c>
      <c r="I844" t="s">
        <v>1755</v>
      </c>
      <c r="J844" s="11">
        <v>800.21129999999994</v>
      </c>
      <c r="K844" t="str">
        <f>VLOOKUP(Table56[[#This Row],[Customer_ID]],Table4[],4,FALSE)</f>
        <v>Male</v>
      </c>
      <c r="L844" t="str">
        <f>VLOOKUP(Table56[[#This Row],[Customer_ID]],Table4[],6,FALSE)</f>
        <v>Arkansas</v>
      </c>
      <c r="M844" t="str">
        <f>VLOOKUP(Table56[[#This Row],[Product_ID]],Table3[],3,FALSE)</f>
        <v>Home-Decor</v>
      </c>
      <c r="N844" s="11">
        <f>VLOOKUP(Table56[[#This Row],[Product_ID]],Table3[],5,FALSE)</f>
        <v>254.04361702127662</v>
      </c>
      <c r="O844" t="str">
        <f>VLOOKUP(Table56[[#This Row],[Store_ID]],Table2[],3,FALSE)</f>
        <v>South</v>
      </c>
      <c r="P844" t="str">
        <f>VLOOKUP(E844,Table2[],5,FALSE)</f>
        <v>Online</v>
      </c>
    </row>
    <row r="845" spans="1:16" x14ac:dyDescent="0.25">
      <c r="A845" t="s">
        <v>2595</v>
      </c>
      <c r="B845" s="19">
        <v>45525</v>
      </c>
      <c r="C845" t="s">
        <v>444</v>
      </c>
      <c r="D845" t="s">
        <v>1554</v>
      </c>
      <c r="E845" t="s">
        <v>1685</v>
      </c>
      <c r="F845" s="12">
        <v>1</v>
      </c>
      <c r="G845" s="11">
        <v>346.2</v>
      </c>
      <c r="H845">
        <v>0.28999999999999998</v>
      </c>
      <c r="I845" t="s">
        <v>1750</v>
      </c>
      <c r="J845" s="11">
        <v>245.80199999999999</v>
      </c>
      <c r="K845" t="str">
        <f>VLOOKUP(Table56[[#This Row],[Customer_ID]],Table4[],4,FALSE)</f>
        <v>Female</v>
      </c>
      <c r="L845" t="str">
        <f>VLOOKUP(Table56[[#This Row],[Customer_ID]],Table4[],6,FALSE)</f>
        <v>Alabama</v>
      </c>
      <c r="M845" t="str">
        <f>VLOOKUP(Table56[[#This Row],[Product_ID]],Table3[],3,FALSE)</f>
        <v>Sports-Equipment</v>
      </c>
      <c r="N845" s="11">
        <f>VLOOKUP(Table56[[#This Row],[Product_ID]],Table3[],5,FALSE)</f>
        <v>21.34</v>
      </c>
      <c r="O845" t="str">
        <f>VLOOKUP(Table56[[#This Row],[Store_ID]],Table2[],3,FALSE)</f>
        <v>East</v>
      </c>
      <c r="P845" t="str">
        <f>VLOOKUP(E845,Table2[],5,FALSE)</f>
        <v>Flagship</v>
      </c>
    </row>
    <row r="846" spans="1:16" x14ac:dyDescent="0.25">
      <c r="A846" t="s">
        <v>2596</v>
      </c>
      <c r="B846" s="19">
        <v>45527</v>
      </c>
      <c r="C846" t="s">
        <v>1395</v>
      </c>
      <c r="D846" t="s">
        <v>1592</v>
      </c>
      <c r="E846" t="s">
        <v>1728</v>
      </c>
      <c r="F846" s="12">
        <v>3</v>
      </c>
      <c r="G846" s="11">
        <v>791.75</v>
      </c>
      <c r="H846">
        <v>0.28999999999999998</v>
      </c>
      <c r="I846" t="s">
        <v>1750</v>
      </c>
      <c r="J846" s="11">
        <v>1686.4275</v>
      </c>
      <c r="K846" t="str">
        <f>VLOOKUP(Table56[[#This Row],[Customer_ID]],Table4[],4,FALSE)</f>
        <v>Male</v>
      </c>
      <c r="L846" t="str">
        <f>VLOOKUP(Table56[[#This Row],[Customer_ID]],Table4[],6,FALSE)</f>
        <v>Kentucky</v>
      </c>
      <c r="M846" t="str">
        <f>VLOOKUP(Table56[[#This Row],[Product_ID]],Table3[],3,FALSE)</f>
        <v>Electronics-Computer</v>
      </c>
      <c r="N846" s="11">
        <f>VLOOKUP(Table56[[#This Row],[Product_ID]],Table3[],5,FALSE)</f>
        <v>253.33</v>
      </c>
      <c r="O846" t="str">
        <f>VLOOKUP(Table56[[#This Row],[Store_ID]],Table2[],3,FALSE)</f>
        <v>North</v>
      </c>
      <c r="P846" t="str">
        <f>VLOOKUP(E846,Table2[],5,FALSE)</f>
        <v>Flagship</v>
      </c>
    </row>
    <row r="847" spans="1:16" x14ac:dyDescent="0.25">
      <c r="A847" t="s">
        <v>2597</v>
      </c>
      <c r="B847" s="19">
        <v>45265</v>
      </c>
      <c r="C847" t="s">
        <v>995</v>
      </c>
      <c r="D847" t="s">
        <v>1587</v>
      </c>
      <c r="E847" t="s">
        <v>1725</v>
      </c>
      <c r="F847" s="12">
        <v>1</v>
      </c>
      <c r="G847" s="11">
        <v>529.84</v>
      </c>
      <c r="H847">
        <v>0.13</v>
      </c>
      <c r="I847" t="s">
        <v>1752</v>
      </c>
      <c r="J847" s="11">
        <v>460.96080000000001</v>
      </c>
      <c r="K847" t="str">
        <f>VLOOKUP(Table56[[#This Row],[Customer_ID]],Table4[],4,FALSE)</f>
        <v>Male</v>
      </c>
      <c r="L847" t="str">
        <f>VLOOKUP(Table56[[#This Row],[Customer_ID]],Table4[],6,FALSE)</f>
        <v>Mississippi</v>
      </c>
      <c r="M847" t="str">
        <f>VLOOKUP(Table56[[#This Row],[Product_ID]],Table3[],3,FALSE)</f>
        <v>Electronics-Mobile</v>
      </c>
      <c r="N847" s="11">
        <f>VLOOKUP(Table56[[#This Row],[Product_ID]],Table3[],5,FALSE)</f>
        <v>326.06</v>
      </c>
      <c r="O847" t="str">
        <f>VLOOKUP(Table56[[#This Row],[Store_ID]],Table2[],3,FALSE)</f>
        <v>East</v>
      </c>
      <c r="P847" t="str">
        <f>VLOOKUP(E847,Table2[],5,FALSE)</f>
        <v>Flagship</v>
      </c>
    </row>
    <row r="848" spans="1:16" x14ac:dyDescent="0.25">
      <c r="A848" t="s">
        <v>2598</v>
      </c>
      <c r="B848" s="19">
        <v>45936</v>
      </c>
      <c r="C848" t="s">
        <v>1436</v>
      </c>
      <c r="D848" t="s">
        <v>1608</v>
      </c>
      <c r="E848" t="s">
        <v>1698</v>
      </c>
      <c r="F848" s="12">
        <v>3</v>
      </c>
      <c r="G848" s="11">
        <v>582.57000000000005</v>
      </c>
      <c r="H848">
        <v>0.11</v>
      </c>
      <c r="I848" t="s">
        <v>1752</v>
      </c>
      <c r="J848" s="11">
        <v>1555.4619</v>
      </c>
      <c r="K848" t="str">
        <f>VLOOKUP(Table56[[#This Row],[Customer_ID]],Table4[],4,FALSE)</f>
        <v>Male</v>
      </c>
      <c r="L848" t="str">
        <f>VLOOKUP(Table56[[#This Row],[Customer_ID]],Table4[],6,FALSE)</f>
        <v>Montana</v>
      </c>
      <c r="M848" t="str">
        <f>VLOOKUP(Table56[[#This Row],[Product_ID]],Table3[],3,FALSE)</f>
        <v>Sports-Accessories</v>
      </c>
      <c r="N848" s="11">
        <f>VLOOKUP(Table56[[#This Row],[Product_ID]],Table3[],5,FALSE)</f>
        <v>434.84</v>
      </c>
      <c r="O848" t="str">
        <f>VLOOKUP(Table56[[#This Row],[Store_ID]],Table2[],3,FALSE)</f>
        <v>North</v>
      </c>
      <c r="P848" t="str">
        <f>VLOOKUP(E848,Table2[],5,FALSE)</f>
        <v>Outlet</v>
      </c>
    </row>
    <row r="849" spans="1:16" x14ac:dyDescent="0.25">
      <c r="A849" t="s">
        <v>2599</v>
      </c>
      <c r="B849" s="19">
        <v>45242</v>
      </c>
      <c r="C849" t="s">
        <v>681</v>
      </c>
      <c r="D849" t="s">
        <v>1673</v>
      </c>
      <c r="E849" t="s">
        <v>1733</v>
      </c>
      <c r="F849" s="12">
        <v>1</v>
      </c>
      <c r="G849" s="11">
        <v>219.81</v>
      </c>
      <c r="H849">
        <v>0.22</v>
      </c>
      <c r="I849" t="s">
        <v>1755</v>
      </c>
      <c r="J849" s="11">
        <v>171.45180000000002</v>
      </c>
      <c r="K849" t="str">
        <f>VLOOKUP(Table56[[#This Row],[Customer_ID]],Table4[],4,FALSE)</f>
        <v>Female</v>
      </c>
      <c r="L849" t="str">
        <f>VLOOKUP(Table56[[#This Row],[Customer_ID]],Table4[],6,FALSE)</f>
        <v>Delaware</v>
      </c>
      <c r="M849" t="str">
        <f>VLOOKUP(Table56[[#This Row],[Product_ID]],Table3[],3,FALSE)</f>
        <v>Sports-Accessories</v>
      </c>
      <c r="N849" s="11">
        <f>VLOOKUP(Table56[[#This Row],[Product_ID]],Table3[],5,FALSE)</f>
        <v>60.65</v>
      </c>
      <c r="O849" t="str">
        <f>VLOOKUP(Table56[[#This Row],[Store_ID]],Table2[],3,FALSE)</f>
        <v>North</v>
      </c>
      <c r="P849" t="str">
        <f>VLOOKUP(E849,Table2[],5,FALSE)</f>
        <v>Flagship</v>
      </c>
    </row>
    <row r="850" spans="1:16" x14ac:dyDescent="0.25">
      <c r="A850" t="s">
        <v>2600</v>
      </c>
      <c r="B850" s="19">
        <v>45437</v>
      </c>
      <c r="C850" t="s">
        <v>1510</v>
      </c>
      <c r="D850" t="s">
        <v>1631</v>
      </c>
      <c r="E850" t="s">
        <v>1736</v>
      </c>
      <c r="F850" s="12">
        <v>4</v>
      </c>
      <c r="G850" s="11">
        <v>883.31</v>
      </c>
      <c r="H850">
        <v>0.27</v>
      </c>
      <c r="I850" t="s">
        <v>1750</v>
      </c>
      <c r="J850" s="11">
        <v>2579.2651999999998</v>
      </c>
      <c r="K850" t="str">
        <f>VLOOKUP(Table56[[#This Row],[Customer_ID]],Table4[],4,FALSE)</f>
        <v>Female</v>
      </c>
      <c r="L850" t="str">
        <f>VLOOKUP(Table56[[#This Row],[Customer_ID]],Table4[],6,FALSE)</f>
        <v>New York</v>
      </c>
      <c r="M850" t="str">
        <f>VLOOKUP(Table56[[#This Row],[Product_ID]],Table3[],3,FALSE)</f>
        <v>Home-Storage</v>
      </c>
      <c r="N850" s="11">
        <f>VLOOKUP(Table56[[#This Row],[Product_ID]],Table3[],5,FALSE)</f>
        <v>138.05000000000001</v>
      </c>
      <c r="O850" t="str">
        <f>VLOOKUP(Table56[[#This Row],[Store_ID]],Table2[],3,FALSE)</f>
        <v>East</v>
      </c>
      <c r="P850" t="str">
        <f>VLOOKUP(E850,Table2[],5,FALSE)</f>
        <v>Flagship</v>
      </c>
    </row>
    <row r="851" spans="1:16" x14ac:dyDescent="0.25">
      <c r="A851" t="s">
        <v>2601</v>
      </c>
      <c r="B851" s="19">
        <v>45627</v>
      </c>
      <c r="C851" t="s">
        <v>746</v>
      </c>
      <c r="D851" t="s">
        <v>1551</v>
      </c>
      <c r="E851" t="s">
        <v>1726</v>
      </c>
      <c r="F851" s="12">
        <v>4</v>
      </c>
      <c r="G851" s="11">
        <v>329.06</v>
      </c>
      <c r="H851">
        <v>0.04</v>
      </c>
      <c r="I851" t="s">
        <v>1755</v>
      </c>
      <c r="J851" s="11">
        <v>1263.5904</v>
      </c>
      <c r="K851" t="str">
        <f>VLOOKUP(Table56[[#This Row],[Customer_ID]],Table4[],4,FALSE)</f>
        <v>Female</v>
      </c>
      <c r="L851" t="str">
        <f>VLOOKUP(Table56[[#This Row],[Customer_ID]],Table4[],6,FALSE)</f>
        <v>Kansas</v>
      </c>
      <c r="M851" t="str">
        <f>VLOOKUP(Table56[[#This Row],[Product_ID]],Table3[],3,FALSE)</f>
        <v>Sports-Accessories</v>
      </c>
      <c r="N851" s="11">
        <f>VLOOKUP(Table56[[#This Row],[Product_ID]],Table3[],5,FALSE)</f>
        <v>144.53</v>
      </c>
      <c r="O851" t="str">
        <f>VLOOKUP(Table56[[#This Row],[Store_ID]],Table2[],3,FALSE)</f>
        <v>South</v>
      </c>
      <c r="P851" t="str">
        <f>VLOOKUP(E851,Table2[],5,FALSE)</f>
        <v>Outlet</v>
      </c>
    </row>
    <row r="852" spans="1:16" x14ac:dyDescent="0.25">
      <c r="A852" t="s">
        <v>2602</v>
      </c>
      <c r="B852" s="19">
        <v>45678</v>
      </c>
      <c r="C852" t="s">
        <v>367</v>
      </c>
      <c r="D852" t="s">
        <v>1628</v>
      </c>
      <c r="E852" t="s">
        <v>1721</v>
      </c>
      <c r="F852" s="12">
        <v>1</v>
      </c>
      <c r="G852" s="11">
        <v>935.78</v>
      </c>
      <c r="H852">
        <v>0.03</v>
      </c>
      <c r="I852" t="s">
        <v>1752</v>
      </c>
      <c r="J852" s="11">
        <v>907.70659999999998</v>
      </c>
      <c r="K852" t="str">
        <f>VLOOKUP(Table56[[#This Row],[Customer_ID]],Table4[],4,FALSE)</f>
        <v>Female</v>
      </c>
      <c r="L852" t="str">
        <f>VLOOKUP(Table56[[#This Row],[Customer_ID]],Table4[],6,FALSE)</f>
        <v>Florida</v>
      </c>
      <c r="M852" t="str">
        <f>VLOOKUP(Table56[[#This Row],[Product_ID]],Table3[],3,FALSE)</f>
        <v>Home-Furniture</v>
      </c>
      <c r="N852" s="11">
        <f>VLOOKUP(Table56[[#This Row],[Product_ID]],Table3[],5,FALSE)</f>
        <v>243.7</v>
      </c>
      <c r="O852" t="str">
        <f>VLOOKUP(Table56[[#This Row],[Store_ID]],Table2[],3,FALSE)</f>
        <v>South</v>
      </c>
      <c r="P852" t="str">
        <f>VLOOKUP(E852,Table2[],5,FALSE)</f>
        <v>Online</v>
      </c>
    </row>
    <row r="853" spans="1:16" x14ac:dyDescent="0.25">
      <c r="A853" t="s">
        <v>2603</v>
      </c>
      <c r="B853" s="19">
        <v>45484</v>
      </c>
      <c r="C853" t="s">
        <v>998</v>
      </c>
      <c r="D853" t="s">
        <v>1617</v>
      </c>
      <c r="E853" t="s">
        <v>1719</v>
      </c>
      <c r="F853" s="12">
        <v>4</v>
      </c>
      <c r="G853" s="11">
        <v>597.79999999999995</v>
      </c>
      <c r="H853">
        <v>0.2</v>
      </c>
      <c r="I853" t="s">
        <v>1750</v>
      </c>
      <c r="J853" s="11">
        <v>1912.96</v>
      </c>
      <c r="K853" t="str">
        <f>VLOOKUP(Table56[[#This Row],[Customer_ID]],Table4[],4,FALSE)</f>
        <v>Female</v>
      </c>
      <c r="L853" t="str">
        <f>VLOOKUP(Table56[[#This Row],[Customer_ID]],Table4[],6,FALSE)</f>
        <v>Iowa</v>
      </c>
      <c r="M853" t="str">
        <f>VLOOKUP(Table56[[#This Row],[Product_ID]],Table3[],3,FALSE)</f>
        <v>Beauty-Fragrance</v>
      </c>
      <c r="N853" s="11">
        <f>VLOOKUP(Table56[[#This Row],[Product_ID]],Table3[],5,FALSE)</f>
        <v>482.75</v>
      </c>
      <c r="O853" t="str">
        <f>VLOOKUP(Table56[[#This Row],[Store_ID]],Table2[],3,FALSE)</f>
        <v>East</v>
      </c>
      <c r="P853" t="str">
        <f>VLOOKUP(E853,Table2[],5,FALSE)</f>
        <v>Online</v>
      </c>
    </row>
    <row r="854" spans="1:16" x14ac:dyDescent="0.25">
      <c r="A854" t="s">
        <v>2604</v>
      </c>
      <c r="B854" s="19">
        <v>45700</v>
      </c>
      <c r="C854" t="s">
        <v>820</v>
      </c>
      <c r="D854" t="s">
        <v>1545</v>
      </c>
      <c r="E854" t="s">
        <v>1736</v>
      </c>
      <c r="F854" s="12">
        <v>4</v>
      </c>
      <c r="G854" s="11">
        <v>266.98</v>
      </c>
      <c r="H854">
        <v>0.16</v>
      </c>
      <c r="I854" t="s">
        <v>1750</v>
      </c>
      <c r="J854" s="11">
        <v>897.05280000000005</v>
      </c>
      <c r="K854" t="str">
        <f>VLOOKUP(Table56[[#This Row],[Customer_ID]],Table4[],4,FALSE)</f>
        <v>Female</v>
      </c>
      <c r="L854" t="str">
        <f>VLOOKUP(Table56[[#This Row],[Customer_ID]],Table4[],6,FALSE)</f>
        <v>Oklahoma</v>
      </c>
      <c r="M854" t="str">
        <f>VLOOKUP(Table56[[#This Row],[Product_ID]],Table3[],3,FALSE)</f>
        <v>Electronics-Accessories</v>
      </c>
      <c r="N854" s="11">
        <f>VLOOKUP(Table56[[#This Row],[Product_ID]],Table3[],5,FALSE)</f>
        <v>242.23</v>
      </c>
      <c r="O854" t="str">
        <f>VLOOKUP(Table56[[#This Row],[Store_ID]],Table2[],3,FALSE)</f>
        <v>East</v>
      </c>
      <c r="P854" t="str">
        <f>VLOOKUP(E854,Table2[],5,FALSE)</f>
        <v>Flagship</v>
      </c>
    </row>
    <row r="855" spans="1:16" x14ac:dyDescent="0.25">
      <c r="A855" t="s">
        <v>2605</v>
      </c>
      <c r="B855" s="19">
        <v>45873</v>
      </c>
      <c r="C855" t="s">
        <v>1252</v>
      </c>
      <c r="D855" t="s">
        <v>1631</v>
      </c>
      <c r="E855" t="s">
        <v>1728</v>
      </c>
      <c r="F855" s="12">
        <v>3</v>
      </c>
      <c r="G855" s="11">
        <v>360.18</v>
      </c>
      <c r="H855">
        <v>0.03</v>
      </c>
      <c r="I855" t="s">
        <v>1750</v>
      </c>
      <c r="J855" s="11">
        <v>1048.1237999999998</v>
      </c>
      <c r="K855" t="str">
        <f>VLOOKUP(Table56[[#This Row],[Customer_ID]],Table4[],4,FALSE)</f>
        <v>Male</v>
      </c>
      <c r="L855" t="str">
        <f>VLOOKUP(Table56[[#This Row],[Customer_ID]],Table4[],6,FALSE)</f>
        <v>Maryland</v>
      </c>
      <c r="M855" t="str">
        <f>VLOOKUP(Table56[[#This Row],[Product_ID]],Table3[],3,FALSE)</f>
        <v>Home-Storage</v>
      </c>
      <c r="N855" s="11">
        <f>VLOOKUP(Table56[[#This Row],[Product_ID]],Table3[],5,FALSE)</f>
        <v>138.05000000000001</v>
      </c>
      <c r="O855" t="str">
        <f>VLOOKUP(Table56[[#This Row],[Store_ID]],Table2[],3,FALSE)</f>
        <v>North</v>
      </c>
      <c r="P855" t="str">
        <f>VLOOKUP(E855,Table2[],5,FALSE)</f>
        <v>Flagship</v>
      </c>
    </row>
    <row r="856" spans="1:16" x14ac:dyDescent="0.25">
      <c r="A856" t="s">
        <v>2606</v>
      </c>
      <c r="B856" s="19">
        <v>45860</v>
      </c>
      <c r="C856" t="s">
        <v>1123</v>
      </c>
      <c r="D856" t="s">
        <v>1611</v>
      </c>
      <c r="E856" t="s">
        <v>1685</v>
      </c>
      <c r="F856" s="12">
        <v>3</v>
      </c>
      <c r="G856" s="11">
        <v>247.41</v>
      </c>
      <c r="H856">
        <v>0.05</v>
      </c>
      <c r="I856" t="s">
        <v>1755</v>
      </c>
      <c r="J856" s="11">
        <v>705.11850000000004</v>
      </c>
      <c r="K856" t="str">
        <f>VLOOKUP(Table56[[#This Row],[Customer_ID]],Table4[],4,FALSE)</f>
        <v>Male</v>
      </c>
      <c r="L856" t="str">
        <f>VLOOKUP(Table56[[#This Row],[Customer_ID]],Table4[],6,FALSE)</f>
        <v>Ohio</v>
      </c>
      <c r="M856" t="str">
        <f>VLOOKUP(Table56[[#This Row],[Product_ID]],Table3[],3,FALSE)</f>
        <v>Home-Decor</v>
      </c>
      <c r="N856" s="11">
        <f>VLOOKUP(Table56[[#This Row],[Product_ID]],Table3[],5,FALSE)</f>
        <v>461.47</v>
      </c>
      <c r="O856" t="str">
        <f>VLOOKUP(Table56[[#This Row],[Store_ID]],Table2[],3,FALSE)</f>
        <v>East</v>
      </c>
      <c r="P856" t="str">
        <f>VLOOKUP(E856,Table2[],5,FALSE)</f>
        <v>Flagship</v>
      </c>
    </row>
    <row r="857" spans="1:16" x14ac:dyDescent="0.25">
      <c r="A857" t="s">
        <v>2607</v>
      </c>
      <c r="B857" s="19">
        <v>45235</v>
      </c>
      <c r="C857" t="s">
        <v>281</v>
      </c>
      <c r="D857" t="s">
        <v>1596</v>
      </c>
      <c r="E857" t="s">
        <v>1728</v>
      </c>
      <c r="F857" s="12">
        <v>3</v>
      </c>
      <c r="G857" s="11">
        <v>674.66</v>
      </c>
      <c r="H857">
        <v>0.23</v>
      </c>
      <c r="I857" t="s">
        <v>1750</v>
      </c>
      <c r="J857" s="11">
        <v>1558.4646</v>
      </c>
      <c r="K857" t="str">
        <f>VLOOKUP(Table56[[#This Row],[Customer_ID]],Table4[],4,FALSE)</f>
        <v>Male</v>
      </c>
      <c r="L857" t="str">
        <f>VLOOKUP(Table56[[#This Row],[Customer_ID]],Table4[],6,FALSE)</f>
        <v>Virginia</v>
      </c>
      <c r="M857" t="str">
        <f>VLOOKUP(Table56[[#This Row],[Product_ID]],Table3[],3,FALSE)</f>
        <v>Sports-Team Sports</v>
      </c>
      <c r="N857" s="11">
        <f>VLOOKUP(Table56[[#This Row],[Product_ID]],Table3[],5,FALSE)</f>
        <v>318.91000000000003</v>
      </c>
      <c r="O857" t="str">
        <f>VLOOKUP(Table56[[#This Row],[Store_ID]],Table2[],3,FALSE)</f>
        <v>North</v>
      </c>
      <c r="P857" t="str">
        <f>VLOOKUP(E857,Table2[],5,FALSE)</f>
        <v>Flagship</v>
      </c>
    </row>
    <row r="858" spans="1:16" x14ac:dyDescent="0.25">
      <c r="A858" t="s">
        <v>2608</v>
      </c>
      <c r="B858" s="19">
        <v>45874</v>
      </c>
      <c r="C858" t="s">
        <v>1275</v>
      </c>
      <c r="D858" t="s">
        <v>1591</v>
      </c>
      <c r="E858" t="s">
        <v>1701</v>
      </c>
      <c r="F858" s="12">
        <v>1</v>
      </c>
      <c r="G858" s="11">
        <v>913.98</v>
      </c>
      <c r="H858">
        <v>0.27</v>
      </c>
      <c r="I858" t="s">
        <v>1752</v>
      </c>
      <c r="J858" s="11">
        <v>667.20539999999994</v>
      </c>
      <c r="K858" t="str">
        <f>VLOOKUP(Table56[[#This Row],[Customer_ID]],Table4[],4,FALSE)</f>
        <v>Female</v>
      </c>
      <c r="L858" t="str">
        <f>VLOOKUP(Table56[[#This Row],[Customer_ID]],Table4[],6,FALSE)</f>
        <v>Alaska</v>
      </c>
      <c r="M858" t="str">
        <f>VLOOKUP(Table56[[#This Row],[Product_ID]],Table3[],3,FALSE)</f>
        <v>Electronics-Accessories</v>
      </c>
      <c r="N858" s="11">
        <f>VLOOKUP(Table56[[#This Row],[Product_ID]],Table3[],5,FALSE)</f>
        <v>450.71</v>
      </c>
      <c r="O858" t="str">
        <f>VLOOKUP(Table56[[#This Row],[Store_ID]],Table2[],3,FALSE)</f>
        <v>South</v>
      </c>
      <c r="P858" t="str">
        <f>VLOOKUP(E858,Table2[],5,FALSE)</f>
        <v>Online</v>
      </c>
    </row>
    <row r="859" spans="1:16" x14ac:dyDescent="0.25">
      <c r="A859" t="s">
        <v>2609</v>
      </c>
      <c r="B859" s="19">
        <v>45769</v>
      </c>
      <c r="C859" t="s">
        <v>980</v>
      </c>
      <c r="D859" t="s">
        <v>1670</v>
      </c>
      <c r="E859" t="s">
        <v>1719</v>
      </c>
      <c r="F859" s="12">
        <v>4</v>
      </c>
      <c r="G859" s="11">
        <v>370.5</v>
      </c>
      <c r="H859">
        <v>0.13</v>
      </c>
      <c r="I859" t="s">
        <v>1752</v>
      </c>
      <c r="J859" s="11">
        <v>1289.3399999999999</v>
      </c>
      <c r="K859" t="str">
        <f>VLOOKUP(Table56[[#This Row],[Customer_ID]],Table4[],4,FALSE)</f>
        <v>Female</v>
      </c>
      <c r="L859" t="str">
        <f>VLOOKUP(Table56[[#This Row],[Customer_ID]],Table4[],6,FALSE)</f>
        <v>Washington</v>
      </c>
      <c r="M859" t="str">
        <f>VLOOKUP(Table56[[#This Row],[Product_ID]],Table3[],3,FALSE)</f>
        <v>Electronics-Computer</v>
      </c>
      <c r="N859" s="11">
        <f>VLOOKUP(Table56[[#This Row],[Product_ID]],Table3[],5,FALSE)</f>
        <v>377.52</v>
      </c>
      <c r="O859" t="str">
        <f>VLOOKUP(Table56[[#This Row],[Store_ID]],Table2[],3,FALSE)</f>
        <v>East</v>
      </c>
      <c r="P859" t="str">
        <f>VLOOKUP(E859,Table2[],5,FALSE)</f>
        <v>Online</v>
      </c>
    </row>
    <row r="860" spans="1:16" x14ac:dyDescent="0.25">
      <c r="A860" t="s">
        <v>2610</v>
      </c>
      <c r="B860" s="19">
        <v>45619</v>
      </c>
      <c r="C860" t="s">
        <v>1109</v>
      </c>
      <c r="D860" t="s">
        <v>1635</v>
      </c>
      <c r="E860" t="s">
        <v>1725</v>
      </c>
      <c r="F860" s="12">
        <v>1</v>
      </c>
      <c r="G860" s="11">
        <v>735.1</v>
      </c>
      <c r="H860">
        <v>0.1</v>
      </c>
      <c r="I860" t="s">
        <v>1752</v>
      </c>
      <c r="J860" s="11">
        <v>661.59</v>
      </c>
      <c r="K860" t="str">
        <f>VLOOKUP(Table56[[#This Row],[Customer_ID]],Table4[],4,FALSE)</f>
        <v>Female</v>
      </c>
      <c r="L860" t="str">
        <f>VLOOKUP(Table56[[#This Row],[Customer_ID]],Table4[],6,FALSE)</f>
        <v>Mississippi</v>
      </c>
      <c r="M860" t="str">
        <f>VLOOKUP(Table56[[#This Row],[Product_ID]],Table3[],3,FALSE)</f>
        <v>Sports-Fitness</v>
      </c>
      <c r="N860" s="11">
        <f>VLOOKUP(Table56[[#This Row],[Product_ID]],Table3[],5,FALSE)</f>
        <v>477.61</v>
      </c>
      <c r="O860" t="str">
        <f>VLOOKUP(Table56[[#This Row],[Store_ID]],Table2[],3,FALSE)</f>
        <v>East</v>
      </c>
      <c r="P860" t="str">
        <f>VLOOKUP(E860,Table2[],5,FALSE)</f>
        <v>Flagship</v>
      </c>
    </row>
    <row r="861" spans="1:16" x14ac:dyDescent="0.25">
      <c r="A861" t="s">
        <v>2611</v>
      </c>
      <c r="B861" s="19">
        <v>45614</v>
      </c>
      <c r="C861" t="s">
        <v>456</v>
      </c>
      <c r="D861" t="s">
        <v>1646</v>
      </c>
      <c r="E861" t="s">
        <v>1693</v>
      </c>
      <c r="F861" s="12">
        <v>3</v>
      </c>
      <c r="G861" s="11">
        <v>448.55</v>
      </c>
      <c r="H861">
        <v>0.05</v>
      </c>
      <c r="I861" t="s">
        <v>1750</v>
      </c>
      <c r="J861" s="11">
        <v>1278.3675000000001</v>
      </c>
      <c r="K861" t="str">
        <f>VLOOKUP(Table56[[#This Row],[Customer_ID]],Table4[],4,FALSE)</f>
        <v>Female</v>
      </c>
      <c r="L861" t="str">
        <f>VLOOKUP(Table56[[#This Row],[Customer_ID]],Table4[],6,FALSE)</f>
        <v>Michigan</v>
      </c>
      <c r="M861" t="str">
        <f>VLOOKUP(Table56[[#This Row],[Product_ID]],Table3[],3,FALSE)</f>
        <v>Home-Lighting</v>
      </c>
      <c r="N861" s="11">
        <f>VLOOKUP(Table56[[#This Row],[Product_ID]],Table3[],5,FALSE)</f>
        <v>228.53</v>
      </c>
      <c r="O861" t="str">
        <f>VLOOKUP(Table56[[#This Row],[Store_ID]],Table2[],3,FALSE)</f>
        <v>South</v>
      </c>
      <c r="P861" t="str">
        <f>VLOOKUP(E861,Table2[],5,FALSE)</f>
        <v>Outlet</v>
      </c>
    </row>
    <row r="862" spans="1:16" x14ac:dyDescent="0.25">
      <c r="A862" t="s">
        <v>2612</v>
      </c>
      <c r="B862" s="19">
        <v>45691</v>
      </c>
      <c r="C862" t="s">
        <v>218</v>
      </c>
      <c r="D862" t="s">
        <v>1656</v>
      </c>
      <c r="E862" t="s">
        <v>1725</v>
      </c>
      <c r="F862" s="12">
        <v>3</v>
      </c>
      <c r="G862" s="11">
        <v>904.96</v>
      </c>
      <c r="H862">
        <v>7.0000000000000007E-2</v>
      </c>
      <c r="I862" t="s">
        <v>1755</v>
      </c>
      <c r="J862" s="11">
        <v>2524.8384000000001</v>
      </c>
      <c r="K862" t="str">
        <f>VLOOKUP(Table56[[#This Row],[Customer_ID]],Table4[],4,FALSE)</f>
        <v>Male</v>
      </c>
      <c r="L862" t="str">
        <f>VLOOKUP(Table56[[#This Row],[Customer_ID]],Table4[],6,FALSE)</f>
        <v>Montana</v>
      </c>
      <c r="M862" t="str">
        <f>VLOOKUP(Table56[[#This Row],[Product_ID]],Table3[],3,FALSE)</f>
        <v>Home-Furniture</v>
      </c>
      <c r="N862" s="11">
        <f>VLOOKUP(Table56[[#This Row],[Product_ID]],Table3[],5,FALSE)</f>
        <v>388.46</v>
      </c>
      <c r="O862" t="str">
        <f>VLOOKUP(Table56[[#This Row],[Store_ID]],Table2[],3,FALSE)</f>
        <v>East</v>
      </c>
      <c r="P862" t="str">
        <f>VLOOKUP(E862,Table2[],5,FALSE)</f>
        <v>Flagship</v>
      </c>
    </row>
    <row r="863" spans="1:16" x14ac:dyDescent="0.25">
      <c r="A863" t="s">
        <v>2613</v>
      </c>
      <c r="B863" s="19">
        <v>45608</v>
      </c>
      <c r="C863" t="s">
        <v>1174</v>
      </c>
      <c r="D863" t="s">
        <v>1628</v>
      </c>
      <c r="E863" t="s">
        <v>1725</v>
      </c>
      <c r="F863" s="12">
        <v>4</v>
      </c>
      <c r="G863" s="11">
        <v>408.72</v>
      </c>
      <c r="H863">
        <v>0.16</v>
      </c>
      <c r="I863" t="s">
        <v>1755</v>
      </c>
      <c r="J863" s="11">
        <v>1373.2991999999999</v>
      </c>
      <c r="K863" t="str">
        <f>VLOOKUP(Table56[[#This Row],[Customer_ID]],Table4[],4,FALSE)</f>
        <v>Male</v>
      </c>
      <c r="L863" t="str">
        <f>VLOOKUP(Table56[[#This Row],[Customer_ID]],Table4[],6,FALSE)</f>
        <v>Rhode Island</v>
      </c>
      <c r="M863" t="str">
        <f>VLOOKUP(Table56[[#This Row],[Product_ID]],Table3[],3,FALSE)</f>
        <v>Home-Furniture</v>
      </c>
      <c r="N863" s="11">
        <f>VLOOKUP(Table56[[#This Row],[Product_ID]],Table3[],5,FALSE)</f>
        <v>243.7</v>
      </c>
      <c r="O863" t="str">
        <f>VLOOKUP(Table56[[#This Row],[Store_ID]],Table2[],3,FALSE)</f>
        <v>East</v>
      </c>
      <c r="P863" t="str">
        <f>VLOOKUP(E863,Table2[],5,FALSE)</f>
        <v>Flagship</v>
      </c>
    </row>
    <row r="864" spans="1:16" x14ac:dyDescent="0.25">
      <c r="A864" t="s">
        <v>2614</v>
      </c>
      <c r="B864" s="19">
        <v>45412</v>
      </c>
      <c r="C864" t="s">
        <v>888</v>
      </c>
      <c r="D864" t="s">
        <v>1633</v>
      </c>
      <c r="E864" t="s">
        <v>1698</v>
      </c>
      <c r="F864" s="12">
        <v>4</v>
      </c>
      <c r="G864" s="11">
        <v>770.65</v>
      </c>
      <c r="H864">
        <v>0.27</v>
      </c>
      <c r="I864" t="s">
        <v>1750</v>
      </c>
      <c r="J864" s="11">
        <v>2250.2979999999998</v>
      </c>
      <c r="K864" t="str">
        <f>VLOOKUP(Table56[[#This Row],[Customer_ID]],Table4[],4,FALSE)</f>
        <v>Female</v>
      </c>
      <c r="L864" t="str">
        <f>VLOOKUP(Table56[[#This Row],[Customer_ID]],Table4[],6,FALSE)</f>
        <v>New Jersey</v>
      </c>
      <c r="M864" t="str">
        <f>VLOOKUP(Table56[[#This Row],[Product_ID]],Table3[],3,FALSE)</f>
        <v>Beauty-Haircare</v>
      </c>
      <c r="N864" s="11">
        <f>VLOOKUP(Table56[[#This Row],[Product_ID]],Table3[],5,FALSE)</f>
        <v>214.32</v>
      </c>
      <c r="O864" t="str">
        <f>VLOOKUP(Table56[[#This Row],[Store_ID]],Table2[],3,FALSE)</f>
        <v>North</v>
      </c>
      <c r="P864" t="str">
        <f>VLOOKUP(E864,Table2[],5,FALSE)</f>
        <v>Outlet</v>
      </c>
    </row>
    <row r="865" spans="1:16" x14ac:dyDescent="0.25">
      <c r="A865" t="s">
        <v>2615</v>
      </c>
      <c r="B865" s="19">
        <v>45767</v>
      </c>
      <c r="C865" t="s">
        <v>657</v>
      </c>
      <c r="D865" t="s">
        <v>1572</v>
      </c>
      <c r="E865" t="s">
        <v>1708</v>
      </c>
      <c r="F865" s="12">
        <v>1</v>
      </c>
      <c r="G865" s="11">
        <v>649.22</v>
      </c>
      <c r="H865">
        <v>0.03</v>
      </c>
      <c r="I865" t="s">
        <v>1755</v>
      </c>
      <c r="J865" s="11">
        <v>629.74340000000007</v>
      </c>
      <c r="K865" t="str">
        <f>VLOOKUP(Table56[[#This Row],[Customer_ID]],Table4[],4,FALSE)</f>
        <v>Male</v>
      </c>
      <c r="L865" t="str">
        <f>VLOOKUP(Table56[[#This Row],[Customer_ID]],Table4[],6,FALSE)</f>
        <v>Iowa</v>
      </c>
      <c r="M865" t="str">
        <f>VLOOKUP(Table56[[#This Row],[Product_ID]],Table3[],3,FALSE)</f>
        <v>Home-Kitchen</v>
      </c>
      <c r="N865" s="11">
        <f>VLOOKUP(Table56[[#This Row],[Product_ID]],Table3[],5,FALSE)</f>
        <v>19.52</v>
      </c>
      <c r="O865" t="str">
        <f>VLOOKUP(Table56[[#This Row],[Store_ID]],Table2[],3,FALSE)</f>
        <v>East</v>
      </c>
      <c r="P865" t="str">
        <f>VLOOKUP(E865,Table2[],5,FALSE)</f>
        <v>Online</v>
      </c>
    </row>
    <row r="866" spans="1:16" x14ac:dyDescent="0.25">
      <c r="A866" t="s">
        <v>2616</v>
      </c>
      <c r="B866" s="19">
        <v>45428</v>
      </c>
      <c r="C866" t="s">
        <v>1080</v>
      </c>
      <c r="D866" t="s">
        <v>1577</v>
      </c>
      <c r="E866" t="s">
        <v>1719</v>
      </c>
      <c r="F866" s="12">
        <v>2</v>
      </c>
      <c r="G866" s="11">
        <v>379.78</v>
      </c>
      <c r="H866">
        <v>0.2</v>
      </c>
      <c r="I866" t="s">
        <v>1750</v>
      </c>
      <c r="J866" s="11">
        <v>607.64800000000002</v>
      </c>
      <c r="K866" t="str">
        <f>VLOOKUP(Table56[[#This Row],[Customer_ID]],Table4[],4,FALSE)</f>
        <v>Male</v>
      </c>
      <c r="L866" t="str">
        <f>VLOOKUP(Table56[[#This Row],[Customer_ID]],Table4[],6,FALSE)</f>
        <v>Pennsylvania</v>
      </c>
      <c r="M866" t="str">
        <f>VLOOKUP(Table56[[#This Row],[Product_ID]],Table3[],3,FALSE)</f>
        <v>Home-Decor</v>
      </c>
      <c r="N866" s="11">
        <f>VLOOKUP(Table56[[#This Row],[Product_ID]],Table3[],5,FALSE)</f>
        <v>179.77</v>
      </c>
      <c r="O866" t="str">
        <f>VLOOKUP(Table56[[#This Row],[Store_ID]],Table2[],3,FALSE)</f>
        <v>East</v>
      </c>
      <c r="P866" t="str">
        <f>VLOOKUP(E866,Table2[],5,FALSE)</f>
        <v>Online</v>
      </c>
    </row>
    <row r="867" spans="1:16" x14ac:dyDescent="0.25">
      <c r="A867" t="s">
        <v>2617</v>
      </c>
      <c r="B867" s="19">
        <v>45770</v>
      </c>
      <c r="C867" t="s">
        <v>788</v>
      </c>
      <c r="D867" t="s">
        <v>1592</v>
      </c>
      <c r="E867" t="s">
        <v>1714</v>
      </c>
      <c r="F867" s="12">
        <v>3</v>
      </c>
      <c r="G867" s="11">
        <v>924.15</v>
      </c>
      <c r="H867">
        <v>0.1</v>
      </c>
      <c r="I867" t="s">
        <v>1752</v>
      </c>
      <c r="J867" s="11">
        <v>2495.2049999999999</v>
      </c>
      <c r="K867" t="str">
        <f>VLOOKUP(Table56[[#This Row],[Customer_ID]],Table4[],4,FALSE)</f>
        <v>Male</v>
      </c>
      <c r="L867" t="str">
        <f>VLOOKUP(Table56[[#This Row],[Customer_ID]],Table4[],6,FALSE)</f>
        <v>Nevada</v>
      </c>
      <c r="M867" t="str">
        <f>VLOOKUP(Table56[[#This Row],[Product_ID]],Table3[],3,FALSE)</f>
        <v>Electronics-Computer</v>
      </c>
      <c r="N867" s="11">
        <f>VLOOKUP(Table56[[#This Row],[Product_ID]],Table3[],5,FALSE)</f>
        <v>253.33</v>
      </c>
      <c r="O867" t="str">
        <f>VLOOKUP(Table56[[#This Row],[Store_ID]],Table2[],3,FALSE)</f>
        <v>West</v>
      </c>
      <c r="P867" t="str">
        <f>VLOOKUP(E867,Table2[],5,FALSE)</f>
        <v>Online</v>
      </c>
    </row>
    <row r="868" spans="1:16" x14ac:dyDescent="0.25">
      <c r="A868" t="s">
        <v>2618</v>
      </c>
      <c r="B868" s="19">
        <v>45571</v>
      </c>
      <c r="C868" t="s">
        <v>1430</v>
      </c>
      <c r="D868" t="s">
        <v>1596</v>
      </c>
      <c r="E868" t="s">
        <v>1733</v>
      </c>
      <c r="F868" s="12">
        <v>3</v>
      </c>
      <c r="G868" s="11">
        <v>144.66999999999999</v>
      </c>
      <c r="H868">
        <v>0.28999999999999998</v>
      </c>
      <c r="I868" t="s">
        <v>1755</v>
      </c>
      <c r="J868" s="11">
        <v>308.14709999999997</v>
      </c>
      <c r="K868" t="str">
        <f>VLOOKUP(Table56[[#This Row],[Customer_ID]],Table4[],4,FALSE)</f>
        <v>Male</v>
      </c>
      <c r="L868" t="str">
        <f>VLOOKUP(Table56[[#This Row],[Customer_ID]],Table4[],6,FALSE)</f>
        <v>Utah</v>
      </c>
      <c r="M868" t="str">
        <f>VLOOKUP(Table56[[#This Row],[Product_ID]],Table3[],3,FALSE)</f>
        <v>Sports-Team Sports</v>
      </c>
      <c r="N868" s="11">
        <f>VLOOKUP(Table56[[#This Row],[Product_ID]],Table3[],5,FALSE)</f>
        <v>318.91000000000003</v>
      </c>
      <c r="O868" t="str">
        <f>VLOOKUP(Table56[[#This Row],[Store_ID]],Table2[],3,FALSE)</f>
        <v>North</v>
      </c>
      <c r="P868" t="str">
        <f>VLOOKUP(E868,Table2[],5,FALSE)</f>
        <v>Flagship</v>
      </c>
    </row>
    <row r="869" spans="1:16" x14ac:dyDescent="0.25">
      <c r="A869" t="s">
        <v>2619</v>
      </c>
      <c r="B869" s="19">
        <v>45700</v>
      </c>
      <c r="C869" t="s">
        <v>414</v>
      </c>
      <c r="D869" t="s">
        <v>1577</v>
      </c>
      <c r="E869" t="s">
        <v>1728</v>
      </c>
      <c r="F869" s="12">
        <v>2</v>
      </c>
      <c r="G869" s="11">
        <v>667.17</v>
      </c>
      <c r="H869">
        <v>0.1</v>
      </c>
      <c r="I869" t="s">
        <v>1752</v>
      </c>
      <c r="J869" s="11">
        <v>1200.9059999999999</v>
      </c>
      <c r="K869" t="str">
        <f>VLOOKUP(Table56[[#This Row],[Customer_ID]],Table4[],4,FALSE)</f>
        <v>Male</v>
      </c>
      <c r="L869" t="str">
        <f>VLOOKUP(Table56[[#This Row],[Customer_ID]],Table4[],6,FALSE)</f>
        <v>Hawaii</v>
      </c>
      <c r="M869" t="str">
        <f>VLOOKUP(Table56[[#This Row],[Product_ID]],Table3[],3,FALSE)</f>
        <v>Home-Decor</v>
      </c>
      <c r="N869" s="11">
        <f>VLOOKUP(Table56[[#This Row],[Product_ID]],Table3[],5,FALSE)</f>
        <v>179.77</v>
      </c>
      <c r="O869" t="str">
        <f>VLOOKUP(Table56[[#This Row],[Store_ID]],Table2[],3,FALSE)</f>
        <v>North</v>
      </c>
      <c r="P869" t="str">
        <f>VLOOKUP(E869,Table2[],5,FALSE)</f>
        <v>Flagship</v>
      </c>
    </row>
    <row r="870" spans="1:16" x14ac:dyDescent="0.25">
      <c r="A870" t="s">
        <v>2620</v>
      </c>
      <c r="B870" s="19">
        <v>45382</v>
      </c>
      <c r="C870" t="s">
        <v>1238</v>
      </c>
      <c r="D870" t="s">
        <v>1625</v>
      </c>
      <c r="E870" t="s">
        <v>1698</v>
      </c>
      <c r="F870" s="12">
        <v>1</v>
      </c>
      <c r="G870" s="11">
        <v>984.6</v>
      </c>
      <c r="H870">
        <v>0.22</v>
      </c>
      <c r="I870" t="s">
        <v>1750</v>
      </c>
      <c r="J870" s="11">
        <v>767.98800000000006</v>
      </c>
      <c r="K870" t="str">
        <f>VLOOKUP(Table56[[#This Row],[Customer_ID]],Table4[],4,FALSE)</f>
        <v>Male</v>
      </c>
      <c r="L870" t="str">
        <f>VLOOKUP(Table56[[#This Row],[Customer_ID]],Table4[],6,FALSE)</f>
        <v>Mississippi</v>
      </c>
      <c r="M870" t="str">
        <f>VLOOKUP(Table56[[#This Row],[Product_ID]],Table3[],3,FALSE)</f>
        <v>Beauty-Haircare</v>
      </c>
      <c r="N870" s="11">
        <f>VLOOKUP(Table56[[#This Row],[Product_ID]],Table3[],5,FALSE)</f>
        <v>340.39</v>
      </c>
      <c r="O870" t="str">
        <f>VLOOKUP(Table56[[#This Row],[Store_ID]],Table2[],3,FALSE)</f>
        <v>North</v>
      </c>
      <c r="P870" t="str">
        <f>VLOOKUP(E870,Table2[],5,FALSE)</f>
        <v>Outlet</v>
      </c>
    </row>
    <row r="871" spans="1:16" x14ac:dyDescent="0.25">
      <c r="A871" t="s">
        <v>2621</v>
      </c>
      <c r="B871" s="19">
        <v>45260</v>
      </c>
      <c r="C871" t="s">
        <v>879</v>
      </c>
      <c r="D871" t="s">
        <v>1545</v>
      </c>
      <c r="E871" t="s">
        <v>1714</v>
      </c>
      <c r="F871" s="12">
        <v>1</v>
      </c>
      <c r="G871" s="11">
        <v>139.29</v>
      </c>
      <c r="H871" s="14">
        <v>0</v>
      </c>
      <c r="I871" t="s">
        <v>1750</v>
      </c>
      <c r="J871" s="11">
        <v>139.29</v>
      </c>
      <c r="K871" t="str">
        <f>VLOOKUP(Table56[[#This Row],[Customer_ID]],Table4[],4,FALSE)</f>
        <v>Female</v>
      </c>
      <c r="L871" t="str">
        <f>VLOOKUP(Table56[[#This Row],[Customer_ID]],Table4[],6,FALSE)</f>
        <v>Ohio</v>
      </c>
      <c r="M871" t="str">
        <f>VLOOKUP(Table56[[#This Row],[Product_ID]],Table3[],3,FALSE)</f>
        <v>Electronics-Accessories</v>
      </c>
      <c r="N871" s="11">
        <f>VLOOKUP(Table56[[#This Row],[Product_ID]],Table3[],5,FALSE)</f>
        <v>242.23</v>
      </c>
      <c r="O871" t="str">
        <f>VLOOKUP(Table56[[#This Row],[Store_ID]],Table2[],3,FALSE)</f>
        <v>West</v>
      </c>
      <c r="P871" t="str">
        <f>VLOOKUP(E871,Table2[],5,FALSE)</f>
        <v>Online</v>
      </c>
    </row>
    <row r="872" spans="1:16" x14ac:dyDescent="0.25">
      <c r="A872" t="s">
        <v>2622</v>
      </c>
      <c r="B872" s="19">
        <v>45702</v>
      </c>
      <c r="C872" t="s">
        <v>134</v>
      </c>
      <c r="D872" t="s">
        <v>1549</v>
      </c>
      <c r="E872" t="s">
        <v>1714</v>
      </c>
      <c r="F872" s="12">
        <v>3</v>
      </c>
      <c r="G872" s="11">
        <v>459.57</v>
      </c>
      <c r="H872">
        <v>0.1</v>
      </c>
      <c r="I872" t="s">
        <v>1755</v>
      </c>
      <c r="J872" s="11">
        <v>1240.8390000000002</v>
      </c>
      <c r="K872" t="str">
        <f>VLOOKUP(Table56[[#This Row],[Customer_ID]],Table4[],4,FALSE)</f>
        <v>Male</v>
      </c>
      <c r="L872" t="str">
        <f>VLOOKUP(Table56[[#This Row],[Customer_ID]],Table4[],6,FALSE)</f>
        <v>Oklahoma</v>
      </c>
      <c r="M872" t="str">
        <f>VLOOKUP(Table56[[#This Row],[Product_ID]],Table3[],3,FALSE)</f>
        <v>Beauty-Grooming</v>
      </c>
      <c r="N872" s="11">
        <f>VLOOKUP(Table56[[#This Row],[Product_ID]],Table3[],5,FALSE)</f>
        <v>337.42</v>
      </c>
      <c r="O872" t="str">
        <f>VLOOKUP(Table56[[#This Row],[Store_ID]],Table2[],3,FALSE)</f>
        <v>West</v>
      </c>
      <c r="P872" t="str">
        <f>VLOOKUP(E872,Table2[],5,FALSE)</f>
        <v>Online</v>
      </c>
    </row>
    <row r="873" spans="1:16" x14ac:dyDescent="0.25">
      <c r="A873" t="s">
        <v>2623</v>
      </c>
      <c r="B873" s="19">
        <v>45302</v>
      </c>
      <c r="C873" t="s">
        <v>241</v>
      </c>
      <c r="D873" t="s">
        <v>1588</v>
      </c>
      <c r="E873" t="s">
        <v>1728</v>
      </c>
      <c r="F873" s="12">
        <v>1</v>
      </c>
      <c r="G873" s="11">
        <v>517.82000000000005</v>
      </c>
      <c r="H873">
        <v>0.28999999999999998</v>
      </c>
      <c r="I873" t="s">
        <v>1750</v>
      </c>
      <c r="J873" s="11">
        <v>367.65219999999999</v>
      </c>
      <c r="K873" t="str">
        <f>VLOOKUP(Table56[[#This Row],[Customer_ID]],Table4[],4,FALSE)</f>
        <v>Female</v>
      </c>
      <c r="L873" t="str">
        <f>VLOOKUP(Table56[[#This Row],[Customer_ID]],Table4[],6,FALSE)</f>
        <v>New Hampshire</v>
      </c>
      <c r="M873" t="str">
        <f>VLOOKUP(Table56[[#This Row],[Product_ID]],Table3[],3,FALSE)</f>
        <v>Electronics-Audio</v>
      </c>
      <c r="N873" s="11">
        <f>VLOOKUP(Table56[[#This Row],[Product_ID]],Table3[],5,FALSE)</f>
        <v>38.520000000000003</v>
      </c>
      <c r="O873" t="str">
        <f>VLOOKUP(Table56[[#This Row],[Store_ID]],Table2[],3,FALSE)</f>
        <v>North</v>
      </c>
      <c r="P873" t="str">
        <f>VLOOKUP(E873,Table2[],5,FALSE)</f>
        <v>Flagship</v>
      </c>
    </row>
    <row r="874" spans="1:16" x14ac:dyDescent="0.25">
      <c r="A874" t="s">
        <v>2624</v>
      </c>
      <c r="B874" s="19">
        <v>45653</v>
      </c>
      <c r="C874" t="s">
        <v>1171</v>
      </c>
      <c r="D874" t="s">
        <v>1641</v>
      </c>
      <c r="E874" t="s">
        <v>1708</v>
      </c>
      <c r="F874" s="12">
        <v>4</v>
      </c>
      <c r="G874" s="11">
        <v>282.45</v>
      </c>
      <c r="H874">
        <v>0.28999999999999998</v>
      </c>
      <c r="I874" t="s">
        <v>1755</v>
      </c>
      <c r="J874" s="11">
        <v>802.1579999999999</v>
      </c>
      <c r="K874" t="str">
        <f>VLOOKUP(Table56[[#This Row],[Customer_ID]],Table4[],4,FALSE)</f>
        <v>Female</v>
      </c>
      <c r="L874" t="str">
        <f>VLOOKUP(Table56[[#This Row],[Customer_ID]],Table4[],6,FALSE)</f>
        <v>Iowa</v>
      </c>
      <c r="M874" t="str">
        <f>VLOOKUP(Table56[[#This Row],[Product_ID]],Table3[],3,FALSE)</f>
        <v>Electronics-Computer</v>
      </c>
      <c r="N874" s="11">
        <f>VLOOKUP(Table56[[#This Row],[Product_ID]],Table3[],5,FALSE)</f>
        <v>392.89</v>
      </c>
      <c r="O874" t="str">
        <f>VLOOKUP(Table56[[#This Row],[Store_ID]],Table2[],3,FALSE)</f>
        <v>East</v>
      </c>
      <c r="P874" t="str">
        <f>VLOOKUP(E874,Table2[],5,FALSE)</f>
        <v>Online</v>
      </c>
    </row>
    <row r="875" spans="1:16" x14ac:dyDescent="0.25">
      <c r="A875" t="s">
        <v>2625</v>
      </c>
      <c r="B875" s="19">
        <v>45250</v>
      </c>
      <c r="C875" t="s">
        <v>1389</v>
      </c>
      <c r="D875" t="s">
        <v>1661</v>
      </c>
      <c r="E875" t="s">
        <v>1711</v>
      </c>
      <c r="F875" s="12">
        <v>2</v>
      </c>
      <c r="G875" s="11">
        <v>386.46</v>
      </c>
      <c r="H875">
        <v>0.23</v>
      </c>
      <c r="I875" t="s">
        <v>1755</v>
      </c>
      <c r="J875" s="11">
        <v>595.14840000000004</v>
      </c>
      <c r="K875" t="str">
        <f>VLOOKUP(Table56[[#This Row],[Customer_ID]],Table4[],4,FALSE)</f>
        <v>Male</v>
      </c>
      <c r="L875" t="str">
        <f>VLOOKUP(Table56[[#This Row],[Customer_ID]],Table4[],6,FALSE)</f>
        <v>Illinois</v>
      </c>
      <c r="M875" t="str">
        <f>VLOOKUP(Table56[[#This Row],[Product_ID]],Table3[],3,FALSE)</f>
        <v>Home-Lighting</v>
      </c>
      <c r="N875" s="11">
        <f>VLOOKUP(Table56[[#This Row],[Product_ID]],Table3[],5,FALSE)</f>
        <v>371.38</v>
      </c>
      <c r="O875" t="str">
        <f>VLOOKUP(Table56[[#This Row],[Store_ID]],Table2[],3,FALSE)</f>
        <v>South</v>
      </c>
      <c r="P875" t="str">
        <f>VLOOKUP(E875,Table2[],5,FALSE)</f>
        <v>Online</v>
      </c>
    </row>
    <row r="876" spans="1:16" x14ac:dyDescent="0.25">
      <c r="A876" t="s">
        <v>2626</v>
      </c>
      <c r="B876" s="19">
        <v>45661</v>
      </c>
      <c r="C876" t="s">
        <v>634</v>
      </c>
      <c r="D876" t="s">
        <v>1554</v>
      </c>
      <c r="E876" t="s">
        <v>1698</v>
      </c>
      <c r="F876" s="12">
        <v>1</v>
      </c>
      <c r="G876" s="11">
        <v>270.45</v>
      </c>
      <c r="H876">
        <v>0.15</v>
      </c>
      <c r="I876" t="s">
        <v>1755</v>
      </c>
      <c r="J876" s="11">
        <v>229.88249999999999</v>
      </c>
      <c r="K876" t="str">
        <f>VLOOKUP(Table56[[#This Row],[Customer_ID]],Table4[],4,FALSE)</f>
        <v>Male</v>
      </c>
      <c r="L876" t="str">
        <f>VLOOKUP(Table56[[#This Row],[Customer_ID]],Table4[],6,FALSE)</f>
        <v>Arizona</v>
      </c>
      <c r="M876" t="str">
        <f>VLOOKUP(Table56[[#This Row],[Product_ID]],Table3[],3,FALSE)</f>
        <v>Sports-Equipment</v>
      </c>
      <c r="N876" s="11">
        <f>VLOOKUP(Table56[[#This Row],[Product_ID]],Table3[],5,FALSE)</f>
        <v>21.34</v>
      </c>
      <c r="O876" t="str">
        <f>VLOOKUP(Table56[[#This Row],[Store_ID]],Table2[],3,FALSE)</f>
        <v>North</v>
      </c>
      <c r="P876" t="str">
        <f>VLOOKUP(E876,Table2[],5,FALSE)</f>
        <v>Outlet</v>
      </c>
    </row>
    <row r="877" spans="1:16" x14ac:dyDescent="0.25">
      <c r="A877" t="s">
        <v>2627</v>
      </c>
      <c r="B877" s="19">
        <v>45493</v>
      </c>
      <c r="C877" t="s">
        <v>159</v>
      </c>
      <c r="D877" t="s">
        <v>1641</v>
      </c>
      <c r="E877" t="s">
        <v>1719</v>
      </c>
      <c r="F877" s="12">
        <v>4</v>
      </c>
      <c r="G877" s="11">
        <v>762.94</v>
      </c>
      <c r="H877">
        <v>0.09</v>
      </c>
      <c r="I877" t="s">
        <v>1755</v>
      </c>
      <c r="J877" s="11">
        <v>2777.1016000000004</v>
      </c>
      <c r="K877" t="str">
        <f>VLOOKUP(Table56[[#This Row],[Customer_ID]],Table4[],4,FALSE)</f>
        <v>Male</v>
      </c>
      <c r="L877" t="str">
        <f>VLOOKUP(Table56[[#This Row],[Customer_ID]],Table4[],6,FALSE)</f>
        <v>Alaska</v>
      </c>
      <c r="M877" t="str">
        <f>VLOOKUP(Table56[[#This Row],[Product_ID]],Table3[],3,FALSE)</f>
        <v>Electronics-Computer</v>
      </c>
      <c r="N877" s="11">
        <f>VLOOKUP(Table56[[#This Row],[Product_ID]],Table3[],5,FALSE)</f>
        <v>392.89</v>
      </c>
      <c r="O877" t="str">
        <f>VLOOKUP(Table56[[#This Row],[Store_ID]],Table2[],3,FALSE)</f>
        <v>East</v>
      </c>
      <c r="P877" t="str">
        <f>VLOOKUP(E877,Table2[],5,FALSE)</f>
        <v>Online</v>
      </c>
    </row>
    <row r="878" spans="1:16" x14ac:dyDescent="0.25">
      <c r="A878" t="s">
        <v>2628</v>
      </c>
      <c r="B878" s="19">
        <v>45242</v>
      </c>
      <c r="C878" t="s">
        <v>1501</v>
      </c>
      <c r="D878" t="s">
        <v>1590</v>
      </c>
      <c r="E878" t="s">
        <v>1725</v>
      </c>
      <c r="F878" s="12">
        <v>1</v>
      </c>
      <c r="G878" s="11">
        <v>409.03</v>
      </c>
      <c r="H878">
        <v>0.25</v>
      </c>
      <c r="I878" t="s">
        <v>1755</v>
      </c>
      <c r="J878" s="11">
        <v>306.77249999999998</v>
      </c>
      <c r="K878" t="str">
        <f>VLOOKUP(Table56[[#This Row],[Customer_ID]],Table4[],4,FALSE)</f>
        <v>Male</v>
      </c>
      <c r="L878" t="str">
        <f>VLOOKUP(Table56[[#This Row],[Customer_ID]],Table4[],6,FALSE)</f>
        <v>Texas</v>
      </c>
      <c r="M878" t="str">
        <f>VLOOKUP(Table56[[#This Row],[Product_ID]],Table3[],3,FALSE)</f>
        <v>Sports-Fitness</v>
      </c>
      <c r="N878" s="11">
        <f>VLOOKUP(Table56[[#This Row],[Product_ID]],Table3[],5,FALSE)</f>
        <v>313.26</v>
      </c>
      <c r="O878" t="str">
        <f>VLOOKUP(Table56[[#This Row],[Store_ID]],Table2[],3,FALSE)</f>
        <v>East</v>
      </c>
      <c r="P878" t="str">
        <f>VLOOKUP(E878,Table2[],5,FALSE)</f>
        <v>Flagship</v>
      </c>
    </row>
    <row r="879" spans="1:16" x14ac:dyDescent="0.25">
      <c r="A879" t="s">
        <v>2629</v>
      </c>
      <c r="B879" s="19">
        <v>45411</v>
      </c>
      <c r="C879" t="s">
        <v>705</v>
      </c>
      <c r="D879" t="s">
        <v>1675</v>
      </c>
      <c r="E879" t="s">
        <v>1736</v>
      </c>
      <c r="F879" s="12">
        <v>2</v>
      </c>
      <c r="G879" s="11">
        <v>891.13</v>
      </c>
      <c r="H879">
        <v>0.13</v>
      </c>
      <c r="I879" t="s">
        <v>1750</v>
      </c>
      <c r="J879" s="11">
        <v>1550.5662</v>
      </c>
      <c r="K879" t="str">
        <f>VLOOKUP(Table56[[#This Row],[Customer_ID]],Table4[],4,FALSE)</f>
        <v>Female</v>
      </c>
      <c r="L879" t="str">
        <f>VLOOKUP(Table56[[#This Row],[Customer_ID]],Table4[],6,FALSE)</f>
        <v>New Jersey</v>
      </c>
      <c r="M879" t="str">
        <f>VLOOKUP(Table56[[#This Row],[Product_ID]],Table3[],3,FALSE)</f>
        <v>Clothing-Outerwear</v>
      </c>
      <c r="N879" s="11">
        <f>VLOOKUP(Table56[[#This Row],[Product_ID]],Table3[],5,FALSE)</f>
        <v>358.47</v>
      </c>
      <c r="O879" t="str">
        <f>VLOOKUP(Table56[[#This Row],[Store_ID]],Table2[],3,FALSE)</f>
        <v>East</v>
      </c>
      <c r="P879" t="str">
        <f>VLOOKUP(E879,Table2[],5,FALSE)</f>
        <v>Flagship</v>
      </c>
    </row>
    <row r="880" spans="1:16" x14ac:dyDescent="0.25">
      <c r="A880" t="s">
        <v>2630</v>
      </c>
      <c r="B880" s="19">
        <v>45593</v>
      </c>
      <c r="C880" t="s">
        <v>130</v>
      </c>
      <c r="D880" t="s">
        <v>1669</v>
      </c>
      <c r="E880" t="s">
        <v>1730</v>
      </c>
      <c r="F880" s="12">
        <v>1</v>
      </c>
      <c r="G880" s="11">
        <v>553.38</v>
      </c>
      <c r="H880">
        <v>0.21</v>
      </c>
      <c r="I880" t="s">
        <v>1752</v>
      </c>
      <c r="J880" s="11">
        <v>437.17020000000002</v>
      </c>
      <c r="K880" t="str">
        <f>VLOOKUP(Table56[[#This Row],[Customer_ID]],Table4[],4,FALSE)</f>
        <v>Female</v>
      </c>
      <c r="L880" t="str">
        <f>VLOOKUP(Table56[[#This Row],[Customer_ID]],Table4[],6,FALSE)</f>
        <v>Arizona</v>
      </c>
      <c r="M880" t="str">
        <f>VLOOKUP(Table56[[#This Row],[Product_ID]],Table3[],3,FALSE)</f>
        <v>Home-Appliances</v>
      </c>
      <c r="N880" s="11">
        <f>VLOOKUP(Table56[[#This Row],[Product_ID]],Table3[],5,FALSE)</f>
        <v>447.43</v>
      </c>
      <c r="O880" t="str">
        <f>VLOOKUP(Table56[[#This Row],[Store_ID]],Table2[],3,FALSE)</f>
        <v>West</v>
      </c>
      <c r="P880" t="str">
        <f>VLOOKUP(E880,Table2[],5,FALSE)</f>
        <v>Flagship</v>
      </c>
    </row>
    <row r="881" spans="1:16" x14ac:dyDescent="0.25">
      <c r="A881" t="s">
        <v>2631</v>
      </c>
      <c r="B881" s="19">
        <v>45281</v>
      </c>
      <c r="C881" t="s">
        <v>530</v>
      </c>
      <c r="D881" t="s">
        <v>1658</v>
      </c>
      <c r="E881" t="s">
        <v>1725</v>
      </c>
      <c r="F881" s="12">
        <v>2</v>
      </c>
      <c r="G881" s="11">
        <v>652.29999999999995</v>
      </c>
      <c r="H881">
        <v>0.16</v>
      </c>
      <c r="I881" t="s">
        <v>1755</v>
      </c>
      <c r="J881" s="11">
        <v>1095.8639999999998</v>
      </c>
      <c r="K881" t="str">
        <f>VLOOKUP(Table56[[#This Row],[Customer_ID]],Table4[],4,FALSE)</f>
        <v>Female</v>
      </c>
      <c r="L881" t="str">
        <f>VLOOKUP(Table56[[#This Row],[Customer_ID]],Table4[],6,FALSE)</f>
        <v>North Carolina</v>
      </c>
      <c r="M881" t="str">
        <f>VLOOKUP(Table56[[#This Row],[Product_ID]],Table3[],3,FALSE)</f>
        <v>Clothing-Accessories</v>
      </c>
      <c r="N881" s="11">
        <f>VLOOKUP(Table56[[#This Row],[Product_ID]],Table3[],5,FALSE)</f>
        <v>119.57</v>
      </c>
      <c r="O881" t="str">
        <f>VLOOKUP(Table56[[#This Row],[Store_ID]],Table2[],3,FALSE)</f>
        <v>East</v>
      </c>
      <c r="P881" t="str">
        <f>VLOOKUP(E881,Table2[],5,FALSE)</f>
        <v>Flagship</v>
      </c>
    </row>
    <row r="882" spans="1:16" x14ac:dyDescent="0.25">
      <c r="A882" t="s">
        <v>2632</v>
      </c>
      <c r="B882" s="19">
        <v>45575</v>
      </c>
      <c r="C882" t="s">
        <v>417</v>
      </c>
      <c r="D882" t="s">
        <v>1591</v>
      </c>
      <c r="E882" t="s">
        <v>1717</v>
      </c>
      <c r="F882" s="12">
        <v>4</v>
      </c>
      <c r="G882" s="11">
        <v>194.36</v>
      </c>
      <c r="H882">
        <v>0.18</v>
      </c>
      <c r="I882" t="s">
        <v>1755</v>
      </c>
      <c r="J882" s="11">
        <v>637.50080000000014</v>
      </c>
      <c r="K882" t="str">
        <f>VLOOKUP(Table56[[#This Row],[Customer_ID]],Table4[],4,FALSE)</f>
        <v>Male</v>
      </c>
      <c r="L882" t="str">
        <f>VLOOKUP(Table56[[#This Row],[Customer_ID]],Table4[],6,FALSE)</f>
        <v>North Carolina</v>
      </c>
      <c r="M882" t="str">
        <f>VLOOKUP(Table56[[#This Row],[Product_ID]],Table3[],3,FALSE)</f>
        <v>Electronics-Accessories</v>
      </c>
      <c r="N882" s="11">
        <f>VLOOKUP(Table56[[#This Row],[Product_ID]],Table3[],5,FALSE)</f>
        <v>450.71</v>
      </c>
      <c r="O882" t="str">
        <f>VLOOKUP(Table56[[#This Row],[Store_ID]],Table2[],3,FALSE)</f>
        <v>South</v>
      </c>
      <c r="P882" t="str">
        <f>VLOOKUP(E882,Table2[],5,FALSE)</f>
        <v>Flagship</v>
      </c>
    </row>
    <row r="883" spans="1:16" x14ac:dyDescent="0.25">
      <c r="A883" t="s">
        <v>2633</v>
      </c>
      <c r="B883" s="19">
        <v>45660</v>
      </c>
      <c r="C883" t="s">
        <v>509</v>
      </c>
      <c r="D883" t="s">
        <v>1669</v>
      </c>
      <c r="E883" t="s">
        <v>1690</v>
      </c>
      <c r="F883" s="12">
        <v>3</v>
      </c>
      <c r="G883" s="11">
        <v>476.37</v>
      </c>
      <c r="H883">
        <v>0.21</v>
      </c>
      <c r="I883" t="s">
        <v>1755</v>
      </c>
      <c r="J883" s="11">
        <v>1128.9969000000001</v>
      </c>
      <c r="K883" t="str">
        <f>VLOOKUP(Table56[[#This Row],[Customer_ID]],Table4[],4,FALSE)</f>
        <v>Male</v>
      </c>
      <c r="L883" t="str">
        <f>VLOOKUP(Table56[[#This Row],[Customer_ID]],Table4[],6,FALSE)</f>
        <v>North Dakota</v>
      </c>
      <c r="M883" t="str">
        <f>VLOOKUP(Table56[[#This Row],[Product_ID]],Table3[],3,FALSE)</f>
        <v>Home-Appliances</v>
      </c>
      <c r="N883" s="11">
        <f>VLOOKUP(Table56[[#This Row],[Product_ID]],Table3[],5,FALSE)</f>
        <v>447.43</v>
      </c>
      <c r="O883" t="str">
        <f>VLOOKUP(Table56[[#This Row],[Store_ID]],Table2[],3,FALSE)</f>
        <v>North</v>
      </c>
      <c r="P883" t="str">
        <f>VLOOKUP(E883,Table2[],5,FALSE)</f>
        <v>Flagship</v>
      </c>
    </row>
    <row r="884" spans="1:16" x14ac:dyDescent="0.25">
      <c r="A884" t="s">
        <v>2634</v>
      </c>
      <c r="B884" s="19">
        <v>45360</v>
      </c>
      <c r="C884" t="s">
        <v>1129</v>
      </c>
      <c r="D884" t="s">
        <v>1588</v>
      </c>
      <c r="E884" t="s">
        <v>1705</v>
      </c>
      <c r="F884" s="12">
        <v>3</v>
      </c>
      <c r="G884" s="11">
        <v>174.57</v>
      </c>
      <c r="H884" s="14">
        <v>0</v>
      </c>
      <c r="I884" t="s">
        <v>1752</v>
      </c>
      <c r="J884" s="11">
        <v>523.71</v>
      </c>
      <c r="K884" t="str">
        <f>VLOOKUP(Table56[[#This Row],[Customer_ID]],Table4[],4,FALSE)</f>
        <v>Female</v>
      </c>
      <c r="L884" t="str">
        <f>VLOOKUP(Table56[[#This Row],[Customer_ID]],Table4[],6,FALSE)</f>
        <v>Alaska</v>
      </c>
      <c r="M884" t="str">
        <f>VLOOKUP(Table56[[#This Row],[Product_ID]],Table3[],3,FALSE)</f>
        <v>Electronics-Audio</v>
      </c>
      <c r="N884" s="11">
        <f>VLOOKUP(Table56[[#This Row],[Product_ID]],Table3[],5,FALSE)</f>
        <v>38.520000000000003</v>
      </c>
      <c r="O884" t="str">
        <f>VLOOKUP(Table56[[#This Row],[Store_ID]],Table2[],3,FALSE)</f>
        <v>North</v>
      </c>
      <c r="P884" t="str">
        <f>VLOOKUP(E884,Table2[],5,FALSE)</f>
        <v>Outlet</v>
      </c>
    </row>
    <row r="885" spans="1:16" x14ac:dyDescent="0.25">
      <c r="A885" t="s">
        <v>2635</v>
      </c>
      <c r="B885" s="19">
        <v>45526</v>
      </c>
      <c r="C885" t="s">
        <v>409</v>
      </c>
      <c r="D885" t="s">
        <v>1658</v>
      </c>
      <c r="E885" t="s">
        <v>1685</v>
      </c>
      <c r="F885" s="12">
        <v>3</v>
      </c>
      <c r="G885" s="11">
        <v>762</v>
      </c>
      <c r="H885">
        <v>0.02</v>
      </c>
      <c r="I885" t="s">
        <v>1752</v>
      </c>
      <c r="J885" s="11">
        <v>2240.2799999999997</v>
      </c>
      <c r="K885" t="str">
        <f>VLOOKUP(Table56[[#This Row],[Customer_ID]],Table4[],4,FALSE)</f>
        <v>Male</v>
      </c>
      <c r="L885" t="str">
        <f>VLOOKUP(Table56[[#This Row],[Customer_ID]],Table4[],6,FALSE)</f>
        <v>Tennessee</v>
      </c>
      <c r="M885" t="str">
        <f>VLOOKUP(Table56[[#This Row],[Product_ID]],Table3[],3,FALSE)</f>
        <v>Clothing-Accessories</v>
      </c>
      <c r="N885" s="11">
        <f>VLOOKUP(Table56[[#This Row],[Product_ID]],Table3[],5,FALSE)</f>
        <v>119.57</v>
      </c>
      <c r="O885" t="str">
        <f>VLOOKUP(Table56[[#This Row],[Store_ID]],Table2[],3,FALSE)</f>
        <v>East</v>
      </c>
      <c r="P885" t="str">
        <f>VLOOKUP(E885,Table2[],5,FALSE)</f>
        <v>Flagship</v>
      </c>
    </row>
    <row r="886" spans="1:16" x14ac:dyDescent="0.25">
      <c r="A886" t="s">
        <v>2636</v>
      </c>
      <c r="B886" s="19">
        <v>45395</v>
      </c>
      <c r="C886" t="s">
        <v>1303</v>
      </c>
      <c r="D886" t="s">
        <v>1635</v>
      </c>
      <c r="E886" t="s">
        <v>1739</v>
      </c>
      <c r="F886" s="12">
        <v>1</v>
      </c>
      <c r="G886" s="11">
        <v>44.08</v>
      </c>
      <c r="H886">
        <v>0.05</v>
      </c>
      <c r="I886" t="s">
        <v>1750</v>
      </c>
      <c r="J886" s="11">
        <v>41.875999999999998</v>
      </c>
      <c r="K886" t="str">
        <f>VLOOKUP(Table56[[#This Row],[Customer_ID]],Table4[],4,FALSE)</f>
        <v>Male</v>
      </c>
      <c r="L886" t="str">
        <f>VLOOKUP(Table56[[#This Row],[Customer_ID]],Table4[],6,FALSE)</f>
        <v>Utah</v>
      </c>
      <c r="M886" t="str">
        <f>VLOOKUP(Table56[[#This Row],[Product_ID]],Table3[],3,FALSE)</f>
        <v>Sports-Fitness</v>
      </c>
      <c r="N886" s="11">
        <f>VLOOKUP(Table56[[#This Row],[Product_ID]],Table3[],5,FALSE)</f>
        <v>477.61</v>
      </c>
      <c r="O886" t="str">
        <f>VLOOKUP(Table56[[#This Row],[Store_ID]],Table2[],3,FALSE)</f>
        <v>East</v>
      </c>
      <c r="P886" t="str">
        <f>VLOOKUP(E886,Table2[],5,FALSE)</f>
        <v>Online</v>
      </c>
    </row>
    <row r="887" spans="1:16" x14ac:dyDescent="0.25">
      <c r="A887" t="s">
        <v>2637</v>
      </c>
      <c r="B887" s="19">
        <v>45466</v>
      </c>
      <c r="C887" t="s">
        <v>1504</v>
      </c>
      <c r="D887" t="s">
        <v>1615</v>
      </c>
      <c r="E887" t="s">
        <v>1725</v>
      </c>
      <c r="F887" s="12">
        <v>1</v>
      </c>
      <c r="G887" s="11">
        <v>992.37</v>
      </c>
      <c r="H887">
        <v>0.24</v>
      </c>
      <c r="I887" t="s">
        <v>1755</v>
      </c>
      <c r="J887" s="11">
        <v>754.20119999999997</v>
      </c>
      <c r="K887" t="str">
        <f>VLOOKUP(Table56[[#This Row],[Customer_ID]],Table4[],4,FALSE)</f>
        <v>Female</v>
      </c>
      <c r="L887" t="str">
        <f>VLOOKUP(Table56[[#This Row],[Customer_ID]],Table4[],6,FALSE)</f>
        <v>Delaware</v>
      </c>
      <c r="M887" t="str">
        <f>VLOOKUP(Table56[[#This Row],[Product_ID]],Table3[],3,FALSE)</f>
        <v>Beauty-Haircare</v>
      </c>
      <c r="N887" s="11">
        <f>VLOOKUP(Table56[[#This Row],[Product_ID]],Table3[],5,FALSE)</f>
        <v>17.309999999999999</v>
      </c>
      <c r="O887" t="str">
        <f>VLOOKUP(Table56[[#This Row],[Store_ID]],Table2[],3,FALSE)</f>
        <v>East</v>
      </c>
      <c r="P887" t="str">
        <f>VLOOKUP(E887,Table2[],5,FALSE)</f>
        <v>Flagship</v>
      </c>
    </row>
    <row r="888" spans="1:16" x14ac:dyDescent="0.25">
      <c r="A888" t="s">
        <v>2638</v>
      </c>
      <c r="B888" s="19">
        <v>45876</v>
      </c>
      <c r="C888" t="s">
        <v>651</v>
      </c>
      <c r="D888" t="s">
        <v>1573</v>
      </c>
      <c r="E888" t="s">
        <v>1719</v>
      </c>
      <c r="F888" s="12">
        <v>3</v>
      </c>
      <c r="G888" s="11">
        <v>465.4</v>
      </c>
      <c r="H888">
        <v>0.28999999999999998</v>
      </c>
      <c r="I888" t="s">
        <v>1755</v>
      </c>
      <c r="J888" s="11">
        <v>991.30199999999979</v>
      </c>
      <c r="K888" t="str">
        <f>VLOOKUP(Table56[[#This Row],[Customer_ID]],Table4[],4,FALSE)</f>
        <v>Female</v>
      </c>
      <c r="L888" t="str">
        <f>VLOOKUP(Table56[[#This Row],[Customer_ID]],Table4[],6,FALSE)</f>
        <v>Michigan</v>
      </c>
      <c r="M888" t="str">
        <f>VLOOKUP(Table56[[#This Row],[Product_ID]],Table3[],3,FALSE)</f>
        <v>Sports-Team Sports</v>
      </c>
      <c r="N888" s="11">
        <f>VLOOKUP(Table56[[#This Row],[Product_ID]],Table3[],5,FALSE)</f>
        <v>204.39</v>
      </c>
      <c r="O888" t="str">
        <f>VLOOKUP(Table56[[#This Row],[Store_ID]],Table2[],3,FALSE)</f>
        <v>East</v>
      </c>
      <c r="P888" t="str">
        <f>VLOOKUP(E888,Table2[],5,FALSE)</f>
        <v>Online</v>
      </c>
    </row>
    <row r="889" spans="1:16" x14ac:dyDescent="0.25">
      <c r="A889" t="s">
        <v>2639</v>
      </c>
      <c r="B889" s="19">
        <v>45724</v>
      </c>
      <c r="C889" t="s">
        <v>1048</v>
      </c>
      <c r="D889" t="s">
        <v>1549</v>
      </c>
      <c r="E889" t="s">
        <v>1719</v>
      </c>
      <c r="F889" s="12">
        <v>2</v>
      </c>
      <c r="G889" s="11">
        <v>693.61</v>
      </c>
      <c r="H889">
        <v>0.15</v>
      </c>
      <c r="I889" t="s">
        <v>1752</v>
      </c>
      <c r="J889" s="11">
        <v>1179.1369999999999</v>
      </c>
      <c r="K889" t="str">
        <f>VLOOKUP(Table56[[#This Row],[Customer_ID]],Table4[],4,FALSE)</f>
        <v>Female</v>
      </c>
      <c r="L889" t="str">
        <f>VLOOKUP(Table56[[#This Row],[Customer_ID]],Table4[],6,FALSE)</f>
        <v>North Carolina</v>
      </c>
      <c r="M889" t="str">
        <f>VLOOKUP(Table56[[#This Row],[Product_ID]],Table3[],3,FALSE)</f>
        <v>Beauty-Grooming</v>
      </c>
      <c r="N889" s="11">
        <f>VLOOKUP(Table56[[#This Row],[Product_ID]],Table3[],5,FALSE)</f>
        <v>337.42</v>
      </c>
      <c r="O889" t="str">
        <f>VLOOKUP(Table56[[#This Row],[Store_ID]],Table2[],3,FALSE)</f>
        <v>East</v>
      </c>
      <c r="P889" t="str">
        <f>VLOOKUP(E889,Table2[],5,FALSE)</f>
        <v>Online</v>
      </c>
    </row>
    <row r="890" spans="1:16" x14ac:dyDescent="0.25">
      <c r="A890" t="s">
        <v>2640</v>
      </c>
      <c r="B890" s="19">
        <v>45801</v>
      </c>
      <c r="C890" t="s">
        <v>1418</v>
      </c>
      <c r="D890" t="s">
        <v>1626</v>
      </c>
      <c r="E890" t="s">
        <v>1714</v>
      </c>
      <c r="F890" s="12">
        <v>2</v>
      </c>
      <c r="G890" s="11">
        <v>995.11</v>
      </c>
      <c r="H890">
        <v>0.13</v>
      </c>
      <c r="I890" t="s">
        <v>1752</v>
      </c>
      <c r="J890" s="11">
        <v>1731.4914000000001</v>
      </c>
      <c r="K890" t="str">
        <f>VLOOKUP(Table56[[#This Row],[Customer_ID]],Table4[],4,FALSE)</f>
        <v>Female</v>
      </c>
      <c r="L890" t="str">
        <f>VLOOKUP(Table56[[#This Row],[Customer_ID]],Table4[],6,FALSE)</f>
        <v>North Carolina</v>
      </c>
      <c r="M890" t="str">
        <f>VLOOKUP(Table56[[#This Row],[Product_ID]],Table3[],3,FALSE)</f>
        <v>Electronics-Accessories</v>
      </c>
      <c r="N890" s="11">
        <f>VLOOKUP(Table56[[#This Row],[Product_ID]],Table3[],5,FALSE)</f>
        <v>349.17</v>
      </c>
      <c r="O890" t="str">
        <f>VLOOKUP(Table56[[#This Row],[Store_ID]],Table2[],3,FALSE)</f>
        <v>West</v>
      </c>
      <c r="P890" t="str">
        <f>VLOOKUP(E890,Table2[],5,FALSE)</f>
        <v>Online</v>
      </c>
    </row>
    <row r="891" spans="1:16" x14ac:dyDescent="0.25">
      <c r="A891" t="s">
        <v>2641</v>
      </c>
      <c r="B891" s="19">
        <v>45749</v>
      </c>
      <c r="C891" t="s">
        <v>1177</v>
      </c>
      <c r="D891" t="s">
        <v>1561</v>
      </c>
      <c r="E891" t="s">
        <v>1701</v>
      </c>
      <c r="F891" s="12">
        <v>3</v>
      </c>
      <c r="G891" s="11">
        <v>70.97</v>
      </c>
      <c r="H891">
        <v>0.06</v>
      </c>
      <c r="I891" t="s">
        <v>1755</v>
      </c>
      <c r="J891" s="11">
        <v>200.13539999999998</v>
      </c>
      <c r="K891" t="str">
        <f>VLOOKUP(Table56[[#This Row],[Customer_ID]],Table4[],4,FALSE)</f>
        <v>Male</v>
      </c>
      <c r="L891" t="str">
        <f>VLOOKUP(Table56[[#This Row],[Customer_ID]],Table4[],6,FALSE)</f>
        <v>Alabama</v>
      </c>
      <c r="M891" t="str">
        <f>VLOOKUP(Table56[[#This Row],[Product_ID]],Table3[],3,FALSE)</f>
        <v>Clothing-Tops</v>
      </c>
      <c r="N891" s="11">
        <f>VLOOKUP(Table56[[#This Row],[Product_ID]],Table3[],5,FALSE)</f>
        <v>254.04361702127662</v>
      </c>
      <c r="O891" t="str">
        <f>VLOOKUP(Table56[[#This Row],[Store_ID]],Table2[],3,FALSE)</f>
        <v>South</v>
      </c>
      <c r="P891" t="str">
        <f>VLOOKUP(E891,Table2[],5,FALSE)</f>
        <v>Online</v>
      </c>
    </row>
    <row r="892" spans="1:16" x14ac:dyDescent="0.25">
      <c r="A892" t="s">
        <v>2642</v>
      </c>
      <c r="B892" s="19">
        <v>45325</v>
      </c>
      <c r="C892" t="s">
        <v>391</v>
      </c>
      <c r="D892" t="s">
        <v>1654</v>
      </c>
      <c r="E892" t="s">
        <v>1717</v>
      </c>
      <c r="F892" s="12">
        <v>3</v>
      </c>
      <c r="G892" s="11">
        <v>470.42</v>
      </c>
      <c r="H892">
        <v>0.16</v>
      </c>
      <c r="I892" t="s">
        <v>1750</v>
      </c>
      <c r="J892" s="11">
        <v>1185.4584</v>
      </c>
      <c r="K892" t="str">
        <f>VLOOKUP(Table56[[#This Row],[Customer_ID]],Table4[],4,FALSE)</f>
        <v>Male</v>
      </c>
      <c r="L892" t="str">
        <f>VLOOKUP(Table56[[#This Row],[Customer_ID]],Table4[],6,FALSE)</f>
        <v>New Mexico</v>
      </c>
      <c r="M892" t="str">
        <f>VLOOKUP(Table56[[#This Row],[Product_ID]],Table3[],3,FALSE)</f>
        <v>Beauty-Skincare</v>
      </c>
      <c r="N892" s="11">
        <f>VLOOKUP(Table56[[#This Row],[Product_ID]],Table3[],5,FALSE)</f>
        <v>254.04361702127662</v>
      </c>
      <c r="O892" t="str">
        <f>VLOOKUP(Table56[[#This Row],[Store_ID]],Table2[],3,FALSE)</f>
        <v>South</v>
      </c>
      <c r="P892" t="str">
        <f>VLOOKUP(E892,Table2[],5,FALSE)</f>
        <v>Flagship</v>
      </c>
    </row>
    <row r="893" spans="1:16" x14ac:dyDescent="0.25">
      <c r="A893" t="s">
        <v>2643</v>
      </c>
      <c r="B893" s="19">
        <v>45932</v>
      </c>
      <c r="C893" t="s">
        <v>980</v>
      </c>
      <c r="D893" t="s">
        <v>1660</v>
      </c>
      <c r="E893" t="s">
        <v>1730</v>
      </c>
      <c r="F893" s="12">
        <v>2</v>
      </c>
      <c r="G893" s="11">
        <v>215.59</v>
      </c>
      <c r="H893">
        <v>0.18</v>
      </c>
      <c r="I893" t="s">
        <v>1750</v>
      </c>
      <c r="J893" s="11">
        <v>353.56760000000003</v>
      </c>
      <c r="K893" t="str">
        <f>VLOOKUP(Table56[[#This Row],[Customer_ID]],Table4[],4,FALSE)</f>
        <v>Female</v>
      </c>
      <c r="L893" t="str">
        <f>VLOOKUP(Table56[[#This Row],[Customer_ID]],Table4[],6,FALSE)</f>
        <v>Washington</v>
      </c>
      <c r="M893" t="str">
        <f>VLOOKUP(Table56[[#This Row],[Product_ID]],Table3[],3,FALSE)</f>
        <v>Home-Kitchen</v>
      </c>
      <c r="N893" s="11">
        <f>VLOOKUP(Table56[[#This Row],[Product_ID]],Table3[],5,FALSE)</f>
        <v>176.07</v>
      </c>
      <c r="O893" t="str">
        <f>VLOOKUP(Table56[[#This Row],[Store_ID]],Table2[],3,FALSE)</f>
        <v>West</v>
      </c>
      <c r="P893" t="str">
        <f>VLOOKUP(E893,Table2[],5,FALSE)</f>
        <v>Flagship</v>
      </c>
    </row>
    <row r="894" spans="1:16" x14ac:dyDescent="0.25">
      <c r="A894" t="s">
        <v>2644</v>
      </c>
      <c r="B894" s="19">
        <v>45895</v>
      </c>
      <c r="C894" t="s">
        <v>761</v>
      </c>
      <c r="D894" t="s">
        <v>1669</v>
      </c>
      <c r="E894" t="s">
        <v>1685</v>
      </c>
      <c r="F894" s="12">
        <v>1</v>
      </c>
      <c r="G894" s="11">
        <v>533.79999999999995</v>
      </c>
      <c r="H894">
        <v>0.27</v>
      </c>
      <c r="I894" t="s">
        <v>1755</v>
      </c>
      <c r="J894" s="11">
        <v>389.67399999999998</v>
      </c>
      <c r="K894" t="str">
        <f>VLOOKUP(Table56[[#This Row],[Customer_ID]],Table4[],4,FALSE)</f>
        <v>Female</v>
      </c>
      <c r="L894" t="str">
        <f>VLOOKUP(Table56[[#This Row],[Customer_ID]],Table4[],6,FALSE)</f>
        <v>Nevada</v>
      </c>
      <c r="M894" t="str">
        <f>VLOOKUP(Table56[[#This Row],[Product_ID]],Table3[],3,FALSE)</f>
        <v>Home-Appliances</v>
      </c>
      <c r="N894" s="11">
        <f>VLOOKUP(Table56[[#This Row],[Product_ID]],Table3[],5,FALSE)</f>
        <v>447.43</v>
      </c>
      <c r="O894" t="str">
        <f>VLOOKUP(Table56[[#This Row],[Store_ID]],Table2[],3,FALSE)</f>
        <v>East</v>
      </c>
      <c r="P894" t="str">
        <f>VLOOKUP(E894,Table2[],5,FALSE)</f>
        <v>Flagship</v>
      </c>
    </row>
    <row r="895" spans="1:16" x14ac:dyDescent="0.25">
      <c r="A895" t="s">
        <v>2645</v>
      </c>
      <c r="B895" s="19">
        <v>45614</v>
      </c>
      <c r="C895" t="s">
        <v>330</v>
      </c>
      <c r="D895" t="s">
        <v>1575</v>
      </c>
      <c r="E895" t="s">
        <v>1698</v>
      </c>
      <c r="F895" s="12">
        <v>2</v>
      </c>
      <c r="G895" s="11">
        <v>732.67</v>
      </c>
      <c r="H895">
        <v>0.24</v>
      </c>
      <c r="I895" t="s">
        <v>1752</v>
      </c>
      <c r="J895" s="11">
        <v>1113.6584</v>
      </c>
      <c r="K895" t="str">
        <f>VLOOKUP(Table56[[#This Row],[Customer_ID]],Table4[],4,FALSE)</f>
        <v>Female</v>
      </c>
      <c r="L895" t="str">
        <f>VLOOKUP(Table56[[#This Row],[Customer_ID]],Table4[],6,FALSE)</f>
        <v>South Carolina</v>
      </c>
      <c r="M895" t="str">
        <f>VLOOKUP(Table56[[#This Row],[Product_ID]],Table3[],3,FALSE)</f>
        <v>Beauty-Skincare</v>
      </c>
      <c r="N895" s="11">
        <f>VLOOKUP(Table56[[#This Row],[Product_ID]],Table3[],5,FALSE)</f>
        <v>283.83</v>
      </c>
      <c r="O895" t="str">
        <f>VLOOKUP(Table56[[#This Row],[Store_ID]],Table2[],3,FALSE)</f>
        <v>North</v>
      </c>
      <c r="P895" t="str">
        <f>VLOOKUP(E895,Table2[],5,FALSE)</f>
        <v>Outlet</v>
      </c>
    </row>
    <row r="896" spans="1:16" x14ac:dyDescent="0.25">
      <c r="A896" t="s">
        <v>2646</v>
      </c>
      <c r="B896" s="19">
        <v>45247</v>
      </c>
      <c r="C896" t="s">
        <v>1487</v>
      </c>
      <c r="D896" t="s">
        <v>1617</v>
      </c>
      <c r="E896" t="s">
        <v>1725</v>
      </c>
      <c r="F896" s="12">
        <v>4</v>
      </c>
      <c r="G896" s="11">
        <v>106.48</v>
      </c>
      <c r="H896">
        <v>0.1</v>
      </c>
      <c r="I896" t="s">
        <v>1755</v>
      </c>
      <c r="J896" s="11">
        <v>383.32800000000003</v>
      </c>
      <c r="K896" t="str">
        <f>VLOOKUP(Table56[[#This Row],[Customer_ID]],Table4[],4,FALSE)</f>
        <v>Female</v>
      </c>
      <c r="L896" t="str">
        <f>VLOOKUP(Table56[[#This Row],[Customer_ID]],Table4[],6,FALSE)</f>
        <v>Indiana</v>
      </c>
      <c r="M896" t="str">
        <f>VLOOKUP(Table56[[#This Row],[Product_ID]],Table3[],3,FALSE)</f>
        <v>Beauty-Fragrance</v>
      </c>
      <c r="N896" s="11">
        <f>VLOOKUP(Table56[[#This Row],[Product_ID]],Table3[],5,FALSE)</f>
        <v>482.75</v>
      </c>
      <c r="O896" t="str">
        <f>VLOOKUP(Table56[[#This Row],[Store_ID]],Table2[],3,FALSE)</f>
        <v>East</v>
      </c>
      <c r="P896" t="str">
        <f>VLOOKUP(E896,Table2[],5,FALSE)</f>
        <v>Flagship</v>
      </c>
    </row>
    <row r="897" spans="1:16" x14ac:dyDescent="0.25">
      <c r="A897" t="s">
        <v>2647</v>
      </c>
      <c r="B897" s="19">
        <v>45696</v>
      </c>
      <c r="C897" t="s">
        <v>367</v>
      </c>
      <c r="D897" t="s">
        <v>1612</v>
      </c>
      <c r="E897" t="s">
        <v>1698</v>
      </c>
      <c r="F897" s="12">
        <v>1</v>
      </c>
      <c r="G897" s="11">
        <v>38.950000000000003</v>
      </c>
      <c r="H897">
        <v>0.28000000000000003</v>
      </c>
      <c r="I897" t="s">
        <v>1750</v>
      </c>
      <c r="J897" s="11">
        <v>28.044</v>
      </c>
      <c r="K897" t="str">
        <f>VLOOKUP(Table56[[#This Row],[Customer_ID]],Table4[],4,FALSE)</f>
        <v>Female</v>
      </c>
      <c r="L897" t="str">
        <f>VLOOKUP(Table56[[#This Row],[Customer_ID]],Table4[],6,FALSE)</f>
        <v>Florida</v>
      </c>
      <c r="M897" t="str">
        <f>VLOOKUP(Table56[[#This Row],[Product_ID]],Table3[],3,FALSE)</f>
        <v>Sports-Fitness</v>
      </c>
      <c r="N897" s="11">
        <f>VLOOKUP(Table56[[#This Row],[Product_ID]],Table3[],5,FALSE)</f>
        <v>30.62</v>
      </c>
      <c r="O897" t="str">
        <f>VLOOKUP(Table56[[#This Row],[Store_ID]],Table2[],3,FALSE)</f>
        <v>North</v>
      </c>
      <c r="P897" t="str">
        <f>VLOOKUP(E897,Table2[],5,FALSE)</f>
        <v>Outlet</v>
      </c>
    </row>
    <row r="898" spans="1:16" x14ac:dyDescent="0.25">
      <c r="A898" t="s">
        <v>2648</v>
      </c>
      <c r="B898" s="19">
        <v>45294</v>
      </c>
      <c r="C898" t="s">
        <v>1321</v>
      </c>
      <c r="D898" t="s">
        <v>1675</v>
      </c>
      <c r="E898" t="s">
        <v>1730</v>
      </c>
      <c r="F898" s="12">
        <v>1</v>
      </c>
      <c r="G898" s="11">
        <v>835.17</v>
      </c>
      <c r="H898">
        <v>0.02</v>
      </c>
      <c r="I898" t="s">
        <v>1755</v>
      </c>
      <c r="J898" s="11">
        <v>818.46659999999997</v>
      </c>
      <c r="K898" t="str">
        <f>VLOOKUP(Table56[[#This Row],[Customer_ID]],Table4[],4,FALSE)</f>
        <v>Male</v>
      </c>
      <c r="L898" t="str">
        <f>VLOOKUP(Table56[[#This Row],[Customer_ID]],Table4[],6,FALSE)</f>
        <v>California</v>
      </c>
      <c r="M898" t="str">
        <f>VLOOKUP(Table56[[#This Row],[Product_ID]],Table3[],3,FALSE)</f>
        <v>Clothing-Outerwear</v>
      </c>
      <c r="N898" s="11">
        <f>VLOOKUP(Table56[[#This Row],[Product_ID]],Table3[],5,FALSE)</f>
        <v>358.47</v>
      </c>
      <c r="O898" t="str">
        <f>VLOOKUP(Table56[[#This Row],[Store_ID]],Table2[],3,FALSE)</f>
        <v>West</v>
      </c>
      <c r="P898" t="str">
        <f>VLOOKUP(E898,Table2[],5,FALSE)</f>
        <v>Flagship</v>
      </c>
    </row>
    <row r="899" spans="1:16" x14ac:dyDescent="0.25">
      <c r="A899" t="s">
        <v>2649</v>
      </c>
      <c r="B899" s="19">
        <v>45389</v>
      </c>
      <c r="C899" t="s">
        <v>453</v>
      </c>
      <c r="D899" t="s">
        <v>1654</v>
      </c>
      <c r="E899" t="s">
        <v>1698</v>
      </c>
      <c r="F899" s="12">
        <v>1</v>
      </c>
      <c r="G899" s="11">
        <v>113.07</v>
      </c>
      <c r="H899">
        <v>0.24</v>
      </c>
      <c r="I899" t="s">
        <v>1750</v>
      </c>
      <c r="J899" s="11">
        <v>85.933199999999999</v>
      </c>
      <c r="K899" t="str">
        <f>VLOOKUP(Table56[[#This Row],[Customer_ID]],Table4[],4,FALSE)</f>
        <v>Male</v>
      </c>
      <c r="L899" t="str">
        <f>VLOOKUP(Table56[[#This Row],[Customer_ID]],Table4[],6,FALSE)</f>
        <v>Washington</v>
      </c>
      <c r="M899" t="str">
        <f>VLOOKUP(Table56[[#This Row],[Product_ID]],Table3[],3,FALSE)</f>
        <v>Beauty-Skincare</v>
      </c>
      <c r="N899" s="11">
        <f>VLOOKUP(Table56[[#This Row],[Product_ID]],Table3[],5,FALSE)</f>
        <v>254.04361702127662</v>
      </c>
      <c r="O899" t="str">
        <f>VLOOKUP(Table56[[#This Row],[Store_ID]],Table2[],3,FALSE)</f>
        <v>North</v>
      </c>
      <c r="P899" t="str">
        <f>VLOOKUP(E899,Table2[],5,FALSE)</f>
        <v>Outlet</v>
      </c>
    </row>
    <row r="900" spans="1:16" x14ac:dyDescent="0.25">
      <c r="A900" t="s">
        <v>2650</v>
      </c>
      <c r="B900" s="19">
        <v>45930</v>
      </c>
      <c r="C900" t="s">
        <v>1421</v>
      </c>
      <c r="D900" t="s">
        <v>1671</v>
      </c>
      <c r="E900" t="s">
        <v>1723</v>
      </c>
      <c r="F900" s="12">
        <v>2</v>
      </c>
      <c r="G900" s="11">
        <v>451.33</v>
      </c>
      <c r="H900">
        <v>0.23</v>
      </c>
      <c r="I900" t="s">
        <v>1755</v>
      </c>
      <c r="J900" s="11">
        <v>695.04819999999995</v>
      </c>
      <c r="K900" t="str">
        <f>VLOOKUP(Table56[[#This Row],[Customer_ID]],Table4[],4,FALSE)</f>
        <v>Male</v>
      </c>
      <c r="L900" t="str">
        <f>VLOOKUP(Table56[[#This Row],[Customer_ID]],Table4[],6,FALSE)</f>
        <v>Minnesota</v>
      </c>
      <c r="M900" t="str">
        <f>VLOOKUP(Table56[[#This Row],[Product_ID]],Table3[],3,FALSE)</f>
        <v>Beauty-Skincare</v>
      </c>
      <c r="N900" s="11">
        <f>VLOOKUP(Table56[[#This Row],[Product_ID]],Table3[],5,FALSE)</f>
        <v>358.47</v>
      </c>
      <c r="O900" t="str">
        <f>VLOOKUP(Table56[[#This Row],[Store_ID]],Table2[],3,FALSE)</f>
        <v>North</v>
      </c>
      <c r="P900" t="str">
        <f>VLOOKUP(E900,Table2[],5,FALSE)</f>
        <v>Online</v>
      </c>
    </row>
    <row r="901" spans="1:16" x14ac:dyDescent="0.25">
      <c r="A901" t="s">
        <v>2651</v>
      </c>
      <c r="B901" s="19">
        <v>45456</v>
      </c>
      <c r="C901" t="s">
        <v>1150</v>
      </c>
      <c r="D901" t="s">
        <v>1660</v>
      </c>
      <c r="E901" t="s">
        <v>1708</v>
      </c>
      <c r="F901" s="12">
        <v>3</v>
      </c>
      <c r="G901" s="11">
        <v>619.80999999999995</v>
      </c>
      <c r="H901">
        <v>0.16</v>
      </c>
      <c r="I901" t="s">
        <v>1755</v>
      </c>
      <c r="J901" s="11">
        <v>1561.9211999999998</v>
      </c>
      <c r="K901" t="str">
        <f>VLOOKUP(Table56[[#This Row],[Customer_ID]],Table4[],4,FALSE)</f>
        <v>Male</v>
      </c>
      <c r="L901" t="str">
        <f>VLOOKUP(Table56[[#This Row],[Customer_ID]],Table4[],6,FALSE)</f>
        <v>Ohio</v>
      </c>
      <c r="M901" t="str">
        <f>VLOOKUP(Table56[[#This Row],[Product_ID]],Table3[],3,FALSE)</f>
        <v>Home-Kitchen</v>
      </c>
      <c r="N901" s="11">
        <f>VLOOKUP(Table56[[#This Row],[Product_ID]],Table3[],5,FALSE)</f>
        <v>176.07</v>
      </c>
      <c r="O901" t="str">
        <f>VLOOKUP(Table56[[#This Row],[Store_ID]],Table2[],3,FALSE)</f>
        <v>East</v>
      </c>
      <c r="P901" t="str">
        <f>VLOOKUP(E901,Table2[],5,FALSE)</f>
        <v>Online</v>
      </c>
    </row>
    <row r="902" spans="1:16" x14ac:dyDescent="0.25">
      <c r="A902" t="s">
        <v>2652</v>
      </c>
      <c r="B902" s="19">
        <v>45713</v>
      </c>
      <c r="C902" t="s">
        <v>376</v>
      </c>
      <c r="D902" t="s">
        <v>1619</v>
      </c>
      <c r="E902" t="s">
        <v>1711</v>
      </c>
      <c r="F902" s="12">
        <v>4</v>
      </c>
      <c r="G902" s="11">
        <v>46.97</v>
      </c>
      <c r="H902">
        <v>0.26</v>
      </c>
      <c r="I902" t="s">
        <v>1752</v>
      </c>
      <c r="J902" s="11">
        <v>139.03119999999998</v>
      </c>
      <c r="K902" t="str">
        <f>VLOOKUP(Table56[[#This Row],[Customer_ID]],Table4[],4,FALSE)</f>
        <v>Male</v>
      </c>
      <c r="L902" t="str">
        <f>VLOOKUP(Table56[[#This Row],[Customer_ID]],Table4[],6,FALSE)</f>
        <v>New Hampshire</v>
      </c>
      <c r="M902" t="str">
        <f>VLOOKUP(Table56[[#This Row],[Product_ID]],Table3[],3,FALSE)</f>
        <v>Electronics-Computer</v>
      </c>
      <c r="N902" s="11">
        <f>VLOOKUP(Table56[[#This Row],[Product_ID]],Table3[],5,FALSE)</f>
        <v>86.42</v>
      </c>
      <c r="O902" t="str">
        <f>VLOOKUP(Table56[[#This Row],[Store_ID]],Table2[],3,FALSE)</f>
        <v>South</v>
      </c>
      <c r="P902" t="str">
        <f>VLOOKUP(E902,Table2[],5,FALSE)</f>
        <v>Online</v>
      </c>
    </row>
    <row r="903" spans="1:16" x14ac:dyDescent="0.25">
      <c r="A903" t="s">
        <v>2653</v>
      </c>
      <c r="B903" s="19">
        <v>45784</v>
      </c>
      <c r="C903" t="s">
        <v>601</v>
      </c>
      <c r="D903" t="s">
        <v>1597</v>
      </c>
      <c r="E903" t="s">
        <v>1693</v>
      </c>
      <c r="F903" s="12">
        <v>2</v>
      </c>
      <c r="G903" s="11">
        <v>71.48</v>
      </c>
      <c r="H903">
        <v>0.14000000000000001</v>
      </c>
      <c r="I903" t="s">
        <v>1755</v>
      </c>
      <c r="J903" s="11">
        <v>122.9456</v>
      </c>
      <c r="K903" t="str">
        <f>VLOOKUP(Table56[[#This Row],[Customer_ID]],Table4[],4,FALSE)</f>
        <v>Female</v>
      </c>
      <c r="L903" t="str">
        <f>VLOOKUP(Table56[[#This Row],[Customer_ID]],Table4[],6,FALSE)</f>
        <v>North Dakota</v>
      </c>
      <c r="M903" t="str">
        <f>VLOOKUP(Table56[[#This Row],[Product_ID]],Table3[],3,FALSE)</f>
        <v>Clothing-Outerwear</v>
      </c>
      <c r="N903" s="11">
        <f>VLOOKUP(Table56[[#This Row],[Product_ID]],Table3[],5,FALSE)</f>
        <v>167.34</v>
      </c>
      <c r="O903" t="str">
        <f>VLOOKUP(Table56[[#This Row],[Store_ID]],Table2[],3,FALSE)</f>
        <v>South</v>
      </c>
      <c r="P903" t="str">
        <f>VLOOKUP(E903,Table2[],5,FALSE)</f>
        <v>Outlet</v>
      </c>
    </row>
    <row r="904" spans="1:16" x14ac:dyDescent="0.25">
      <c r="A904" t="s">
        <v>2654</v>
      </c>
      <c r="B904" s="19">
        <v>45812</v>
      </c>
      <c r="C904" t="s">
        <v>8</v>
      </c>
      <c r="D904" t="s">
        <v>1611</v>
      </c>
      <c r="E904" t="s">
        <v>1739</v>
      </c>
      <c r="F904" s="12">
        <v>2</v>
      </c>
      <c r="G904" s="11">
        <v>404.08</v>
      </c>
      <c r="H904">
        <v>7.0000000000000007E-2</v>
      </c>
      <c r="I904" t="s">
        <v>1750</v>
      </c>
      <c r="J904" s="11">
        <v>751.58879999999988</v>
      </c>
      <c r="K904" t="str">
        <f>VLOOKUP(Table56[[#This Row],[Customer_ID]],Table4[],4,FALSE)</f>
        <v>Male</v>
      </c>
      <c r="L904" t="str">
        <f>VLOOKUP(Table56[[#This Row],[Customer_ID]],Table4[],6,FALSE)</f>
        <v>North Carolina</v>
      </c>
      <c r="M904" t="str">
        <f>VLOOKUP(Table56[[#This Row],[Product_ID]],Table3[],3,FALSE)</f>
        <v>Home-Decor</v>
      </c>
      <c r="N904" s="11">
        <f>VLOOKUP(Table56[[#This Row],[Product_ID]],Table3[],5,FALSE)</f>
        <v>461.47</v>
      </c>
      <c r="O904" t="str">
        <f>VLOOKUP(Table56[[#This Row],[Store_ID]],Table2[],3,FALSE)</f>
        <v>East</v>
      </c>
      <c r="P904" t="str">
        <f>VLOOKUP(E904,Table2[],5,FALSE)</f>
        <v>Online</v>
      </c>
    </row>
    <row r="905" spans="1:16" x14ac:dyDescent="0.25">
      <c r="A905" t="s">
        <v>2655</v>
      </c>
      <c r="B905" s="19">
        <v>45653</v>
      </c>
      <c r="C905" t="s">
        <v>835</v>
      </c>
      <c r="D905" t="s">
        <v>1551</v>
      </c>
      <c r="E905" t="s">
        <v>1730</v>
      </c>
      <c r="F905" s="12">
        <v>1</v>
      </c>
      <c r="G905" s="11">
        <v>519.91</v>
      </c>
      <c r="H905">
        <v>0.05</v>
      </c>
      <c r="I905" t="s">
        <v>1755</v>
      </c>
      <c r="J905" s="11">
        <v>493.91449999999992</v>
      </c>
      <c r="K905" t="str">
        <f>VLOOKUP(Table56[[#This Row],[Customer_ID]],Table4[],4,FALSE)</f>
        <v>Male</v>
      </c>
      <c r="L905" t="str">
        <f>VLOOKUP(Table56[[#This Row],[Customer_ID]],Table4[],6,FALSE)</f>
        <v>Wyoming</v>
      </c>
      <c r="M905" t="str">
        <f>VLOOKUP(Table56[[#This Row],[Product_ID]],Table3[],3,FALSE)</f>
        <v>Sports-Accessories</v>
      </c>
      <c r="N905" s="11">
        <f>VLOOKUP(Table56[[#This Row],[Product_ID]],Table3[],5,FALSE)</f>
        <v>144.53</v>
      </c>
      <c r="O905" t="str">
        <f>VLOOKUP(Table56[[#This Row],[Store_ID]],Table2[],3,FALSE)</f>
        <v>West</v>
      </c>
      <c r="P905" t="str">
        <f>VLOOKUP(E905,Table2[],5,FALSE)</f>
        <v>Flagship</v>
      </c>
    </row>
    <row r="906" spans="1:16" x14ac:dyDescent="0.25">
      <c r="A906" t="s">
        <v>2656</v>
      </c>
      <c r="B906" s="19">
        <v>45672</v>
      </c>
      <c r="C906" t="s">
        <v>485</v>
      </c>
      <c r="D906" t="s">
        <v>1600</v>
      </c>
      <c r="E906" t="s">
        <v>1725</v>
      </c>
      <c r="F906" s="12">
        <v>3</v>
      </c>
      <c r="G906" s="11">
        <v>566.16</v>
      </c>
      <c r="H906">
        <v>0.05</v>
      </c>
      <c r="I906" t="s">
        <v>1752</v>
      </c>
      <c r="J906" s="11">
        <v>1613.556</v>
      </c>
      <c r="K906" t="str">
        <f>VLOOKUP(Table56[[#This Row],[Customer_ID]],Table4[],4,FALSE)</f>
        <v>Male</v>
      </c>
      <c r="L906" t="str">
        <f>VLOOKUP(Table56[[#This Row],[Customer_ID]],Table4[],6,FALSE)</f>
        <v>Indiana</v>
      </c>
      <c r="M906" t="str">
        <f>VLOOKUP(Table56[[#This Row],[Product_ID]],Table3[],3,FALSE)</f>
        <v>Electronics-Accessories</v>
      </c>
      <c r="N906" s="11">
        <f>VLOOKUP(Table56[[#This Row],[Product_ID]],Table3[],5,FALSE)</f>
        <v>177.98</v>
      </c>
      <c r="O906" t="str">
        <f>VLOOKUP(Table56[[#This Row],[Store_ID]],Table2[],3,FALSE)</f>
        <v>East</v>
      </c>
      <c r="P906" t="str">
        <f>VLOOKUP(E906,Table2[],5,FALSE)</f>
        <v>Flagship</v>
      </c>
    </row>
    <row r="907" spans="1:16" x14ac:dyDescent="0.25">
      <c r="A907" t="s">
        <v>2657</v>
      </c>
      <c r="B907" s="19">
        <v>45799</v>
      </c>
      <c r="C907" t="s">
        <v>1210</v>
      </c>
      <c r="D907" t="s">
        <v>1605</v>
      </c>
      <c r="E907" t="s">
        <v>1719</v>
      </c>
      <c r="F907" s="12">
        <v>2</v>
      </c>
      <c r="G907" s="11">
        <v>295.12</v>
      </c>
      <c r="H907">
        <v>0.09</v>
      </c>
      <c r="I907" t="s">
        <v>1755</v>
      </c>
      <c r="J907" s="11">
        <v>537.11840000000007</v>
      </c>
      <c r="K907" t="str">
        <f>VLOOKUP(Table56[[#This Row],[Customer_ID]],Table4[],4,FALSE)</f>
        <v>Male</v>
      </c>
      <c r="L907" t="str">
        <f>VLOOKUP(Table56[[#This Row],[Customer_ID]],Table4[],6,FALSE)</f>
        <v>Missouri</v>
      </c>
      <c r="M907" t="str">
        <f>VLOOKUP(Table56[[#This Row],[Product_ID]],Table3[],3,FALSE)</f>
        <v>Sports-Team Sports</v>
      </c>
      <c r="N907" s="11">
        <f>VLOOKUP(Table56[[#This Row],[Product_ID]],Table3[],5,FALSE)</f>
        <v>212.26</v>
      </c>
      <c r="O907" t="str">
        <f>VLOOKUP(Table56[[#This Row],[Store_ID]],Table2[],3,FALSE)</f>
        <v>East</v>
      </c>
      <c r="P907" t="str">
        <f>VLOOKUP(E907,Table2[],5,FALSE)</f>
        <v>Online</v>
      </c>
    </row>
    <row r="908" spans="1:16" x14ac:dyDescent="0.25">
      <c r="A908" t="s">
        <v>2658</v>
      </c>
      <c r="B908" s="19">
        <v>45848</v>
      </c>
      <c r="C908" t="s">
        <v>379</v>
      </c>
      <c r="D908" t="s">
        <v>1579</v>
      </c>
      <c r="E908" t="s">
        <v>1721</v>
      </c>
      <c r="F908" s="12">
        <v>2</v>
      </c>
      <c r="G908" s="11">
        <v>414.18</v>
      </c>
      <c r="H908">
        <v>0.25</v>
      </c>
      <c r="I908" t="s">
        <v>1752</v>
      </c>
      <c r="J908" s="11">
        <v>621.27</v>
      </c>
      <c r="K908" t="str">
        <f>VLOOKUP(Table56[[#This Row],[Customer_ID]],Table4[],4,FALSE)</f>
        <v>Male</v>
      </c>
      <c r="L908" t="str">
        <f>VLOOKUP(Table56[[#This Row],[Customer_ID]],Table4[],6,FALSE)</f>
        <v>West Virginia</v>
      </c>
      <c r="M908" t="str">
        <f>VLOOKUP(Table56[[#This Row],[Product_ID]],Table3[],3,FALSE)</f>
        <v>Electronics-Computer</v>
      </c>
      <c r="N908" s="11">
        <f>VLOOKUP(Table56[[#This Row],[Product_ID]],Table3[],5,FALSE)</f>
        <v>419.28</v>
      </c>
      <c r="O908" t="str">
        <f>VLOOKUP(Table56[[#This Row],[Store_ID]],Table2[],3,FALSE)</f>
        <v>South</v>
      </c>
      <c r="P908" t="str">
        <f>VLOOKUP(E908,Table2[],5,FALSE)</f>
        <v>Online</v>
      </c>
    </row>
    <row r="909" spans="1:16" x14ac:dyDescent="0.25">
      <c r="A909" t="s">
        <v>2659</v>
      </c>
      <c r="B909" s="19">
        <v>45918</v>
      </c>
      <c r="C909" t="s">
        <v>847</v>
      </c>
      <c r="D909" t="s">
        <v>1613</v>
      </c>
      <c r="E909" t="s">
        <v>1714</v>
      </c>
      <c r="F909" s="12">
        <v>2</v>
      </c>
      <c r="G909" s="11">
        <v>433.75</v>
      </c>
      <c r="H909" s="14">
        <v>0</v>
      </c>
      <c r="I909" t="s">
        <v>1750</v>
      </c>
      <c r="J909" s="11">
        <v>867.5</v>
      </c>
      <c r="K909" t="str">
        <f>VLOOKUP(Table56[[#This Row],[Customer_ID]],Table4[],4,FALSE)</f>
        <v>Female</v>
      </c>
      <c r="L909" t="str">
        <f>VLOOKUP(Table56[[#This Row],[Customer_ID]],Table4[],6,FALSE)</f>
        <v>Minnesota</v>
      </c>
      <c r="M909" t="str">
        <f>VLOOKUP(Table56[[#This Row],[Product_ID]],Table3[],3,FALSE)</f>
        <v>Clothing-Accessories</v>
      </c>
      <c r="N909" s="11">
        <f>VLOOKUP(Table56[[#This Row],[Product_ID]],Table3[],5,FALSE)</f>
        <v>113.83</v>
      </c>
      <c r="O909" t="str">
        <f>VLOOKUP(Table56[[#This Row],[Store_ID]],Table2[],3,FALSE)</f>
        <v>West</v>
      </c>
      <c r="P909" t="str">
        <f>VLOOKUP(E909,Table2[],5,FALSE)</f>
        <v>Online</v>
      </c>
    </row>
    <row r="910" spans="1:16" x14ac:dyDescent="0.25">
      <c r="A910" t="s">
        <v>2660</v>
      </c>
      <c r="B910" s="19">
        <v>45288</v>
      </c>
      <c r="C910" t="s">
        <v>885</v>
      </c>
      <c r="D910" t="s">
        <v>1658</v>
      </c>
      <c r="E910" t="s">
        <v>1739</v>
      </c>
      <c r="F910" s="12">
        <v>3</v>
      </c>
      <c r="G910" s="11">
        <v>104.33</v>
      </c>
      <c r="H910">
        <v>0.13</v>
      </c>
      <c r="I910" t="s">
        <v>1755</v>
      </c>
      <c r="J910" s="11">
        <v>272.30130000000003</v>
      </c>
      <c r="K910" t="str">
        <f>VLOOKUP(Table56[[#This Row],[Customer_ID]],Table4[],4,FALSE)</f>
        <v>Male</v>
      </c>
      <c r="L910" t="str">
        <f>VLOOKUP(Table56[[#This Row],[Customer_ID]],Table4[],6,FALSE)</f>
        <v>Connecticut</v>
      </c>
      <c r="M910" t="str">
        <f>VLOOKUP(Table56[[#This Row],[Product_ID]],Table3[],3,FALSE)</f>
        <v>Clothing-Accessories</v>
      </c>
      <c r="N910" s="11">
        <f>VLOOKUP(Table56[[#This Row],[Product_ID]],Table3[],5,FALSE)</f>
        <v>119.57</v>
      </c>
      <c r="O910" t="str">
        <f>VLOOKUP(Table56[[#This Row],[Store_ID]],Table2[],3,FALSE)</f>
        <v>East</v>
      </c>
      <c r="P910" t="str">
        <f>VLOOKUP(E910,Table2[],5,FALSE)</f>
        <v>Online</v>
      </c>
    </row>
    <row r="911" spans="1:16" x14ac:dyDescent="0.25">
      <c r="A911" t="s">
        <v>2661</v>
      </c>
      <c r="B911" s="19">
        <v>45477</v>
      </c>
      <c r="C911" t="s">
        <v>1415</v>
      </c>
      <c r="D911" t="s">
        <v>1533</v>
      </c>
      <c r="E911" t="s">
        <v>1723</v>
      </c>
      <c r="F911" s="12">
        <v>1</v>
      </c>
      <c r="G911" s="11">
        <v>221.7</v>
      </c>
      <c r="H911">
        <v>0.04</v>
      </c>
      <c r="I911" t="s">
        <v>1750</v>
      </c>
      <c r="J911" s="11">
        <v>212.83199999999999</v>
      </c>
      <c r="K911" t="str">
        <f>VLOOKUP(Table56[[#This Row],[Customer_ID]],Table4[],4,FALSE)</f>
        <v>Female</v>
      </c>
      <c r="L911" t="str">
        <f>VLOOKUP(Table56[[#This Row],[Customer_ID]],Table4[],6,FALSE)</f>
        <v>Washington</v>
      </c>
      <c r="M911" t="str">
        <f>VLOOKUP(Table56[[#This Row],[Product_ID]],Table3[],3,FALSE)</f>
        <v>Clothing-Bottoms</v>
      </c>
      <c r="N911" s="11">
        <f>VLOOKUP(Table56[[#This Row],[Product_ID]],Table3[],5,FALSE)</f>
        <v>306.45999999999998</v>
      </c>
      <c r="O911" t="str">
        <f>VLOOKUP(Table56[[#This Row],[Store_ID]],Table2[],3,FALSE)</f>
        <v>North</v>
      </c>
      <c r="P911" t="str">
        <f>VLOOKUP(E911,Table2[],5,FALSE)</f>
        <v>Online</v>
      </c>
    </row>
    <row r="912" spans="1:16" x14ac:dyDescent="0.25">
      <c r="A912" t="s">
        <v>2662</v>
      </c>
      <c r="B912" s="19">
        <v>45796</v>
      </c>
      <c r="C912" t="s">
        <v>681</v>
      </c>
      <c r="D912" t="s">
        <v>1626</v>
      </c>
      <c r="E912" t="s">
        <v>1705</v>
      </c>
      <c r="F912" s="12">
        <v>2</v>
      </c>
      <c r="G912" s="11">
        <v>491.26</v>
      </c>
      <c r="H912">
        <v>0.14000000000000001</v>
      </c>
      <c r="I912" t="s">
        <v>1755</v>
      </c>
      <c r="J912" s="11">
        <v>844.96719999999993</v>
      </c>
      <c r="K912" t="str">
        <f>VLOOKUP(Table56[[#This Row],[Customer_ID]],Table4[],4,FALSE)</f>
        <v>Female</v>
      </c>
      <c r="L912" t="str">
        <f>VLOOKUP(Table56[[#This Row],[Customer_ID]],Table4[],6,FALSE)</f>
        <v>Delaware</v>
      </c>
      <c r="M912" t="str">
        <f>VLOOKUP(Table56[[#This Row],[Product_ID]],Table3[],3,FALSE)</f>
        <v>Electronics-Accessories</v>
      </c>
      <c r="N912" s="11">
        <f>VLOOKUP(Table56[[#This Row],[Product_ID]],Table3[],5,FALSE)</f>
        <v>349.17</v>
      </c>
      <c r="O912" t="str">
        <f>VLOOKUP(Table56[[#This Row],[Store_ID]],Table2[],3,FALSE)</f>
        <v>North</v>
      </c>
      <c r="P912" t="str">
        <f>VLOOKUP(E912,Table2[],5,FALSE)</f>
        <v>Outlet</v>
      </c>
    </row>
    <row r="913" spans="1:16" x14ac:dyDescent="0.25">
      <c r="A913" t="s">
        <v>2663</v>
      </c>
      <c r="B913" s="19">
        <v>45630</v>
      </c>
      <c r="C913" t="s">
        <v>592</v>
      </c>
      <c r="D913" t="s">
        <v>1583</v>
      </c>
      <c r="E913" t="s">
        <v>1714</v>
      </c>
      <c r="F913" s="12">
        <v>4</v>
      </c>
      <c r="G913" s="11">
        <v>923.14</v>
      </c>
      <c r="H913">
        <v>0.15</v>
      </c>
      <c r="I913" t="s">
        <v>1750</v>
      </c>
      <c r="J913" s="11">
        <v>3138.6759999999999</v>
      </c>
      <c r="K913" t="str">
        <f>VLOOKUP(Table56[[#This Row],[Customer_ID]],Table4[],4,FALSE)</f>
        <v>Male</v>
      </c>
      <c r="L913" t="str">
        <f>VLOOKUP(Table56[[#This Row],[Customer_ID]],Table4[],6,FALSE)</f>
        <v>New York</v>
      </c>
      <c r="M913" t="str">
        <f>VLOOKUP(Table56[[#This Row],[Product_ID]],Table3[],3,FALSE)</f>
        <v>Clothing-Footwear</v>
      </c>
      <c r="N913" s="11">
        <f>VLOOKUP(Table56[[#This Row],[Product_ID]],Table3[],5,FALSE)</f>
        <v>353.47</v>
      </c>
      <c r="O913" t="str">
        <f>VLOOKUP(Table56[[#This Row],[Store_ID]],Table2[],3,FALSE)</f>
        <v>West</v>
      </c>
      <c r="P913" t="str">
        <f>VLOOKUP(E913,Table2[],5,FALSE)</f>
        <v>Online</v>
      </c>
    </row>
    <row r="914" spans="1:16" x14ac:dyDescent="0.25">
      <c r="A914" t="s">
        <v>2664</v>
      </c>
      <c r="B914" s="19">
        <v>45625</v>
      </c>
      <c r="C914" t="s">
        <v>628</v>
      </c>
      <c r="D914" t="s">
        <v>1622</v>
      </c>
      <c r="E914" t="s">
        <v>1711</v>
      </c>
      <c r="F914" s="12">
        <v>2</v>
      </c>
      <c r="G914" s="11">
        <v>747.65</v>
      </c>
      <c r="H914">
        <v>0.08</v>
      </c>
      <c r="I914" t="s">
        <v>1750</v>
      </c>
      <c r="J914" s="11">
        <v>1375.6759999999999</v>
      </c>
      <c r="K914" t="str">
        <f>VLOOKUP(Table56[[#This Row],[Customer_ID]],Table4[],4,FALSE)</f>
        <v>Male</v>
      </c>
      <c r="L914" t="str">
        <f>VLOOKUP(Table56[[#This Row],[Customer_ID]],Table4[],6,FALSE)</f>
        <v>Georgia</v>
      </c>
      <c r="M914" t="str">
        <f>VLOOKUP(Table56[[#This Row],[Product_ID]],Table3[],3,FALSE)</f>
        <v>Beauty-Makeup</v>
      </c>
      <c r="N914" s="11">
        <f>VLOOKUP(Table56[[#This Row],[Product_ID]],Table3[],5,FALSE)</f>
        <v>299.11</v>
      </c>
      <c r="O914" t="str">
        <f>VLOOKUP(Table56[[#This Row],[Store_ID]],Table2[],3,FALSE)</f>
        <v>South</v>
      </c>
      <c r="P914" t="str">
        <f>VLOOKUP(E914,Table2[],5,FALSE)</f>
        <v>Online</v>
      </c>
    </row>
    <row r="915" spans="1:16" x14ac:dyDescent="0.25">
      <c r="A915" t="s">
        <v>2665</v>
      </c>
      <c r="B915" s="19">
        <v>45773</v>
      </c>
      <c r="C915" t="s">
        <v>379</v>
      </c>
      <c r="D915" t="s">
        <v>1591</v>
      </c>
      <c r="E915" t="s">
        <v>1711</v>
      </c>
      <c r="F915" s="12">
        <v>3</v>
      </c>
      <c r="G915" s="11">
        <v>94.55</v>
      </c>
      <c r="H915">
        <v>0.13</v>
      </c>
      <c r="I915" t="s">
        <v>1755</v>
      </c>
      <c r="J915" s="11">
        <v>246.77549999999997</v>
      </c>
      <c r="K915" t="str">
        <f>VLOOKUP(Table56[[#This Row],[Customer_ID]],Table4[],4,FALSE)</f>
        <v>Male</v>
      </c>
      <c r="L915" t="str">
        <f>VLOOKUP(Table56[[#This Row],[Customer_ID]],Table4[],6,FALSE)</f>
        <v>West Virginia</v>
      </c>
      <c r="M915" t="str">
        <f>VLOOKUP(Table56[[#This Row],[Product_ID]],Table3[],3,FALSE)</f>
        <v>Electronics-Accessories</v>
      </c>
      <c r="N915" s="11">
        <f>VLOOKUP(Table56[[#This Row],[Product_ID]],Table3[],5,FALSE)</f>
        <v>450.71</v>
      </c>
      <c r="O915" t="str">
        <f>VLOOKUP(Table56[[#This Row],[Store_ID]],Table2[],3,FALSE)</f>
        <v>South</v>
      </c>
      <c r="P915" t="str">
        <f>VLOOKUP(E915,Table2[],5,FALSE)</f>
        <v>Online</v>
      </c>
    </row>
    <row r="916" spans="1:16" x14ac:dyDescent="0.25">
      <c r="A916" t="s">
        <v>2666</v>
      </c>
      <c r="B916" s="19">
        <v>45308</v>
      </c>
      <c r="C916" t="s">
        <v>152</v>
      </c>
      <c r="D916" t="s">
        <v>1548</v>
      </c>
      <c r="E916" t="s">
        <v>1739</v>
      </c>
      <c r="F916" s="12">
        <v>3</v>
      </c>
      <c r="G916" s="11">
        <v>620.12</v>
      </c>
      <c r="H916">
        <v>0.06</v>
      </c>
      <c r="I916" t="s">
        <v>1750</v>
      </c>
      <c r="J916" s="11">
        <v>1748.7384</v>
      </c>
      <c r="K916" t="str">
        <f>VLOOKUP(Table56[[#This Row],[Customer_ID]],Table4[],4,FALSE)</f>
        <v>Female</v>
      </c>
      <c r="L916" t="str">
        <f>VLOOKUP(Table56[[#This Row],[Customer_ID]],Table4[],6,FALSE)</f>
        <v>Michigan</v>
      </c>
      <c r="M916" t="str">
        <f>VLOOKUP(Table56[[#This Row],[Product_ID]],Table3[],3,FALSE)</f>
        <v>Electronics-Appliances</v>
      </c>
      <c r="N916" s="11">
        <f>VLOOKUP(Table56[[#This Row],[Product_ID]],Table3[],5,FALSE)</f>
        <v>465.34</v>
      </c>
      <c r="O916" t="str">
        <f>VLOOKUP(Table56[[#This Row],[Store_ID]],Table2[],3,FALSE)</f>
        <v>East</v>
      </c>
      <c r="P916" t="str">
        <f>VLOOKUP(E916,Table2[],5,FALSE)</f>
        <v>Online</v>
      </c>
    </row>
    <row r="917" spans="1:16" x14ac:dyDescent="0.25">
      <c r="A917" t="s">
        <v>2667</v>
      </c>
      <c r="B917" s="19">
        <v>45869</v>
      </c>
      <c r="C917" t="s">
        <v>1478</v>
      </c>
      <c r="D917" t="s">
        <v>1629</v>
      </c>
      <c r="E917" t="s">
        <v>1708</v>
      </c>
      <c r="F917" s="12">
        <v>2</v>
      </c>
      <c r="G917" s="11">
        <v>354.09</v>
      </c>
      <c r="H917">
        <v>0.12</v>
      </c>
      <c r="I917" t="s">
        <v>1755</v>
      </c>
      <c r="J917" s="11">
        <v>623.19839999999999</v>
      </c>
      <c r="K917" t="str">
        <f>VLOOKUP(Table56[[#This Row],[Customer_ID]],Table4[],4,FALSE)</f>
        <v>Female</v>
      </c>
      <c r="L917" t="str">
        <f>VLOOKUP(Table56[[#This Row],[Customer_ID]],Table4[],6,FALSE)</f>
        <v>Vermont</v>
      </c>
      <c r="M917" t="str">
        <f>VLOOKUP(Table56[[#This Row],[Product_ID]],Table3[],3,FALSE)</f>
        <v>Clothing-Bottoms</v>
      </c>
      <c r="N917" s="11">
        <f>VLOOKUP(Table56[[#This Row],[Product_ID]],Table3[],5,FALSE)</f>
        <v>218.22</v>
      </c>
      <c r="O917" t="str">
        <f>VLOOKUP(Table56[[#This Row],[Store_ID]],Table2[],3,FALSE)</f>
        <v>East</v>
      </c>
      <c r="P917" t="str">
        <f>VLOOKUP(E917,Table2[],5,FALSE)</f>
        <v>Online</v>
      </c>
    </row>
    <row r="918" spans="1:16" x14ac:dyDescent="0.25">
      <c r="A918" t="s">
        <v>2668</v>
      </c>
      <c r="B918" s="19">
        <v>45621</v>
      </c>
      <c r="C918" t="s">
        <v>442</v>
      </c>
      <c r="D918" t="s">
        <v>1607</v>
      </c>
      <c r="E918" t="s">
        <v>1705</v>
      </c>
      <c r="F918" s="12">
        <v>3</v>
      </c>
      <c r="G918" s="11">
        <v>214.94</v>
      </c>
      <c r="H918">
        <v>0.22</v>
      </c>
      <c r="I918" t="s">
        <v>1755</v>
      </c>
      <c r="J918" s="11">
        <v>502.95959999999997</v>
      </c>
      <c r="K918" t="str">
        <f>VLOOKUP(Table56[[#This Row],[Customer_ID]],Table4[],4,FALSE)</f>
        <v>Male</v>
      </c>
      <c r="L918" t="str">
        <f>VLOOKUP(Table56[[#This Row],[Customer_ID]],Table4[],6,FALSE)</f>
        <v>Connecticut</v>
      </c>
      <c r="M918" t="str">
        <f>VLOOKUP(Table56[[#This Row],[Product_ID]],Table3[],3,FALSE)</f>
        <v>Clothing-Bottoms</v>
      </c>
      <c r="N918" s="11">
        <f>VLOOKUP(Table56[[#This Row],[Product_ID]],Table3[],5,FALSE)</f>
        <v>386.56</v>
      </c>
      <c r="O918" t="str">
        <f>VLOOKUP(Table56[[#This Row],[Store_ID]],Table2[],3,FALSE)</f>
        <v>North</v>
      </c>
      <c r="P918" t="str">
        <f>VLOOKUP(E918,Table2[],5,FALSE)</f>
        <v>Outlet</v>
      </c>
    </row>
    <row r="919" spans="1:16" x14ac:dyDescent="0.25">
      <c r="A919" t="s">
        <v>2669</v>
      </c>
      <c r="B919" s="19">
        <v>45428</v>
      </c>
      <c r="C919" t="s">
        <v>645</v>
      </c>
      <c r="D919" t="s">
        <v>1540</v>
      </c>
      <c r="E919" t="s">
        <v>1723</v>
      </c>
      <c r="F919" s="12">
        <v>2</v>
      </c>
      <c r="G919" s="11">
        <v>309.77999999999997</v>
      </c>
      <c r="H919">
        <v>0.16</v>
      </c>
      <c r="I919" t="s">
        <v>1750</v>
      </c>
      <c r="J919" s="11">
        <v>520.43039999999996</v>
      </c>
      <c r="K919" t="str">
        <f>VLOOKUP(Table56[[#This Row],[Customer_ID]],Table4[],4,FALSE)</f>
        <v>Male</v>
      </c>
      <c r="L919" t="str">
        <f>VLOOKUP(Table56[[#This Row],[Customer_ID]],Table4[],6,FALSE)</f>
        <v>Tennessee</v>
      </c>
      <c r="M919" t="str">
        <f>VLOOKUP(Table56[[#This Row],[Product_ID]],Table3[],3,FALSE)</f>
        <v>Sports-Fitness</v>
      </c>
      <c r="N919" s="11">
        <f>VLOOKUP(Table56[[#This Row],[Product_ID]],Table3[],5,FALSE)</f>
        <v>495.72</v>
      </c>
      <c r="O919" t="str">
        <f>VLOOKUP(Table56[[#This Row],[Store_ID]],Table2[],3,FALSE)</f>
        <v>North</v>
      </c>
      <c r="P919" t="str">
        <f>VLOOKUP(E919,Table2[],5,FALSE)</f>
        <v>Online</v>
      </c>
    </row>
    <row r="920" spans="1:16" x14ac:dyDescent="0.25">
      <c r="A920" t="s">
        <v>2670</v>
      </c>
      <c r="B920" s="19">
        <v>45807</v>
      </c>
      <c r="C920" t="s">
        <v>252</v>
      </c>
      <c r="D920" t="s">
        <v>1545</v>
      </c>
      <c r="E920" t="s">
        <v>1698</v>
      </c>
      <c r="F920" s="12">
        <v>2</v>
      </c>
      <c r="G920" s="11">
        <v>183.85</v>
      </c>
      <c r="H920">
        <v>0.14000000000000001</v>
      </c>
      <c r="I920" t="s">
        <v>1752</v>
      </c>
      <c r="J920" s="11">
        <v>316.22199999999998</v>
      </c>
      <c r="K920" t="str">
        <f>VLOOKUP(Table56[[#This Row],[Customer_ID]],Table4[],4,FALSE)</f>
        <v>Female</v>
      </c>
      <c r="L920" t="str">
        <f>VLOOKUP(Table56[[#This Row],[Customer_ID]],Table4[],6,FALSE)</f>
        <v>New Jersey</v>
      </c>
      <c r="M920" t="str">
        <f>VLOOKUP(Table56[[#This Row],[Product_ID]],Table3[],3,FALSE)</f>
        <v>Electronics-Accessories</v>
      </c>
      <c r="N920" s="11">
        <f>VLOOKUP(Table56[[#This Row],[Product_ID]],Table3[],5,FALSE)</f>
        <v>242.23</v>
      </c>
      <c r="O920" t="str">
        <f>VLOOKUP(Table56[[#This Row],[Store_ID]],Table2[],3,FALSE)</f>
        <v>North</v>
      </c>
      <c r="P920" t="str">
        <f>VLOOKUP(E920,Table2[],5,FALSE)</f>
        <v>Outlet</v>
      </c>
    </row>
    <row r="921" spans="1:16" x14ac:dyDescent="0.25">
      <c r="A921" t="s">
        <v>2671</v>
      </c>
      <c r="B921" s="19">
        <v>45238</v>
      </c>
      <c r="C921" t="s">
        <v>1258</v>
      </c>
      <c r="D921" t="s">
        <v>1631</v>
      </c>
      <c r="E921" t="s">
        <v>1685</v>
      </c>
      <c r="F921" s="12">
        <v>1</v>
      </c>
      <c r="G921" s="11">
        <v>550.05999999999995</v>
      </c>
      <c r="H921">
        <v>0.01</v>
      </c>
      <c r="I921" t="s">
        <v>1750</v>
      </c>
      <c r="J921" s="11">
        <v>544.55939999999998</v>
      </c>
      <c r="K921" t="str">
        <f>VLOOKUP(Table56[[#This Row],[Customer_ID]],Table4[],4,FALSE)</f>
        <v>Male</v>
      </c>
      <c r="L921" t="str">
        <f>VLOOKUP(Table56[[#This Row],[Customer_ID]],Table4[],6,FALSE)</f>
        <v>Wyoming</v>
      </c>
      <c r="M921" t="str">
        <f>VLOOKUP(Table56[[#This Row],[Product_ID]],Table3[],3,FALSE)</f>
        <v>Home-Storage</v>
      </c>
      <c r="N921" s="11">
        <f>VLOOKUP(Table56[[#This Row],[Product_ID]],Table3[],5,FALSE)</f>
        <v>138.05000000000001</v>
      </c>
      <c r="O921" t="str">
        <f>VLOOKUP(Table56[[#This Row],[Store_ID]],Table2[],3,FALSE)</f>
        <v>East</v>
      </c>
      <c r="P921" t="str">
        <f>VLOOKUP(E921,Table2[],5,FALSE)</f>
        <v>Flagship</v>
      </c>
    </row>
    <row r="922" spans="1:16" x14ac:dyDescent="0.25">
      <c r="A922" t="s">
        <v>2672</v>
      </c>
      <c r="B922" s="19">
        <v>45253</v>
      </c>
      <c r="C922" t="s">
        <v>121</v>
      </c>
      <c r="D922" t="s">
        <v>1646</v>
      </c>
      <c r="E922" t="s">
        <v>1701</v>
      </c>
      <c r="F922" s="12">
        <v>2</v>
      </c>
      <c r="G922" s="11">
        <v>32.19</v>
      </c>
      <c r="H922">
        <v>0.13</v>
      </c>
      <c r="I922" t="s">
        <v>1755</v>
      </c>
      <c r="J922" s="11">
        <v>56.010599999999997</v>
      </c>
      <c r="K922" t="str">
        <f>VLOOKUP(Table56[[#This Row],[Customer_ID]],Table4[],4,FALSE)</f>
        <v>Female</v>
      </c>
      <c r="L922" t="str">
        <f>VLOOKUP(Table56[[#This Row],[Customer_ID]],Table4[],6,FALSE)</f>
        <v>California</v>
      </c>
      <c r="M922" t="str">
        <f>VLOOKUP(Table56[[#This Row],[Product_ID]],Table3[],3,FALSE)</f>
        <v>Home-Lighting</v>
      </c>
      <c r="N922" s="11">
        <f>VLOOKUP(Table56[[#This Row],[Product_ID]],Table3[],5,FALSE)</f>
        <v>228.53</v>
      </c>
      <c r="O922" t="str">
        <f>VLOOKUP(Table56[[#This Row],[Store_ID]],Table2[],3,FALSE)</f>
        <v>South</v>
      </c>
      <c r="P922" t="str">
        <f>VLOOKUP(E922,Table2[],5,FALSE)</f>
        <v>Online</v>
      </c>
    </row>
    <row r="923" spans="1:16" x14ac:dyDescent="0.25">
      <c r="A923" t="s">
        <v>2673</v>
      </c>
      <c r="B923" s="19">
        <v>45460</v>
      </c>
      <c r="C923" t="s">
        <v>465</v>
      </c>
      <c r="D923" t="s">
        <v>1577</v>
      </c>
      <c r="E923" t="s">
        <v>1739</v>
      </c>
      <c r="F923" s="12">
        <v>2</v>
      </c>
      <c r="G923" s="11">
        <v>892.06</v>
      </c>
      <c r="H923">
        <v>0.08</v>
      </c>
      <c r="I923" t="s">
        <v>1750</v>
      </c>
      <c r="J923" s="11">
        <v>1641.3904</v>
      </c>
      <c r="K923" t="str">
        <f>VLOOKUP(Table56[[#This Row],[Customer_ID]],Table4[],4,FALSE)</f>
        <v>Male</v>
      </c>
      <c r="L923" t="str">
        <f>VLOOKUP(Table56[[#This Row],[Customer_ID]],Table4[],6,FALSE)</f>
        <v>Virginia</v>
      </c>
      <c r="M923" t="str">
        <f>VLOOKUP(Table56[[#This Row],[Product_ID]],Table3[],3,FALSE)</f>
        <v>Home-Decor</v>
      </c>
      <c r="N923" s="11">
        <f>VLOOKUP(Table56[[#This Row],[Product_ID]],Table3[],5,FALSE)</f>
        <v>179.77</v>
      </c>
      <c r="O923" t="str">
        <f>VLOOKUP(Table56[[#This Row],[Store_ID]],Table2[],3,FALSE)</f>
        <v>East</v>
      </c>
      <c r="P923" t="str">
        <f>VLOOKUP(E923,Table2[],5,FALSE)</f>
        <v>Online</v>
      </c>
    </row>
    <row r="924" spans="1:16" x14ac:dyDescent="0.25">
      <c r="A924" t="s">
        <v>2674</v>
      </c>
      <c r="B924" s="19">
        <v>45628</v>
      </c>
      <c r="C924" t="s">
        <v>1439</v>
      </c>
      <c r="D924" t="s">
        <v>1613</v>
      </c>
      <c r="E924" t="s">
        <v>1708</v>
      </c>
      <c r="F924" s="12">
        <v>1</v>
      </c>
      <c r="G924" s="11">
        <v>127.47</v>
      </c>
      <c r="H924">
        <v>0.16</v>
      </c>
      <c r="I924" t="s">
        <v>1755</v>
      </c>
      <c r="J924" s="11">
        <v>107.0748</v>
      </c>
      <c r="K924" t="str">
        <f>VLOOKUP(Table56[[#This Row],[Customer_ID]],Table4[],4,FALSE)</f>
        <v>Male</v>
      </c>
      <c r="L924" t="str">
        <f>VLOOKUP(Table56[[#This Row],[Customer_ID]],Table4[],6,FALSE)</f>
        <v>Massachusetts</v>
      </c>
      <c r="M924" t="str">
        <f>VLOOKUP(Table56[[#This Row],[Product_ID]],Table3[],3,FALSE)</f>
        <v>Clothing-Accessories</v>
      </c>
      <c r="N924" s="11">
        <f>VLOOKUP(Table56[[#This Row],[Product_ID]],Table3[],5,FALSE)</f>
        <v>113.83</v>
      </c>
      <c r="O924" t="str">
        <f>VLOOKUP(Table56[[#This Row],[Store_ID]],Table2[],3,FALSE)</f>
        <v>East</v>
      </c>
      <c r="P924" t="str">
        <f>VLOOKUP(E924,Table2[],5,FALSE)</f>
        <v>Online</v>
      </c>
    </row>
    <row r="925" spans="1:16" x14ac:dyDescent="0.25">
      <c r="A925" t="s">
        <v>2675</v>
      </c>
      <c r="B925" s="19">
        <v>45778</v>
      </c>
      <c r="C925" t="s">
        <v>1198</v>
      </c>
      <c r="D925" t="s">
        <v>1643</v>
      </c>
      <c r="E925" t="s">
        <v>1726</v>
      </c>
      <c r="F925" s="12">
        <v>3</v>
      </c>
      <c r="G925" s="11">
        <v>212.87</v>
      </c>
      <c r="H925">
        <v>0.18</v>
      </c>
      <c r="I925" t="s">
        <v>1750</v>
      </c>
      <c r="J925" s="11">
        <v>523.66020000000003</v>
      </c>
      <c r="K925" t="str">
        <f>VLOOKUP(Table56[[#This Row],[Customer_ID]],Table4[],4,FALSE)</f>
        <v>Male</v>
      </c>
      <c r="L925" t="str">
        <f>VLOOKUP(Table56[[#This Row],[Customer_ID]],Table4[],6,FALSE)</f>
        <v>Missouri</v>
      </c>
      <c r="M925" t="str">
        <f>VLOOKUP(Table56[[#This Row],[Product_ID]],Table3[],3,FALSE)</f>
        <v>Electronics-Appliances</v>
      </c>
      <c r="N925" s="11">
        <f>VLOOKUP(Table56[[#This Row],[Product_ID]],Table3[],5,FALSE)</f>
        <v>480.9</v>
      </c>
      <c r="O925" t="str">
        <f>VLOOKUP(Table56[[#This Row],[Store_ID]],Table2[],3,FALSE)</f>
        <v>South</v>
      </c>
      <c r="P925" t="str">
        <f>VLOOKUP(E925,Table2[],5,FALSE)</f>
        <v>Outlet</v>
      </c>
    </row>
    <row r="926" spans="1:16" x14ac:dyDescent="0.25">
      <c r="A926" t="s">
        <v>2676</v>
      </c>
      <c r="B926" s="19">
        <v>45471</v>
      </c>
      <c r="C926" t="s">
        <v>592</v>
      </c>
      <c r="D926" t="s">
        <v>1650</v>
      </c>
      <c r="E926" t="s">
        <v>1711</v>
      </c>
      <c r="F926" s="12">
        <v>1</v>
      </c>
      <c r="G926" s="11">
        <v>26.37</v>
      </c>
      <c r="H926">
        <v>0.3</v>
      </c>
      <c r="I926" t="s">
        <v>1755</v>
      </c>
      <c r="J926" s="11">
        <v>18.459</v>
      </c>
      <c r="K926" t="str">
        <f>VLOOKUP(Table56[[#This Row],[Customer_ID]],Table4[],4,FALSE)</f>
        <v>Male</v>
      </c>
      <c r="L926" t="str">
        <f>VLOOKUP(Table56[[#This Row],[Customer_ID]],Table4[],6,FALSE)</f>
        <v>New York</v>
      </c>
      <c r="M926" t="str">
        <f>VLOOKUP(Table56[[#This Row],[Product_ID]],Table3[],3,FALSE)</f>
        <v>Sports-Equipment</v>
      </c>
      <c r="N926" s="11">
        <f>VLOOKUP(Table56[[#This Row],[Product_ID]],Table3[],5,FALSE)</f>
        <v>285.54000000000002</v>
      </c>
      <c r="O926" t="str">
        <f>VLOOKUP(Table56[[#This Row],[Store_ID]],Table2[],3,FALSE)</f>
        <v>South</v>
      </c>
      <c r="P926" t="str">
        <f>VLOOKUP(E926,Table2[],5,FALSE)</f>
        <v>Online</v>
      </c>
    </row>
    <row r="927" spans="1:16" x14ac:dyDescent="0.25">
      <c r="A927" t="s">
        <v>2677</v>
      </c>
      <c r="B927" s="19">
        <v>45770</v>
      </c>
      <c r="C927" t="s">
        <v>1421</v>
      </c>
      <c r="D927" t="s">
        <v>1579</v>
      </c>
      <c r="E927" t="s">
        <v>1736</v>
      </c>
      <c r="F927" s="12">
        <v>4</v>
      </c>
      <c r="G927" s="11">
        <v>953.98</v>
      </c>
      <c r="H927">
        <v>0.16</v>
      </c>
      <c r="I927" t="s">
        <v>1750</v>
      </c>
      <c r="J927" s="11">
        <v>3205.3728000000001</v>
      </c>
      <c r="K927" t="str">
        <f>VLOOKUP(Table56[[#This Row],[Customer_ID]],Table4[],4,FALSE)</f>
        <v>Male</v>
      </c>
      <c r="L927" t="str">
        <f>VLOOKUP(Table56[[#This Row],[Customer_ID]],Table4[],6,FALSE)</f>
        <v>Minnesota</v>
      </c>
      <c r="M927" t="str">
        <f>VLOOKUP(Table56[[#This Row],[Product_ID]],Table3[],3,FALSE)</f>
        <v>Electronics-Computer</v>
      </c>
      <c r="N927" s="11">
        <f>VLOOKUP(Table56[[#This Row],[Product_ID]],Table3[],5,FALSE)</f>
        <v>419.28</v>
      </c>
      <c r="O927" t="str">
        <f>VLOOKUP(Table56[[#This Row],[Store_ID]],Table2[],3,FALSE)</f>
        <v>East</v>
      </c>
      <c r="P927" t="str">
        <f>VLOOKUP(E927,Table2[],5,FALSE)</f>
        <v>Flagship</v>
      </c>
    </row>
    <row r="928" spans="1:16" x14ac:dyDescent="0.25">
      <c r="A928" t="s">
        <v>2678</v>
      </c>
      <c r="B928" s="19">
        <v>45369</v>
      </c>
      <c r="C928" t="s">
        <v>693</v>
      </c>
      <c r="D928" t="s">
        <v>1626</v>
      </c>
      <c r="E928" t="s">
        <v>1739</v>
      </c>
      <c r="F928" s="12">
        <v>3</v>
      </c>
      <c r="G928" s="11">
        <v>968.88</v>
      </c>
      <c r="H928">
        <v>0.15</v>
      </c>
      <c r="I928" t="s">
        <v>1750</v>
      </c>
      <c r="J928" s="11">
        <v>2470.6439999999998</v>
      </c>
      <c r="K928" t="str">
        <f>VLOOKUP(Table56[[#This Row],[Customer_ID]],Table4[],4,FALSE)</f>
        <v>Female</v>
      </c>
      <c r="L928" t="str">
        <f>VLOOKUP(Table56[[#This Row],[Customer_ID]],Table4[],6,FALSE)</f>
        <v>Oregon</v>
      </c>
      <c r="M928" t="str">
        <f>VLOOKUP(Table56[[#This Row],[Product_ID]],Table3[],3,FALSE)</f>
        <v>Electronics-Accessories</v>
      </c>
      <c r="N928" s="11">
        <f>VLOOKUP(Table56[[#This Row],[Product_ID]],Table3[],5,FALSE)</f>
        <v>349.17</v>
      </c>
      <c r="O928" t="str">
        <f>VLOOKUP(Table56[[#This Row],[Store_ID]],Table2[],3,FALSE)</f>
        <v>East</v>
      </c>
      <c r="P928" t="str">
        <f>VLOOKUP(E928,Table2[],5,FALSE)</f>
        <v>Online</v>
      </c>
    </row>
    <row r="929" spans="1:16" x14ac:dyDescent="0.25">
      <c r="A929" t="s">
        <v>2679</v>
      </c>
      <c r="B929" s="19">
        <v>45910</v>
      </c>
      <c r="C929" t="s">
        <v>610</v>
      </c>
      <c r="D929" t="s">
        <v>1641</v>
      </c>
      <c r="E929" t="s">
        <v>1736</v>
      </c>
      <c r="F929" s="12">
        <v>1</v>
      </c>
      <c r="G929" s="11">
        <v>533.04999999999995</v>
      </c>
      <c r="H929">
        <v>0.11</v>
      </c>
      <c r="I929" t="s">
        <v>1752</v>
      </c>
      <c r="J929" s="11">
        <v>474.41449999999998</v>
      </c>
      <c r="K929" t="str">
        <f>VLOOKUP(Table56[[#This Row],[Customer_ID]],Table4[],4,FALSE)</f>
        <v>Female</v>
      </c>
      <c r="L929" t="str">
        <f>VLOOKUP(Table56[[#This Row],[Customer_ID]],Table4[],6,FALSE)</f>
        <v>Alabama</v>
      </c>
      <c r="M929" t="str">
        <f>VLOOKUP(Table56[[#This Row],[Product_ID]],Table3[],3,FALSE)</f>
        <v>Electronics-Computer</v>
      </c>
      <c r="N929" s="11">
        <f>VLOOKUP(Table56[[#This Row],[Product_ID]],Table3[],5,FALSE)</f>
        <v>392.89</v>
      </c>
      <c r="O929" t="str">
        <f>VLOOKUP(Table56[[#This Row],[Store_ID]],Table2[],3,FALSE)</f>
        <v>East</v>
      </c>
      <c r="P929" t="str">
        <f>VLOOKUP(E929,Table2[],5,FALSE)</f>
        <v>Flagship</v>
      </c>
    </row>
    <row r="930" spans="1:16" x14ac:dyDescent="0.25">
      <c r="A930" t="s">
        <v>2680</v>
      </c>
      <c r="B930" s="19">
        <v>45637</v>
      </c>
      <c r="C930" t="s">
        <v>1177</v>
      </c>
      <c r="D930" t="s">
        <v>1650</v>
      </c>
      <c r="E930" t="s">
        <v>1690</v>
      </c>
      <c r="F930" s="12">
        <v>3</v>
      </c>
      <c r="G930" s="11">
        <v>138.86000000000001</v>
      </c>
      <c r="H930">
        <v>0.11</v>
      </c>
      <c r="I930" t="s">
        <v>1752</v>
      </c>
      <c r="J930" s="11">
        <v>370.75620000000004</v>
      </c>
      <c r="K930" t="str">
        <f>VLOOKUP(Table56[[#This Row],[Customer_ID]],Table4[],4,FALSE)</f>
        <v>Male</v>
      </c>
      <c r="L930" t="str">
        <f>VLOOKUP(Table56[[#This Row],[Customer_ID]],Table4[],6,FALSE)</f>
        <v>Alabama</v>
      </c>
      <c r="M930" t="str">
        <f>VLOOKUP(Table56[[#This Row],[Product_ID]],Table3[],3,FALSE)</f>
        <v>Sports-Equipment</v>
      </c>
      <c r="N930" s="11">
        <f>VLOOKUP(Table56[[#This Row],[Product_ID]],Table3[],5,FALSE)</f>
        <v>285.54000000000002</v>
      </c>
      <c r="O930" t="str">
        <f>VLOOKUP(Table56[[#This Row],[Store_ID]],Table2[],3,FALSE)</f>
        <v>North</v>
      </c>
      <c r="P930" t="str">
        <f>VLOOKUP(E930,Table2[],5,FALSE)</f>
        <v>Flagship</v>
      </c>
    </row>
    <row r="931" spans="1:16" x14ac:dyDescent="0.25">
      <c r="A931" t="s">
        <v>2681</v>
      </c>
      <c r="B931" s="19">
        <v>45706</v>
      </c>
      <c r="C931" t="s">
        <v>527</v>
      </c>
      <c r="D931" t="s">
        <v>1560</v>
      </c>
      <c r="E931" t="s">
        <v>1685</v>
      </c>
      <c r="F931" s="12">
        <v>1</v>
      </c>
      <c r="G931" s="11">
        <v>588.92999999999995</v>
      </c>
      <c r="H931">
        <v>0.03</v>
      </c>
      <c r="I931" t="s">
        <v>1755</v>
      </c>
      <c r="J931" s="11">
        <v>571.26209999999992</v>
      </c>
      <c r="K931" t="str">
        <f>VLOOKUP(Table56[[#This Row],[Customer_ID]],Table4[],4,FALSE)</f>
        <v>Female</v>
      </c>
      <c r="L931" t="str">
        <f>VLOOKUP(Table56[[#This Row],[Customer_ID]],Table4[],6,FALSE)</f>
        <v>New Jersey</v>
      </c>
      <c r="M931" t="str">
        <f>VLOOKUP(Table56[[#This Row],[Product_ID]],Table3[],3,FALSE)</f>
        <v>Sports-Equipment</v>
      </c>
      <c r="N931" s="11">
        <f>VLOOKUP(Table56[[#This Row],[Product_ID]],Table3[],5,FALSE)</f>
        <v>484.62</v>
      </c>
      <c r="O931" t="str">
        <f>VLOOKUP(Table56[[#This Row],[Store_ID]],Table2[],3,FALSE)</f>
        <v>East</v>
      </c>
      <c r="P931" t="str">
        <f>VLOOKUP(E931,Table2[],5,FALSE)</f>
        <v>Flagship</v>
      </c>
    </row>
    <row r="932" spans="1:16" x14ac:dyDescent="0.25">
      <c r="A932" t="s">
        <v>2682</v>
      </c>
      <c r="B932" s="19">
        <v>45557</v>
      </c>
      <c r="C932" t="s">
        <v>1240</v>
      </c>
      <c r="D932" t="s">
        <v>1605</v>
      </c>
      <c r="E932" t="s">
        <v>1705</v>
      </c>
      <c r="F932" s="12">
        <v>2</v>
      </c>
      <c r="G932" s="11">
        <v>576.83000000000004</v>
      </c>
      <c r="H932">
        <v>0.19</v>
      </c>
      <c r="I932" t="s">
        <v>1752</v>
      </c>
      <c r="J932" s="11">
        <v>934.46460000000013</v>
      </c>
      <c r="K932" t="str">
        <f>VLOOKUP(Table56[[#This Row],[Customer_ID]],Table4[],4,FALSE)</f>
        <v>Male</v>
      </c>
      <c r="L932" t="str">
        <f>VLOOKUP(Table56[[#This Row],[Customer_ID]],Table4[],6,FALSE)</f>
        <v>Louisiana</v>
      </c>
      <c r="M932" t="str">
        <f>VLOOKUP(Table56[[#This Row],[Product_ID]],Table3[],3,FALSE)</f>
        <v>Sports-Team Sports</v>
      </c>
      <c r="N932" s="11">
        <f>VLOOKUP(Table56[[#This Row],[Product_ID]],Table3[],5,FALSE)</f>
        <v>212.26</v>
      </c>
      <c r="O932" t="str">
        <f>VLOOKUP(Table56[[#This Row],[Store_ID]],Table2[],3,FALSE)</f>
        <v>North</v>
      </c>
      <c r="P932" t="str">
        <f>VLOOKUP(E932,Table2[],5,FALSE)</f>
        <v>Outlet</v>
      </c>
    </row>
    <row r="933" spans="1:16" x14ac:dyDescent="0.25">
      <c r="A933" t="s">
        <v>2683</v>
      </c>
      <c r="B933" s="19">
        <v>45338</v>
      </c>
      <c r="C933" t="s">
        <v>1007</v>
      </c>
      <c r="D933" t="s">
        <v>1624</v>
      </c>
      <c r="E933" t="s">
        <v>1723</v>
      </c>
      <c r="F933" s="12">
        <v>1</v>
      </c>
      <c r="G933" s="11">
        <v>681.3</v>
      </c>
      <c r="H933">
        <v>0.05</v>
      </c>
      <c r="I933" t="s">
        <v>1750</v>
      </c>
      <c r="J933" s="11">
        <v>647.2349999999999</v>
      </c>
      <c r="K933" t="str">
        <f>VLOOKUP(Table56[[#This Row],[Customer_ID]],Table4[],4,FALSE)</f>
        <v>Female</v>
      </c>
      <c r="L933" t="str">
        <f>VLOOKUP(Table56[[#This Row],[Customer_ID]],Table4[],6,FALSE)</f>
        <v>North Carolina</v>
      </c>
      <c r="M933" t="str">
        <f>VLOOKUP(Table56[[#This Row],[Product_ID]],Table3[],3,FALSE)</f>
        <v>Sports-Fitness</v>
      </c>
      <c r="N933" s="11">
        <f>VLOOKUP(Table56[[#This Row],[Product_ID]],Table3[],5,FALSE)</f>
        <v>240.63</v>
      </c>
      <c r="O933" t="str">
        <f>VLOOKUP(Table56[[#This Row],[Store_ID]],Table2[],3,FALSE)</f>
        <v>North</v>
      </c>
      <c r="P933" t="str">
        <f>VLOOKUP(E933,Table2[],5,FALSE)</f>
        <v>Online</v>
      </c>
    </row>
    <row r="934" spans="1:16" x14ac:dyDescent="0.25">
      <c r="A934" t="s">
        <v>2684</v>
      </c>
      <c r="B934" s="19">
        <v>45441</v>
      </c>
      <c r="C934" t="s">
        <v>1395</v>
      </c>
      <c r="D934" t="s">
        <v>1564</v>
      </c>
      <c r="E934" t="s">
        <v>1728</v>
      </c>
      <c r="F934" s="12">
        <v>3</v>
      </c>
      <c r="G934" s="11">
        <v>504.97</v>
      </c>
      <c r="H934">
        <v>0.3</v>
      </c>
      <c r="I934" t="s">
        <v>1750</v>
      </c>
      <c r="J934" s="11">
        <v>1060.4369999999999</v>
      </c>
      <c r="K934" t="str">
        <f>VLOOKUP(Table56[[#This Row],[Customer_ID]],Table4[],4,FALSE)</f>
        <v>Male</v>
      </c>
      <c r="L934" t="str">
        <f>VLOOKUP(Table56[[#This Row],[Customer_ID]],Table4[],6,FALSE)</f>
        <v>Kentucky</v>
      </c>
      <c r="M934" t="str">
        <f>VLOOKUP(Table56[[#This Row],[Product_ID]],Table3[],3,FALSE)</f>
        <v>Clothing-Accessories</v>
      </c>
      <c r="N934" s="11">
        <f>VLOOKUP(Table56[[#This Row],[Product_ID]],Table3[],5,FALSE)</f>
        <v>174.02</v>
      </c>
      <c r="O934" t="str">
        <f>VLOOKUP(Table56[[#This Row],[Store_ID]],Table2[],3,FALSE)</f>
        <v>North</v>
      </c>
      <c r="P934" t="str">
        <f>VLOOKUP(E934,Table2[],5,FALSE)</f>
        <v>Flagship</v>
      </c>
    </row>
    <row r="935" spans="1:16" x14ac:dyDescent="0.25">
      <c r="A935" t="s">
        <v>2685</v>
      </c>
      <c r="B935" s="19">
        <v>45396</v>
      </c>
      <c r="C935" t="s">
        <v>221</v>
      </c>
      <c r="D935" t="s">
        <v>1585</v>
      </c>
      <c r="E935" t="s">
        <v>1721</v>
      </c>
      <c r="F935" s="12">
        <v>3</v>
      </c>
      <c r="G935" s="11">
        <v>649.78</v>
      </c>
      <c r="H935">
        <v>0.1</v>
      </c>
      <c r="I935" t="s">
        <v>1752</v>
      </c>
      <c r="J935" s="11">
        <v>1754.4059999999999</v>
      </c>
      <c r="K935" t="str">
        <f>VLOOKUP(Table56[[#This Row],[Customer_ID]],Table4[],4,FALSE)</f>
        <v>Female</v>
      </c>
      <c r="L935" t="str">
        <f>VLOOKUP(Table56[[#This Row],[Customer_ID]],Table4[],6,FALSE)</f>
        <v>Alaska</v>
      </c>
      <c r="M935" t="str">
        <f>VLOOKUP(Table56[[#This Row],[Product_ID]],Table3[],3,FALSE)</f>
        <v>Sports-Outdoor</v>
      </c>
      <c r="N935" s="11">
        <f>VLOOKUP(Table56[[#This Row],[Product_ID]],Table3[],5,FALSE)</f>
        <v>135.61000000000001</v>
      </c>
      <c r="O935" t="str">
        <f>VLOOKUP(Table56[[#This Row],[Store_ID]],Table2[],3,FALSE)</f>
        <v>South</v>
      </c>
      <c r="P935" t="str">
        <f>VLOOKUP(E935,Table2[],5,FALSE)</f>
        <v>Online</v>
      </c>
    </row>
    <row r="936" spans="1:16" x14ac:dyDescent="0.25">
      <c r="A936" t="s">
        <v>2686</v>
      </c>
      <c r="B936" s="19">
        <v>45317</v>
      </c>
      <c r="C936" t="s">
        <v>779</v>
      </c>
      <c r="D936" t="s">
        <v>1587</v>
      </c>
      <c r="E936" t="s">
        <v>1717</v>
      </c>
      <c r="F936" s="12">
        <v>2</v>
      </c>
      <c r="G936" s="11">
        <v>986.73</v>
      </c>
      <c r="H936">
        <v>0.05</v>
      </c>
      <c r="I936" t="s">
        <v>1752</v>
      </c>
      <c r="J936" s="11">
        <v>1874.787</v>
      </c>
      <c r="K936" t="str">
        <f>VLOOKUP(Table56[[#This Row],[Customer_ID]],Table4[],4,FALSE)</f>
        <v>Female</v>
      </c>
      <c r="L936" t="str">
        <f>VLOOKUP(Table56[[#This Row],[Customer_ID]],Table4[],6,FALSE)</f>
        <v>Michigan</v>
      </c>
      <c r="M936" t="str">
        <f>VLOOKUP(Table56[[#This Row],[Product_ID]],Table3[],3,FALSE)</f>
        <v>Electronics-Mobile</v>
      </c>
      <c r="N936" s="11">
        <f>VLOOKUP(Table56[[#This Row],[Product_ID]],Table3[],5,FALSE)</f>
        <v>326.06</v>
      </c>
      <c r="O936" t="str">
        <f>VLOOKUP(Table56[[#This Row],[Store_ID]],Table2[],3,FALSE)</f>
        <v>South</v>
      </c>
      <c r="P936" t="str">
        <f>VLOOKUP(E936,Table2[],5,FALSE)</f>
        <v>Flagship</v>
      </c>
    </row>
    <row r="937" spans="1:16" x14ac:dyDescent="0.25">
      <c r="A937" t="s">
        <v>2687</v>
      </c>
      <c r="B937" s="19">
        <v>45235</v>
      </c>
      <c r="C937" t="s">
        <v>409</v>
      </c>
      <c r="D937" t="s">
        <v>1545</v>
      </c>
      <c r="E937" t="s">
        <v>1728</v>
      </c>
      <c r="F937" s="12">
        <v>2</v>
      </c>
      <c r="G937" s="11">
        <v>65.44</v>
      </c>
      <c r="H937">
        <v>0.05</v>
      </c>
      <c r="I937" t="s">
        <v>1752</v>
      </c>
      <c r="J937" s="11">
        <v>124.33599999999998</v>
      </c>
      <c r="K937" t="str">
        <f>VLOOKUP(Table56[[#This Row],[Customer_ID]],Table4[],4,FALSE)</f>
        <v>Male</v>
      </c>
      <c r="L937" t="str">
        <f>VLOOKUP(Table56[[#This Row],[Customer_ID]],Table4[],6,FALSE)</f>
        <v>Tennessee</v>
      </c>
      <c r="M937" t="str">
        <f>VLOOKUP(Table56[[#This Row],[Product_ID]],Table3[],3,FALSE)</f>
        <v>Electronics-Accessories</v>
      </c>
      <c r="N937" s="11">
        <f>VLOOKUP(Table56[[#This Row],[Product_ID]],Table3[],5,FALSE)</f>
        <v>242.23</v>
      </c>
      <c r="O937" t="str">
        <f>VLOOKUP(Table56[[#This Row],[Store_ID]],Table2[],3,FALSE)</f>
        <v>North</v>
      </c>
      <c r="P937" t="str">
        <f>VLOOKUP(E937,Table2[],5,FALSE)</f>
        <v>Flagship</v>
      </c>
    </row>
    <row r="938" spans="1:16" x14ac:dyDescent="0.25">
      <c r="A938" t="s">
        <v>2688</v>
      </c>
      <c r="B938" s="19">
        <v>45824</v>
      </c>
      <c r="C938" t="s">
        <v>1183</v>
      </c>
      <c r="D938" t="s">
        <v>1620</v>
      </c>
      <c r="E938" t="s">
        <v>1725</v>
      </c>
      <c r="F938" s="12">
        <v>3</v>
      </c>
      <c r="G938" s="11">
        <v>953.74</v>
      </c>
      <c r="H938">
        <v>0.04</v>
      </c>
      <c r="I938" t="s">
        <v>1750</v>
      </c>
      <c r="J938" s="11">
        <v>2746.7712000000001</v>
      </c>
      <c r="K938" t="str">
        <f>VLOOKUP(Table56[[#This Row],[Customer_ID]],Table4[],4,FALSE)</f>
        <v>Female</v>
      </c>
      <c r="L938" t="str">
        <f>VLOOKUP(Table56[[#This Row],[Customer_ID]],Table4[],6,FALSE)</f>
        <v>South Carolina</v>
      </c>
      <c r="M938" t="str">
        <f>VLOOKUP(Table56[[#This Row],[Product_ID]],Table3[],3,FALSE)</f>
        <v>Beauty-Skincare</v>
      </c>
      <c r="N938" s="11">
        <f>VLOOKUP(Table56[[#This Row],[Product_ID]],Table3[],5,FALSE)</f>
        <v>266.86</v>
      </c>
      <c r="O938" t="str">
        <f>VLOOKUP(Table56[[#This Row],[Store_ID]],Table2[],3,FALSE)</f>
        <v>East</v>
      </c>
      <c r="P938" t="str">
        <f>VLOOKUP(E938,Table2[],5,FALSE)</f>
        <v>Flagship</v>
      </c>
    </row>
    <row r="939" spans="1:16" x14ac:dyDescent="0.25">
      <c r="A939" t="s">
        <v>2689</v>
      </c>
      <c r="B939" s="19">
        <v>45543</v>
      </c>
      <c r="C939" t="s">
        <v>244</v>
      </c>
      <c r="D939" t="s">
        <v>1641</v>
      </c>
      <c r="E939" t="s">
        <v>1719</v>
      </c>
      <c r="F939" s="12">
        <v>3</v>
      </c>
      <c r="G939" s="11">
        <v>904.48</v>
      </c>
      <c r="H939">
        <v>0.21</v>
      </c>
      <c r="I939" t="s">
        <v>1752</v>
      </c>
      <c r="J939" s="11">
        <v>2143.6176</v>
      </c>
      <c r="K939" t="str">
        <f>VLOOKUP(Table56[[#This Row],[Customer_ID]],Table4[],4,FALSE)</f>
        <v>Male</v>
      </c>
      <c r="L939" t="str">
        <f>VLOOKUP(Table56[[#This Row],[Customer_ID]],Table4[],6,FALSE)</f>
        <v>Florida</v>
      </c>
      <c r="M939" t="str">
        <f>VLOOKUP(Table56[[#This Row],[Product_ID]],Table3[],3,FALSE)</f>
        <v>Electronics-Computer</v>
      </c>
      <c r="N939" s="11">
        <f>VLOOKUP(Table56[[#This Row],[Product_ID]],Table3[],5,FALSE)</f>
        <v>392.89</v>
      </c>
      <c r="O939" t="str">
        <f>VLOOKUP(Table56[[#This Row],[Store_ID]],Table2[],3,FALSE)</f>
        <v>East</v>
      </c>
      <c r="P939" t="str">
        <f>VLOOKUP(E939,Table2[],5,FALSE)</f>
        <v>Online</v>
      </c>
    </row>
    <row r="940" spans="1:16" x14ac:dyDescent="0.25">
      <c r="A940" t="s">
        <v>2690</v>
      </c>
      <c r="B940" s="19">
        <v>45595</v>
      </c>
      <c r="C940" t="s">
        <v>1496</v>
      </c>
      <c r="D940" t="s">
        <v>1619</v>
      </c>
      <c r="E940" t="s">
        <v>1728</v>
      </c>
      <c r="F940" s="12">
        <v>3</v>
      </c>
      <c r="G940" s="11">
        <v>920.82</v>
      </c>
      <c r="H940">
        <v>0.1</v>
      </c>
      <c r="I940" t="s">
        <v>1752</v>
      </c>
      <c r="J940" s="11">
        <v>2486.2139999999999</v>
      </c>
      <c r="K940" t="str">
        <f>VLOOKUP(Table56[[#This Row],[Customer_ID]],Table4[],4,FALSE)</f>
        <v>Female</v>
      </c>
      <c r="L940" t="str">
        <f>VLOOKUP(Table56[[#This Row],[Customer_ID]],Table4[],6,FALSE)</f>
        <v>Florida</v>
      </c>
      <c r="M940" t="str">
        <f>VLOOKUP(Table56[[#This Row],[Product_ID]],Table3[],3,FALSE)</f>
        <v>Electronics-Computer</v>
      </c>
      <c r="N940" s="11">
        <f>VLOOKUP(Table56[[#This Row],[Product_ID]],Table3[],5,FALSE)</f>
        <v>86.42</v>
      </c>
      <c r="O940" t="str">
        <f>VLOOKUP(Table56[[#This Row],[Store_ID]],Table2[],3,FALSE)</f>
        <v>North</v>
      </c>
      <c r="P940" t="str">
        <f>VLOOKUP(E940,Table2[],5,FALSE)</f>
        <v>Flagship</v>
      </c>
    </row>
    <row r="941" spans="1:16" x14ac:dyDescent="0.25">
      <c r="A941" t="s">
        <v>2691</v>
      </c>
      <c r="B941" s="19">
        <v>45803</v>
      </c>
      <c r="C941" t="s">
        <v>953</v>
      </c>
      <c r="D941" t="s">
        <v>1568</v>
      </c>
      <c r="E941" t="s">
        <v>1690</v>
      </c>
      <c r="F941" s="12">
        <v>1</v>
      </c>
      <c r="G941" s="11">
        <v>182.28</v>
      </c>
      <c r="H941">
        <v>0.15</v>
      </c>
      <c r="I941" t="s">
        <v>1755</v>
      </c>
      <c r="J941" s="11">
        <v>154.93799999999999</v>
      </c>
      <c r="K941" t="str">
        <f>VLOOKUP(Table56[[#This Row],[Customer_ID]],Table4[],4,FALSE)</f>
        <v>Male</v>
      </c>
      <c r="L941" t="str">
        <f>VLOOKUP(Table56[[#This Row],[Customer_ID]],Table4[],6,FALSE)</f>
        <v>Washington</v>
      </c>
      <c r="M941" t="str">
        <f>VLOOKUP(Table56[[#This Row],[Product_ID]],Table3[],3,FALSE)</f>
        <v>Sports-Accessories</v>
      </c>
      <c r="N941" s="11">
        <f>VLOOKUP(Table56[[#This Row],[Product_ID]],Table3[],5,FALSE)</f>
        <v>38.76</v>
      </c>
      <c r="O941" t="str">
        <f>VLOOKUP(Table56[[#This Row],[Store_ID]],Table2[],3,FALSE)</f>
        <v>North</v>
      </c>
      <c r="P941" t="str">
        <f>VLOOKUP(E941,Table2[],5,FALSE)</f>
        <v>Flagship</v>
      </c>
    </row>
    <row r="942" spans="1:16" x14ac:dyDescent="0.25">
      <c r="A942" t="s">
        <v>2692</v>
      </c>
      <c r="B942" s="19">
        <v>45880</v>
      </c>
      <c r="C942" t="s">
        <v>1361</v>
      </c>
      <c r="D942" t="s">
        <v>1573</v>
      </c>
      <c r="E942" t="s">
        <v>1730</v>
      </c>
      <c r="F942" s="12">
        <v>3</v>
      </c>
      <c r="G942" s="11">
        <v>938.68</v>
      </c>
      <c r="H942">
        <v>0.14000000000000001</v>
      </c>
      <c r="I942" t="s">
        <v>1750</v>
      </c>
      <c r="J942" s="11">
        <v>2421.7943999999998</v>
      </c>
      <c r="K942" t="str">
        <f>VLOOKUP(Table56[[#This Row],[Customer_ID]],Table4[],4,FALSE)</f>
        <v>Female</v>
      </c>
      <c r="L942" t="str">
        <f>VLOOKUP(Table56[[#This Row],[Customer_ID]],Table4[],6,FALSE)</f>
        <v>Virginia</v>
      </c>
      <c r="M942" t="str">
        <f>VLOOKUP(Table56[[#This Row],[Product_ID]],Table3[],3,FALSE)</f>
        <v>Sports-Team Sports</v>
      </c>
      <c r="N942" s="11">
        <f>VLOOKUP(Table56[[#This Row],[Product_ID]],Table3[],5,FALSE)</f>
        <v>204.39</v>
      </c>
      <c r="O942" t="str">
        <f>VLOOKUP(Table56[[#This Row],[Store_ID]],Table2[],3,FALSE)</f>
        <v>West</v>
      </c>
      <c r="P942" t="str">
        <f>VLOOKUP(E942,Table2[],5,FALSE)</f>
        <v>Flagship</v>
      </c>
    </row>
    <row r="943" spans="1:16" x14ac:dyDescent="0.25">
      <c r="A943" t="s">
        <v>2693</v>
      </c>
      <c r="B943" s="19">
        <v>45690</v>
      </c>
      <c r="C943" t="s">
        <v>292</v>
      </c>
      <c r="D943" t="s">
        <v>1667</v>
      </c>
      <c r="E943" t="s">
        <v>1705</v>
      </c>
      <c r="F943" s="12">
        <v>3</v>
      </c>
      <c r="G943" s="11">
        <v>219.96</v>
      </c>
      <c r="H943">
        <v>0.18</v>
      </c>
      <c r="I943" t="s">
        <v>1752</v>
      </c>
      <c r="J943" s="11">
        <v>541.10160000000008</v>
      </c>
      <c r="K943" t="str">
        <f>VLOOKUP(Table56[[#This Row],[Customer_ID]],Table4[],4,FALSE)</f>
        <v>Female</v>
      </c>
      <c r="L943" t="str">
        <f>VLOOKUP(Table56[[#This Row],[Customer_ID]],Table4[],6,FALSE)</f>
        <v>Arizona</v>
      </c>
      <c r="M943" t="str">
        <f>VLOOKUP(Table56[[#This Row],[Product_ID]],Table3[],3,FALSE)</f>
        <v>Clothing-Footwear</v>
      </c>
      <c r="N943" s="11">
        <f>VLOOKUP(Table56[[#This Row],[Product_ID]],Table3[],5,FALSE)</f>
        <v>438.25</v>
      </c>
      <c r="O943" t="str">
        <f>VLOOKUP(Table56[[#This Row],[Store_ID]],Table2[],3,FALSE)</f>
        <v>North</v>
      </c>
      <c r="P943" t="str">
        <f>VLOOKUP(E943,Table2[],5,FALSE)</f>
        <v>Outlet</v>
      </c>
    </row>
    <row r="944" spans="1:16" x14ac:dyDescent="0.25">
      <c r="A944" t="s">
        <v>2694</v>
      </c>
      <c r="B944" s="19">
        <v>45841</v>
      </c>
      <c r="C944" t="s">
        <v>1442</v>
      </c>
      <c r="D944" t="s">
        <v>1633</v>
      </c>
      <c r="E944" t="s">
        <v>1736</v>
      </c>
      <c r="F944" s="12">
        <v>3</v>
      </c>
      <c r="G944" s="11">
        <v>385.74</v>
      </c>
      <c r="H944">
        <v>0.27</v>
      </c>
      <c r="I944" t="s">
        <v>1750</v>
      </c>
      <c r="J944" s="11">
        <v>844.77059999999994</v>
      </c>
      <c r="K944" t="str">
        <f>VLOOKUP(Table56[[#This Row],[Customer_ID]],Table4[],4,FALSE)</f>
        <v>Male</v>
      </c>
      <c r="L944" t="str">
        <f>VLOOKUP(Table56[[#This Row],[Customer_ID]],Table4[],6,FALSE)</f>
        <v>Wisconsin</v>
      </c>
      <c r="M944" t="str">
        <f>VLOOKUP(Table56[[#This Row],[Product_ID]],Table3[],3,FALSE)</f>
        <v>Beauty-Haircare</v>
      </c>
      <c r="N944" s="11">
        <f>VLOOKUP(Table56[[#This Row],[Product_ID]],Table3[],5,FALSE)</f>
        <v>214.32</v>
      </c>
      <c r="O944" t="str">
        <f>VLOOKUP(Table56[[#This Row],[Store_ID]],Table2[],3,FALSE)</f>
        <v>East</v>
      </c>
      <c r="P944" t="str">
        <f>VLOOKUP(E944,Table2[],5,FALSE)</f>
        <v>Flagship</v>
      </c>
    </row>
    <row r="945" spans="1:16" x14ac:dyDescent="0.25">
      <c r="A945" t="s">
        <v>2695</v>
      </c>
      <c r="B945" s="19">
        <v>45380</v>
      </c>
      <c r="C945" t="s">
        <v>1384</v>
      </c>
      <c r="D945" t="s">
        <v>1650</v>
      </c>
      <c r="E945" t="s">
        <v>1736</v>
      </c>
      <c r="F945" s="12">
        <v>2</v>
      </c>
      <c r="G945" s="11">
        <v>830.94</v>
      </c>
      <c r="H945">
        <v>0.28000000000000003</v>
      </c>
      <c r="I945" t="s">
        <v>1752</v>
      </c>
      <c r="J945" s="11">
        <v>1196.5536</v>
      </c>
      <c r="K945" t="str">
        <f>VLOOKUP(Table56[[#This Row],[Customer_ID]],Table4[],4,FALSE)</f>
        <v>Female</v>
      </c>
      <c r="L945" t="str">
        <f>VLOOKUP(Table56[[#This Row],[Customer_ID]],Table4[],6,FALSE)</f>
        <v>Hawaii</v>
      </c>
      <c r="M945" t="str">
        <f>VLOOKUP(Table56[[#This Row],[Product_ID]],Table3[],3,FALSE)</f>
        <v>Sports-Equipment</v>
      </c>
      <c r="N945" s="11">
        <f>VLOOKUP(Table56[[#This Row],[Product_ID]],Table3[],5,FALSE)</f>
        <v>285.54000000000002</v>
      </c>
      <c r="O945" t="str">
        <f>VLOOKUP(Table56[[#This Row],[Store_ID]],Table2[],3,FALSE)</f>
        <v>East</v>
      </c>
      <c r="P945" t="str">
        <f>VLOOKUP(E945,Table2[],5,FALSE)</f>
        <v>Flagship</v>
      </c>
    </row>
    <row r="946" spans="1:16" x14ac:dyDescent="0.25">
      <c r="A946" t="s">
        <v>2696</v>
      </c>
      <c r="B946" s="19">
        <v>45503</v>
      </c>
      <c r="C946" t="s">
        <v>1183</v>
      </c>
      <c r="D946" t="s">
        <v>1531</v>
      </c>
      <c r="E946" t="s">
        <v>1717</v>
      </c>
      <c r="F946" s="12">
        <v>3</v>
      </c>
      <c r="G946" s="11">
        <v>462.75</v>
      </c>
      <c r="H946">
        <v>0.22</v>
      </c>
      <c r="I946" t="s">
        <v>1752</v>
      </c>
      <c r="J946" s="11">
        <v>1082.835</v>
      </c>
      <c r="K946" t="str">
        <f>VLOOKUP(Table56[[#This Row],[Customer_ID]],Table4[],4,FALSE)</f>
        <v>Female</v>
      </c>
      <c r="L946" t="str">
        <f>VLOOKUP(Table56[[#This Row],[Customer_ID]],Table4[],6,FALSE)</f>
        <v>South Carolina</v>
      </c>
      <c r="M946" t="str">
        <f>VLOOKUP(Table56[[#This Row],[Product_ID]],Table3[],3,FALSE)</f>
        <v>Clothing-Outerwear</v>
      </c>
      <c r="N946" s="11">
        <f>VLOOKUP(Table56[[#This Row],[Product_ID]],Table3[],5,FALSE)</f>
        <v>364.67</v>
      </c>
      <c r="O946" t="str">
        <f>VLOOKUP(Table56[[#This Row],[Store_ID]],Table2[],3,FALSE)</f>
        <v>South</v>
      </c>
      <c r="P946" t="str">
        <f>VLOOKUP(E946,Table2[],5,FALSE)</f>
        <v>Flagship</v>
      </c>
    </row>
    <row r="947" spans="1:16" x14ac:dyDescent="0.25">
      <c r="A947" t="s">
        <v>2697</v>
      </c>
      <c r="B947" s="19">
        <v>45567</v>
      </c>
      <c r="C947" t="s">
        <v>244</v>
      </c>
      <c r="D947" t="s">
        <v>1547</v>
      </c>
      <c r="E947" t="s">
        <v>1728</v>
      </c>
      <c r="F947" s="12">
        <v>4</v>
      </c>
      <c r="G947" s="11">
        <v>973.9</v>
      </c>
      <c r="H947">
        <v>0.02</v>
      </c>
      <c r="I947" t="s">
        <v>1755</v>
      </c>
      <c r="J947" s="11">
        <v>3817.6879999999996</v>
      </c>
      <c r="K947" t="str">
        <f>VLOOKUP(Table56[[#This Row],[Customer_ID]],Table4[],4,FALSE)</f>
        <v>Male</v>
      </c>
      <c r="L947" t="str">
        <f>VLOOKUP(Table56[[#This Row],[Customer_ID]],Table4[],6,FALSE)</f>
        <v>Florida</v>
      </c>
      <c r="M947" t="str">
        <f>VLOOKUP(Table56[[#This Row],[Product_ID]],Table3[],3,FALSE)</f>
        <v>Home-Decor</v>
      </c>
      <c r="N947" s="11">
        <f>VLOOKUP(Table56[[#This Row],[Product_ID]],Table3[],5,FALSE)</f>
        <v>48.01</v>
      </c>
      <c r="O947" t="str">
        <f>VLOOKUP(Table56[[#This Row],[Store_ID]],Table2[],3,FALSE)</f>
        <v>North</v>
      </c>
      <c r="P947" t="str">
        <f>VLOOKUP(E947,Table2[],5,FALSE)</f>
        <v>Flagship</v>
      </c>
    </row>
    <row r="948" spans="1:16" x14ac:dyDescent="0.25">
      <c r="A948" t="s">
        <v>2698</v>
      </c>
      <c r="B948" s="19">
        <v>45600</v>
      </c>
      <c r="C948" t="s">
        <v>470</v>
      </c>
      <c r="D948" t="s">
        <v>1580</v>
      </c>
      <c r="E948" t="s">
        <v>1690</v>
      </c>
      <c r="F948" s="12">
        <v>2</v>
      </c>
      <c r="G948" s="11">
        <v>157.18</v>
      </c>
      <c r="H948">
        <v>0.15</v>
      </c>
      <c r="I948" t="s">
        <v>1750</v>
      </c>
      <c r="J948" s="11">
        <v>267.20600000000002</v>
      </c>
      <c r="K948" t="str">
        <f>VLOOKUP(Table56[[#This Row],[Customer_ID]],Table4[],4,FALSE)</f>
        <v>Female</v>
      </c>
      <c r="L948" t="str">
        <f>VLOOKUP(Table56[[#This Row],[Customer_ID]],Table4[],6,FALSE)</f>
        <v>Pennsylvania</v>
      </c>
      <c r="M948" t="str">
        <f>VLOOKUP(Table56[[#This Row],[Product_ID]],Table3[],3,FALSE)</f>
        <v>Home-Lighting</v>
      </c>
      <c r="N948" s="11">
        <f>VLOOKUP(Table56[[#This Row],[Product_ID]],Table3[],5,FALSE)</f>
        <v>382.22</v>
      </c>
      <c r="O948" t="str">
        <f>VLOOKUP(Table56[[#This Row],[Store_ID]],Table2[],3,FALSE)</f>
        <v>North</v>
      </c>
      <c r="P948" t="str">
        <f>VLOOKUP(E948,Table2[],5,FALSE)</f>
        <v>Flagship</v>
      </c>
    </row>
    <row r="949" spans="1:16" x14ac:dyDescent="0.25">
      <c r="A949" t="s">
        <v>2699</v>
      </c>
      <c r="B949" s="19">
        <v>45415</v>
      </c>
      <c r="C949" t="s">
        <v>63</v>
      </c>
      <c r="D949" t="s">
        <v>1636</v>
      </c>
      <c r="E949" t="s">
        <v>1725</v>
      </c>
      <c r="F949" s="12">
        <v>3</v>
      </c>
      <c r="G949" s="11">
        <v>239.57</v>
      </c>
      <c r="H949">
        <v>0.16</v>
      </c>
      <c r="I949" t="s">
        <v>1750</v>
      </c>
      <c r="J949" s="11">
        <v>603.71640000000002</v>
      </c>
      <c r="K949" t="str">
        <f>VLOOKUP(Table56[[#This Row],[Customer_ID]],Table4[],4,FALSE)</f>
        <v>Female</v>
      </c>
      <c r="L949" t="str">
        <f>VLOOKUP(Table56[[#This Row],[Customer_ID]],Table4[],6,FALSE)</f>
        <v>Montana</v>
      </c>
      <c r="M949" t="str">
        <f>VLOOKUP(Table56[[#This Row],[Product_ID]],Table3[],3,FALSE)</f>
        <v>Sports-Team Sports</v>
      </c>
      <c r="N949" s="11">
        <f>VLOOKUP(Table56[[#This Row],[Product_ID]],Table3[],5,FALSE)</f>
        <v>107.06</v>
      </c>
      <c r="O949" t="str">
        <f>VLOOKUP(Table56[[#This Row],[Store_ID]],Table2[],3,FALSE)</f>
        <v>East</v>
      </c>
      <c r="P949" t="str">
        <f>VLOOKUP(E949,Table2[],5,FALSE)</f>
        <v>Flagship</v>
      </c>
    </row>
    <row r="950" spans="1:16" x14ac:dyDescent="0.25">
      <c r="A950" t="s">
        <v>2700</v>
      </c>
      <c r="B950" s="19">
        <v>45343</v>
      </c>
      <c r="C950" t="s">
        <v>1018</v>
      </c>
      <c r="D950" t="s">
        <v>1540</v>
      </c>
      <c r="E950" t="s">
        <v>1730</v>
      </c>
      <c r="F950" s="12">
        <v>4</v>
      </c>
      <c r="G950" s="11">
        <v>583.21</v>
      </c>
      <c r="H950">
        <v>0.2</v>
      </c>
      <c r="I950" t="s">
        <v>1750</v>
      </c>
      <c r="J950" s="11">
        <v>1866.2720000000002</v>
      </c>
      <c r="K950" t="str">
        <f>VLOOKUP(Table56[[#This Row],[Customer_ID]],Table4[],4,FALSE)</f>
        <v>Female</v>
      </c>
      <c r="L950" t="str">
        <f>VLOOKUP(Table56[[#This Row],[Customer_ID]],Table4[],6,FALSE)</f>
        <v>New York</v>
      </c>
      <c r="M950" t="str">
        <f>VLOOKUP(Table56[[#This Row],[Product_ID]],Table3[],3,FALSE)</f>
        <v>Sports-Fitness</v>
      </c>
      <c r="N950" s="11">
        <f>VLOOKUP(Table56[[#This Row],[Product_ID]],Table3[],5,FALSE)</f>
        <v>495.72</v>
      </c>
      <c r="O950" t="str">
        <f>VLOOKUP(Table56[[#This Row],[Store_ID]],Table2[],3,FALSE)</f>
        <v>West</v>
      </c>
      <c r="P950" t="str">
        <f>VLOOKUP(E950,Table2[],5,FALSE)</f>
        <v>Flagship</v>
      </c>
    </row>
    <row r="951" spans="1:16" x14ac:dyDescent="0.25">
      <c r="A951" t="s">
        <v>2701</v>
      </c>
      <c r="B951" s="19">
        <v>45399</v>
      </c>
      <c r="C951" t="s">
        <v>1269</v>
      </c>
      <c r="D951" t="s">
        <v>1650</v>
      </c>
      <c r="E951" t="s">
        <v>1714</v>
      </c>
      <c r="F951" s="12">
        <v>3</v>
      </c>
      <c r="G951" s="11">
        <v>758.75</v>
      </c>
      <c r="H951">
        <v>0.27</v>
      </c>
      <c r="I951" t="s">
        <v>1752</v>
      </c>
      <c r="J951" s="11">
        <v>1661.6624999999999</v>
      </c>
      <c r="K951" t="str">
        <f>VLOOKUP(Table56[[#This Row],[Customer_ID]],Table4[],4,FALSE)</f>
        <v>Female</v>
      </c>
      <c r="L951" t="str">
        <f>VLOOKUP(Table56[[#This Row],[Customer_ID]],Table4[],6,FALSE)</f>
        <v>Idaho</v>
      </c>
      <c r="M951" t="str">
        <f>VLOOKUP(Table56[[#This Row],[Product_ID]],Table3[],3,FALSE)</f>
        <v>Sports-Equipment</v>
      </c>
      <c r="N951" s="11">
        <f>VLOOKUP(Table56[[#This Row],[Product_ID]],Table3[],5,FALSE)</f>
        <v>285.54000000000002</v>
      </c>
      <c r="O951" t="str">
        <f>VLOOKUP(Table56[[#This Row],[Store_ID]],Table2[],3,FALSE)</f>
        <v>West</v>
      </c>
      <c r="P951" t="str">
        <f>VLOOKUP(E951,Table2[],5,FALSE)</f>
        <v>Online</v>
      </c>
    </row>
    <row r="952" spans="1:16" x14ac:dyDescent="0.25">
      <c r="A952" t="s">
        <v>2702</v>
      </c>
      <c r="B952" s="19">
        <v>45689</v>
      </c>
      <c r="C952" t="s">
        <v>965</v>
      </c>
      <c r="D952" t="s">
        <v>1618</v>
      </c>
      <c r="E952" t="s">
        <v>1705</v>
      </c>
      <c r="F952" s="12">
        <v>4</v>
      </c>
      <c r="G952" s="11">
        <v>372.42</v>
      </c>
      <c r="H952">
        <v>0.19</v>
      </c>
      <c r="I952" t="s">
        <v>1750</v>
      </c>
      <c r="J952" s="11">
        <v>1206.6408000000001</v>
      </c>
      <c r="K952" t="str">
        <f>VLOOKUP(Table56[[#This Row],[Customer_ID]],Table4[],4,FALSE)</f>
        <v>Female</v>
      </c>
      <c r="L952" t="str">
        <f>VLOOKUP(Table56[[#This Row],[Customer_ID]],Table4[],6,FALSE)</f>
        <v>California</v>
      </c>
      <c r="M952" t="str">
        <f>VLOOKUP(Table56[[#This Row],[Product_ID]],Table3[],3,FALSE)</f>
        <v>Sports-Equipment</v>
      </c>
      <c r="N952" s="11">
        <f>VLOOKUP(Table56[[#This Row],[Product_ID]],Table3[],5,FALSE)</f>
        <v>103.45</v>
      </c>
      <c r="O952" t="str">
        <f>VLOOKUP(Table56[[#This Row],[Store_ID]],Table2[],3,FALSE)</f>
        <v>North</v>
      </c>
      <c r="P952" t="str">
        <f>VLOOKUP(E952,Table2[],5,FALSE)</f>
        <v>Outlet</v>
      </c>
    </row>
    <row r="953" spans="1:16" x14ac:dyDescent="0.25">
      <c r="A953" t="s">
        <v>2703</v>
      </c>
      <c r="B953" s="19">
        <v>45699</v>
      </c>
      <c r="C953" t="s">
        <v>512</v>
      </c>
      <c r="D953" t="s">
        <v>1620</v>
      </c>
      <c r="E953" t="s">
        <v>1739</v>
      </c>
      <c r="F953" s="12">
        <v>4</v>
      </c>
      <c r="G953" s="11">
        <v>286.27999999999997</v>
      </c>
      <c r="H953">
        <v>0.28000000000000003</v>
      </c>
      <c r="I953" t="s">
        <v>1752</v>
      </c>
      <c r="J953" s="11">
        <v>824.48639999999989</v>
      </c>
      <c r="K953" t="str">
        <f>VLOOKUP(Table56[[#This Row],[Customer_ID]],Table4[],4,FALSE)</f>
        <v>Female</v>
      </c>
      <c r="L953" t="str">
        <f>VLOOKUP(Table56[[#This Row],[Customer_ID]],Table4[],6,FALSE)</f>
        <v>Vermont</v>
      </c>
      <c r="M953" t="str">
        <f>VLOOKUP(Table56[[#This Row],[Product_ID]],Table3[],3,FALSE)</f>
        <v>Beauty-Skincare</v>
      </c>
      <c r="N953" s="11">
        <f>VLOOKUP(Table56[[#This Row],[Product_ID]],Table3[],5,FALSE)</f>
        <v>266.86</v>
      </c>
      <c r="O953" t="str">
        <f>VLOOKUP(Table56[[#This Row],[Store_ID]],Table2[],3,FALSE)</f>
        <v>East</v>
      </c>
      <c r="P953" t="str">
        <f>VLOOKUP(E953,Table2[],5,FALSE)</f>
        <v>Online</v>
      </c>
    </row>
    <row r="954" spans="1:16" x14ac:dyDescent="0.25">
      <c r="A954" t="s">
        <v>2704</v>
      </c>
      <c r="B954" s="19">
        <v>45663</v>
      </c>
      <c r="C954" t="s">
        <v>879</v>
      </c>
      <c r="D954" t="s">
        <v>1636</v>
      </c>
      <c r="E954" t="s">
        <v>1721</v>
      </c>
      <c r="F954" s="12">
        <v>3</v>
      </c>
      <c r="G954" s="11">
        <v>488.37</v>
      </c>
      <c r="H954">
        <v>0.27</v>
      </c>
      <c r="I954" t="s">
        <v>1755</v>
      </c>
      <c r="J954" s="11">
        <v>1069.5303000000001</v>
      </c>
      <c r="K954" t="str">
        <f>VLOOKUP(Table56[[#This Row],[Customer_ID]],Table4[],4,FALSE)</f>
        <v>Female</v>
      </c>
      <c r="L954" t="str">
        <f>VLOOKUP(Table56[[#This Row],[Customer_ID]],Table4[],6,FALSE)</f>
        <v>Ohio</v>
      </c>
      <c r="M954" t="str">
        <f>VLOOKUP(Table56[[#This Row],[Product_ID]],Table3[],3,FALSE)</f>
        <v>Sports-Team Sports</v>
      </c>
      <c r="N954" s="11">
        <f>VLOOKUP(Table56[[#This Row],[Product_ID]],Table3[],5,FALSE)</f>
        <v>107.06</v>
      </c>
      <c r="O954" t="str">
        <f>VLOOKUP(Table56[[#This Row],[Store_ID]],Table2[],3,FALSE)</f>
        <v>South</v>
      </c>
      <c r="P954" t="str">
        <f>VLOOKUP(E954,Table2[],5,FALSE)</f>
        <v>Online</v>
      </c>
    </row>
    <row r="955" spans="1:16" x14ac:dyDescent="0.25">
      <c r="A955" t="s">
        <v>2705</v>
      </c>
      <c r="B955" s="19">
        <v>45377</v>
      </c>
      <c r="C955" t="s">
        <v>1430</v>
      </c>
      <c r="D955" t="s">
        <v>1661</v>
      </c>
      <c r="E955" t="s">
        <v>1714</v>
      </c>
      <c r="F955" s="12">
        <v>3</v>
      </c>
      <c r="G955" s="11">
        <v>662.82</v>
      </c>
      <c r="H955">
        <v>0.01</v>
      </c>
      <c r="I955" t="s">
        <v>1755</v>
      </c>
      <c r="J955" s="11">
        <v>1968.5753999999999</v>
      </c>
      <c r="K955" t="str">
        <f>VLOOKUP(Table56[[#This Row],[Customer_ID]],Table4[],4,FALSE)</f>
        <v>Male</v>
      </c>
      <c r="L955" t="str">
        <f>VLOOKUP(Table56[[#This Row],[Customer_ID]],Table4[],6,FALSE)</f>
        <v>Utah</v>
      </c>
      <c r="M955" t="str">
        <f>VLOOKUP(Table56[[#This Row],[Product_ID]],Table3[],3,FALSE)</f>
        <v>Home-Lighting</v>
      </c>
      <c r="N955" s="11">
        <f>VLOOKUP(Table56[[#This Row],[Product_ID]],Table3[],5,FALSE)</f>
        <v>371.38</v>
      </c>
      <c r="O955" t="str">
        <f>VLOOKUP(Table56[[#This Row],[Store_ID]],Table2[],3,FALSE)</f>
        <v>West</v>
      </c>
      <c r="P955" t="str">
        <f>VLOOKUP(E955,Table2[],5,FALSE)</f>
        <v>Online</v>
      </c>
    </row>
    <row r="956" spans="1:16" x14ac:dyDescent="0.25">
      <c r="A956" t="s">
        <v>2706</v>
      </c>
      <c r="B956" s="19">
        <v>45412</v>
      </c>
      <c r="C956" t="s">
        <v>1510</v>
      </c>
      <c r="D956" t="s">
        <v>1536</v>
      </c>
      <c r="E956" t="s">
        <v>1730</v>
      </c>
      <c r="F956" s="12">
        <v>2</v>
      </c>
      <c r="G956" s="11">
        <v>824.34</v>
      </c>
      <c r="H956">
        <v>0.1</v>
      </c>
      <c r="I956" t="s">
        <v>1755</v>
      </c>
      <c r="J956" s="11">
        <v>1483.8120000000001</v>
      </c>
      <c r="K956" t="str">
        <f>VLOOKUP(Table56[[#This Row],[Customer_ID]],Table4[],4,FALSE)</f>
        <v>Female</v>
      </c>
      <c r="L956" t="str">
        <f>VLOOKUP(Table56[[#This Row],[Customer_ID]],Table4[],6,FALSE)</f>
        <v>New York</v>
      </c>
      <c r="M956" t="str">
        <f>VLOOKUP(Table56[[#This Row],[Product_ID]],Table3[],3,FALSE)</f>
        <v>Beauty-Skincare</v>
      </c>
      <c r="N956" s="11">
        <f>VLOOKUP(Table56[[#This Row],[Product_ID]],Table3[],5,FALSE)</f>
        <v>312.8</v>
      </c>
      <c r="O956" t="str">
        <f>VLOOKUP(Table56[[#This Row],[Store_ID]],Table2[],3,FALSE)</f>
        <v>West</v>
      </c>
      <c r="P956" t="str">
        <f>VLOOKUP(E956,Table2[],5,FALSE)</f>
        <v>Flagship</v>
      </c>
    </row>
    <row r="957" spans="1:16" x14ac:dyDescent="0.25">
      <c r="A957" t="s">
        <v>2707</v>
      </c>
      <c r="B957" s="19">
        <v>45349</v>
      </c>
      <c r="C957" t="s">
        <v>391</v>
      </c>
      <c r="D957" t="s">
        <v>1615</v>
      </c>
      <c r="E957" t="s">
        <v>1714</v>
      </c>
      <c r="F957" s="12">
        <v>1</v>
      </c>
      <c r="G957" s="11">
        <v>437.12</v>
      </c>
      <c r="H957">
        <v>0.21</v>
      </c>
      <c r="I957" t="s">
        <v>1750</v>
      </c>
      <c r="J957" s="11">
        <v>345.32480000000004</v>
      </c>
      <c r="K957" t="str">
        <f>VLOOKUP(Table56[[#This Row],[Customer_ID]],Table4[],4,FALSE)</f>
        <v>Male</v>
      </c>
      <c r="L957" t="str">
        <f>VLOOKUP(Table56[[#This Row],[Customer_ID]],Table4[],6,FALSE)</f>
        <v>New Mexico</v>
      </c>
      <c r="M957" t="str">
        <f>VLOOKUP(Table56[[#This Row],[Product_ID]],Table3[],3,FALSE)</f>
        <v>Beauty-Haircare</v>
      </c>
      <c r="N957" s="11">
        <f>VLOOKUP(Table56[[#This Row],[Product_ID]],Table3[],5,FALSE)</f>
        <v>17.309999999999999</v>
      </c>
      <c r="O957" t="str">
        <f>VLOOKUP(Table56[[#This Row],[Store_ID]],Table2[],3,FALSE)</f>
        <v>West</v>
      </c>
      <c r="P957" t="str">
        <f>VLOOKUP(E957,Table2[],5,FALSE)</f>
        <v>Online</v>
      </c>
    </row>
    <row r="958" spans="1:16" x14ac:dyDescent="0.25">
      <c r="A958" t="s">
        <v>2708</v>
      </c>
      <c r="B958" s="19">
        <v>45486</v>
      </c>
      <c r="C958" t="s">
        <v>1106</v>
      </c>
      <c r="D958" t="s">
        <v>1662</v>
      </c>
      <c r="E958" t="s">
        <v>1708</v>
      </c>
      <c r="F958" s="12">
        <v>3</v>
      </c>
      <c r="G958" s="11">
        <v>23.37</v>
      </c>
      <c r="H958">
        <v>0.15</v>
      </c>
      <c r="I958" t="s">
        <v>1752</v>
      </c>
      <c r="J958" s="11">
        <v>59.593499999999999</v>
      </c>
      <c r="K958" t="str">
        <f>VLOOKUP(Table56[[#This Row],[Customer_ID]],Table4[],4,FALSE)</f>
        <v>Male</v>
      </c>
      <c r="L958" t="str">
        <f>VLOOKUP(Table56[[#This Row],[Customer_ID]],Table4[],6,FALSE)</f>
        <v>Tennessee</v>
      </c>
      <c r="M958" t="str">
        <f>VLOOKUP(Table56[[#This Row],[Product_ID]],Table3[],3,FALSE)</f>
        <v>Sports-Accessories</v>
      </c>
      <c r="N958" s="11">
        <f>VLOOKUP(Table56[[#This Row],[Product_ID]],Table3[],5,FALSE)</f>
        <v>131.24</v>
      </c>
      <c r="O958" t="str">
        <f>VLOOKUP(Table56[[#This Row],[Store_ID]],Table2[],3,FALSE)</f>
        <v>East</v>
      </c>
      <c r="P958" t="str">
        <f>VLOOKUP(E958,Table2[],5,FALSE)</f>
        <v>Online</v>
      </c>
    </row>
    <row r="959" spans="1:16" x14ac:dyDescent="0.25">
      <c r="A959" t="s">
        <v>2709</v>
      </c>
      <c r="B959" s="19">
        <v>45761</v>
      </c>
      <c r="C959" t="s">
        <v>610</v>
      </c>
      <c r="D959" t="s">
        <v>1581</v>
      </c>
      <c r="E959" t="s">
        <v>1714</v>
      </c>
      <c r="F959" s="12">
        <v>1</v>
      </c>
      <c r="G959" s="11">
        <v>579.69000000000005</v>
      </c>
      <c r="H959">
        <v>0.02</v>
      </c>
      <c r="I959" t="s">
        <v>1750</v>
      </c>
      <c r="J959" s="11">
        <v>568.09620000000007</v>
      </c>
      <c r="K959" t="str">
        <f>VLOOKUP(Table56[[#This Row],[Customer_ID]],Table4[],4,FALSE)</f>
        <v>Female</v>
      </c>
      <c r="L959" t="str">
        <f>VLOOKUP(Table56[[#This Row],[Customer_ID]],Table4[],6,FALSE)</f>
        <v>Alabama</v>
      </c>
      <c r="M959" t="str">
        <f>VLOOKUP(Table56[[#This Row],[Product_ID]],Table3[],3,FALSE)</f>
        <v>Clothing-Tops</v>
      </c>
      <c r="N959" s="11">
        <f>VLOOKUP(Table56[[#This Row],[Product_ID]],Table3[],5,FALSE)</f>
        <v>223.43</v>
      </c>
      <c r="O959" t="str">
        <f>VLOOKUP(Table56[[#This Row],[Store_ID]],Table2[],3,FALSE)</f>
        <v>West</v>
      </c>
      <c r="P959" t="str">
        <f>VLOOKUP(E959,Table2[],5,FALSE)</f>
        <v>Online</v>
      </c>
    </row>
    <row r="960" spans="1:16" x14ac:dyDescent="0.25">
      <c r="A960" t="s">
        <v>2710</v>
      </c>
      <c r="B960" s="19">
        <v>45639</v>
      </c>
      <c r="C960" t="s">
        <v>1318</v>
      </c>
      <c r="D960" t="s">
        <v>1644</v>
      </c>
      <c r="E960" t="s">
        <v>1726</v>
      </c>
      <c r="F960" s="12">
        <v>3</v>
      </c>
      <c r="G960" s="11">
        <v>240.51</v>
      </c>
      <c r="H960">
        <v>7.0000000000000007E-2</v>
      </c>
      <c r="I960" t="s">
        <v>1750</v>
      </c>
      <c r="J960" s="11">
        <v>671.02289999999994</v>
      </c>
      <c r="K960" t="str">
        <f>VLOOKUP(Table56[[#This Row],[Customer_ID]],Table4[],4,FALSE)</f>
        <v>Female</v>
      </c>
      <c r="L960" t="str">
        <f>VLOOKUP(Table56[[#This Row],[Customer_ID]],Table4[],6,FALSE)</f>
        <v>New Jersey</v>
      </c>
      <c r="M960" t="str">
        <f>VLOOKUP(Table56[[#This Row],[Product_ID]],Table3[],3,FALSE)</f>
        <v>Home-Decor</v>
      </c>
      <c r="N960" s="11">
        <f>VLOOKUP(Table56[[#This Row],[Product_ID]],Table3[],5,FALSE)</f>
        <v>325.26</v>
      </c>
      <c r="O960" t="str">
        <f>VLOOKUP(Table56[[#This Row],[Store_ID]],Table2[],3,FALSE)</f>
        <v>South</v>
      </c>
      <c r="P960" t="str">
        <f>VLOOKUP(E960,Table2[],5,FALSE)</f>
        <v>Outlet</v>
      </c>
    </row>
    <row r="961" spans="1:16" x14ac:dyDescent="0.25">
      <c r="A961" t="s">
        <v>2711</v>
      </c>
      <c r="B961" s="19">
        <v>45893</v>
      </c>
      <c r="C961" t="s">
        <v>1180</v>
      </c>
      <c r="D961" t="s">
        <v>1564</v>
      </c>
      <c r="E961" t="s">
        <v>1726</v>
      </c>
      <c r="F961" s="12">
        <v>2</v>
      </c>
      <c r="G961" s="11">
        <v>855.4</v>
      </c>
      <c r="H961">
        <v>0.08</v>
      </c>
      <c r="I961" t="s">
        <v>1755</v>
      </c>
      <c r="J961" s="11">
        <v>1573.9359999999999</v>
      </c>
      <c r="K961" t="str">
        <f>VLOOKUP(Table56[[#This Row],[Customer_ID]],Table4[],4,FALSE)</f>
        <v>Female</v>
      </c>
      <c r="L961" t="str">
        <f>VLOOKUP(Table56[[#This Row],[Customer_ID]],Table4[],6,FALSE)</f>
        <v>California</v>
      </c>
      <c r="M961" t="str">
        <f>VLOOKUP(Table56[[#This Row],[Product_ID]],Table3[],3,FALSE)</f>
        <v>Clothing-Accessories</v>
      </c>
      <c r="N961" s="11">
        <f>VLOOKUP(Table56[[#This Row],[Product_ID]],Table3[],5,FALSE)</f>
        <v>174.02</v>
      </c>
      <c r="O961" t="str">
        <f>VLOOKUP(Table56[[#This Row],[Store_ID]],Table2[],3,FALSE)</f>
        <v>South</v>
      </c>
      <c r="P961" t="str">
        <f>VLOOKUP(E961,Table2[],5,FALSE)</f>
        <v>Outlet</v>
      </c>
    </row>
    <row r="962" spans="1:16" x14ac:dyDescent="0.25">
      <c r="A962" t="s">
        <v>2712</v>
      </c>
      <c r="B962" s="19">
        <v>45227</v>
      </c>
      <c r="C962" t="s">
        <v>40</v>
      </c>
      <c r="D962" t="s">
        <v>1666</v>
      </c>
      <c r="E962" t="s">
        <v>1711</v>
      </c>
      <c r="F962" s="12">
        <v>1</v>
      </c>
      <c r="G962" s="11">
        <v>537.26</v>
      </c>
      <c r="H962">
        <v>0.09</v>
      </c>
      <c r="I962" t="s">
        <v>1750</v>
      </c>
      <c r="J962" s="11">
        <v>488.90660000000003</v>
      </c>
      <c r="K962" t="str">
        <f>VLOOKUP(Table56[[#This Row],[Customer_ID]],Table4[],4,FALSE)</f>
        <v>Female</v>
      </c>
      <c r="L962" t="str">
        <f>VLOOKUP(Table56[[#This Row],[Customer_ID]],Table4[],6,FALSE)</f>
        <v>West Virginia</v>
      </c>
      <c r="M962" t="str">
        <f>VLOOKUP(Table56[[#This Row],[Product_ID]],Table3[],3,FALSE)</f>
        <v>Electronics-Accessories</v>
      </c>
      <c r="N962" s="11">
        <f>VLOOKUP(Table56[[#This Row],[Product_ID]],Table3[],5,FALSE)</f>
        <v>340.14</v>
      </c>
      <c r="O962" t="str">
        <f>VLOOKUP(Table56[[#This Row],[Store_ID]],Table2[],3,FALSE)</f>
        <v>South</v>
      </c>
      <c r="P962" t="str">
        <f>VLOOKUP(E962,Table2[],5,FALSE)</f>
        <v>Online</v>
      </c>
    </row>
    <row r="963" spans="1:16" x14ac:dyDescent="0.25">
      <c r="A963" t="s">
        <v>2713</v>
      </c>
      <c r="B963" s="19">
        <v>45637</v>
      </c>
      <c r="C963" t="s">
        <v>1186</v>
      </c>
      <c r="D963" t="s">
        <v>1604</v>
      </c>
      <c r="E963" t="s">
        <v>1719</v>
      </c>
      <c r="F963" s="12">
        <v>3</v>
      </c>
      <c r="G963" s="11">
        <v>918.26</v>
      </c>
      <c r="H963">
        <v>0.17</v>
      </c>
      <c r="I963" t="s">
        <v>1755</v>
      </c>
      <c r="J963" s="11">
        <v>2286.4673999999995</v>
      </c>
      <c r="K963" t="str">
        <f>VLOOKUP(Table56[[#This Row],[Customer_ID]],Table4[],4,FALSE)</f>
        <v>Female</v>
      </c>
      <c r="L963" t="str">
        <f>VLOOKUP(Table56[[#This Row],[Customer_ID]],Table4[],6,FALSE)</f>
        <v>Iowa</v>
      </c>
      <c r="M963" t="str">
        <f>VLOOKUP(Table56[[#This Row],[Product_ID]],Table3[],3,FALSE)</f>
        <v>Electronics-Accessories</v>
      </c>
      <c r="N963" s="11">
        <f>VLOOKUP(Table56[[#This Row],[Product_ID]],Table3[],5,FALSE)</f>
        <v>88.49</v>
      </c>
      <c r="O963" t="str">
        <f>VLOOKUP(Table56[[#This Row],[Store_ID]],Table2[],3,FALSE)</f>
        <v>East</v>
      </c>
      <c r="P963" t="str">
        <f>VLOOKUP(E963,Table2[],5,FALSE)</f>
        <v>Online</v>
      </c>
    </row>
    <row r="964" spans="1:16" x14ac:dyDescent="0.25">
      <c r="A964" t="s">
        <v>2714</v>
      </c>
      <c r="B964" s="19">
        <v>45472</v>
      </c>
      <c r="C964" t="s">
        <v>336</v>
      </c>
      <c r="D964" t="s">
        <v>1536</v>
      </c>
      <c r="E964" t="s">
        <v>1717</v>
      </c>
      <c r="F964" s="12">
        <v>4</v>
      </c>
      <c r="G964" s="11">
        <v>579.70000000000005</v>
      </c>
      <c r="H964">
        <v>0.18</v>
      </c>
      <c r="I964" t="s">
        <v>1752</v>
      </c>
      <c r="J964" s="11">
        <v>1901.4160000000004</v>
      </c>
      <c r="K964" t="str">
        <f>VLOOKUP(Table56[[#This Row],[Customer_ID]],Table4[],4,FALSE)</f>
        <v>Female</v>
      </c>
      <c r="L964" t="str">
        <f>VLOOKUP(Table56[[#This Row],[Customer_ID]],Table4[],6,FALSE)</f>
        <v>New York</v>
      </c>
      <c r="M964" t="str">
        <f>VLOOKUP(Table56[[#This Row],[Product_ID]],Table3[],3,FALSE)</f>
        <v>Beauty-Skincare</v>
      </c>
      <c r="N964" s="11">
        <f>VLOOKUP(Table56[[#This Row],[Product_ID]],Table3[],5,FALSE)</f>
        <v>312.8</v>
      </c>
      <c r="O964" t="str">
        <f>VLOOKUP(Table56[[#This Row],[Store_ID]],Table2[],3,FALSE)</f>
        <v>South</v>
      </c>
      <c r="P964" t="str">
        <f>VLOOKUP(E964,Table2[],5,FALSE)</f>
        <v>Flagship</v>
      </c>
    </row>
    <row r="965" spans="1:16" x14ac:dyDescent="0.25">
      <c r="A965" t="s">
        <v>2715</v>
      </c>
      <c r="B965" s="19">
        <v>45710</v>
      </c>
      <c r="C965" t="s">
        <v>485</v>
      </c>
      <c r="D965" t="s">
        <v>1592</v>
      </c>
      <c r="E965" t="s">
        <v>1708</v>
      </c>
      <c r="F965" s="12">
        <v>1</v>
      </c>
      <c r="G965" s="11">
        <v>824.32</v>
      </c>
      <c r="H965">
        <v>0.18</v>
      </c>
      <c r="I965" t="s">
        <v>1750</v>
      </c>
      <c r="J965" s="11">
        <v>675.94240000000013</v>
      </c>
      <c r="K965" t="str">
        <f>VLOOKUP(Table56[[#This Row],[Customer_ID]],Table4[],4,FALSE)</f>
        <v>Male</v>
      </c>
      <c r="L965" t="str">
        <f>VLOOKUP(Table56[[#This Row],[Customer_ID]],Table4[],6,FALSE)</f>
        <v>Indiana</v>
      </c>
      <c r="M965" t="str">
        <f>VLOOKUP(Table56[[#This Row],[Product_ID]],Table3[],3,FALSE)</f>
        <v>Electronics-Computer</v>
      </c>
      <c r="N965" s="11">
        <f>VLOOKUP(Table56[[#This Row],[Product_ID]],Table3[],5,FALSE)</f>
        <v>253.33</v>
      </c>
      <c r="O965" t="str">
        <f>VLOOKUP(Table56[[#This Row],[Store_ID]],Table2[],3,FALSE)</f>
        <v>East</v>
      </c>
      <c r="P965" t="str">
        <f>VLOOKUP(E965,Table2[],5,FALSE)</f>
        <v>Online</v>
      </c>
    </row>
    <row r="966" spans="1:16" x14ac:dyDescent="0.25">
      <c r="A966" t="s">
        <v>2716</v>
      </c>
      <c r="B966" s="19">
        <v>45682</v>
      </c>
      <c r="C966" t="s">
        <v>379</v>
      </c>
      <c r="D966" t="s">
        <v>1597</v>
      </c>
      <c r="E966" t="s">
        <v>1728</v>
      </c>
      <c r="F966" s="12">
        <v>4</v>
      </c>
      <c r="G966" s="11">
        <v>614.99</v>
      </c>
      <c r="H966">
        <v>0.16</v>
      </c>
      <c r="I966" t="s">
        <v>1752</v>
      </c>
      <c r="J966" s="11">
        <v>2066.3663999999999</v>
      </c>
      <c r="K966" t="str">
        <f>VLOOKUP(Table56[[#This Row],[Customer_ID]],Table4[],4,FALSE)</f>
        <v>Male</v>
      </c>
      <c r="L966" t="str">
        <f>VLOOKUP(Table56[[#This Row],[Customer_ID]],Table4[],6,FALSE)</f>
        <v>West Virginia</v>
      </c>
      <c r="M966" t="str">
        <f>VLOOKUP(Table56[[#This Row],[Product_ID]],Table3[],3,FALSE)</f>
        <v>Clothing-Outerwear</v>
      </c>
      <c r="N966" s="11">
        <f>VLOOKUP(Table56[[#This Row],[Product_ID]],Table3[],5,FALSE)</f>
        <v>167.34</v>
      </c>
      <c r="O966" t="str">
        <f>VLOOKUP(Table56[[#This Row],[Store_ID]],Table2[],3,FALSE)</f>
        <v>North</v>
      </c>
      <c r="P966" t="str">
        <f>VLOOKUP(E966,Table2[],5,FALSE)</f>
        <v>Flagship</v>
      </c>
    </row>
    <row r="967" spans="1:16" x14ac:dyDescent="0.25">
      <c r="A967" t="s">
        <v>2717</v>
      </c>
      <c r="B967" s="19">
        <v>45730</v>
      </c>
      <c r="C967" t="s">
        <v>436</v>
      </c>
      <c r="D967" t="s">
        <v>1619</v>
      </c>
      <c r="E967" t="s">
        <v>1685</v>
      </c>
      <c r="F967" s="12">
        <v>4</v>
      </c>
      <c r="G967" s="11">
        <v>189.21</v>
      </c>
      <c r="H967">
        <v>0.06</v>
      </c>
      <c r="I967" t="s">
        <v>1755</v>
      </c>
      <c r="J967" s="11">
        <v>711.42959999999994</v>
      </c>
      <c r="K967" t="str">
        <f>VLOOKUP(Table56[[#This Row],[Customer_ID]],Table4[],4,FALSE)</f>
        <v>Male</v>
      </c>
      <c r="L967" t="str">
        <f>VLOOKUP(Table56[[#This Row],[Customer_ID]],Table4[],6,FALSE)</f>
        <v>Arkansas</v>
      </c>
      <c r="M967" t="str">
        <f>VLOOKUP(Table56[[#This Row],[Product_ID]],Table3[],3,FALSE)</f>
        <v>Electronics-Computer</v>
      </c>
      <c r="N967" s="11">
        <f>VLOOKUP(Table56[[#This Row],[Product_ID]],Table3[],5,FALSE)</f>
        <v>86.42</v>
      </c>
      <c r="O967" t="str">
        <f>VLOOKUP(Table56[[#This Row],[Store_ID]],Table2[],3,FALSE)</f>
        <v>East</v>
      </c>
      <c r="P967" t="str">
        <f>VLOOKUP(E967,Table2[],5,FALSE)</f>
        <v>Flagship</v>
      </c>
    </row>
    <row r="968" spans="1:16" x14ac:dyDescent="0.25">
      <c r="A968" t="s">
        <v>2718</v>
      </c>
      <c r="B968" s="19">
        <v>45629</v>
      </c>
      <c r="C968" t="s">
        <v>512</v>
      </c>
      <c r="D968" t="s">
        <v>1619</v>
      </c>
      <c r="E968" t="s">
        <v>1726</v>
      </c>
      <c r="F968" s="12">
        <v>2</v>
      </c>
      <c r="G968" s="11">
        <v>233.33</v>
      </c>
      <c r="H968">
        <v>0.05</v>
      </c>
      <c r="I968" t="s">
        <v>1750</v>
      </c>
      <c r="J968" s="11">
        <v>443.327</v>
      </c>
      <c r="K968" t="str">
        <f>VLOOKUP(Table56[[#This Row],[Customer_ID]],Table4[],4,FALSE)</f>
        <v>Female</v>
      </c>
      <c r="L968" t="str">
        <f>VLOOKUP(Table56[[#This Row],[Customer_ID]],Table4[],6,FALSE)</f>
        <v>Vermont</v>
      </c>
      <c r="M968" t="str">
        <f>VLOOKUP(Table56[[#This Row],[Product_ID]],Table3[],3,FALSE)</f>
        <v>Electronics-Computer</v>
      </c>
      <c r="N968" s="11">
        <f>VLOOKUP(Table56[[#This Row],[Product_ID]],Table3[],5,FALSE)</f>
        <v>86.42</v>
      </c>
      <c r="O968" t="str">
        <f>VLOOKUP(Table56[[#This Row],[Store_ID]],Table2[],3,FALSE)</f>
        <v>South</v>
      </c>
      <c r="P968" t="str">
        <f>VLOOKUP(E968,Table2[],5,FALSE)</f>
        <v>Outlet</v>
      </c>
    </row>
    <row r="969" spans="1:16" x14ac:dyDescent="0.25">
      <c r="A969" t="s">
        <v>2719</v>
      </c>
      <c r="B969" s="19">
        <v>45783</v>
      </c>
      <c r="C969" t="s">
        <v>788</v>
      </c>
      <c r="D969" t="s">
        <v>1587</v>
      </c>
      <c r="E969" t="s">
        <v>1736</v>
      </c>
      <c r="F969" s="12">
        <v>3</v>
      </c>
      <c r="G969" s="11">
        <v>529.89</v>
      </c>
      <c r="H969">
        <v>0.21</v>
      </c>
      <c r="I969" t="s">
        <v>1750</v>
      </c>
      <c r="J969" s="11">
        <v>1255.8393000000001</v>
      </c>
      <c r="K969" t="str">
        <f>VLOOKUP(Table56[[#This Row],[Customer_ID]],Table4[],4,FALSE)</f>
        <v>Male</v>
      </c>
      <c r="L969" t="str">
        <f>VLOOKUP(Table56[[#This Row],[Customer_ID]],Table4[],6,FALSE)</f>
        <v>Nevada</v>
      </c>
      <c r="M969" t="str">
        <f>VLOOKUP(Table56[[#This Row],[Product_ID]],Table3[],3,FALSE)</f>
        <v>Electronics-Mobile</v>
      </c>
      <c r="N969" s="11">
        <f>VLOOKUP(Table56[[#This Row],[Product_ID]],Table3[],5,FALSE)</f>
        <v>326.06</v>
      </c>
      <c r="O969" t="str">
        <f>VLOOKUP(Table56[[#This Row],[Store_ID]],Table2[],3,FALSE)</f>
        <v>East</v>
      </c>
      <c r="P969" t="str">
        <f>VLOOKUP(E969,Table2[],5,FALSE)</f>
        <v>Flagship</v>
      </c>
    </row>
    <row r="970" spans="1:16" x14ac:dyDescent="0.25">
      <c r="A970" t="s">
        <v>2720</v>
      </c>
      <c r="B970" s="19">
        <v>45518</v>
      </c>
      <c r="C970" t="s">
        <v>1487</v>
      </c>
      <c r="D970" t="s">
        <v>1669</v>
      </c>
      <c r="E970" t="s">
        <v>1690</v>
      </c>
      <c r="F970" s="12">
        <v>2</v>
      </c>
      <c r="G970" s="11">
        <v>954.1</v>
      </c>
      <c r="H970">
        <v>0.17</v>
      </c>
      <c r="I970" t="s">
        <v>1752</v>
      </c>
      <c r="J970" s="11">
        <v>1583.806</v>
      </c>
      <c r="K970" t="str">
        <f>VLOOKUP(Table56[[#This Row],[Customer_ID]],Table4[],4,FALSE)</f>
        <v>Female</v>
      </c>
      <c r="L970" t="str">
        <f>VLOOKUP(Table56[[#This Row],[Customer_ID]],Table4[],6,FALSE)</f>
        <v>Indiana</v>
      </c>
      <c r="M970" t="str">
        <f>VLOOKUP(Table56[[#This Row],[Product_ID]],Table3[],3,FALSE)</f>
        <v>Home-Appliances</v>
      </c>
      <c r="N970" s="11">
        <f>VLOOKUP(Table56[[#This Row],[Product_ID]],Table3[],5,FALSE)</f>
        <v>447.43</v>
      </c>
      <c r="O970" t="str">
        <f>VLOOKUP(Table56[[#This Row],[Store_ID]],Table2[],3,FALSE)</f>
        <v>North</v>
      </c>
      <c r="P970" t="str">
        <f>VLOOKUP(E970,Table2[],5,FALSE)</f>
        <v>Flagship</v>
      </c>
    </row>
    <row r="971" spans="1:16" x14ac:dyDescent="0.25">
      <c r="A971" t="s">
        <v>2721</v>
      </c>
      <c r="B971" s="19">
        <v>45274</v>
      </c>
      <c r="C971" t="s">
        <v>1007</v>
      </c>
      <c r="D971" t="s">
        <v>1624</v>
      </c>
      <c r="E971" t="s">
        <v>1711</v>
      </c>
      <c r="F971" s="12">
        <v>1</v>
      </c>
      <c r="G971" s="11">
        <v>370.04</v>
      </c>
      <c r="H971">
        <v>0.04</v>
      </c>
      <c r="I971" t="s">
        <v>1755</v>
      </c>
      <c r="J971" s="11">
        <v>355.23840000000001</v>
      </c>
      <c r="K971" t="str">
        <f>VLOOKUP(Table56[[#This Row],[Customer_ID]],Table4[],4,FALSE)</f>
        <v>Female</v>
      </c>
      <c r="L971" t="str">
        <f>VLOOKUP(Table56[[#This Row],[Customer_ID]],Table4[],6,FALSE)</f>
        <v>North Carolina</v>
      </c>
      <c r="M971" t="str">
        <f>VLOOKUP(Table56[[#This Row],[Product_ID]],Table3[],3,FALSE)</f>
        <v>Sports-Fitness</v>
      </c>
      <c r="N971" s="11">
        <f>VLOOKUP(Table56[[#This Row],[Product_ID]],Table3[],5,FALSE)</f>
        <v>240.63</v>
      </c>
      <c r="O971" t="str">
        <f>VLOOKUP(Table56[[#This Row],[Store_ID]],Table2[],3,FALSE)</f>
        <v>South</v>
      </c>
      <c r="P971" t="str">
        <f>VLOOKUP(E971,Table2[],5,FALSE)</f>
        <v>Online</v>
      </c>
    </row>
    <row r="972" spans="1:16" x14ac:dyDescent="0.25">
      <c r="A972" t="s">
        <v>2722</v>
      </c>
      <c r="B972" s="19">
        <v>45297</v>
      </c>
      <c r="C972" t="s">
        <v>224</v>
      </c>
      <c r="D972" t="s">
        <v>1675</v>
      </c>
      <c r="E972" t="s">
        <v>1739</v>
      </c>
      <c r="F972" s="12">
        <v>4</v>
      </c>
      <c r="G972" s="11">
        <v>492.71</v>
      </c>
      <c r="H972">
        <v>0.08</v>
      </c>
      <c r="I972" t="s">
        <v>1750</v>
      </c>
      <c r="J972" s="11">
        <v>1813.1728000000001</v>
      </c>
      <c r="K972" t="str">
        <f>VLOOKUP(Table56[[#This Row],[Customer_ID]],Table4[],4,FALSE)</f>
        <v>Male</v>
      </c>
      <c r="L972" t="str">
        <f>VLOOKUP(Table56[[#This Row],[Customer_ID]],Table4[],6,FALSE)</f>
        <v>Missouri</v>
      </c>
      <c r="M972" t="str">
        <f>VLOOKUP(Table56[[#This Row],[Product_ID]],Table3[],3,FALSE)</f>
        <v>Clothing-Outerwear</v>
      </c>
      <c r="N972" s="11">
        <f>VLOOKUP(Table56[[#This Row],[Product_ID]],Table3[],5,FALSE)</f>
        <v>358.47</v>
      </c>
      <c r="O972" t="str">
        <f>VLOOKUP(Table56[[#This Row],[Store_ID]],Table2[],3,FALSE)</f>
        <v>East</v>
      </c>
      <c r="P972" t="str">
        <f>VLOOKUP(E972,Table2[],5,FALSE)</f>
        <v>Online</v>
      </c>
    </row>
    <row r="973" spans="1:16" x14ac:dyDescent="0.25">
      <c r="A973" t="s">
        <v>2723</v>
      </c>
      <c r="B973" s="19">
        <v>45530</v>
      </c>
      <c r="C973" t="s">
        <v>882</v>
      </c>
      <c r="D973" t="s">
        <v>1667</v>
      </c>
      <c r="E973" t="s">
        <v>1725</v>
      </c>
      <c r="F973" s="12">
        <v>4</v>
      </c>
      <c r="G973" s="11">
        <v>853.26</v>
      </c>
      <c r="H973">
        <v>0.24</v>
      </c>
      <c r="I973" t="s">
        <v>1755</v>
      </c>
      <c r="J973" s="11">
        <v>2593.9104000000002</v>
      </c>
      <c r="K973" t="str">
        <f>VLOOKUP(Table56[[#This Row],[Customer_ID]],Table4[],4,FALSE)</f>
        <v>Male</v>
      </c>
      <c r="L973" t="str">
        <f>VLOOKUP(Table56[[#This Row],[Customer_ID]],Table4[],6,FALSE)</f>
        <v>Hawaii</v>
      </c>
      <c r="M973" t="str">
        <f>VLOOKUP(Table56[[#This Row],[Product_ID]],Table3[],3,FALSE)</f>
        <v>Clothing-Footwear</v>
      </c>
      <c r="N973" s="11">
        <f>VLOOKUP(Table56[[#This Row],[Product_ID]],Table3[],5,FALSE)</f>
        <v>438.25</v>
      </c>
      <c r="O973" t="str">
        <f>VLOOKUP(Table56[[#This Row],[Store_ID]],Table2[],3,FALSE)</f>
        <v>East</v>
      </c>
      <c r="P973" t="str">
        <f>VLOOKUP(E973,Table2[],5,FALSE)</f>
        <v>Flagship</v>
      </c>
    </row>
    <row r="974" spans="1:16" x14ac:dyDescent="0.25">
      <c r="A974" t="s">
        <v>2724</v>
      </c>
      <c r="B974" s="19">
        <v>45740</v>
      </c>
      <c r="C974" t="s">
        <v>1249</v>
      </c>
      <c r="D974" t="s">
        <v>1531</v>
      </c>
      <c r="E974" t="s">
        <v>1730</v>
      </c>
      <c r="F974" s="12">
        <v>1</v>
      </c>
      <c r="G974" s="11">
        <v>402.47</v>
      </c>
      <c r="H974">
        <v>0.19</v>
      </c>
      <c r="I974" t="s">
        <v>1752</v>
      </c>
      <c r="J974" s="11">
        <v>326.00070000000005</v>
      </c>
      <c r="K974" t="str">
        <f>VLOOKUP(Table56[[#This Row],[Customer_ID]],Table4[],4,FALSE)</f>
        <v>Female</v>
      </c>
      <c r="L974" t="str">
        <f>VLOOKUP(Table56[[#This Row],[Customer_ID]],Table4[],6,FALSE)</f>
        <v>Wisconsin</v>
      </c>
      <c r="M974" t="str">
        <f>VLOOKUP(Table56[[#This Row],[Product_ID]],Table3[],3,FALSE)</f>
        <v>Clothing-Outerwear</v>
      </c>
      <c r="N974" s="11">
        <f>VLOOKUP(Table56[[#This Row],[Product_ID]],Table3[],5,FALSE)</f>
        <v>364.67</v>
      </c>
      <c r="O974" t="str">
        <f>VLOOKUP(Table56[[#This Row],[Store_ID]],Table2[],3,FALSE)</f>
        <v>West</v>
      </c>
      <c r="P974" t="str">
        <f>VLOOKUP(E974,Table2[],5,FALSE)</f>
        <v>Flagship</v>
      </c>
    </row>
    <row r="975" spans="1:16" x14ac:dyDescent="0.25">
      <c r="A975" t="s">
        <v>2725</v>
      </c>
      <c r="B975" s="19">
        <v>45311</v>
      </c>
      <c r="C975" t="s">
        <v>1238</v>
      </c>
      <c r="D975" t="s">
        <v>1608</v>
      </c>
      <c r="E975" t="s">
        <v>1736</v>
      </c>
      <c r="F975" s="12">
        <v>2</v>
      </c>
      <c r="G975" s="11">
        <v>528.29999999999995</v>
      </c>
      <c r="H975">
        <v>0.24</v>
      </c>
      <c r="I975" t="s">
        <v>1750</v>
      </c>
      <c r="J975" s="11">
        <v>803.01599999999996</v>
      </c>
      <c r="K975" t="str">
        <f>VLOOKUP(Table56[[#This Row],[Customer_ID]],Table4[],4,FALSE)</f>
        <v>Male</v>
      </c>
      <c r="L975" t="str">
        <f>VLOOKUP(Table56[[#This Row],[Customer_ID]],Table4[],6,FALSE)</f>
        <v>Mississippi</v>
      </c>
      <c r="M975" t="str">
        <f>VLOOKUP(Table56[[#This Row],[Product_ID]],Table3[],3,FALSE)</f>
        <v>Sports-Accessories</v>
      </c>
      <c r="N975" s="11">
        <f>VLOOKUP(Table56[[#This Row],[Product_ID]],Table3[],5,FALSE)</f>
        <v>434.84</v>
      </c>
      <c r="O975" t="str">
        <f>VLOOKUP(Table56[[#This Row],[Store_ID]],Table2[],3,FALSE)</f>
        <v>East</v>
      </c>
      <c r="P975" t="str">
        <f>VLOOKUP(E975,Table2[],5,FALSE)</f>
        <v>Flagship</v>
      </c>
    </row>
    <row r="976" spans="1:16" x14ac:dyDescent="0.25">
      <c r="A976" t="s">
        <v>2726</v>
      </c>
      <c r="B976" s="19">
        <v>45667</v>
      </c>
      <c r="C976" t="s">
        <v>1358</v>
      </c>
      <c r="D976" t="s">
        <v>1541</v>
      </c>
      <c r="E976" t="s">
        <v>1708</v>
      </c>
      <c r="F976" s="12">
        <v>4</v>
      </c>
      <c r="G976" s="11">
        <v>599.85</v>
      </c>
      <c r="H976">
        <v>0.25</v>
      </c>
      <c r="I976" t="s">
        <v>1750</v>
      </c>
      <c r="J976" s="11">
        <v>1799.5500000000002</v>
      </c>
      <c r="K976" t="str">
        <f>VLOOKUP(Table56[[#This Row],[Customer_ID]],Table4[],4,FALSE)</f>
        <v>Male</v>
      </c>
      <c r="L976" t="str">
        <f>VLOOKUP(Table56[[#This Row],[Customer_ID]],Table4[],6,FALSE)</f>
        <v>Wyoming</v>
      </c>
      <c r="M976" t="str">
        <f>VLOOKUP(Table56[[#This Row],[Product_ID]],Table3[],3,FALSE)</f>
        <v>Home-Kitchen</v>
      </c>
      <c r="N976" s="11">
        <f>VLOOKUP(Table56[[#This Row],[Product_ID]],Table3[],5,FALSE)</f>
        <v>298.86</v>
      </c>
      <c r="O976" t="str">
        <f>VLOOKUP(Table56[[#This Row],[Store_ID]],Table2[],3,FALSE)</f>
        <v>East</v>
      </c>
      <c r="P976" t="str">
        <f>VLOOKUP(E976,Table2[],5,FALSE)</f>
        <v>Online</v>
      </c>
    </row>
    <row r="977" spans="1:16" x14ac:dyDescent="0.25">
      <c r="A977" t="s">
        <v>2727</v>
      </c>
      <c r="B977" s="19">
        <v>45281</v>
      </c>
      <c r="C977" t="s">
        <v>948</v>
      </c>
      <c r="D977" t="s">
        <v>1549</v>
      </c>
      <c r="E977" t="s">
        <v>1717</v>
      </c>
      <c r="F977" s="12">
        <v>2</v>
      </c>
      <c r="G977" s="11">
        <v>61.42</v>
      </c>
      <c r="H977">
        <v>0.08</v>
      </c>
      <c r="I977" t="s">
        <v>1752</v>
      </c>
      <c r="J977" s="11">
        <v>113.01280000000001</v>
      </c>
      <c r="K977" t="str">
        <f>VLOOKUP(Table56[[#This Row],[Customer_ID]],Table4[],4,FALSE)</f>
        <v>Female</v>
      </c>
      <c r="L977" t="str">
        <f>VLOOKUP(Table56[[#This Row],[Customer_ID]],Table4[],6,FALSE)</f>
        <v>Delaware</v>
      </c>
      <c r="M977" t="str">
        <f>VLOOKUP(Table56[[#This Row],[Product_ID]],Table3[],3,FALSE)</f>
        <v>Beauty-Grooming</v>
      </c>
      <c r="N977" s="11">
        <f>VLOOKUP(Table56[[#This Row],[Product_ID]],Table3[],5,FALSE)</f>
        <v>337.42</v>
      </c>
      <c r="O977" t="str">
        <f>VLOOKUP(Table56[[#This Row],[Store_ID]],Table2[],3,FALSE)</f>
        <v>South</v>
      </c>
      <c r="P977" t="str">
        <f>VLOOKUP(E977,Table2[],5,FALSE)</f>
        <v>Flagship</v>
      </c>
    </row>
    <row r="978" spans="1:16" x14ac:dyDescent="0.25">
      <c r="A978" t="s">
        <v>2728</v>
      </c>
      <c r="B978" s="19">
        <v>45693</v>
      </c>
      <c r="C978" t="s">
        <v>791</v>
      </c>
      <c r="D978" t="s">
        <v>1554</v>
      </c>
      <c r="E978" t="s">
        <v>1719</v>
      </c>
      <c r="F978" s="12">
        <v>2</v>
      </c>
      <c r="G978" s="11">
        <v>466.42</v>
      </c>
      <c r="H978">
        <v>0.12</v>
      </c>
      <c r="I978" t="s">
        <v>1752</v>
      </c>
      <c r="J978" s="11">
        <v>820.89920000000006</v>
      </c>
      <c r="K978" t="str">
        <f>VLOOKUP(Table56[[#This Row],[Customer_ID]],Table4[],4,FALSE)</f>
        <v>Female</v>
      </c>
      <c r="L978" t="str">
        <f>VLOOKUP(Table56[[#This Row],[Customer_ID]],Table4[],6,FALSE)</f>
        <v>New York</v>
      </c>
      <c r="M978" t="str">
        <f>VLOOKUP(Table56[[#This Row],[Product_ID]],Table3[],3,FALSE)</f>
        <v>Sports-Equipment</v>
      </c>
      <c r="N978" s="11">
        <f>VLOOKUP(Table56[[#This Row],[Product_ID]],Table3[],5,FALSE)</f>
        <v>21.34</v>
      </c>
      <c r="O978" t="str">
        <f>VLOOKUP(Table56[[#This Row],[Store_ID]],Table2[],3,FALSE)</f>
        <v>East</v>
      </c>
      <c r="P978" t="str">
        <f>VLOOKUP(E978,Table2[],5,FALSE)</f>
        <v>Online</v>
      </c>
    </row>
    <row r="979" spans="1:16" x14ac:dyDescent="0.25">
      <c r="A979" t="s">
        <v>2729</v>
      </c>
      <c r="B979" s="19">
        <v>45857</v>
      </c>
      <c r="C979" t="s">
        <v>348</v>
      </c>
      <c r="D979" t="s">
        <v>1573</v>
      </c>
      <c r="E979" t="s">
        <v>1705</v>
      </c>
      <c r="F979" s="12">
        <v>4</v>
      </c>
      <c r="G979" s="11">
        <v>540.69000000000005</v>
      </c>
      <c r="H979">
        <v>0.09</v>
      </c>
      <c r="I979" t="s">
        <v>1755</v>
      </c>
      <c r="J979" s="11">
        <v>1968.1116000000002</v>
      </c>
      <c r="K979" t="str">
        <f>VLOOKUP(Table56[[#This Row],[Customer_ID]],Table4[],4,FALSE)</f>
        <v>Male</v>
      </c>
      <c r="L979" t="str">
        <f>VLOOKUP(Table56[[#This Row],[Customer_ID]],Table4[],6,FALSE)</f>
        <v>Tennessee</v>
      </c>
      <c r="M979" t="str">
        <f>VLOOKUP(Table56[[#This Row],[Product_ID]],Table3[],3,FALSE)</f>
        <v>Sports-Team Sports</v>
      </c>
      <c r="N979" s="11">
        <f>VLOOKUP(Table56[[#This Row],[Product_ID]],Table3[],5,FALSE)</f>
        <v>204.39</v>
      </c>
      <c r="O979" t="str">
        <f>VLOOKUP(Table56[[#This Row],[Store_ID]],Table2[],3,FALSE)</f>
        <v>North</v>
      </c>
      <c r="P979" t="str">
        <f>VLOOKUP(E979,Table2[],5,FALSE)</f>
        <v>Outlet</v>
      </c>
    </row>
    <row r="980" spans="1:16" x14ac:dyDescent="0.25">
      <c r="A980" t="s">
        <v>2730</v>
      </c>
      <c r="B980" s="19">
        <v>45737</v>
      </c>
      <c r="C980" t="s">
        <v>933</v>
      </c>
      <c r="D980" t="s">
        <v>1554</v>
      </c>
      <c r="E980" t="s">
        <v>1725</v>
      </c>
      <c r="F980" s="12">
        <v>3</v>
      </c>
      <c r="G980" s="11">
        <v>677.46</v>
      </c>
      <c r="H980">
        <v>0.05</v>
      </c>
      <c r="I980" t="s">
        <v>1750</v>
      </c>
      <c r="J980" s="11">
        <v>1930.761</v>
      </c>
      <c r="K980" t="str">
        <f>VLOOKUP(Table56[[#This Row],[Customer_ID]],Table4[],4,FALSE)</f>
        <v>Male</v>
      </c>
      <c r="L980" t="str">
        <f>VLOOKUP(Table56[[#This Row],[Customer_ID]],Table4[],6,FALSE)</f>
        <v>Maine</v>
      </c>
      <c r="M980" t="str">
        <f>VLOOKUP(Table56[[#This Row],[Product_ID]],Table3[],3,FALSE)</f>
        <v>Sports-Equipment</v>
      </c>
      <c r="N980" s="11">
        <f>VLOOKUP(Table56[[#This Row],[Product_ID]],Table3[],5,FALSE)</f>
        <v>21.34</v>
      </c>
      <c r="O980" t="str">
        <f>VLOOKUP(Table56[[#This Row],[Store_ID]],Table2[],3,FALSE)</f>
        <v>East</v>
      </c>
      <c r="P980" t="str">
        <f>VLOOKUP(E980,Table2[],5,FALSE)</f>
        <v>Flagship</v>
      </c>
    </row>
    <row r="981" spans="1:16" x14ac:dyDescent="0.25">
      <c r="A981" t="s">
        <v>2731</v>
      </c>
      <c r="B981" s="19">
        <v>45771</v>
      </c>
      <c r="C981" t="s">
        <v>1021</v>
      </c>
      <c r="D981" t="s">
        <v>1558</v>
      </c>
      <c r="E981" t="s">
        <v>1690</v>
      </c>
      <c r="F981" s="12">
        <v>3</v>
      </c>
      <c r="G981" s="11">
        <v>614.63</v>
      </c>
      <c r="H981">
        <v>0.06</v>
      </c>
      <c r="I981" t="s">
        <v>1752</v>
      </c>
      <c r="J981" s="11">
        <v>1733.2565999999997</v>
      </c>
      <c r="K981" t="str">
        <f>VLOOKUP(Table56[[#This Row],[Customer_ID]],Table4[],4,FALSE)</f>
        <v>Male</v>
      </c>
      <c r="L981" t="str">
        <f>VLOOKUP(Table56[[#This Row],[Customer_ID]],Table4[],6,FALSE)</f>
        <v>Minnesota</v>
      </c>
      <c r="M981" t="str">
        <f>VLOOKUP(Table56[[#This Row],[Product_ID]],Table3[],3,FALSE)</f>
        <v>Home-Storage</v>
      </c>
      <c r="N981" s="11">
        <f>VLOOKUP(Table56[[#This Row],[Product_ID]],Table3[],5,FALSE)</f>
        <v>123.46</v>
      </c>
      <c r="O981" t="str">
        <f>VLOOKUP(Table56[[#This Row],[Store_ID]],Table2[],3,FALSE)</f>
        <v>North</v>
      </c>
      <c r="P981" t="str">
        <f>VLOOKUP(E981,Table2[],5,FALSE)</f>
        <v>Flagship</v>
      </c>
    </row>
    <row r="982" spans="1:16" x14ac:dyDescent="0.25">
      <c r="A982" t="s">
        <v>2732</v>
      </c>
      <c r="B982" s="19">
        <v>45272</v>
      </c>
      <c r="C982" t="s">
        <v>740</v>
      </c>
      <c r="D982" t="s">
        <v>1625</v>
      </c>
      <c r="E982" t="s">
        <v>1714</v>
      </c>
      <c r="F982" s="12">
        <v>4</v>
      </c>
      <c r="G982" s="11">
        <v>649.52</v>
      </c>
      <c r="H982">
        <v>0.11</v>
      </c>
      <c r="I982" t="s">
        <v>1750</v>
      </c>
      <c r="J982" s="11">
        <v>2312.2912000000001</v>
      </c>
      <c r="K982" t="str">
        <f>VLOOKUP(Table56[[#This Row],[Customer_ID]],Table4[],4,FALSE)</f>
        <v>Female</v>
      </c>
      <c r="L982" t="str">
        <f>VLOOKUP(Table56[[#This Row],[Customer_ID]],Table4[],6,FALSE)</f>
        <v>New Jersey</v>
      </c>
      <c r="M982" t="str">
        <f>VLOOKUP(Table56[[#This Row],[Product_ID]],Table3[],3,FALSE)</f>
        <v>Beauty-Haircare</v>
      </c>
      <c r="N982" s="11">
        <f>VLOOKUP(Table56[[#This Row],[Product_ID]],Table3[],5,FALSE)</f>
        <v>340.39</v>
      </c>
      <c r="O982" t="str">
        <f>VLOOKUP(Table56[[#This Row],[Store_ID]],Table2[],3,FALSE)</f>
        <v>West</v>
      </c>
      <c r="P982" t="str">
        <f>VLOOKUP(E982,Table2[],5,FALSE)</f>
        <v>Online</v>
      </c>
    </row>
    <row r="983" spans="1:16" x14ac:dyDescent="0.25">
      <c r="A983" t="s">
        <v>2733</v>
      </c>
      <c r="B983" s="19">
        <v>45481</v>
      </c>
      <c r="C983" t="s">
        <v>1361</v>
      </c>
      <c r="D983" t="s">
        <v>1658</v>
      </c>
      <c r="E983" t="s">
        <v>1714</v>
      </c>
      <c r="F983" s="12">
        <v>2</v>
      </c>
      <c r="G983" s="11">
        <v>943.93</v>
      </c>
      <c r="H983">
        <v>0.22</v>
      </c>
      <c r="I983" t="s">
        <v>1752</v>
      </c>
      <c r="J983" s="11">
        <v>1472.5308</v>
      </c>
      <c r="K983" t="str">
        <f>VLOOKUP(Table56[[#This Row],[Customer_ID]],Table4[],4,FALSE)</f>
        <v>Female</v>
      </c>
      <c r="L983" t="str">
        <f>VLOOKUP(Table56[[#This Row],[Customer_ID]],Table4[],6,FALSE)</f>
        <v>Virginia</v>
      </c>
      <c r="M983" t="str">
        <f>VLOOKUP(Table56[[#This Row],[Product_ID]],Table3[],3,FALSE)</f>
        <v>Clothing-Accessories</v>
      </c>
      <c r="N983" s="11">
        <f>VLOOKUP(Table56[[#This Row],[Product_ID]],Table3[],5,FALSE)</f>
        <v>119.57</v>
      </c>
      <c r="O983" t="str">
        <f>VLOOKUP(Table56[[#This Row],[Store_ID]],Table2[],3,FALSE)</f>
        <v>West</v>
      </c>
      <c r="P983" t="str">
        <f>VLOOKUP(E983,Table2[],5,FALSE)</f>
        <v>Online</v>
      </c>
    </row>
    <row r="984" spans="1:16" x14ac:dyDescent="0.25">
      <c r="A984" t="s">
        <v>2734</v>
      </c>
      <c r="B984" s="19">
        <v>45228</v>
      </c>
      <c r="C984" t="s">
        <v>545</v>
      </c>
      <c r="D984" t="s">
        <v>1573</v>
      </c>
      <c r="E984" t="s">
        <v>1714</v>
      </c>
      <c r="F984" s="12">
        <v>4</v>
      </c>
      <c r="G984" s="11">
        <v>538.73</v>
      </c>
      <c r="H984">
        <v>0.03</v>
      </c>
      <c r="I984" t="s">
        <v>1750</v>
      </c>
      <c r="J984" s="11">
        <v>2090.2723999999998</v>
      </c>
      <c r="K984" t="str">
        <f>VLOOKUP(Table56[[#This Row],[Customer_ID]],Table4[],4,FALSE)</f>
        <v>Female</v>
      </c>
      <c r="L984" t="str">
        <f>VLOOKUP(Table56[[#This Row],[Customer_ID]],Table4[],6,FALSE)</f>
        <v>Illinois</v>
      </c>
      <c r="M984" t="str">
        <f>VLOOKUP(Table56[[#This Row],[Product_ID]],Table3[],3,FALSE)</f>
        <v>Sports-Team Sports</v>
      </c>
      <c r="N984" s="11">
        <f>VLOOKUP(Table56[[#This Row],[Product_ID]],Table3[],5,FALSE)</f>
        <v>204.39</v>
      </c>
      <c r="O984" t="str">
        <f>VLOOKUP(Table56[[#This Row],[Store_ID]],Table2[],3,FALSE)</f>
        <v>West</v>
      </c>
      <c r="P984" t="str">
        <f>VLOOKUP(E984,Table2[],5,FALSE)</f>
        <v>Online</v>
      </c>
    </row>
    <row r="985" spans="1:16" x14ac:dyDescent="0.25">
      <c r="A985" t="s">
        <v>2735</v>
      </c>
      <c r="B985" s="19">
        <v>45432</v>
      </c>
      <c r="C985" t="s">
        <v>313</v>
      </c>
      <c r="D985" t="s">
        <v>1625</v>
      </c>
      <c r="E985" t="s">
        <v>1714</v>
      </c>
      <c r="F985" s="12">
        <v>2</v>
      </c>
      <c r="G985" s="11">
        <v>853.93</v>
      </c>
      <c r="H985">
        <v>0.01</v>
      </c>
      <c r="I985" t="s">
        <v>1752</v>
      </c>
      <c r="J985" s="11">
        <v>1690.7813999999998</v>
      </c>
      <c r="K985" t="str">
        <f>VLOOKUP(Table56[[#This Row],[Customer_ID]],Table4[],4,FALSE)</f>
        <v>Male</v>
      </c>
      <c r="L985" t="str">
        <f>VLOOKUP(Table56[[#This Row],[Customer_ID]],Table4[],6,FALSE)</f>
        <v>Arkansas</v>
      </c>
      <c r="M985" t="str">
        <f>VLOOKUP(Table56[[#This Row],[Product_ID]],Table3[],3,FALSE)</f>
        <v>Beauty-Haircare</v>
      </c>
      <c r="N985" s="11">
        <f>VLOOKUP(Table56[[#This Row],[Product_ID]],Table3[],5,FALSE)</f>
        <v>340.39</v>
      </c>
      <c r="O985" t="str">
        <f>VLOOKUP(Table56[[#This Row],[Store_ID]],Table2[],3,FALSE)</f>
        <v>West</v>
      </c>
      <c r="P985" t="str">
        <f>VLOOKUP(E985,Table2[],5,FALSE)</f>
        <v>Online</v>
      </c>
    </row>
    <row r="986" spans="1:16" x14ac:dyDescent="0.25">
      <c r="A986" t="s">
        <v>2736</v>
      </c>
      <c r="B986" s="19">
        <v>45914</v>
      </c>
      <c r="C986" t="s">
        <v>1493</v>
      </c>
      <c r="D986" t="s">
        <v>1570</v>
      </c>
      <c r="E986" t="s">
        <v>1701</v>
      </c>
      <c r="F986" s="12">
        <v>4</v>
      </c>
      <c r="G986" s="11">
        <v>465.42</v>
      </c>
      <c r="H986">
        <v>0.26</v>
      </c>
      <c r="I986" t="s">
        <v>1755</v>
      </c>
      <c r="J986" s="11">
        <v>1377.6432</v>
      </c>
      <c r="K986" t="str">
        <f>VLOOKUP(Table56[[#This Row],[Customer_ID]],Table4[],4,FALSE)</f>
        <v>Female</v>
      </c>
      <c r="L986" t="str">
        <f>VLOOKUP(Table56[[#This Row],[Customer_ID]],Table4[],6,FALSE)</f>
        <v>South Dakota</v>
      </c>
      <c r="M986" t="str">
        <f>VLOOKUP(Table56[[#This Row],[Product_ID]],Table3[],3,FALSE)</f>
        <v>Home-Decor</v>
      </c>
      <c r="N986" s="11">
        <f>VLOOKUP(Table56[[#This Row],[Product_ID]],Table3[],5,FALSE)</f>
        <v>218.48</v>
      </c>
      <c r="O986" t="str">
        <f>VLOOKUP(Table56[[#This Row],[Store_ID]],Table2[],3,FALSE)</f>
        <v>South</v>
      </c>
      <c r="P986" t="str">
        <f>VLOOKUP(E986,Table2[],5,FALSE)</f>
        <v>Online</v>
      </c>
    </row>
    <row r="987" spans="1:16" x14ac:dyDescent="0.25">
      <c r="A987" t="s">
        <v>2737</v>
      </c>
      <c r="B987" s="19">
        <v>45758</v>
      </c>
      <c r="C987" t="s">
        <v>205</v>
      </c>
      <c r="D987" t="s">
        <v>1527</v>
      </c>
      <c r="E987" t="s">
        <v>1721</v>
      </c>
      <c r="F987" s="12">
        <v>4</v>
      </c>
      <c r="G987" s="11">
        <v>880.26</v>
      </c>
      <c r="H987">
        <v>0.11</v>
      </c>
      <c r="I987" t="s">
        <v>1755</v>
      </c>
      <c r="J987" s="11">
        <v>3133.7256000000002</v>
      </c>
      <c r="K987" t="str">
        <f>VLOOKUP(Table56[[#This Row],[Customer_ID]],Table4[],4,FALSE)</f>
        <v>Female</v>
      </c>
      <c r="L987" t="str">
        <f>VLOOKUP(Table56[[#This Row],[Customer_ID]],Table4[],6,FALSE)</f>
        <v>Minnesota</v>
      </c>
      <c r="M987" t="str">
        <f>VLOOKUP(Table56[[#This Row],[Product_ID]],Table3[],3,FALSE)</f>
        <v>Clothing-Tops</v>
      </c>
      <c r="N987" s="11">
        <f>VLOOKUP(Table56[[#This Row],[Product_ID]],Table3[],5,FALSE)</f>
        <v>342.56</v>
      </c>
      <c r="O987" t="str">
        <f>VLOOKUP(Table56[[#This Row],[Store_ID]],Table2[],3,FALSE)</f>
        <v>South</v>
      </c>
      <c r="P987" t="str">
        <f>VLOOKUP(E987,Table2[],5,FALSE)</f>
        <v>Online</v>
      </c>
    </row>
    <row r="988" spans="1:16" x14ac:dyDescent="0.25">
      <c r="A988" t="s">
        <v>2738</v>
      </c>
      <c r="B988" s="19">
        <v>45429</v>
      </c>
      <c r="C988" t="s">
        <v>1470</v>
      </c>
      <c r="D988" t="s">
        <v>1604</v>
      </c>
      <c r="E988" t="s">
        <v>1721</v>
      </c>
      <c r="F988" s="12">
        <v>3</v>
      </c>
      <c r="G988" s="11">
        <v>461.02</v>
      </c>
      <c r="H988">
        <v>0.28999999999999998</v>
      </c>
      <c r="I988" t="s">
        <v>1752</v>
      </c>
      <c r="J988" s="11">
        <v>981.97259999999994</v>
      </c>
      <c r="K988" t="str">
        <f>VLOOKUP(Table56[[#This Row],[Customer_ID]],Table4[],4,FALSE)</f>
        <v>Male</v>
      </c>
      <c r="L988" t="str">
        <f>VLOOKUP(Table56[[#This Row],[Customer_ID]],Table4[],6,FALSE)</f>
        <v>Nevada</v>
      </c>
      <c r="M988" t="str">
        <f>VLOOKUP(Table56[[#This Row],[Product_ID]],Table3[],3,FALSE)</f>
        <v>Electronics-Accessories</v>
      </c>
      <c r="N988" s="11">
        <f>VLOOKUP(Table56[[#This Row],[Product_ID]],Table3[],5,FALSE)</f>
        <v>88.49</v>
      </c>
      <c r="O988" t="str">
        <f>VLOOKUP(Table56[[#This Row],[Store_ID]],Table2[],3,FALSE)</f>
        <v>South</v>
      </c>
      <c r="P988" t="str">
        <f>VLOOKUP(E988,Table2[],5,FALSE)</f>
        <v>Online</v>
      </c>
    </row>
    <row r="989" spans="1:16" x14ac:dyDescent="0.25">
      <c r="A989" t="s">
        <v>2739</v>
      </c>
      <c r="B989" s="19">
        <v>45578</v>
      </c>
      <c r="C989" t="s">
        <v>110</v>
      </c>
      <c r="D989" t="s">
        <v>1564</v>
      </c>
      <c r="E989" t="s">
        <v>1725</v>
      </c>
      <c r="F989" s="12">
        <v>1</v>
      </c>
      <c r="G989" s="11">
        <v>531.99</v>
      </c>
      <c r="H989">
        <v>0.17</v>
      </c>
      <c r="I989" t="s">
        <v>1752</v>
      </c>
      <c r="J989" s="11">
        <v>441.55169999999998</v>
      </c>
      <c r="K989" t="str">
        <f>VLOOKUP(Table56[[#This Row],[Customer_ID]],Table4[],4,FALSE)</f>
        <v>Female</v>
      </c>
      <c r="L989" t="str">
        <f>VLOOKUP(Table56[[#This Row],[Customer_ID]],Table4[],6,FALSE)</f>
        <v>Missouri</v>
      </c>
      <c r="M989" t="str">
        <f>VLOOKUP(Table56[[#This Row],[Product_ID]],Table3[],3,FALSE)</f>
        <v>Clothing-Accessories</v>
      </c>
      <c r="N989" s="11">
        <f>VLOOKUP(Table56[[#This Row],[Product_ID]],Table3[],5,FALSE)</f>
        <v>174.02</v>
      </c>
      <c r="O989" t="str">
        <f>VLOOKUP(Table56[[#This Row],[Store_ID]],Table2[],3,FALSE)</f>
        <v>East</v>
      </c>
      <c r="P989" t="str">
        <f>VLOOKUP(E989,Table2[],5,FALSE)</f>
        <v>Flagship</v>
      </c>
    </row>
    <row r="990" spans="1:16" x14ac:dyDescent="0.25">
      <c r="A990" t="s">
        <v>2740</v>
      </c>
      <c r="B990" s="19">
        <v>45486</v>
      </c>
      <c r="C990" t="s">
        <v>27</v>
      </c>
      <c r="D990" t="s">
        <v>1598</v>
      </c>
      <c r="E990" t="s">
        <v>1733</v>
      </c>
      <c r="F990" s="12">
        <v>2</v>
      </c>
      <c r="G990" s="11">
        <v>274.08999999999997</v>
      </c>
      <c r="H990">
        <v>0.13</v>
      </c>
      <c r="I990" t="s">
        <v>1752</v>
      </c>
      <c r="J990" s="11">
        <v>476.91659999999996</v>
      </c>
      <c r="K990" t="str">
        <f>VLOOKUP(Table56[[#This Row],[Customer_ID]],Table4[],4,FALSE)</f>
        <v>Female</v>
      </c>
      <c r="L990" t="str">
        <f>VLOOKUP(Table56[[#This Row],[Customer_ID]],Table4[],6,FALSE)</f>
        <v>California</v>
      </c>
      <c r="M990" t="str">
        <f>VLOOKUP(Table56[[#This Row],[Product_ID]],Table3[],3,FALSE)</f>
        <v>Beauty-Makeup</v>
      </c>
      <c r="N990" s="11">
        <f>VLOOKUP(Table56[[#This Row],[Product_ID]],Table3[],5,FALSE)</f>
        <v>254.04361702127662</v>
      </c>
      <c r="O990" t="str">
        <f>VLOOKUP(Table56[[#This Row],[Store_ID]],Table2[],3,FALSE)</f>
        <v>North</v>
      </c>
      <c r="P990" t="str">
        <f>VLOOKUP(E990,Table2[],5,FALSE)</f>
        <v>Flagship</v>
      </c>
    </row>
    <row r="991" spans="1:16" x14ac:dyDescent="0.25">
      <c r="A991" t="s">
        <v>2741</v>
      </c>
      <c r="B991" s="19">
        <v>45694</v>
      </c>
      <c r="C991" t="s">
        <v>1355</v>
      </c>
      <c r="D991" t="s">
        <v>1662</v>
      </c>
      <c r="E991" t="s">
        <v>1719</v>
      </c>
      <c r="F991" s="12">
        <v>1</v>
      </c>
      <c r="G991" s="11">
        <v>66.14</v>
      </c>
      <c r="H991">
        <v>0.14000000000000001</v>
      </c>
      <c r="I991" t="s">
        <v>1755</v>
      </c>
      <c r="J991" s="11">
        <v>56.880400000000002</v>
      </c>
      <c r="K991" t="str">
        <f>VLOOKUP(Table56[[#This Row],[Customer_ID]],Table4[],4,FALSE)</f>
        <v>Male</v>
      </c>
      <c r="L991" t="str">
        <f>VLOOKUP(Table56[[#This Row],[Customer_ID]],Table4[],6,FALSE)</f>
        <v>Texas</v>
      </c>
      <c r="M991" t="str">
        <f>VLOOKUP(Table56[[#This Row],[Product_ID]],Table3[],3,FALSE)</f>
        <v>Sports-Accessories</v>
      </c>
      <c r="N991" s="11">
        <f>VLOOKUP(Table56[[#This Row],[Product_ID]],Table3[],5,FALSE)</f>
        <v>131.24</v>
      </c>
      <c r="O991" t="str">
        <f>VLOOKUP(Table56[[#This Row],[Store_ID]],Table2[],3,FALSE)</f>
        <v>East</v>
      </c>
      <c r="P991" t="str">
        <f>VLOOKUP(E991,Table2[],5,FALSE)</f>
        <v>Online</v>
      </c>
    </row>
    <row r="992" spans="1:16" x14ac:dyDescent="0.25">
      <c r="A992" t="s">
        <v>2742</v>
      </c>
      <c r="B992" s="19">
        <v>45875</v>
      </c>
      <c r="C992" t="s">
        <v>278</v>
      </c>
      <c r="D992" t="s">
        <v>1556</v>
      </c>
      <c r="E992" t="s">
        <v>1717</v>
      </c>
      <c r="F992" s="12">
        <v>3</v>
      </c>
      <c r="G992" s="11">
        <v>955.82</v>
      </c>
      <c r="H992">
        <v>0.16</v>
      </c>
      <c r="I992" t="s">
        <v>1755</v>
      </c>
      <c r="J992" s="11">
        <v>2408.6664000000001</v>
      </c>
      <c r="K992" t="str">
        <f>VLOOKUP(Table56[[#This Row],[Customer_ID]],Table4[],4,FALSE)</f>
        <v>Male</v>
      </c>
      <c r="L992" t="str">
        <f>VLOOKUP(Table56[[#This Row],[Customer_ID]],Table4[],6,FALSE)</f>
        <v>Vermont</v>
      </c>
      <c r="M992" t="str">
        <f>VLOOKUP(Table56[[#This Row],[Product_ID]],Table3[],3,FALSE)</f>
        <v>Sports-Accessories</v>
      </c>
      <c r="N992" s="11">
        <f>VLOOKUP(Table56[[#This Row],[Product_ID]],Table3[],5,FALSE)</f>
        <v>131.51</v>
      </c>
      <c r="O992" t="str">
        <f>VLOOKUP(Table56[[#This Row],[Store_ID]],Table2[],3,FALSE)</f>
        <v>South</v>
      </c>
      <c r="P992" t="str">
        <f>VLOOKUP(E992,Table2[],5,FALSE)</f>
        <v>Flagship</v>
      </c>
    </row>
    <row r="993" spans="1:16" x14ac:dyDescent="0.25">
      <c r="A993" t="s">
        <v>2743</v>
      </c>
      <c r="B993" s="19">
        <v>45432</v>
      </c>
      <c r="C993" t="s">
        <v>995</v>
      </c>
      <c r="D993" t="s">
        <v>1560</v>
      </c>
      <c r="E993" t="s">
        <v>1723</v>
      </c>
      <c r="F993" s="12">
        <v>1</v>
      </c>
      <c r="G993" s="11">
        <v>904.92</v>
      </c>
      <c r="H993">
        <v>0.13</v>
      </c>
      <c r="I993" t="s">
        <v>1750</v>
      </c>
      <c r="J993" s="11">
        <v>787.28039999999999</v>
      </c>
      <c r="K993" t="str">
        <f>VLOOKUP(Table56[[#This Row],[Customer_ID]],Table4[],4,FALSE)</f>
        <v>Male</v>
      </c>
      <c r="L993" t="str">
        <f>VLOOKUP(Table56[[#This Row],[Customer_ID]],Table4[],6,FALSE)</f>
        <v>Mississippi</v>
      </c>
      <c r="M993" t="str">
        <f>VLOOKUP(Table56[[#This Row],[Product_ID]],Table3[],3,FALSE)</f>
        <v>Sports-Equipment</v>
      </c>
      <c r="N993" s="11">
        <f>VLOOKUP(Table56[[#This Row],[Product_ID]],Table3[],5,FALSE)</f>
        <v>484.62</v>
      </c>
      <c r="O993" t="str">
        <f>VLOOKUP(Table56[[#This Row],[Store_ID]],Table2[],3,FALSE)</f>
        <v>North</v>
      </c>
      <c r="P993" t="str">
        <f>VLOOKUP(E993,Table2[],5,FALSE)</f>
        <v>Online</v>
      </c>
    </row>
    <row r="994" spans="1:16" x14ac:dyDescent="0.25">
      <c r="A994" t="s">
        <v>2744</v>
      </c>
      <c r="B994" s="19">
        <v>45575</v>
      </c>
      <c r="C994" t="s">
        <v>8</v>
      </c>
      <c r="D994" t="s">
        <v>1588</v>
      </c>
      <c r="E994" t="s">
        <v>1711</v>
      </c>
      <c r="F994" s="12">
        <v>3</v>
      </c>
      <c r="G994" s="11">
        <v>490.02</v>
      </c>
      <c r="H994">
        <v>0.26</v>
      </c>
      <c r="I994" t="s">
        <v>1750</v>
      </c>
      <c r="J994" s="11">
        <v>1087.8444</v>
      </c>
      <c r="K994" t="str">
        <f>VLOOKUP(Table56[[#This Row],[Customer_ID]],Table4[],4,FALSE)</f>
        <v>Male</v>
      </c>
      <c r="L994" t="str">
        <f>VLOOKUP(Table56[[#This Row],[Customer_ID]],Table4[],6,FALSE)</f>
        <v>North Carolina</v>
      </c>
      <c r="M994" t="str">
        <f>VLOOKUP(Table56[[#This Row],[Product_ID]],Table3[],3,FALSE)</f>
        <v>Electronics-Audio</v>
      </c>
      <c r="N994" s="11">
        <f>VLOOKUP(Table56[[#This Row],[Product_ID]],Table3[],5,FALSE)</f>
        <v>38.520000000000003</v>
      </c>
      <c r="O994" t="str">
        <f>VLOOKUP(Table56[[#This Row],[Store_ID]],Table2[],3,FALSE)</f>
        <v>South</v>
      </c>
      <c r="P994" t="str">
        <f>VLOOKUP(E994,Table2[],5,FALSE)</f>
        <v>Online</v>
      </c>
    </row>
    <row r="995" spans="1:16" x14ac:dyDescent="0.25">
      <c r="A995" t="s">
        <v>2745</v>
      </c>
      <c r="B995" s="19">
        <v>45340</v>
      </c>
      <c r="C995" t="s">
        <v>1123</v>
      </c>
      <c r="D995" t="s">
        <v>1554</v>
      </c>
      <c r="E995" t="s">
        <v>1708</v>
      </c>
      <c r="F995" s="12">
        <v>2</v>
      </c>
      <c r="G995" s="11">
        <v>957.54</v>
      </c>
      <c r="H995">
        <v>0.1</v>
      </c>
      <c r="I995" t="s">
        <v>1755</v>
      </c>
      <c r="J995" s="11">
        <v>1723.5719999999999</v>
      </c>
      <c r="K995" t="str">
        <f>VLOOKUP(Table56[[#This Row],[Customer_ID]],Table4[],4,FALSE)</f>
        <v>Male</v>
      </c>
      <c r="L995" t="str">
        <f>VLOOKUP(Table56[[#This Row],[Customer_ID]],Table4[],6,FALSE)</f>
        <v>Ohio</v>
      </c>
      <c r="M995" t="str">
        <f>VLOOKUP(Table56[[#This Row],[Product_ID]],Table3[],3,FALSE)</f>
        <v>Sports-Equipment</v>
      </c>
      <c r="N995" s="11">
        <f>VLOOKUP(Table56[[#This Row],[Product_ID]],Table3[],5,FALSE)</f>
        <v>21.34</v>
      </c>
      <c r="O995" t="str">
        <f>VLOOKUP(Table56[[#This Row],[Store_ID]],Table2[],3,FALSE)</f>
        <v>East</v>
      </c>
      <c r="P995" t="str">
        <f>VLOOKUP(E995,Table2[],5,FALSE)</f>
        <v>Online</v>
      </c>
    </row>
    <row r="996" spans="1:16" x14ac:dyDescent="0.25">
      <c r="A996" t="s">
        <v>2746</v>
      </c>
      <c r="B996" s="19">
        <v>45926</v>
      </c>
      <c r="C996" t="s">
        <v>1024</v>
      </c>
      <c r="D996" t="s">
        <v>1679</v>
      </c>
      <c r="E996" t="s">
        <v>1725</v>
      </c>
      <c r="F996" s="12">
        <v>2</v>
      </c>
      <c r="G996" s="11">
        <v>314.39999999999998</v>
      </c>
      <c r="H996">
        <v>7.0000000000000007E-2</v>
      </c>
      <c r="I996" t="s">
        <v>1752</v>
      </c>
      <c r="J996" s="11">
        <v>584.78399999999988</v>
      </c>
      <c r="K996" t="str">
        <f>VLOOKUP(Table56[[#This Row],[Customer_ID]],Table4[],4,FALSE)</f>
        <v>Female</v>
      </c>
      <c r="L996" t="str">
        <f>VLOOKUP(Table56[[#This Row],[Customer_ID]],Table4[],6,FALSE)</f>
        <v>Minnesota</v>
      </c>
      <c r="M996" t="str">
        <f>VLOOKUP(Table56[[#This Row],[Product_ID]],Table3[],3,FALSE)</f>
        <v>Home-Kitchen</v>
      </c>
      <c r="N996" s="11">
        <f>VLOOKUP(Table56[[#This Row],[Product_ID]],Table3[],5,FALSE)</f>
        <v>201.41</v>
      </c>
      <c r="O996" t="str">
        <f>VLOOKUP(Table56[[#This Row],[Store_ID]],Table2[],3,FALSE)</f>
        <v>East</v>
      </c>
      <c r="P996" t="str">
        <f>VLOOKUP(E996,Table2[],5,FALSE)</f>
        <v>Flagship</v>
      </c>
    </row>
    <row r="997" spans="1:16" x14ac:dyDescent="0.25">
      <c r="A997" t="s">
        <v>2747</v>
      </c>
      <c r="B997" s="19">
        <v>45373</v>
      </c>
      <c r="C997" t="s">
        <v>1216</v>
      </c>
      <c r="D997" t="s">
        <v>1562</v>
      </c>
      <c r="E997" t="s">
        <v>1708</v>
      </c>
      <c r="F997" s="12">
        <v>3</v>
      </c>
      <c r="G997" s="11">
        <v>480.11</v>
      </c>
      <c r="H997">
        <v>0.11</v>
      </c>
      <c r="I997" t="s">
        <v>1752</v>
      </c>
      <c r="J997" s="11">
        <v>1281.8936999999999</v>
      </c>
      <c r="K997" t="str">
        <f>VLOOKUP(Table56[[#This Row],[Customer_ID]],Table4[],4,FALSE)</f>
        <v>Female</v>
      </c>
      <c r="L997" t="str">
        <f>VLOOKUP(Table56[[#This Row],[Customer_ID]],Table4[],6,FALSE)</f>
        <v>Connecticut</v>
      </c>
      <c r="M997" t="str">
        <f>VLOOKUP(Table56[[#This Row],[Product_ID]],Table3[],3,FALSE)</f>
        <v>Sports-Outdoor</v>
      </c>
      <c r="N997" s="11">
        <f>VLOOKUP(Table56[[#This Row],[Product_ID]],Table3[],5,FALSE)</f>
        <v>166.06</v>
      </c>
      <c r="O997" t="str">
        <f>VLOOKUP(Table56[[#This Row],[Store_ID]],Table2[],3,FALSE)</f>
        <v>East</v>
      </c>
      <c r="P997" t="str">
        <f>VLOOKUP(E997,Table2[],5,FALSE)</f>
        <v>Online</v>
      </c>
    </row>
    <row r="998" spans="1:16" x14ac:dyDescent="0.25">
      <c r="A998" t="s">
        <v>2748</v>
      </c>
      <c r="B998" s="19">
        <v>45579</v>
      </c>
      <c r="C998" t="s">
        <v>1198</v>
      </c>
      <c r="D998" t="s">
        <v>1600</v>
      </c>
      <c r="E998" t="s">
        <v>1708</v>
      </c>
      <c r="F998" s="12">
        <v>4</v>
      </c>
      <c r="G998" s="11">
        <v>826.55</v>
      </c>
      <c r="H998">
        <v>0.28000000000000003</v>
      </c>
      <c r="I998" t="s">
        <v>1750</v>
      </c>
      <c r="J998" s="11">
        <v>2380.4639999999999</v>
      </c>
      <c r="K998" t="str">
        <f>VLOOKUP(Table56[[#This Row],[Customer_ID]],Table4[],4,FALSE)</f>
        <v>Male</v>
      </c>
      <c r="L998" t="str">
        <f>VLOOKUP(Table56[[#This Row],[Customer_ID]],Table4[],6,FALSE)</f>
        <v>Missouri</v>
      </c>
      <c r="M998" t="str">
        <f>VLOOKUP(Table56[[#This Row],[Product_ID]],Table3[],3,FALSE)</f>
        <v>Electronics-Accessories</v>
      </c>
      <c r="N998" s="11">
        <f>VLOOKUP(Table56[[#This Row],[Product_ID]],Table3[],5,FALSE)</f>
        <v>177.98</v>
      </c>
      <c r="O998" t="str">
        <f>VLOOKUP(Table56[[#This Row],[Store_ID]],Table2[],3,FALSE)</f>
        <v>East</v>
      </c>
      <c r="P998" t="str">
        <f>VLOOKUP(E998,Table2[],5,FALSE)</f>
        <v>Online</v>
      </c>
    </row>
    <row r="999" spans="1:16" x14ac:dyDescent="0.25">
      <c r="A999" t="s">
        <v>2749</v>
      </c>
      <c r="B999" s="19">
        <v>45805</v>
      </c>
      <c r="C999" t="s">
        <v>619</v>
      </c>
      <c r="D999" t="s">
        <v>1567</v>
      </c>
      <c r="E999" t="s">
        <v>1698</v>
      </c>
      <c r="F999" s="12">
        <v>3</v>
      </c>
      <c r="G999" s="11">
        <v>530.16999999999996</v>
      </c>
      <c r="H999">
        <v>0.18</v>
      </c>
      <c r="I999" t="s">
        <v>1752</v>
      </c>
      <c r="J999" s="11">
        <v>1304.2181999999998</v>
      </c>
      <c r="K999" t="str">
        <f>VLOOKUP(Table56[[#This Row],[Customer_ID]],Table4[],4,FALSE)</f>
        <v>Male</v>
      </c>
      <c r="L999" t="str">
        <f>VLOOKUP(Table56[[#This Row],[Customer_ID]],Table4[],6,FALSE)</f>
        <v>New York</v>
      </c>
      <c r="M999" t="str">
        <f>VLOOKUP(Table56[[#This Row],[Product_ID]],Table3[],3,FALSE)</f>
        <v>Home-Decor</v>
      </c>
      <c r="N999" s="11">
        <f>VLOOKUP(Table56[[#This Row],[Product_ID]],Table3[],5,FALSE)</f>
        <v>254.04361702127662</v>
      </c>
      <c r="O999" t="str">
        <f>VLOOKUP(Table56[[#This Row],[Store_ID]],Table2[],3,FALSE)</f>
        <v>North</v>
      </c>
      <c r="P999" t="str">
        <f>VLOOKUP(E999,Table2[],5,FALSE)</f>
        <v>Outlet</v>
      </c>
    </row>
    <row r="1000" spans="1:16" x14ac:dyDescent="0.25">
      <c r="A1000" t="s">
        <v>2750</v>
      </c>
      <c r="B1000" s="19">
        <v>45522</v>
      </c>
      <c r="C1000" t="s">
        <v>1252</v>
      </c>
      <c r="D1000" t="s">
        <v>1579</v>
      </c>
      <c r="E1000" t="s">
        <v>1733</v>
      </c>
      <c r="F1000" s="12">
        <v>3</v>
      </c>
      <c r="G1000" s="11">
        <v>336.17</v>
      </c>
      <c r="H1000">
        <v>0.04</v>
      </c>
      <c r="I1000" t="s">
        <v>1755</v>
      </c>
      <c r="J1000" s="11">
        <v>968.16959999999995</v>
      </c>
      <c r="K1000" t="str">
        <f>VLOOKUP(Table56[[#This Row],[Customer_ID]],Table4[],4,FALSE)</f>
        <v>Male</v>
      </c>
      <c r="L1000" t="str">
        <f>VLOOKUP(Table56[[#This Row],[Customer_ID]],Table4[],6,FALSE)</f>
        <v>Maryland</v>
      </c>
      <c r="M1000" t="str">
        <f>VLOOKUP(Table56[[#This Row],[Product_ID]],Table3[],3,FALSE)</f>
        <v>Electronics-Computer</v>
      </c>
      <c r="N1000" s="11">
        <f>VLOOKUP(Table56[[#This Row],[Product_ID]],Table3[],5,FALSE)</f>
        <v>419.28</v>
      </c>
      <c r="O1000" t="str">
        <f>VLOOKUP(Table56[[#This Row],[Store_ID]],Table2[],3,FALSE)</f>
        <v>North</v>
      </c>
      <c r="P1000" t="str">
        <f>VLOOKUP(E1000,Table2[],5,FALSE)</f>
        <v>Flagship</v>
      </c>
    </row>
    <row r="1001" spans="1:16" x14ac:dyDescent="0.25">
      <c r="A1001" t="s">
        <v>2751</v>
      </c>
      <c r="B1001" s="19">
        <v>45304</v>
      </c>
      <c r="C1001" t="s">
        <v>1292</v>
      </c>
      <c r="D1001" t="s">
        <v>1650</v>
      </c>
      <c r="E1001" t="s">
        <v>1714</v>
      </c>
      <c r="F1001" s="12">
        <v>4</v>
      </c>
      <c r="G1001" s="11">
        <v>22.51</v>
      </c>
      <c r="H1001">
        <v>0.27</v>
      </c>
      <c r="I1001" t="s">
        <v>1752</v>
      </c>
      <c r="J1001" s="11">
        <v>65.729200000000006</v>
      </c>
      <c r="K1001" t="str">
        <f>VLOOKUP(Table56[[#This Row],[Customer_ID]],Table4[],4,FALSE)</f>
        <v>Female</v>
      </c>
      <c r="L1001" t="str">
        <f>VLOOKUP(Table56[[#This Row],[Customer_ID]],Table4[],6,FALSE)</f>
        <v>Washington</v>
      </c>
      <c r="M1001" t="str">
        <f>VLOOKUP(Table56[[#This Row],[Product_ID]],Table3[],3,FALSE)</f>
        <v>Sports-Equipment</v>
      </c>
      <c r="N1001" s="11">
        <f>VLOOKUP(Table56[[#This Row],[Product_ID]],Table3[],5,FALSE)</f>
        <v>285.54000000000002</v>
      </c>
      <c r="O1001" t="str">
        <f>VLOOKUP(Table56[[#This Row],[Store_ID]],Table2[],3,FALSE)</f>
        <v>West</v>
      </c>
      <c r="P1001" t="str">
        <f>VLOOKUP(E1001,Table2[],5,FALSE)</f>
        <v>Online</v>
      </c>
    </row>
    <row r="1002" spans="1:16" x14ac:dyDescent="0.25">
      <c r="A1002" t="s">
        <v>2752</v>
      </c>
      <c r="B1002" s="19">
        <v>45456</v>
      </c>
      <c r="C1002" t="s">
        <v>619</v>
      </c>
      <c r="D1002" t="s">
        <v>1615</v>
      </c>
      <c r="E1002" t="s">
        <v>1693</v>
      </c>
      <c r="F1002" s="12">
        <v>2</v>
      </c>
      <c r="G1002" s="11">
        <v>909.51</v>
      </c>
      <c r="H1002">
        <v>0.27</v>
      </c>
      <c r="I1002" t="s">
        <v>1750</v>
      </c>
      <c r="J1002" s="11">
        <v>1327.8845999999999</v>
      </c>
      <c r="K1002" t="str">
        <f>VLOOKUP(Table56[[#This Row],[Customer_ID]],Table4[],4,FALSE)</f>
        <v>Male</v>
      </c>
      <c r="L1002" t="str">
        <f>VLOOKUP(Table56[[#This Row],[Customer_ID]],Table4[],6,FALSE)</f>
        <v>New York</v>
      </c>
      <c r="M1002" t="str">
        <f>VLOOKUP(Table56[[#This Row],[Product_ID]],Table3[],3,FALSE)</f>
        <v>Beauty-Haircare</v>
      </c>
      <c r="N1002" s="11">
        <f>VLOOKUP(Table56[[#This Row],[Product_ID]],Table3[],5,FALSE)</f>
        <v>17.309999999999999</v>
      </c>
      <c r="O1002" t="str">
        <f>VLOOKUP(Table56[[#This Row],[Store_ID]],Table2[],3,FALSE)</f>
        <v>South</v>
      </c>
      <c r="P1002" t="str">
        <f>VLOOKUP(E1002,Table2[],5,FALSE)</f>
        <v>Outlet</v>
      </c>
    </row>
    <row r="1003" spans="1:16" x14ac:dyDescent="0.25">
      <c r="A1003" t="s">
        <v>2753</v>
      </c>
      <c r="B1003" s="19">
        <v>45776</v>
      </c>
      <c r="C1003" t="s">
        <v>195</v>
      </c>
      <c r="D1003" t="s">
        <v>1629</v>
      </c>
      <c r="E1003" t="s">
        <v>1726</v>
      </c>
      <c r="F1003" s="12">
        <v>4</v>
      </c>
      <c r="G1003" s="11">
        <v>593.84</v>
      </c>
      <c r="H1003">
        <v>0.24</v>
      </c>
      <c r="I1003" t="s">
        <v>1752</v>
      </c>
      <c r="J1003" s="11">
        <v>1805.2736000000002</v>
      </c>
      <c r="K1003" t="str">
        <f>VLOOKUP(Table56[[#This Row],[Customer_ID]],Table4[],4,FALSE)</f>
        <v>Male</v>
      </c>
      <c r="L1003" t="str">
        <f>VLOOKUP(Table56[[#This Row],[Customer_ID]],Table4[],6,FALSE)</f>
        <v>Minnesota</v>
      </c>
      <c r="M1003" t="str">
        <f>VLOOKUP(Table56[[#This Row],[Product_ID]],Table3[],3,FALSE)</f>
        <v>Clothing-Bottoms</v>
      </c>
      <c r="N1003" s="11">
        <f>VLOOKUP(Table56[[#This Row],[Product_ID]],Table3[],5,FALSE)</f>
        <v>218.22</v>
      </c>
      <c r="O1003" t="str">
        <f>VLOOKUP(Table56[[#This Row],[Store_ID]],Table2[],3,FALSE)</f>
        <v>South</v>
      </c>
      <c r="P1003" t="str">
        <f>VLOOKUP(E1003,Table2[],5,FALSE)</f>
        <v>Outlet</v>
      </c>
    </row>
    <row r="1004" spans="1:16" x14ac:dyDescent="0.25">
      <c r="A1004" t="s">
        <v>2754</v>
      </c>
      <c r="B1004" s="19">
        <v>45566</v>
      </c>
      <c r="C1004" t="s">
        <v>379</v>
      </c>
      <c r="D1004" t="s">
        <v>1636</v>
      </c>
      <c r="E1004" t="s">
        <v>1719</v>
      </c>
      <c r="F1004" s="12">
        <v>3</v>
      </c>
      <c r="G1004" s="11">
        <v>909.11</v>
      </c>
      <c r="H1004">
        <v>0.23</v>
      </c>
      <c r="I1004" t="s">
        <v>1755</v>
      </c>
      <c r="J1004" s="11">
        <v>2100.0441000000001</v>
      </c>
      <c r="K1004" t="str">
        <f>VLOOKUP(Table56[[#This Row],[Customer_ID]],Table4[],4,FALSE)</f>
        <v>Male</v>
      </c>
      <c r="L1004" t="str">
        <f>VLOOKUP(Table56[[#This Row],[Customer_ID]],Table4[],6,FALSE)</f>
        <v>West Virginia</v>
      </c>
      <c r="M1004" t="str">
        <f>VLOOKUP(Table56[[#This Row],[Product_ID]],Table3[],3,FALSE)</f>
        <v>Sports-Team Sports</v>
      </c>
      <c r="N1004" s="11">
        <f>VLOOKUP(Table56[[#This Row],[Product_ID]],Table3[],5,FALSE)</f>
        <v>107.06</v>
      </c>
      <c r="O1004" t="str">
        <f>VLOOKUP(Table56[[#This Row],[Store_ID]],Table2[],3,FALSE)</f>
        <v>East</v>
      </c>
      <c r="P1004" t="str">
        <f>VLOOKUP(E1004,Table2[],5,FALSE)</f>
        <v>Online</v>
      </c>
    </row>
    <row r="1005" spans="1:16" x14ac:dyDescent="0.25">
      <c r="A1005" t="s">
        <v>2755</v>
      </c>
      <c r="B1005" s="19">
        <v>45542</v>
      </c>
      <c r="C1005" t="s">
        <v>1229</v>
      </c>
      <c r="D1005" t="s">
        <v>1562</v>
      </c>
      <c r="E1005" t="s">
        <v>1690</v>
      </c>
      <c r="F1005" s="12">
        <v>4</v>
      </c>
      <c r="G1005" s="11">
        <v>996.85</v>
      </c>
      <c r="H1005">
        <v>0.24</v>
      </c>
      <c r="I1005" t="s">
        <v>1752</v>
      </c>
      <c r="J1005" s="11">
        <v>3030.424</v>
      </c>
      <c r="K1005" t="str">
        <f>VLOOKUP(Table56[[#This Row],[Customer_ID]],Table4[],4,FALSE)</f>
        <v>Male</v>
      </c>
      <c r="L1005" t="str">
        <f>VLOOKUP(Table56[[#This Row],[Customer_ID]],Table4[],6,FALSE)</f>
        <v>Maine</v>
      </c>
      <c r="M1005" t="str">
        <f>VLOOKUP(Table56[[#This Row],[Product_ID]],Table3[],3,FALSE)</f>
        <v>Sports-Outdoor</v>
      </c>
      <c r="N1005" s="11">
        <f>VLOOKUP(Table56[[#This Row],[Product_ID]],Table3[],5,FALSE)</f>
        <v>166.06</v>
      </c>
      <c r="O1005" t="str">
        <f>VLOOKUP(Table56[[#This Row],[Store_ID]],Table2[],3,FALSE)</f>
        <v>North</v>
      </c>
      <c r="P1005" t="str">
        <f>VLOOKUP(E1005,Table2[],5,FALSE)</f>
        <v>Flagship</v>
      </c>
    </row>
    <row r="1006" spans="1:16" x14ac:dyDescent="0.25">
      <c r="A1006" t="s">
        <v>2756</v>
      </c>
      <c r="B1006" s="19">
        <v>45834</v>
      </c>
      <c r="C1006" t="s">
        <v>939</v>
      </c>
      <c r="D1006" t="s">
        <v>1525</v>
      </c>
      <c r="E1006" t="s">
        <v>1733</v>
      </c>
      <c r="F1006" s="12">
        <v>1</v>
      </c>
      <c r="G1006" s="11">
        <v>522.69000000000005</v>
      </c>
      <c r="H1006">
        <v>0.06</v>
      </c>
      <c r="I1006" t="s">
        <v>1755</v>
      </c>
      <c r="J1006" s="11">
        <v>491.32860000000005</v>
      </c>
      <c r="K1006" t="str">
        <f>VLOOKUP(Table56[[#This Row],[Customer_ID]],Table4[],4,FALSE)</f>
        <v>Male</v>
      </c>
      <c r="L1006" t="str">
        <f>VLOOKUP(Table56[[#This Row],[Customer_ID]],Table4[],6,FALSE)</f>
        <v>Oregon</v>
      </c>
      <c r="M1006" t="str">
        <f>VLOOKUP(Table56[[#This Row],[Product_ID]],Table3[],3,FALSE)</f>
        <v>Electronics-Computer</v>
      </c>
      <c r="N1006" s="11">
        <f>VLOOKUP(Table56[[#This Row],[Product_ID]],Table3[],5,FALSE)</f>
        <v>112.42</v>
      </c>
      <c r="O1006" t="str">
        <f>VLOOKUP(Table56[[#This Row],[Store_ID]],Table2[],3,FALSE)</f>
        <v>North</v>
      </c>
      <c r="P1006" t="str">
        <f>VLOOKUP(E1006,Table2[],5,FALSE)</f>
        <v>Flagship</v>
      </c>
    </row>
    <row r="1007" spans="1:16" x14ac:dyDescent="0.25">
      <c r="A1007" t="s">
        <v>2757</v>
      </c>
      <c r="B1007" s="19">
        <v>45405</v>
      </c>
      <c r="C1007" t="s">
        <v>631</v>
      </c>
      <c r="D1007" t="s">
        <v>1608</v>
      </c>
      <c r="E1007" t="s">
        <v>1698</v>
      </c>
      <c r="F1007" s="12">
        <v>3</v>
      </c>
      <c r="G1007" s="11">
        <v>261.05</v>
      </c>
      <c r="H1007">
        <v>0.12</v>
      </c>
      <c r="I1007" t="s">
        <v>1752</v>
      </c>
      <c r="J1007" s="11">
        <v>689.17200000000014</v>
      </c>
      <c r="K1007" t="str">
        <f>VLOOKUP(Table56[[#This Row],[Customer_ID]],Table4[],4,FALSE)</f>
        <v>Male</v>
      </c>
      <c r="L1007" t="str">
        <f>VLOOKUP(Table56[[#This Row],[Customer_ID]],Table4[],6,FALSE)</f>
        <v>Pennsylvania</v>
      </c>
      <c r="M1007" t="str">
        <f>VLOOKUP(Table56[[#This Row],[Product_ID]],Table3[],3,FALSE)</f>
        <v>Sports-Accessories</v>
      </c>
      <c r="N1007" s="11">
        <f>VLOOKUP(Table56[[#This Row],[Product_ID]],Table3[],5,FALSE)</f>
        <v>434.84</v>
      </c>
      <c r="O1007" t="str">
        <f>VLOOKUP(Table56[[#This Row],[Store_ID]],Table2[],3,FALSE)</f>
        <v>North</v>
      </c>
      <c r="P1007" t="str">
        <f>VLOOKUP(E1007,Table2[],5,FALSE)</f>
        <v>Outlet</v>
      </c>
    </row>
    <row r="1008" spans="1:16" x14ac:dyDescent="0.25">
      <c r="A1008" t="s">
        <v>2758</v>
      </c>
      <c r="B1008" s="19">
        <v>45918</v>
      </c>
      <c r="C1008" t="s">
        <v>310</v>
      </c>
      <c r="D1008" t="s">
        <v>1561</v>
      </c>
      <c r="E1008" t="s">
        <v>1733</v>
      </c>
      <c r="F1008" s="12">
        <v>3</v>
      </c>
      <c r="G1008" s="11">
        <v>644.73</v>
      </c>
      <c r="H1008">
        <v>0.01</v>
      </c>
      <c r="I1008" t="s">
        <v>1755</v>
      </c>
      <c r="J1008" s="11">
        <v>1914.8480999999999</v>
      </c>
      <c r="K1008" t="str">
        <f>VLOOKUP(Table56[[#This Row],[Customer_ID]],Table4[],4,FALSE)</f>
        <v>Female</v>
      </c>
      <c r="L1008" t="str">
        <f>VLOOKUP(Table56[[#This Row],[Customer_ID]],Table4[],6,FALSE)</f>
        <v>South Carolina</v>
      </c>
      <c r="M1008" t="str">
        <f>VLOOKUP(Table56[[#This Row],[Product_ID]],Table3[],3,FALSE)</f>
        <v>Clothing-Tops</v>
      </c>
      <c r="N1008" s="11">
        <f>VLOOKUP(Table56[[#This Row],[Product_ID]],Table3[],5,FALSE)</f>
        <v>254.04361702127662</v>
      </c>
      <c r="O1008" t="str">
        <f>VLOOKUP(Table56[[#This Row],[Store_ID]],Table2[],3,FALSE)</f>
        <v>North</v>
      </c>
      <c r="P1008" t="str">
        <f>VLOOKUP(E1008,Table2[],5,FALSE)</f>
        <v>Flagship</v>
      </c>
    </row>
    <row r="1009" spans="1:16" x14ac:dyDescent="0.25">
      <c r="A1009" t="s">
        <v>2759</v>
      </c>
      <c r="B1009" s="19">
        <v>45217</v>
      </c>
      <c r="C1009" t="s">
        <v>642</v>
      </c>
      <c r="D1009" t="s">
        <v>1640</v>
      </c>
      <c r="E1009" t="s">
        <v>1693</v>
      </c>
      <c r="F1009" s="12">
        <v>2</v>
      </c>
      <c r="G1009" s="11">
        <v>541.52</v>
      </c>
      <c r="H1009">
        <v>0.26</v>
      </c>
      <c r="I1009" t="s">
        <v>1752</v>
      </c>
      <c r="J1009" s="11">
        <v>801.44959999999992</v>
      </c>
      <c r="K1009" t="str">
        <f>VLOOKUP(Table56[[#This Row],[Customer_ID]],Table4[],4,FALSE)</f>
        <v>Male</v>
      </c>
      <c r="L1009" t="str">
        <f>VLOOKUP(Table56[[#This Row],[Customer_ID]],Table4[],6,FALSE)</f>
        <v>Vermont</v>
      </c>
      <c r="M1009" t="str">
        <f>VLOOKUP(Table56[[#This Row],[Product_ID]],Table3[],3,FALSE)</f>
        <v>Clothing-Footwear</v>
      </c>
      <c r="N1009" s="11">
        <f>VLOOKUP(Table56[[#This Row],[Product_ID]],Table3[],5,FALSE)</f>
        <v>158.13999999999999</v>
      </c>
      <c r="O1009" t="str">
        <f>VLOOKUP(Table56[[#This Row],[Store_ID]],Table2[],3,FALSE)</f>
        <v>South</v>
      </c>
      <c r="P1009" t="str">
        <f>VLOOKUP(E1009,Table2[],5,FALSE)</f>
        <v>Outlet</v>
      </c>
    </row>
    <row r="1010" spans="1:16" x14ac:dyDescent="0.25">
      <c r="A1010" t="s">
        <v>2760</v>
      </c>
      <c r="B1010" s="19">
        <v>45259</v>
      </c>
      <c r="C1010" t="s">
        <v>1306</v>
      </c>
      <c r="D1010" t="s">
        <v>1620</v>
      </c>
      <c r="E1010" t="s">
        <v>1719</v>
      </c>
      <c r="F1010" s="12">
        <v>1</v>
      </c>
      <c r="G1010" s="11">
        <v>395.18</v>
      </c>
      <c r="H1010">
        <v>0.09</v>
      </c>
      <c r="I1010" t="s">
        <v>1752</v>
      </c>
      <c r="J1010" s="11">
        <v>359.61380000000003</v>
      </c>
      <c r="K1010" t="str">
        <f>VLOOKUP(Table56[[#This Row],[Customer_ID]],Table4[],4,FALSE)</f>
        <v>Male</v>
      </c>
      <c r="L1010" t="str">
        <f>VLOOKUP(Table56[[#This Row],[Customer_ID]],Table4[],6,FALSE)</f>
        <v>North Carolina</v>
      </c>
      <c r="M1010" t="str">
        <f>VLOOKUP(Table56[[#This Row],[Product_ID]],Table3[],3,FALSE)</f>
        <v>Beauty-Skincare</v>
      </c>
      <c r="N1010" s="11">
        <f>VLOOKUP(Table56[[#This Row],[Product_ID]],Table3[],5,FALSE)</f>
        <v>266.86</v>
      </c>
      <c r="O1010" t="str">
        <f>VLOOKUP(Table56[[#This Row],[Store_ID]],Table2[],3,FALSE)</f>
        <v>East</v>
      </c>
      <c r="P1010" t="str">
        <f>VLOOKUP(E1010,Table2[],5,FALSE)</f>
        <v>Online</v>
      </c>
    </row>
    <row r="1011" spans="1:16" x14ac:dyDescent="0.25">
      <c r="A1011" t="s">
        <v>2761</v>
      </c>
      <c r="B1011" s="19">
        <v>45740</v>
      </c>
      <c r="C1011" t="s">
        <v>351</v>
      </c>
      <c r="D1011" t="s">
        <v>1538</v>
      </c>
      <c r="E1011" t="s">
        <v>1714</v>
      </c>
      <c r="F1011" s="12">
        <v>4</v>
      </c>
      <c r="G1011" s="11">
        <v>56.37</v>
      </c>
      <c r="H1011">
        <v>0.17</v>
      </c>
      <c r="I1011" t="s">
        <v>1750</v>
      </c>
      <c r="J1011" s="11">
        <v>187.14839999999998</v>
      </c>
      <c r="K1011" t="str">
        <f>VLOOKUP(Table56[[#This Row],[Customer_ID]],Table4[],4,FALSE)</f>
        <v>Female</v>
      </c>
      <c r="L1011" t="str">
        <f>VLOOKUP(Table56[[#This Row],[Customer_ID]],Table4[],6,FALSE)</f>
        <v>Texas</v>
      </c>
      <c r="M1011" t="str">
        <f>VLOOKUP(Table56[[#This Row],[Product_ID]],Table3[],3,FALSE)</f>
        <v>Electronics-Audio</v>
      </c>
      <c r="N1011" s="11">
        <f>VLOOKUP(Table56[[#This Row],[Product_ID]],Table3[],5,FALSE)</f>
        <v>439.07</v>
      </c>
      <c r="O1011" t="str">
        <f>VLOOKUP(Table56[[#This Row],[Store_ID]],Table2[],3,FALSE)</f>
        <v>West</v>
      </c>
      <c r="P1011" t="str">
        <f>VLOOKUP(E1011,Table2[],5,FALSE)</f>
        <v>Online</v>
      </c>
    </row>
    <row r="1012" spans="1:16" x14ac:dyDescent="0.25">
      <c r="A1012" t="s">
        <v>2762</v>
      </c>
      <c r="B1012" s="19">
        <v>45908</v>
      </c>
      <c r="C1012" t="s">
        <v>675</v>
      </c>
      <c r="D1012" t="s">
        <v>1646</v>
      </c>
      <c r="E1012" t="s">
        <v>1717</v>
      </c>
      <c r="F1012" s="12">
        <v>4</v>
      </c>
      <c r="G1012" s="11">
        <v>202.59</v>
      </c>
      <c r="H1012">
        <v>0.06</v>
      </c>
      <c r="I1012" t="s">
        <v>1755</v>
      </c>
      <c r="J1012" s="11">
        <v>761.73839999999996</v>
      </c>
      <c r="K1012" t="str">
        <f>VLOOKUP(Table56[[#This Row],[Customer_ID]],Table4[],4,FALSE)</f>
        <v>Female</v>
      </c>
      <c r="L1012" t="str">
        <f>VLOOKUP(Table56[[#This Row],[Customer_ID]],Table4[],6,FALSE)</f>
        <v>Maine</v>
      </c>
      <c r="M1012" t="str">
        <f>VLOOKUP(Table56[[#This Row],[Product_ID]],Table3[],3,FALSE)</f>
        <v>Home-Lighting</v>
      </c>
      <c r="N1012" s="11">
        <f>VLOOKUP(Table56[[#This Row],[Product_ID]],Table3[],5,FALSE)</f>
        <v>228.53</v>
      </c>
      <c r="O1012" t="str">
        <f>VLOOKUP(Table56[[#This Row],[Store_ID]],Table2[],3,FALSE)</f>
        <v>South</v>
      </c>
      <c r="P1012" t="str">
        <f>VLOOKUP(E1012,Table2[],5,FALSE)</f>
        <v>Flagship</v>
      </c>
    </row>
    <row r="1013" spans="1:16" x14ac:dyDescent="0.25">
      <c r="A1013" t="s">
        <v>2763</v>
      </c>
      <c r="B1013" s="19">
        <v>45601</v>
      </c>
      <c r="C1013" t="s">
        <v>27</v>
      </c>
      <c r="D1013" t="s">
        <v>1650</v>
      </c>
      <c r="E1013" t="s">
        <v>1705</v>
      </c>
      <c r="F1013" s="12">
        <v>2</v>
      </c>
      <c r="G1013" s="11">
        <v>358.36</v>
      </c>
      <c r="H1013">
        <v>0.05</v>
      </c>
      <c r="I1013" t="s">
        <v>1752</v>
      </c>
      <c r="J1013" s="11">
        <v>680.88400000000001</v>
      </c>
      <c r="K1013" t="str">
        <f>VLOOKUP(Table56[[#This Row],[Customer_ID]],Table4[],4,FALSE)</f>
        <v>Female</v>
      </c>
      <c r="L1013" t="str">
        <f>VLOOKUP(Table56[[#This Row],[Customer_ID]],Table4[],6,FALSE)</f>
        <v>California</v>
      </c>
      <c r="M1013" t="str">
        <f>VLOOKUP(Table56[[#This Row],[Product_ID]],Table3[],3,FALSE)</f>
        <v>Sports-Equipment</v>
      </c>
      <c r="N1013" s="11">
        <f>VLOOKUP(Table56[[#This Row],[Product_ID]],Table3[],5,FALSE)</f>
        <v>285.54000000000002</v>
      </c>
      <c r="O1013" t="str">
        <f>VLOOKUP(Table56[[#This Row],[Store_ID]],Table2[],3,FALSE)</f>
        <v>North</v>
      </c>
      <c r="P1013" t="str">
        <f>VLOOKUP(E1013,Table2[],5,FALSE)</f>
        <v>Outlet</v>
      </c>
    </row>
    <row r="1014" spans="1:16" x14ac:dyDescent="0.25">
      <c r="A1014" t="s">
        <v>2764</v>
      </c>
      <c r="B1014" s="19">
        <v>45535</v>
      </c>
      <c r="C1014" t="s">
        <v>261</v>
      </c>
      <c r="D1014" t="s">
        <v>1583</v>
      </c>
      <c r="E1014" t="s">
        <v>1736</v>
      </c>
      <c r="F1014" s="12">
        <v>4</v>
      </c>
      <c r="G1014" s="11">
        <v>85.62</v>
      </c>
      <c r="H1014">
        <v>0.28000000000000003</v>
      </c>
      <c r="I1014" t="s">
        <v>1755</v>
      </c>
      <c r="J1014" s="11">
        <v>246.5856</v>
      </c>
      <c r="K1014" t="str">
        <f>VLOOKUP(Table56[[#This Row],[Customer_ID]],Table4[],4,FALSE)</f>
        <v>Female</v>
      </c>
      <c r="L1014" t="str">
        <f>VLOOKUP(Table56[[#This Row],[Customer_ID]],Table4[],6,FALSE)</f>
        <v>Iowa</v>
      </c>
      <c r="M1014" t="str">
        <f>VLOOKUP(Table56[[#This Row],[Product_ID]],Table3[],3,FALSE)</f>
        <v>Clothing-Footwear</v>
      </c>
      <c r="N1014" s="11">
        <f>VLOOKUP(Table56[[#This Row],[Product_ID]],Table3[],5,FALSE)</f>
        <v>353.47</v>
      </c>
      <c r="O1014" t="str">
        <f>VLOOKUP(Table56[[#This Row],[Store_ID]],Table2[],3,FALSE)</f>
        <v>East</v>
      </c>
      <c r="P1014" t="str">
        <f>VLOOKUP(E1014,Table2[],5,FALSE)</f>
        <v>Flagship</v>
      </c>
    </row>
    <row r="1015" spans="1:16" x14ac:dyDescent="0.25">
      <c r="A1015" t="s">
        <v>2765</v>
      </c>
      <c r="B1015" s="19">
        <v>45459</v>
      </c>
      <c r="C1015" t="s">
        <v>604</v>
      </c>
      <c r="D1015" t="s">
        <v>1537</v>
      </c>
      <c r="E1015" t="s">
        <v>1733</v>
      </c>
      <c r="F1015" s="12">
        <v>4</v>
      </c>
      <c r="G1015" s="11">
        <v>929.26</v>
      </c>
      <c r="H1015">
        <v>0.23</v>
      </c>
      <c r="I1015" t="s">
        <v>1752</v>
      </c>
      <c r="J1015" s="11">
        <v>2862.1208000000001</v>
      </c>
      <c r="K1015" t="str">
        <f>VLOOKUP(Table56[[#This Row],[Customer_ID]],Table4[],4,FALSE)</f>
        <v>Female</v>
      </c>
      <c r="L1015" t="str">
        <f>VLOOKUP(Table56[[#This Row],[Customer_ID]],Table4[],6,FALSE)</f>
        <v>New Jersey</v>
      </c>
      <c r="M1015" t="str">
        <f>VLOOKUP(Table56[[#This Row],[Product_ID]],Table3[],3,FALSE)</f>
        <v>Home-Lighting</v>
      </c>
      <c r="N1015" s="11">
        <f>VLOOKUP(Table56[[#This Row],[Product_ID]],Table3[],5,FALSE)</f>
        <v>218.86</v>
      </c>
      <c r="O1015" t="str">
        <f>VLOOKUP(Table56[[#This Row],[Store_ID]],Table2[],3,FALSE)</f>
        <v>North</v>
      </c>
      <c r="P1015" t="str">
        <f>VLOOKUP(E1015,Table2[],5,FALSE)</f>
        <v>Flagship</v>
      </c>
    </row>
    <row r="1016" spans="1:16" x14ac:dyDescent="0.25">
      <c r="A1016" t="s">
        <v>2766</v>
      </c>
      <c r="B1016" s="19">
        <v>45681</v>
      </c>
      <c r="C1016" t="s">
        <v>965</v>
      </c>
      <c r="D1016" t="s">
        <v>1617</v>
      </c>
      <c r="E1016" t="s">
        <v>1725</v>
      </c>
      <c r="F1016" s="12">
        <v>2</v>
      </c>
      <c r="G1016" s="11">
        <v>92.64</v>
      </c>
      <c r="H1016">
        <v>0.14000000000000001</v>
      </c>
      <c r="I1016" t="s">
        <v>1755</v>
      </c>
      <c r="J1016" s="11">
        <v>159.3408</v>
      </c>
      <c r="K1016" t="str">
        <f>VLOOKUP(Table56[[#This Row],[Customer_ID]],Table4[],4,FALSE)</f>
        <v>Female</v>
      </c>
      <c r="L1016" t="str">
        <f>VLOOKUP(Table56[[#This Row],[Customer_ID]],Table4[],6,FALSE)</f>
        <v>California</v>
      </c>
      <c r="M1016" t="str">
        <f>VLOOKUP(Table56[[#This Row],[Product_ID]],Table3[],3,FALSE)</f>
        <v>Beauty-Fragrance</v>
      </c>
      <c r="N1016" s="11">
        <f>VLOOKUP(Table56[[#This Row],[Product_ID]],Table3[],5,FALSE)</f>
        <v>482.75</v>
      </c>
      <c r="O1016" t="str">
        <f>VLOOKUP(Table56[[#This Row],[Store_ID]],Table2[],3,FALSE)</f>
        <v>East</v>
      </c>
      <c r="P1016" t="str">
        <f>VLOOKUP(E1016,Table2[],5,FALSE)</f>
        <v>Flagship</v>
      </c>
    </row>
    <row r="1017" spans="1:16" x14ac:dyDescent="0.25">
      <c r="A1017" t="s">
        <v>2767</v>
      </c>
      <c r="B1017" s="19">
        <v>45725</v>
      </c>
      <c r="C1017" t="s">
        <v>788</v>
      </c>
      <c r="D1017" t="s">
        <v>1619</v>
      </c>
      <c r="E1017" t="s">
        <v>1701</v>
      </c>
      <c r="F1017" s="12">
        <v>4</v>
      </c>
      <c r="G1017" s="11">
        <v>139.05000000000001</v>
      </c>
      <c r="H1017">
        <v>0.28999999999999998</v>
      </c>
      <c r="I1017" t="s">
        <v>1755</v>
      </c>
      <c r="J1017" s="11">
        <v>394.90199999999999</v>
      </c>
      <c r="K1017" t="str">
        <f>VLOOKUP(Table56[[#This Row],[Customer_ID]],Table4[],4,FALSE)</f>
        <v>Male</v>
      </c>
      <c r="L1017" t="str">
        <f>VLOOKUP(Table56[[#This Row],[Customer_ID]],Table4[],6,FALSE)</f>
        <v>Nevada</v>
      </c>
      <c r="M1017" t="str">
        <f>VLOOKUP(Table56[[#This Row],[Product_ID]],Table3[],3,FALSE)</f>
        <v>Electronics-Computer</v>
      </c>
      <c r="N1017" s="11">
        <f>VLOOKUP(Table56[[#This Row],[Product_ID]],Table3[],5,FALSE)</f>
        <v>86.42</v>
      </c>
      <c r="O1017" t="str">
        <f>VLOOKUP(Table56[[#This Row],[Store_ID]],Table2[],3,FALSE)</f>
        <v>South</v>
      </c>
      <c r="P1017" t="str">
        <f>VLOOKUP(E1017,Table2[],5,FALSE)</f>
        <v>Online</v>
      </c>
    </row>
    <row r="1018" spans="1:16" x14ac:dyDescent="0.25">
      <c r="A1018" t="s">
        <v>2768</v>
      </c>
      <c r="B1018" s="19">
        <v>45461</v>
      </c>
      <c r="C1018" t="s">
        <v>470</v>
      </c>
      <c r="D1018" t="s">
        <v>1607</v>
      </c>
      <c r="E1018" t="s">
        <v>1701</v>
      </c>
      <c r="F1018" s="12">
        <v>3</v>
      </c>
      <c r="G1018" s="11">
        <v>155.87</v>
      </c>
      <c r="H1018">
        <v>0.03</v>
      </c>
      <c r="I1018" t="s">
        <v>1755</v>
      </c>
      <c r="J1018" s="11">
        <v>453.58170000000001</v>
      </c>
      <c r="K1018" t="str">
        <f>VLOOKUP(Table56[[#This Row],[Customer_ID]],Table4[],4,FALSE)</f>
        <v>Female</v>
      </c>
      <c r="L1018" t="str">
        <f>VLOOKUP(Table56[[#This Row],[Customer_ID]],Table4[],6,FALSE)</f>
        <v>Pennsylvania</v>
      </c>
      <c r="M1018" t="str">
        <f>VLOOKUP(Table56[[#This Row],[Product_ID]],Table3[],3,FALSE)</f>
        <v>Clothing-Bottoms</v>
      </c>
      <c r="N1018" s="11">
        <f>VLOOKUP(Table56[[#This Row],[Product_ID]],Table3[],5,FALSE)</f>
        <v>386.56</v>
      </c>
      <c r="O1018" t="str">
        <f>VLOOKUP(Table56[[#This Row],[Store_ID]],Table2[],3,FALSE)</f>
        <v>South</v>
      </c>
      <c r="P1018" t="str">
        <f>VLOOKUP(E1018,Table2[],5,FALSE)</f>
        <v>Online</v>
      </c>
    </row>
    <row r="1019" spans="1:16" x14ac:dyDescent="0.25">
      <c r="A1019" t="s">
        <v>2769</v>
      </c>
      <c r="B1019" s="19">
        <v>45837</v>
      </c>
      <c r="C1019" t="s">
        <v>1352</v>
      </c>
      <c r="D1019" t="s">
        <v>1579</v>
      </c>
      <c r="E1019" t="s">
        <v>1730</v>
      </c>
      <c r="F1019" s="12">
        <v>4</v>
      </c>
      <c r="G1019" s="11">
        <v>115.42</v>
      </c>
      <c r="H1019">
        <v>0.03</v>
      </c>
      <c r="I1019" t="s">
        <v>1755</v>
      </c>
      <c r="J1019" s="11">
        <v>447.82959999999997</v>
      </c>
      <c r="K1019" t="str">
        <f>VLOOKUP(Table56[[#This Row],[Customer_ID]],Table4[],4,FALSE)</f>
        <v>Female</v>
      </c>
      <c r="L1019" t="str">
        <f>VLOOKUP(Table56[[#This Row],[Customer_ID]],Table4[],6,FALSE)</f>
        <v>Oregon</v>
      </c>
      <c r="M1019" t="str">
        <f>VLOOKUP(Table56[[#This Row],[Product_ID]],Table3[],3,FALSE)</f>
        <v>Electronics-Computer</v>
      </c>
      <c r="N1019" s="11">
        <f>VLOOKUP(Table56[[#This Row],[Product_ID]],Table3[],5,FALSE)</f>
        <v>419.28</v>
      </c>
      <c r="O1019" t="str">
        <f>VLOOKUP(Table56[[#This Row],[Store_ID]],Table2[],3,FALSE)</f>
        <v>West</v>
      </c>
      <c r="P1019" t="str">
        <f>VLOOKUP(E1019,Table2[],5,FALSE)</f>
        <v>Flagship</v>
      </c>
    </row>
    <row r="1020" spans="1:16" x14ac:dyDescent="0.25">
      <c r="A1020" t="s">
        <v>2770</v>
      </c>
      <c r="B1020" s="19">
        <v>45823</v>
      </c>
      <c r="C1020" t="s">
        <v>417</v>
      </c>
      <c r="D1020" t="s">
        <v>1605</v>
      </c>
      <c r="E1020" t="s">
        <v>1708</v>
      </c>
      <c r="F1020" s="12">
        <v>3</v>
      </c>
      <c r="G1020" s="11">
        <v>593.62</v>
      </c>
      <c r="H1020">
        <v>0.08</v>
      </c>
      <c r="I1020" t="s">
        <v>1750</v>
      </c>
      <c r="J1020" s="11">
        <v>1638.3912000000003</v>
      </c>
      <c r="K1020" t="str">
        <f>VLOOKUP(Table56[[#This Row],[Customer_ID]],Table4[],4,FALSE)</f>
        <v>Male</v>
      </c>
      <c r="L1020" t="str">
        <f>VLOOKUP(Table56[[#This Row],[Customer_ID]],Table4[],6,FALSE)</f>
        <v>North Carolina</v>
      </c>
      <c r="M1020" t="str">
        <f>VLOOKUP(Table56[[#This Row],[Product_ID]],Table3[],3,FALSE)</f>
        <v>Sports-Team Sports</v>
      </c>
      <c r="N1020" s="11">
        <f>VLOOKUP(Table56[[#This Row],[Product_ID]],Table3[],5,FALSE)</f>
        <v>212.26</v>
      </c>
      <c r="O1020" t="str">
        <f>VLOOKUP(Table56[[#This Row],[Store_ID]],Table2[],3,FALSE)</f>
        <v>East</v>
      </c>
      <c r="P1020" t="str">
        <f>VLOOKUP(E1020,Table2[],5,FALSE)</f>
        <v>Online</v>
      </c>
    </row>
    <row r="1021" spans="1:16" x14ac:dyDescent="0.25">
      <c r="A1021" t="s">
        <v>2771</v>
      </c>
      <c r="B1021" s="19">
        <v>45733</v>
      </c>
      <c r="C1021" t="s">
        <v>1095</v>
      </c>
      <c r="D1021" t="s">
        <v>1596</v>
      </c>
      <c r="E1021" t="s">
        <v>1701</v>
      </c>
      <c r="F1021" s="12">
        <v>2</v>
      </c>
      <c r="G1021" s="11">
        <v>825.04</v>
      </c>
      <c r="H1021">
        <v>0.2</v>
      </c>
      <c r="I1021" t="s">
        <v>1750</v>
      </c>
      <c r="J1021" s="11">
        <v>1320.0640000000001</v>
      </c>
      <c r="K1021" t="str">
        <f>VLOOKUP(Table56[[#This Row],[Customer_ID]],Table4[],4,FALSE)</f>
        <v>Female</v>
      </c>
      <c r="L1021" t="str">
        <f>VLOOKUP(Table56[[#This Row],[Customer_ID]],Table4[],6,FALSE)</f>
        <v>Oregon</v>
      </c>
      <c r="M1021" t="str">
        <f>VLOOKUP(Table56[[#This Row],[Product_ID]],Table3[],3,FALSE)</f>
        <v>Sports-Team Sports</v>
      </c>
      <c r="N1021" s="11">
        <f>VLOOKUP(Table56[[#This Row],[Product_ID]],Table3[],5,FALSE)</f>
        <v>318.91000000000003</v>
      </c>
      <c r="O1021" t="str">
        <f>VLOOKUP(Table56[[#This Row],[Store_ID]],Table2[],3,FALSE)</f>
        <v>South</v>
      </c>
      <c r="P1021" t="str">
        <f>VLOOKUP(E1021,Table2[],5,FALSE)</f>
        <v>Online</v>
      </c>
    </row>
    <row r="1022" spans="1:16" x14ac:dyDescent="0.25">
      <c r="A1022" t="s">
        <v>2772</v>
      </c>
      <c r="B1022" s="19">
        <v>45322</v>
      </c>
      <c r="C1022" t="s">
        <v>1415</v>
      </c>
      <c r="D1022" t="s">
        <v>1564</v>
      </c>
      <c r="E1022" t="s">
        <v>1725</v>
      </c>
      <c r="F1022" s="12">
        <v>1</v>
      </c>
      <c r="G1022" s="11">
        <v>963.76</v>
      </c>
      <c r="H1022">
        <v>0.14000000000000001</v>
      </c>
      <c r="I1022" t="s">
        <v>1752</v>
      </c>
      <c r="J1022" s="11">
        <v>828.83359999999993</v>
      </c>
      <c r="K1022" t="str">
        <f>VLOOKUP(Table56[[#This Row],[Customer_ID]],Table4[],4,FALSE)</f>
        <v>Female</v>
      </c>
      <c r="L1022" t="str">
        <f>VLOOKUP(Table56[[#This Row],[Customer_ID]],Table4[],6,FALSE)</f>
        <v>Washington</v>
      </c>
      <c r="M1022" t="str">
        <f>VLOOKUP(Table56[[#This Row],[Product_ID]],Table3[],3,FALSE)</f>
        <v>Clothing-Accessories</v>
      </c>
      <c r="N1022" s="11">
        <f>VLOOKUP(Table56[[#This Row],[Product_ID]],Table3[],5,FALSE)</f>
        <v>174.02</v>
      </c>
      <c r="O1022" t="str">
        <f>VLOOKUP(Table56[[#This Row],[Store_ID]],Table2[],3,FALSE)</f>
        <v>East</v>
      </c>
      <c r="P1022" t="str">
        <f>VLOOKUP(E1022,Table2[],5,FALSE)</f>
        <v>Flagship</v>
      </c>
    </row>
    <row r="1023" spans="1:16" x14ac:dyDescent="0.25">
      <c r="A1023" t="s">
        <v>2773</v>
      </c>
      <c r="B1023" s="19">
        <v>45415</v>
      </c>
      <c r="C1023" t="s">
        <v>917</v>
      </c>
      <c r="D1023" t="s">
        <v>1610</v>
      </c>
      <c r="E1023" t="s">
        <v>1708</v>
      </c>
      <c r="F1023" s="12">
        <v>1</v>
      </c>
      <c r="G1023" s="11">
        <v>238.24</v>
      </c>
      <c r="H1023">
        <v>0.12</v>
      </c>
      <c r="I1023" t="s">
        <v>1752</v>
      </c>
      <c r="J1023" s="11">
        <v>209.65120000000002</v>
      </c>
      <c r="K1023" t="str">
        <f>VLOOKUP(Table56[[#This Row],[Customer_ID]],Table4[],4,FALSE)</f>
        <v>Male</v>
      </c>
      <c r="L1023" t="str">
        <f>VLOOKUP(Table56[[#This Row],[Customer_ID]],Table4[],6,FALSE)</f>
        <v>Minnesota</v>
      </c>
      <c r="M1023" t="str">
        <f>VLOOKUP(Table56[[#This Row],[Product_ID]],Table3[],3,FALSE)</f>
        <v>Home-Decor</v>
      </c>
      <c r="N1023" s="11">
        <f>VLOOKUP(Table56[[#This Row],[Product_ID]],Table3[],5,FALSE)</f>
        <v>81.75</v>
      </c>
      <c r="O1023" t="str">
        <f>VLOOKUP(Table56[[#This Row],[Store_ID]],Table2[],3,FALSE)</f>
        <v>East</v>
      </c>
      <c r="P1023" t="str">
        <f>VLOOKUP(E1023,Table2[],5,FALSE)</f>
        <v>Online</v>
      </c>
    </row>
    <row r="1024" spans="1:16" x14ac:dyDescent="0.25">
      <c r="A1024" t="s">
        <v>2774</v>
      </c>
      <c r="B1024" s="19">
        <v>45644</v>
      </c>
      <c r="C1024" t="s">
        <v>1395</v>
      </c>
      <c r="D1024" t="s">
        <v>1652</v>
      </c>
      <c r="E1024" t="s">
        <v>1730</v>
      </c>
      <c r="F1024" s="12">
        <v>1</v>
      </c>
      <c r="G1024" s="11">
        <v>756.63</v>
      </c>
      <c r="H1024">
        <v>0.04</v>
      </c>
      <c r="I1024" t="s">
        <v>1752</v>
      </c>
      <c r="J1024" s="11">
        <v>726.36479999999995</v>
      </c>
      <c r="K1024" t="str">
        <f>VLOOKUP(Table56[[#This Row],[Customer_ID]],Table4[],4,FALSE)</f>
        <v>Male</v>
      </c>
      <c r="L1024" t="str">
        <f>VLOOKUP(Table56[[#This Row],[Customer_ID]],Table4[],6,FALSE)</f>
        <v>Kentucky</v>
      </c>
      <c r="M1024" t="str">
        <f>VLOOKUP(Table56[[#This Row],[Product_ID]],Table3[],3,FALSE)</f>
        <v>Sports-Fitness</v>
      </c>
      <c r="N1024" s="11">
        <f>VLOOKUP(Table56[[#This Row],[Product_ID]],Table3[],5,FALSE)</f>
        <v>152.91999999999999</v>
      </c>
      <c r="O1024" t="str">
        <f>VLOOKUP(Table56[[#This Row],[Store_ID]],Table2[],3,FALSE)</f>
        <v>West</v>
      </c>
      <c r="P1024" t="str">
        <f>VLOOKUP(E1024,Table2[],5,FALSE)</f>
        <v>Flagship</v>
      </c>
    </row>
    <row r="1025" spans="1:16" x14ac:dyDescent="0.25">
      <c r="A1025" t="s">
        <v>2775</v>
      </c>
      <c r="B1025" s="19">
        <v>45845</v>
      </c>
      <c r="C1025" t="s">
        <v>85</v>
      </c>
      <c r="D1025" t="s">
        <v>1670</v>
      </c>
      <c r="E1025" t="s">
        <v>1711</v>
      </c>
      <c r="F1025" s="12">
        <v>3</v>
      </c>
      <c r="G1025" s="11">
        <v>159.76</v>
      </c>
      <c r="H1025">
        <v>0.22</v>
      </c>
      <c r="I1025" t="s">
        <v>1750</v>
      </c>
      <c r="J1025" s="11">
        <v>373.83839999999998</v>
      </c>
      <c r="K1025" t="str">
        <f>VLOOKUP(Table56[[#This Row],[Customer_ID]],Table4[],4,FALSE)</f>
        <v>Female</v>
      </c>
      <c r="L1025" t="str">
        <f>VLOOKUP(Table56[[#This Row],[Customer_ID]],Table4[],6,FALSE)</f>
        <v>New Jersey</v>
      </c>
      <c r="M1025" t="str">
        <f>VLOOKUP(Table56[[#This Row],[Product_ID]],Table3[],3,FALSE)</f>
        <v>Electronics-Computer</v>
      </c>
      <c r="N1025" s="11">
        <f>VLOOKUP(Table56[[#This Row],[Product_ID]],Table3[],5,FALSE)</f>
        <v>377.52</v>
      </c>
      <c r="O1025" t="str">
        <f>VLOOKUP(Table56[[#This Row],[Store_ID]],Table2[],3,FALSE)</f>
        <v>South</v>
      </c>
      <c r="P1025" t="str">
        <f>VLOOKUP(E1025,Table2[],5,FALSE)</f>
        <v>Online</v>
      </c>
    </row>
    <row r="1026" spans="1:16" x14ac:dyDescent="0.25">
      <c r="A1026" t="s">
        <v>2776</v>
      </c>
      <c r="B1026" s="19">
        <v>45354</v>
      </c>
      <c r="C1026" t="s">
        <v>1138</v>
      </c>
      <c r="D1026" t="s">
        <v>1673</v>
      </c>
      <c r="E1026" t="s">
        <v>1714</v>
      </c>
      <c r="F1026" s="12">
        <v>1</v>
      </c>
      <c r="G1026" s="11">
        <v>329.94</v>
      </c>
      <c r="H1026">
        <v>0.14000000000000001</v>
      </c>
      <c r="I1026" t="s">
        <v>1755</v>
      </c>
      <c r="J1026" s="11">
        <v>283.7484</v>
      </c>
      <c r="K1026" t="str">
        <f>VLOOKUP(Table56[[#This Row],[Customer_ID]],Table4[],4,FALSE)</f>
        <v>Female</v>
      </c>
      <c r="L1026" t="str">
        <f>VLOOKUP(Table56[[#This Row],[Customer_ID]],Table4[],6,FALSE)</f>
        <v>New York</v>
      </c>
      <c r="M1026" t="str">
        <f>VLOOKUP(Table56[[#This Row],[Product_ID]],Table3[],3,FALSE)</f>
        <v>Sports-Accessories</v>
      </c>
      <c r="N1026" s="11">
        <f>VLOOKUP(Table56[[#This Row],[Product_ID]],Table3[],5,FALSE)</f>
        <v>60.65</v>
      </c>
      <c r="O1026" t="str">
        <f>VLOOKUP(Table56[[#This Row],[Store_ID]],Table2[],3,FALSE)</f>
        <v>West</v>
      </c>
      <c r="P1026" t="str">
        <f>VLOOKUP(E1026,Table2[],5,FALSE)</f>
        <v>Online</v>
      </c>
    </row>
    <row r="1027" spans="1:16" x14ac:dyDescent="0.25">
      <c r="A1027" t="s">
        <v>2777</v>
      </c>
      <c r="B1027" s="19">
        <v>45720</v>
      </c>
      <c r="C1027" t="s">
        <v>221</v>
      </c>
      <c r="D1027" t="s">
        <v>1551</v>
      </c>
      <c r="E1027" t="s">
        <v>1714</v>
      </c>
      <c r="F1027" s="12">
        <v>1</v>
      </c>
      <c r="G1027" s="11">
        <v>234.06</v>
      </c>
      <c r="H1027">
        <v>0.11</v>
      </c>
      <c r="I1027" t="s">
        <v>1752</v>
      </c>
      <c r="J1027" s="11">
        <v>208.3134</v>
      </c>
      <c r="K1027" t="str">
        <f>VLOOKUP(Table56[[#This Row],[Customer_ID]],Table4[],4,FALSE)</f>
        <v>Female</v>
      </c>
      <c r="L1027" t="str">
        <f>VLOOKUP(Table56[[#This Row],[Customer_ID]],Table4[],6,FALSE)</f>
        <v>Alaska</v>
      </c>
      <c r="M1027" t="str">
        <f>VLOOKUP(Table56[[#This Row],[Product_ID]],Table3[],3,FALSE)</f>
        <v>Sports-Accessories</v>
      </c>
      <c r="N1027" s="11">
        <f>VLOOKUP(Table56[[#This Row],[Product_ID]],Table3[],5,FALSE)</f>
        <v>144.53</v>
      </c>
      <c r="O1027" t="str">
        <f>VLOOKUP(Table56[[#This Row],[Store_ID]],Table2[],3,FALSE)</f>
        <v>West</v>
      </c>
      <c r="P1027" t="str">
        <f>VLOOKUP(E1027,Table2[],5,FALSE)</f>
        <v>Online</v>
      </c>
    </row>
    <row r="1028" spans="1:16" x14ac:dyDescent="0.25">
      <c r="A1028" t="s">
        <v>2778</v>
      </c>
      <c r="B1028" s="19">
        <v>45278</v>
      </c>
      <c r="C1028" t="s">
        <v>989</v>
      </c>
      <c r="D1028" t="s">
        <v>1650</v>
      </c>
      <c r="E1028" t="s">
        <v>1685</v>
      </c>
      <c r="F1028" s="12">
        <v>2</v>
      </c>
      <c r="G1028" s="11">
        <v>773.75</v>
      </c>
      <c r="H1028">
        <v>0.16</v>
      </c>
      <c r="I1028" t="s">
        <v>1752</v>
      </c>
      <c r="J1028" s="11">
        <v>1299.8999999999999</v>
      </c>
      <c r="K1028" t="str">
        <f>VLOOKUP(Table56[[#This Row],[Customer_ID]],Table4[],4,FALSE)</f>
        <v>Female</v>
      </c>
      <c r="L1028" t="str">
        <f>VLOOKUP(Table56[[#This Row],[Customer_ID]],Table4[],6,FALSE)</f>
        <v>New Hampshire</v>
      </c>
      <c r="M1028" t="str">
        <f>VLOOKUP(Table56[[#This Row],[Product_ID]],Table3[],3,FALSE)</f>
        <v>Sports-Equipment</v>
      </c>
      <c r="N1028" s="11">
        <f>VLOOKUP(Table56[[#This Row],[Product_ID]],Table3[],5,FALSE)</f>
        <v>285.54000000000002</v>
      </c>
      <c r="O1028" t="str">
        <f>VLOOKUP(Table56[[#This Row],[Store_ID]],Table2[],3,FALSE)</f>
        <v>East</v>
      </c>
      <c r="P1028" t="str">
        <f>VLOOKUP(E1028,Table2[],5,FALSE)</f>
        <v>Flagship</v>
      </c>
    </row>
    <row r="1029" spans="1:16" x14ac:dyDescent="0.25">
      <c r="A1029" t="s">
        <v>2779</v>
      </c>
      <c r="B1029" s="19">
        <v>45422</v>
      </c>
      <c r="C1029" t="s">
        <v>1336</v>
      </c>
      <c r="D1029" t="s">
        <v>1605</v>
      </c>
      <c r="E1029" t="s">
        <v>1736</v>
      </c>
      <c r="F1029" s="12">
        <v>1</v>
      </c>
      <c r="G1029" s="11">
        <v>73.88</v>
      </c>
      <c r="H1029">
        <v>0.04</v>
      </c>
      <c r="I1029" t="s">
        <v>1750</v>
      </c>
      <c r="J1029" s="11">
        <v>70.924799999999991</v>
      </c>
      <c r="K1029" t="str">
        <f>VLOOKUP(Table56[[#This Row],[Customer_ID]],Table4[],4,FALSE)</f>
        <v>Male</v>
      </c>
      <c r="L1029" t="str">
        <f>VLOOKUP(Table56[[#This Row],[Customer_ID]],Table4[],6,FALSE)</f>
        <v>South Dakota</v>
      </c>
      <c r="M1029" t="str">
        <f>VLOOKUP(Table56[[#This Row],[Product_ID]],Table3[],3,FALSE)</f>
        <v>Sports-Team Sports</v>
      </c>
      <c r="N1029" s="11">
        <f>VLOOKUP(Table56[[#This Row],[Product_ID]],Table3[],5,FALSE)</f>
        <v>212.26</v>
      </c>
      <c r="O1029" t="str">
        <f>VLOOKUP(Table56[[#This Row],[Store_ID]],Table2[],3,FALSE)</f>
        <v>East</v>
      </c>
      <c r="P1029" t="str">
        <f>VLOOKUP(E1029,Table2[],5,FALSE)</f>
        <v>Flagship</v>
      </c>
    </row>
    <row r="1030" spans="1:16" x14ac:dyDescent="0.25">
      <c r="A1030" t="s">
        <v>2780</v>
      </c>
      <c r="B1030" s="19">
        <v>45337</v>
      </c>
      <c r="C1030" t="s">
        <v>32</v>
      </c>
      <c r="D1030" t="s">
        <v>1660</v>
      </c>
      <c r="E1030" t="s">
        <v>1736</v>
      </c>
      <c r="F1030" s="12">
        <v>1</v>
      </c>
      <c r="G1030" s="11">
        <v>859.3</v>
      </c>
      <c r="H1030">
        <v>0.16</v>
      </c>
      <c r="I1030" t="s">
        <v>1752</v>
      </c>
      <c r="J1030" s="11">
        <v>721.8119999999999</v>
      </c>
      <c r="K1030" t="str">
        <f>VLOOKUP(Table56[[#This Row],[Customer_ID]],Table4[],4,FALSE)</f>
        <v>Male</v>
      </c>
      <c r="L1030" t="str">
        <f>VLOOKUP(Table56[[#This Row],[Customer_ID]],Table4[],6,FALSE)</f>
        <v>Oregon</v>
      </c>
      <c r="M1030" t="str">
        <f>VLOOKUP(Table56[[#This Row],[Product_ID]],Table3[],3,FALSE)</f>
        <v>Home-Kitchen</v>
      </c>
      <c r="N1030" s="11">
        <f>VLOOKUP(Table56[[#This Row],[Product_ID]],Table3[],5,FALSE)</f>
        <v>176.07</v>
      </c>
      <c r="O1030" t="str">
        <f>VLOOKUP(Table56[[#This Row],[Store_ID]],Table2[],3,FALSE)</f>
        <v>East</v>
      </c>
      <c r="P1030" t="str">
        <f>VLOOKUP(E1030,Table2[],5,FALSE)</f>
        <v>Flagship</v>
      </c>
    </row>
    <row r="1031" spans="1:16" x14ac:dyDescent="0.25">
      <c r="A1031" t="s">
        <v>2781</v>
      </c>
      <c r="B1031" s="19">
        <v>45564</v>
      </c>
      <c r="C1031" t="s">
        <v>439</v>
      </c>
      <c r="D1031" t="s">
        <v>1650</v>
      </c>
      <c r="E1031" t="s">
        <v>1708</v>
      </c>
      <c r="F1031" s="12">
        <v>4</v>
      </c>
      <c r="G1031" s="11">
        <v>762.43</v>
      </c>
      <c r="H1031">
        <v>0.05</v>
      </c>
      <c r="I1031" t="s">
        <v>1750</v>
      </c>
      <c r="J1031" s="11">
        <v>2897.2339999999995</v>
      </c>
      <c r="K1031" t="str">
        <f>VLOOKUP(Table56[[#This Row],[Customer_ID]],Table4[],4,FALSE)</f>
        <v>Female</v>
      </c>
      <c r="L1031" t="str">
        <f>VLOOKUP(Table56[[#This Row],[Customer_ID]],Table4[],6,FALSE)</f>
        <v>South Dakota</v>
      </c>
      <c r="M1031" t="str">
        <f>VLOOKUP(Table56[[#This Row],[Product_ID]],Table3[],3,FALSE)</f>
        <v>Sports-Equipment</v>
      </c>
      <c r="N1031" s="11">
        <f>VLOOKUP(Table56[[#This Row],[Product_ID]],Table3[],5,FALSE)</f>
        <v>285.54000000000002</v>
      </c>
      <c r="O1031" t="str">
        <f>VLOOKUP(Table56[[#This Row],[Store_ID]],Table2[],3,FALSE)</f>
        <v>East</v>
      </c>
      <c r="P1031" t="str">
        <f>VLOOKUP(E1031,Table2[],5,FALSE)</f>
        <v>Online</v>
      </c>
    </row>
    <row r="1032" spans="1:16" x14ac:dyDescent="0.25">
      <c r="A1032" t="s">
        <v>2782</v>
      </c>
      <c r="B1032" s="19">
        <v>45424</v>
      </c>
      <c r="C1032" t="s">
        <v>423</v>
      </c>
      <c r="D1032" t="s">
        <v>1636</v>
      </c>
      <c r="E1032" t="s">
        <v>1685</v>
      </c>
      <c r="F1032" s="12">
        <v>1</v>
      </c>
      <c r="G1032" s="11">
        <v>328.51</v>
      </c>
      <c r="H1032">
        <v>0.2</v>
      </c>
      <c r="I1032" t="s">
        <v>1755</v>
      </c>
      <c r="J1032" s="11">
        <v>262.80799999999999</v>
      </c>
      <c r="K1032" t="str">
        <f>VLOOKUP(Table56[[#This Row],[Customer_ID]],Table4[],4,FALSE)</f>
        <v>Male</v>
      </c>
      <c r="L1032" t="str">
        <f>VLOOKUP(Table56[[#This Row],[Customer_ID]],Table4[],6,FALSE)</f>
        <v>Illinois</v>
      </c>
      <c r="M1032" t="str">
        <f>VLOOKUP(Table56[[#This Row],[Product_ID]],Table3[],3,FALSE)</f>
        <v>Sports-Team Sports</v>
      </c>
      <c r="N1032" s="11">
        <f>VLOOKUP(Table56[[#This Row],[Product_ID]],Table3[],5,FALSE)</f>
        <v>107.06</v>
      </c>
      <c r="O1032" t="str">
        <f>VLOOKUP(Table56[[#This Row],[Store_ID]],Table2[],3,FALSE)</f>
        <v>East</v>
      </c>
      <c r="P1032" t="str">
        <f>VLOOKUP(E1032,Table2[],5,FALSE)</f>
        <v>Flagship</v>
      </c>
    </row>
    <row r="1033" spans="1:16" x14ac:dyDescent="0.25">
      <c r="A1033" t="s">
        <v>2783</v>
      </c>
      <c r="B1033" s="19">
        <v>45719</v>
      </c>
      <c r="C1033" t="s">
        <v>864</v>
      </c>
      <c r="D1033" t="s">
        <v>1594</v>
      </c>
      <c r="E1033" t="s">
        <v>1701</v>
      </c>
      <c r="F1033" s="12">
        <v>1</v>
      </c>
      <c r="G1033" s="11">
        <v>34.51</v>
      </c>
      <c r="H1033">
        <v>0.04</v>
      </c>
      <c r="I1033" t="s">
        <v>1755</v>
      </c>
      <c r="J1033" s="11">
        <v>33.129599999999996</v>
      </c>
      <c r="K1033" t="str">
        <f>VLOOKUP(Table56[[#This Row],[Customer_ID]],Table4[],4,FALSE)</f>
        <v>Male</v>
      </c>
      <c r="L1033" t="str">
        <f>VLOOKUP(Table56[[#This Row],[Customer_ID]],Table4[],6,FALSE)</f>
        <v>Vermont</v>
      </c>
      <c r="M1033" t="str">
        <f>VLOOKUP(Table56[[#This Row],[Product_ID]],Table3[],3,FALSE)</f>
        <v>Sports-Fitness</v>
      </c>
      <c r="N1033" s="11">
        <f>VLOOKUP(Table56[[#This Row],[Product_ID]],Table3[],5,FALSE)</f>
        <v>167.12</v>
      </c>
      <c r="O1033" t="str">
        <f>VLOOKUP(Table56[[#This Row],[Store_ID]],Table2[],3,FALSE)</f>
        <v>South</v>
      </c>
      <c r="P1033" t="str">
        <f>VLOOKUP(E1033,Table2[],5,FALSE)</f>
        <v>Online</v>
      </c>
    </row>
    <row r="1034" spans="1:16" x14ac:dyDescent="0.25">
      <c r="A1034" t="s">
        <v>2784</v>
      </c>
      <c r="B1034" s="19">
        <v>45250</v>
      </c>
      <c r="C1034" t="s">
        <v>367</v>
      </c>
      <c r="D1034" t="s">
        <v>1554</v>
      </c>
      <c r="E1034" t="s">
        <v>1721</v>
      </c>
      <c r="F1034" s="12">
        <v>3</v>
      </c>
      <c r="G1034" s="11">
        <v>663.73</v>
      </c>
      <c r="H1034">
        <v>0.06</v>
      </c>
      <c r="I1034" t="s">
        <v>1755</v>
      </c>
      <c r="J1034" s="11">
        <v>1871.7185999999999</v>
      </c>
      <c r="K1034" t="str">
        <f>VLOOKUP(Table56[[#This Row],[Customer_ID]],Table4[],4,FALSE)</f>
        <v>Female</v>
      </c>
      <c r="L1034" t="str">
        <f>VLOOKUP(Table56[[#This Row],[Customer_ID]],Table4[],6,FALSE)</f>
        <v>Florida</v>
      </c>
      <c r="M1034" t="str">
        <f>VLOOKUP(Table56[[#This Row],[Product_ID]],Table3[],3,FALSE)</f>
        <v>Sports-Equipment</v>
      </c>
      <c r="N1034" s="11">
        <f>VLOOKUP(Table56[[#This Row],[Product_ID]],Table3[],5,FALSE)</f>
        <v>21.34</v>
      </c>
      <c r="O1034" t="str">
        <f>VLOOKUP(Table56[[#This Row],[Store_ID]],Table2[],3,FALSE)</f>
        <v>South</v>
      </c>
      <c r="P1034" t="str">
        <f>VLOOKUP(E1034,Table2[],5,FALSE)</f>
        <v>Online</v>
      </c>
    </row>
    <row r="1035" spans="1:16" x14ac:dyDescent="0.25">
      <c r="A1035" t="s">
        <v>2785</v>
      </c>
      <c r="B1035" s="19">
        <v>45479</v>
      </c>
      <c r="C1035" t="s">
        <v>782</v>
      </c>
      <c r="D1035" t="s">
        <v>1577</v>
      </c>
      <c r="E1035" t="s">
        <v>1717</v>
      </c>
      <c r="F1035" s="12">
        <v>1</v>
      </c>
      <c r="G1035" s="11">
        <v>409.41</v>
      </c>
      <c r="H1035">
        <v>0.13</v>
      </c>
      <c r="I1035" t="s">
        <v>1752</v>
      </c>
      <c r="J1035" s="11">
        <v>356.18670000000003</v>
      </c>
      <c r="K1035" t="str">
        <f>VLOOKUP(Table56[[#This Row],[Customer_ID]],Table4[],4,FALSE)</f>
        <v>Male</v>
      </c>
      <c r="L1035" t="str">
        <f>VLOOKUP(Table56[[#This Row],[Customer_ID]],Table4[],6,FALSE)</f>
        <v>Arkansas</v>
      </c>
      <c r="M1035" t="str">
        <f>VLOOKUP(Table56[[#This Row],[Product_ID]],Table3[],3,FALSE)</f>
        <v>Home-Decor</v>
      </c>
      <c r="N1035" s="11">
        <f>VLOOKUP(Table56[[#This Row],[Product_ID]],Table3[],5,FALSE)</f>
        <v>179.77</v>
      </c>
      <c r="O1035" t="str">
        <f>VLOOKUP(Table56[[#This Row],[Store_ID]],Table2[],3,FALSE)</f>
        <v>South</v>
      </c>
      <c r="P1035" t="str">
        <f>VLOOKUP(E1035,Table2[],5,FALSE)</f>
        <v>Flagship</v>
      </c>
    </row>
    <row r="1036" spans="1:16" x14ac:dyDescent="0.25">
      <c r="A1036" t="s">
        <v>2786</v>
      </c>
      <c r="B1036" s="19">
        <v>45727</v>
      </c>
      <c r="C1036" t="s">
        <v>327</v>
      </c>
      <c r="D1036" t="s">
        <v>1644</v>
      </c>
      <c r="E1036" t="s">
        <v>1698</v>
      </c>
      <c r="F1036" s="12">
        <v>3</v>
      </c>
      <c r="G1036" s="11">
        <v>461.03</v>
      </c>
      <c r="H1036">
        <v>0.11</v>
      </c>
      <c r="I1036" t="s">
        <v>1752</v>
      </c>
      <c r="J1036" s="11">
        <v>1230.9501</v>
      </c>
      <c r="K1036" t="str">
        <f>VLOOKUP(Table56[[#This Row],[Customer_ID]],Table4[],4,FALSE)</f>
        <v>Female</v>
      </c>
      <c r="L1036" t="str">
        <f>VLOOKUP(Table56[[#This Row],[Customer_ID]],Table4[],6,FALSE)</f>
        <v>Tennessee</v>
      </c>
      <c r="M1036" t="str">
        <f>VLOOKUP(Table56[[#This Row],[Product_ID]],Table3[],3,FALSE)</f>
        <v>Home-Decor</v>
      </c>
      <c r="N1036" s="11">
        <f>VLOOKUP(Table56[[#This Row],[Product_ID]],Table3[],5,FALSE)</f>
        <v>325.26</v>
      </c>
      <c r="O1036" t="str">
        <f>VLOOKUP(Table56[[#This Row],[Store_ID]],Table2[],3,FALSE)</f>
        <v>North</v>
      </c>
      <c r="P1036" t="str">
        <f>VLOOKUP(E1036,Table2[],5,FALSE)</f>
        <v>Outlet</v>
      </c>
    </row>
    <row r="1037" spans="1:16" x14ac:dyDescent="0.25">
      <c r="A1037" t="s">
        <v>2787</v>
      </c>
      <c r="B1037" s="19">
        <v>45394</v>
      </c>
      <c r="C1037" t="s">
        <v>1138</v>
      </c>
      <c r="D1037" t="s">
        <v>1554</v>
      </c>
      <c r="E1037" t="s">
        <v>1726</v>
      </c>
      <c r="F1037" s="12">
        <v>2</v>
      </c>
      <c r="G1037" s="11">
        <v>760.14</v>
      </c>
      <c r="H1037">
        <v>0.02</v>
      </c>
      <c r="I1037" t="s">
        <v>1755</v>
      </c>
      <c r="J1037" s="11">
        <v>1489.8743999999999</v>
      </c>
      <c r="K1037" t="str">
        <f>VLOOKUP(Table56[[#This Row],[Customer_ID]],Table4[],4,FALSE)</f>
        <v>Female</v>
      </c>
      <c r="L1037" t="str">
        <f>VLOOKUP(Table56[[#This Row],[Customer_ID]],Table4[],6,FALSE)</f>
        <v>New York</v>
      </c>
      <c r="M1037" t="str">
        <f>VLOOKUP(Table56[[#This Row],[Product_ID]],Table3[],3,FALSE)</f>
        <v>Sports-Equipment</v>
      </c>
      <c r="N1037" s="11">
        <f>VLOOKUP(Table56[[#This Row],[Product_ID]],Table3[],5,FALSE)</f>
        <v>21.34</v>
      </c>
      <c r="O1037" t="str">
        <f>VLOOKUP(Table56[[#This Row],[Store_ID]],Table2[],3,FALSE)</f>
        <v>South</v>
      </c>
      <c r="P1037" t="str">
        <f>VLOOKUP(E1037,Table2[],5,FALSE)</f>
        <v>Outlet</v>
      </c>
    </row>
    <row r="1038" spans="1:16" x14ac:dyDescent="0.25">
      <c r="A1038" t="s">
        <v>2788</v>
      </c>
      <c r="B1038" s="19">
        <v>45773</v>
      </c>
      <c r="C1038" t="s">
        <v>876</v>
      </c>
      <c r="D1038" t="s">
        <v>1561</v>
      </c>
      <c r="E1038" t="s">
        <v>1690</v>
      </c>
      <c r="F1038" s="12">
        <v>3</v>
      </c>
      <c r="G1038" s="11">
        <v>688.76</v>
      </c>
      <c r="H1038">
        <v>0.12</v>
      </c>
      <c r="I1038" t="s">
        <v>1752</v>
      </c>
      <c r="J1038" s="11">
        <v>1818.3263999999997</v>
      </c>
      <c r="K1038" t="str">
        <f>VLOOKUP(Table56[[#This Row],[Customer_ID]],Table4[],4,FALSE)</f>
        <v>Female</v>
      </c>
      <c r="L1038" t="str">
        <f>VLOOKUP(Table56[[#This Row],[Customer_ID]],Table4[],6,FALSE)</f>
        <v>Rhode Island</v>
      </c>
      <c r="M1038" t="str">
        <f>VLOOKUP(Table56[[#This Row],[Product_ID]],Table3[],3,FALSE)</f>
        <v>Clothing-Tops</v>
      </c>
      <c r="N1038" s="11">
        <f>VLOOKUP(Table56[[#This Row],[Product_ID]],Table3[],5,FALSE)</f>
        <v>254.04361702127662</v>
      </c>
      <c r="O1038" t="str">
        <f>VLOOKUP(Table56[[#This Row],[Store_ID]],Table2[],3,FALSE)</f>
        <v>North</v>
      </c>
      <c r="P1038" t="str">
        <f>VLOOKUP(E1038,Table2[],5,FALSE)</f>
        <v>Flagship</v>
      </c>
    </row>
    <row r="1039" spans="1:16" x14ac:dyDescent="0.25">
      <c r="A1039" t="s">
        <v>2789</v>
      </c>
      <c r="B1039" s="19">
        <v>45779</v>
      </c>
      <c r="C1039" t="s">
        <v>527</v>
      </c>
      <c r="D1039" t="s">
        <v>1592</v>
      </c>
      <c r="E1039" t="s">
        <v>1717</v>
      </c>
      <c r="F1039" s="12">
        <v>2</v>
      </c>
      <c r="G1039" s="11">
        <v>257.77999999999997</v>
      </c>
      <c r="H1039">
        <v>0.05</v>
      </c>
      <c r="I1039" t="s">
        <v>1750</v>
      </c>
      <c r="J1039" s="11">
        <v>489.78199999999993</v>
      </c>
      <c r="K1039" t="str">
        <f>VLOOKUP(Table56[[#This Row],[Customer_ID]],Table4[],4,FALSE)</f>
        <v>Female</v>
      </c>
      <c r="L1039" t="str">
        <f>VLOOKUP(Table56[[#This Row],[Customer_ID]],Table4[],6,FALSE)</f>
        <v>New Jersey</v>
      </c>
      <c r="M1039" t="str">
        <f>VLOOKUP(Table56[[#This Row],[Product_ID]],Table3[],3,FALSE)</f>
        <v>Electronics-Computer</v>
      </c>
      <c r="N1039" s="11">
        <f>VLOOKUP(Table56[[#This Row],[Product_ID]],Table3[],5,FALSE)</f>
        <v>253.33</v>
      </c>
      <c r="O1039" t="str">
        <f>VLOOKUP(Table56[[#This Row],[Store_ID]],Table2[],3,FALSE)</f>
        <v>South</v>
      </c>
      <c r="P1039" t="str">
        <f>VLOOKUP(E1039,Table2[],5,FALSE)</f>
        <v>Flagship</v>
      </c>
    </row>
    <row r="1040" spans="1:16" x14ac:dyDescent="0.25">
      <c r="A1040" t="s">
        <v>2790</v>
      </c>
      <c r="B1040" s="19">
        <v>45400</v>
      </c>
      <c r="C1040" t="s">
        <v>195</v>
      </c>
      <c r="D1040" t="s">
        <v>1607</v>
      </c>
      <c r="E1040" t="s">
        <v>1711</v>
      </c>
      <c r="F1040" s="12">
        <v>2</v>
      </c>
      <c r="G1040" s="11">
        <v>314.29000000000002</v>
      </c>
      <c r="H1040">
        <v>0.19</v>
      </c>
      <c r="I1040" t="s">
        <v>1755</v>
      </c>
      <c r="J1040" s="11">
        <v>509.14980000000008</v>
      </c>
      <c r="K1040" t="str">
        <f>VLOOKUP(Table56[[#This Row],[Customer_ID]],Table4[],4,FALSE)</f>
        <v>Male</v>
      </c>
      <c r="L1040" t="str">
        <f>VLOOKUP(Table56[[#This Row],[Customer_ID]],Table4[],6,FALSE)</f>
        <v>Minnesota</v>
      </c>
      <c r="M1040" t="str">
        <f>VLOOKUP(Table56[[#This Row],[Product_ID]],Table3[],3,FALSE)</f>
        <v>Clothing-Bottoms</v>
      </c>
      <c r="N1040" s="11">
        <f>VLOOKUP(Table56[[#This Row],[Product_ID]],Table3[],5,FALSE)</f>
        <v>386.56</v>
      </c>
      <c r="O1040" t="str">
        <f>VLOOKUP(Table56[[#This Row],[Store_ID]],Table2[],3,FALSE)</f>
        <v>South</v>
      </c>
      <c r="P1040" t="str">
        <f>VLOOKUP(E1040,Table2[],5,FALSE)</f>
        <v>Online</v>
      </c>
    </row>
    <row r="1041" spans="1:16" x14ac:dyDescent="0.25">
      <c r="A1041" t="s">
        <v>2791</v>
      </c>
      <c r="B1041" s="19">
        <v>45520</v>
      </c>
      <c r="C1041" t="s">
        <v>515</v>
      </c>
      <c r="D1041" t="s">
        <v>1635</v>
      </c>
      <c r="E1041" t="s">
        <v>1726</v>
      </c>
      <c r="F1041" s="12">
        <v>3</v>
      </c>
      <c r="G1041" s="11">
        <v>336.09</v>
      </c>
      <c r="H1041">
        <v>0.01</v>
      </c>
      <c r="I1041" t="s">
        <v>1752</v>
      </c>
      <c r="J1041" s="11">
        <v>998.18729999999994</v>
      </c>
      <c r="K1041" t="str">
        <f>VLOOKUP(Table56[[#This Row],[Customer_ID]],Table4[],4,FALSE)</f>
        <v>Female</v>
      </c>
      <c r="L1041" t="str">
        <f>VLOOKUP(Table56[[#This Row],[Customer_ID]],Table4[],6,FALSE)</f>
        <v>Iowa</v>
      </c>
      <c r="M1041" t="str">
        <f>VLOOKUP(Table56[[#This Row],[Product_ID]],Table3[],3,FALSE)</f>
        <v>Sports-Fitness</v>
      </c>
      <c r="N1041" s="11">
        <f>VLOOKUP(Table56[[#This Row],[Product_ID]],Table3[],5,FALSE)</f>
        <v>477.61</v>
      </c>
      <c r="O1041" t="str">
        <f>VLOOKUP(Table56[[#This Row],[Store_ID]],Table2[],3,FALSE)</f>
        <v>South</v>
      </c>
      <c r="P1041" t="str">
        <f>VLOOKUP(E1041,Table2[],5,FALSE)</f>
        <v>Outlet</v>
      </c>
    </row>
    <row r="1042" spans="1:16" x14ac:dyDescent="0.25">
      <c r="A1042" t="s">
        <v>2792</v>
      </c>
      <c r="B1042" s="19">
        <v>45861</v>
      </c>
      <c r="C1042" t="s">
        <v>20</v>
      </c>
      <c r="D1042" t="s">
        <v>1640</v>
      </c>
      <c r="E1042" t="s">
        <v>1733</v>
      </c>
      <c r="F1042" s="12">
        <v>3</v>
      </c>
      <c r="G1042" s="11">
        <v>202.07</v>
      </c>
      <c r="H1042">
        <v>0.23</v>
      </c>
      <c r="I1042" t="s">
        <v>1752</v>
      </c>
      <c r="J1042" s="11">
        <v>466.78170000000006</v>
      </c>
      <c r="K1042" t="str">
        <f>VLOOKUP(Table56[[#This Row],[Customer_ID]],Table4[],4,FALSE)</f>
        <v>Female</v>
      </c>
      <c r="L1042" t="str">
        <f>VLOOKUP(Table56[[#This Row],[Customer_ID]],Table4[],6,FALSE)</f>
        <v>Alabama</v>
      </c>
      <c r="M1042" t="str">
        <f>VLOOKUP(Table56[[#This Row],[Product_ID]],Table3[],3,FALSE)</f>
        <v>Clothing-Footwear</v>
      </c>
      <c r="N1042" s="11">
        <f>VLOOKUP(Table56[[#This Row],[Product_ID]],Table3[],5,FALSE)</f>
        <v>158.13999999999999</v>
      </c>
      <c r="O1042" t="str">
        <f>VLOOKUP(Table56[[#This Row],[Store_ID]],Table2[],3,FALSE)</f>
        <v>North</v>
      </c>
      <c r="P1042" t="str">
        <f>VLOOKUP(E1042,Table2[],5,FALSE)</f>
        <v>Flagship</v>
      </c>
    </row>
    <row r="1043" spans="1:16" x14ac:dyDescent="0.25">
      <c r="A1043" t="s">
        <v>2793</v>
      </c>
      <c r="B1043" s="19">
        <v>45781</v>
      </c>
      <c r="C1043" t="s">
        <v>968</v>
      </c>
      <c r="D1043" t="s">
        <v>1551</v>
      </c>
      <c r="E1043" t="s">
        <v>1714</v>
      </c>
      <c r="F1043" s="12">
        <v>2</v>
      </c>
      <c r="G1043" s="11">
        <v>485.25</v>
      </c>
      <c r="H1043">
        <v>0.28000000000000003</v>
      </c>
      <c r="I1043" t="s">
        <v>1750</v>
      </c>
      <c r="J1043" s="11">
        <v>698.76</v>
      </c>
      <c r="K1043" t="str">
        <f>VLOOKUP(Table56[[#This Row],[Customer_ID]],Table4[],4,FALSE)</f>
        <v>Male</v>
      </c>
      <c r="L1043" t="str">
        <f>VLOOKUP(Table56[[#This Row],[Customer_ID]],Table4[],6,FALSE)</f>
        <v>Vermont</v>
      </c>
      <c r="M1043" t="str">
        <f>VLOOKUP(Table56[[#This Row],[Product_ID]],Table3[],3,FALSE)</f>
        <v>Sports-Accessories</v>
      </c>
      <c r="N1043" s="11">
        <f>VLOOKUP(Table56[[#This Row],[Product_ID]],Table3[],5,FALSE)</f>
        <v>144.53</v>
      </c>
      <c r="O1043" t="str">
        <f>VLOOKUP(Table56[[#This Row],[Store_ID]],Table2[],3,FALSE)</f>
        <v>West</v>
      </c>
      <c r="P1043" t="str">
        <f>VLOOKUP(E1043,Table2[],5,FALSE)</f>
        <v>Online</v>
      </c>
    </row>
    <row r="1044" spans="1:16" x14ac:dyDescent="0.25">
      <c r="A1044" t="s">
        <v>2794</v>
      </c>
      <c r="B1044" s="19">
        <v>45906</v>
      </c>
      <c r="C1044" t="s">
        <v>562</v>
      </c>
      <c r="D1044" t="s">
        <v>1640</v>
      </c>
      <c r="E1044" t="s">
        <v>1719</v>
      </c>
      <c r="F1044" s="12">
        <v>4</v>
      </c>
      <c r="G1044" s="11">
        <v>552.38</v>
      </c>
      <c r="H1044">
        <v>0.1</v>
      </c>
      <c r="I1044" t="s">
        <v>1752</v>
      </c>
      <c r="J1044" s="11">
        <v>1988.568</v>
      </c>
      <c r="K1044" t="str">
        <f>VLOOKUP(Table56[[#This Row],[Customer_ID]],Table4[],4,FALSE)</f>
        <v>Female</v>
      </c>
      <c r="L1044" t="str">
        <f>VLOOKUP(Table56[[#This Row],[Customer_ID]],Table4[],6,FALSE)</f>
        <v>Indiana</v>
      </c>
      <c r="M1044" t="str">
        <f>VLOOKUP(Table56[[#This Row],[Product_ID]],Table3[],3,FALSE)</f>
        <v>Clothing-Footwear</v>
      </c>
      <c r="N1044" s="11">
        <f>VLOOKUP(Table56[[#This Row],[Product_ID]],Table3[],5,FALSE)</f>
        <v>158.13999999999999</v>
      </c>
      <c r="O1044" t="str">
        <f>VLOOKUP(Table56[[#This Row],[Store_ID]],Table2[],3,FALSE)</f>
        <v>East</v>
      </c>
      <c r="P1044" t="str">
        <f>VLOOKUP(E1044,Table2[],5,FALSE)</f>
        <v>Online</v>
      </c>
    </row>
    <row r="1045" spans="1:16" x14ac:dyDescent="0.25">
      <c r="A1045" t="s">
        <v>2795</v>
      </c>
      <c r="B1045" s="19">
        <v>45251</v>
      </c>
      <c r="C1045" t="s">
        <v>373</v>
      </c>
      <c r="D1045" t="s">
        <v>1613</v>
      </c>
      <c r="E1045" t="s">
        <v>1733</v>
      </c>
      <c r="F1045" s="12">
        <v>4</v>
      </c>
      <c r="G1045" s="11">
        <v>377.26</v>
      </c>
      <c r="H1045">
        <v>0.22</v>
      </c>
      <c r="I1045" t="s">
        <v>1755</v>
      </c>
      <c r="J1045" s="11">
        <v>1177.0512000000001</v>
      </c>
      <c r="K1045" t="str">
        <f>VLOOKUP(Table56[[#This Row],[Customer_ID]],Table4[],4,FALSE)</f>
        <v>Female</v>
      </c>
      <c r="L1045" t="str">
        <f>VLOOKUP(Table56[[#This Row],[Customer_ID]],Table4[],6,FALSE)</f>
        <v>North Dakota</v>
      </c>
      <c r="M1045" t="str">
        <f>VLOOKUP(Table56[[#This Row],[Product_ID]],Table3[],3,FALSE)</f>
        <v>Clothing-Accessories</v>
      </c>
      <c r="N1045" s="11">
        <f>VLOOKUP(Table56[[#This Row],[Product_ID]],Table3[],5,FALSE)</f>
        <v>113.83</v>
      </c>
      <c r="O1045" t="str">
        <f>VLOOKUP(Table56[[#This Row],[Store_ID]],Table2[],3,FALSE)</f>
        <v>North</v>
      </c>
      <c r="P1045" t="str">
        <f>VLOOKUP(E1045,Table2[],5,FALSE)</f>
        <v>Flagship</v>
      </c>
    </row>
    <row r="1046" spans="1:16" x14ac:dyDescent="0.25">
      <c r="A1046" t="s">
        <v>2796</v>
      </c>
      <c r="B1046" s="19">
        <v>45257</v>
      </c>
      <c r="C1046" t="s">
        <v>199</v>
      </c>
      <c r="D1046" t="s">
        <v>1598</v>
      </c>
      <c r="E1046" t="s">
        <v>1739</v>
      </c>
      <c r="F1046" s="12">
        <v>4</v>
      </c>
      <c r="G1046" s="11">
        <v>189.07</v>
      </c>
      <c r="H1046">
        <v>0.1</v>
      </c>
      <c r="I1046" t="s">
        <v>1755</v>
      </c>
      <c r="J1046" s="11">
        <v>680.65200000000004</v>
      </c>
      <c r="K1046" t="str">
        <f>VLOOKUP(Table56[[#This Row],[Customer_ID]],Table4[],4,FALSE)</f>
        <v>Female</v>
      </c>
      <c r="L1046" t="str">
        <f>VLOOKUP(Table56[[#This Row],[Customer_ID]],Table4[],6,FALSE)</f>
        <v>Michigan</v>
      </c>
      <c r="M1046" t="str">
        <f>VLOOKUP(Table56[[#This Row],[Product_ID]],Table3[],3,FALSE)</f>
        <v>Beauty-Makeup</v>
      </c>
      <c r="N1046" s="11">
        <f>VLOOKUP(Table56[[#This Row],[Product_ID]],Table3[],5,FALSE)</f>
        <v>254.04361702127662</v>
      </c>
      <c r="O1046" t="str">
        <f>VLOOKUP(Table56[[#This Row],[Store_ID]],Table2[],3,FALSE)</f>
        <v>East</v>
      </c>
      <c r="P1046" t="str">
        <f>VLOOKUP(E1046,Table2[],5,FALSE)</f>
        <v>Online</v>
      </c>
    </row>
    <row r="1047" spans="1:16" x14ac:dyDescent="0.25">
      <c r="A1047" t="s">
        <v>2797</v>
      </c>
      <c r="B1047" s="19">
        <v>45818</v>
      </c>
      <c r="C1047" t="s">
        <v>1516</v>
      </c>
      <c r="D1047" t="s">
        <v>1572</v>
      </c>
      <c r="E1047" t="s">
        <v>1701</v>
      </c>
      <c r="F1047" s="12">
        <v>3</v>
      </c>
      <c r="G1047" s="11">
        <v>272.27</v>
      </c>
      <c r="H1047">
        <v>0.01</v>
      </c>
      <c r="I1047" t="s">
        <v>1750</v>
      </c>
      <c r="J1047" s="11">
        <v>808.64189999999996</v>
      </c>
      <c r="K1047" t="str">
        <f>VLOOKUP(Table56[[#This Row],[Customer_ID]],Table4[],4,FALSE)</f>
        <v>Female</v>
      </c>
      <c r="L1047" t="str">
        <f>VLOOKUP(Table56[[#This Row],[Customer_ID]],Table4[],6,FALSE)</f>
        <v>Oregon</v>
      </c>
      <c r="M1047" t="str">
        <f>VLOOKUP(Table56[[#This Row],[Product_ID]],Table3[],3,FALSE)</f>
        <v>Home-Kitchen</v>
      </c>
      <c r="N1047" s="11">
        <f>VLOOKUP(Table56[[#This Row],[Product_ID]],Table3[],5,FALSE)</f>
        <v>19.52</v>
      </c>
      <c r="O1047" t="str">
        <f>VLOOKUP(Table56[[#This Row],[Store_ID]],Table2[],3,FALSE)</f>
        <v>South</v>
      </c>
      <c r="P1047" t="str">
        <f>VLOOKUP(E1047,Table2[],5,FALSE)</f>
        <v>Online</v>
      </c>
    </row>
    <row r="1048" spans="1:16" x14ac:dyDescent="0.25">
      <c r="A1048" t="s">
        <v>2798</v>
      </c>
      <c r="B1048" s="19">
        <v>45806</v>
      </c>
      <c r="C1048" t="s">
        <v>835</v>
      </c>
      <c r="D1048" t="s">
        <v>1669</v>
      </c>
      <c r="E1048" t="s">
        <v>1721</v>
      </c>
      <c r="F1048" s="12">
        <v>1</v>
      </c>
      <c r="G1048" s="11">
        <v>209.39</v>
      </c>
      <c r="H1048">
        <v>0.28000000000000003</v>
      </c>
      <c r="I1048" t="s">
        <v>1752</v>
      </c>
      <c r="J1048" s="11">
        <v>150.76079999999999</v>
      </c>
      <c r="K1048" t="str">
        <f>VLOOKUP(Table56[[#This Row],[Customer_ID]],Table4[],4,FALSE)</f>
        <v>Male</v>
      </c>
      <c r="L1048" t="str">
        <f>VLOOKUP(Table56[[#This Row],[Customer_ID]],Table4[],6,FALSE)</f>
        <v>Wyoming</v>
      </c>
      <c r="M1048" t="str">
        <f>VLOOKUP(Table56[[#This Row],[Product_ID]],Table3[],3,FALSE)</f>
        <v>Home-Appliances</v>
      </c>
      <c r="N1048" s="11">
        <f>VLOOKUP(Table56[[#This Row],[Product_ID]],Table3[],5,FALSE)</f>
        <v>447.43</v>
      </c>
      <c r="O1048" t="str">
        <f>VLOOKUP(Table56[[#This Row],[Store_ID]],Table2[],3,FALSE)</f>
        <v>South</v>
      </c>
      <c r="P1048" t="str">
        <f>VLOOKUP(E1048,Table2[],5,FALSE)</f>
        <v>Online</v>
      </c>
    </row>
    <row r="1049" spans="1:16" x14ac:dyDescent="0.25">
      <c r="A1049" t="s">
        <v>2799</v>
      </c>
      <c r="B1049" s="19">
        <v>45288</v>
      </c>
      <c r="C1049" t="s">
        <v>199</v>
      </c>
      <c r="D1049" t="s">
        <v>1648</v>
      </c>
      <c r="E1049" t="s">
        <v>1717</v>
      </c>
      <c r="F1049" s="12">
        <v>1</v>
      </c>
      <c r="G1049" s="11">
        <v>813.87</v>
      </c>
      <c r="H1049">
        <v>0.23</v>
      </c>
      <c r="I1049" t="s">
        <v>1750</v>
      </c>
      <c r="J1049" s="11">
        <v>626.67989999999998</v>
      </c>
      <c r="K1049" t="str">
        <f>VLOOKUP(Table56[[#This Row],[Customer_ID]],Table4[],4,FALSE)</f>
        <v>Female</v>
      </c>
      <c r="L1049" t="str">
        <f>VLOOKUP(Table56[[#This Row],[Customer_ID]],Table4[],6,FALSE)</f>
        <v>Michigan</v>
      </c>
      <c r="M1049" t="str">
        <f>VLOOKUP(Table56[[#This Row],[Product_ID]],Table3[],3,FALSE)</f>
        <v>Home-Kitchen</v>
      </c>
      <c r="N1049" s="11">
        <f>VLOOKUP(Table56[[#This Row],[Product_ID]],Table3[],5,FALSE)</f>
        <v>143.43</v>
      </c>
      <c r="O1049" t="str">
        <f>VLOOKUP(Table56[[#This Row],[Store_ID]],Table2[],3,FALSE)</f>
        <v>South</v>
      </c>
      <c r="P1049" t="str">
        <f>VLOOKUP(E1049,Table2[],5,FALSE)</f>
        <v>Flagship</v>
      </c>
    </row>
    <row r="1050" spans="1:16" x14ac:dyDescent="0.25">
      <c r="A1050" t="s">
        <v>2800</v>
      </c>
      <c r="B1050" s="19">
        <v>45783</v>
      </c>
      <c r="C1050" t="s">
        <v>814</v>
      </c>
      <c r="D1050" t="s">
        <v>1568</v>
      </c>
      <c r="E1050" t="s">
        <v>1685</v>
      </c>
      <c r="F1050" s="12">
        <v>1</v>
      </c>
      <c r="G1050" s="11">
        <v>143.69999999999999</v>
      </c>
      <c r="H1050">
        <v>0.19</v>
      </c>
      <c r="I1050" t="s">
        <v>1752</v>
      </c>
      <c r="J1050" s="11">
        <v>116.39699999999999</v>
      </c>
      <c r="K1050" t="str">
        <f>VLOOKUP(Table56[[#This Row],[Customer_ID]],Table4[],4,FALSE)</f>
        <v>Male</v>
      </c>
      <c r="L1050" t="str">
        <f>VLOOKUP(Table56[[#This Row],[Customer_ID]],Table4[],6,FALSE)</f>
        <v>Massachusetts</v>
      </c>
      <c r="M1050" t="str">
        <f>VLOOKUP(Table56[[#This Row],[Product_ID]],Table3[],3,FALSE)</f>
        <v>Sports-Accessories</v>
      </c>
      <c r="N1050" s="11">
        <f>VLOOKUP(Table56[[#This Row],[Product_ID]],Table3[],5,FALSE)</f>
        <v>38.76</v>
      </c>
      <c r="O1050" t="str">
        <f>VLOOKUP(Table56[[#This Row],[Store_ID]],Table2[],3,FALSE)</f>
        <v>East</v>
      </c>
      <c r="P1050" t="str">
        <f>VLOOKUP(E1050,Table2[],5,FALSE)</f>
        <v>Flagship</v>
      </c>
    </row>
    <row r="1051" spans="1:16" x14ac:dyDescent="0.25">
      <c r="A1051" t="s">
        <v>2801</v>
      </c>
      <c r="B1051" s="19">
        <v>45385</v>
      </c>
      <c r="C1051" t="s">
        <v>1433</v>
      </c>
      <c r="D1051" t="s">
        <v>1597</v>
      </c>
      <c r="E1051" t="s">
        <v>1690</v>
      </c>
      <c r="F1051" s="12">
        <v>4</v>
      </c>
      <c r="G1051" s="11">
        <v>837.34</v>
      </c>
      <c r="H1051">
        <v>0.05</v>
      </c>
      <c r="I1051" t="s">
        <v>1752</v>
      </c>
      <c r="J1051" s="11">
        <v>3181.8919999999998</v>
      </c>
      <c r="K1051" t="str">
        <f>VLOOKUP(Table56[[#This Row],[Customer_ID]],Table4[],4,FALSE)</f>
        <v>Female</v>
      </c>
      <c r="L1051" t="str">
        <f>VLOOKUP(Table56[[#This Row],[Customer_ID]],Table4[],6,FALSE)</f>
        <v>New Hampshire</v>
      </c>
      <c r="M1051" t="str">
        <f>VLOOKUP(Table56[[#This Row],[Product_ID]],Table3[],3,FALSE)</f>
        <v>Clothing-Outerwear</v>
      </c>
      <c r="N1051" s="11">
        <f>VLOOKUP(Table56[[#This Row],[Product_ID]],Table3[],5,FALSE)</f>
        <v>167.34</v>
      </c>
      <c r="O1051" t="str">
        <f>VLOOKUP(Table56[[#This Row],[Store_ID]],Table2[],3,FALSE)</f>
        <v>North</v>
      </c>
      <c r="P1051" t="str">
        <f>VLOOKUP(E1051,Table2[],5,FALSE)</f>
        <v>Flagship</v>
      </c>
    </row>
    <row r="1052" spans="1:16" x14ac:dyDescent="0.25">
      <c r="A1052" t="s">
        <v>2802</v>
      </c>
      <c r="B1052" s="19">
        <v>45878</v>
      </c>
      <c r="C1052" t="s">
        <v>412</v>
      </c>
      <c r="D1052" t="s">
        <v>1548</v>
      </c>
      <c r="E1052" t="s">
        <v>1739</v>
      </c>
      <c r="F1052" s="12">
        <v>1</v>
      </c>
      <c r="G1052" s="11">
        <v>151.66</v>
      </c>
      <c r="H1052">
        <v>0.16</v>
      </c>
      <c r="I1052" t="s">
        <v>1755</v>
      </c>
      <c r="J1052" s="11">
        <v>127.39439999999999</v>
      </c>
      <c r="K1052" t="str">
        <f>VLOOKUP(Table56[[#This Row],[Customer_ID]],Table4[],4,FALSE)</f>
        <v>Female</v>
      </c>
      <c r="L1052" t="str">
        <f>VLOOKUP(Table56[[#This Row],[Customer_ID]],Table4[],6,FALSE)</f>
        <v>Pennsylvania</v>
      </c>
      <c r="M1052" t="str">
        <f>VLOOKUP(Table56[[#This Row],[Product_ID]],Table3[],3,FALSE)</f>
        <v>Electronics-Appliances</v>
      </c>
      <c r="N1052" s="11">
        <f>VLOOKUP(Table56[[#This Row],[Product_ID]],Table3[],5,FALSE)</f>
        <v>465.34</v>
      </c>
      <c r="O1052" t="str">
        <f>VLOOKUP(Table56[[#This Row],[Store_ID]],Table2[],3,FALSE)</f>
        <v>East</v>
      </c>
      <c r="P1052" t="str">
        <f>VLOOKUP(E1052,Table2[],5,FALSE)</f>
        <v>Online</v>
      </c>
    </row>
    <row r="1053" spans="1:16" x14ac:dyDescent="0.25">
      <c r="A1053" t="s">
        <v>2803</v>
      </c>
      <c r="B1053" s="19">
        <v>45720</v>
      </c>
      <c r="C1053" t="s">
        <v>1516</v>
      </c>
      <c r="D1053" t="s">
        <v>1594</v>
      </c>
      <c r="E1053" t="s">
        <v>1714</v>
      </c>
      <c r="F1053" s="12">
        <v>3</v>
      </c>
      <c r="G1053" s="11">
        <v>961.4</v>
      </c>
      <c r="H1053">
        <v>0.02</v>
      </c>
      <c r="I1053" t="s">
        <v>1752</v>
      </c>
      <c r="J1053" s="11">
        <v>2826.5159999999996</v>
      </c>
      <c r="K1053" t="str">
        <f>VLOOKUP(Table56[[#This Row],[Customer_ID]],Table4[],4,FALSE)</f>
        <v>Female</v>
      </c>
      <c r="L1053" t="str">
        <f>VLOOKUP(Table56[[#This Row],[Customer_ID]],Table4[],6,FALSE)</f>
        <v>Oregon</v>
      </c>
      <c r="M1053" t="str">
        <f>VLOOKUP(Table56[[#This Row],[Product_ID]],Table3[],3,FALSE)</f>
        <v>Sports-Fitness</v>
      </c>
      <c r="N1053" s="11">
        <f>VLOOKUP(Table56[[#This Row],[Product_ID]],Table3[],5,FALSE)</f>
        <v>167.12</v>
      </c>
      <c r="O1053" t="str">
        <f>VLOOKUP(Table56[[#This Row],[Store_ID]],Table2[],3,FALSE)</f>
        <v>West</v>
      </c>
      <c r="P1053" t="str">
        <f>VLOOKUP(E1053,Table2[],5,FALSE)</f>
        <v>Online</v>
      </c>
    </row>
    <row r="1054" spans="1:16" x14ac:dyDescent="0.25">
      <c r="A1054" t="s">
        <v>2804</v>
      </c>
      <c r="B1054" s="19">
        <v>45503</v>
      </c>
      <c r="C1054" t="s">
        <v>1144</v>
      </c>
      <c r="D1054" t="s">
        <v>1638</v>
      </c>
      <c r="E1054" t="s">
        <v>1736</v>
      </c>
      <c r="F1054" s="12">
        <v>4</v>
      </c>
      <c r="G1054" s="11">
        <v>475.98</v>
      </c>
      <c r="H1054">
        <v>0.19</v>
      </c>
      <c r="I1054" t="s">
        <v>1752</v>
      </c>
      <c r="J1054" s="11">
        <v>1542.1752000000001</v>
      </c>
      <c r="K1054" t="str">
        <f>VLOOKUP(Table56[[#This Row],[Customer_ID]],Table4[],4,FALSE)</f>
        <v>Male</v>
      </c>
      <c r="L1054" t="str">
        <f>VLOOKUP(Table56[[#This Row],[Customer_ID]],Table4[],6,FALSE)</f>
        <v>Indiana</v>
      </c>
      <c r="M1054" t="str">
        <f>VLOOKUP(Table56[[#This Row],[Product_ID]],Table3[],3,FALSE)</f>
        <v>Electronics-Audio</v>
      </c>
      <c r="N1054" s="11">
        <f>VLOOKUP(Table56[[#This Row],[Product_ID]],Table3[],5,FALSE)</f>
        <v>403.71</v>
      </c>
      <c r="O1054" t="str">
        <f>VLOOKUP(Table56[[#This Row],[Store_ID]],Table2[],3,FALSE)</f>
        <v>East</v>
      </c>
      <c r="P1054" t="str">
        <f>VLOOKUP(E1054,Table2[],5,FALSE)</f>
        <v>Flagship</v>
      </c>
    </row>
    <row r="1055" spans="1:16" x14ac:dyDescent="0.25">
      <c r="A1055" t="s">
        <v>2805</v>
      </c>
      <c r="B1055" s="19">
        <v>45551</v>
      </c>
      <c r="C1055" t="s">
        <v>1174</v>
      </c>
      <c r="D1055" t="s">
        <v>1585</v>
      </c>
      <c r="E1055" t="s">
        <v>1728</v>
      </c>
      <c r="F1055" s="12">
        <v>4</v>
      </c>
      <c r="G1055" s="11">
        <v>132.88999999999999</v>
      </c>
      <c r="H1055">
        <v>0.12</v>
      </c>
      <c r="I1055" t="s">
        <v>1750</v>
      </c>
      <c r="J1055" s="11">
        <v>467.77279999999996</v>
      </c>
      <c r="K1055" t="str">
        <f>VLOOKUP(Table56[[#This Row],[Customer_ID]],Table4[],4,FALSE)</f>
        <v>Male</v>
      </c>
      <c r="L1055" t="str">
        <f>VLOOKUP(Table56[[#This Row],[Customer_ID]],Table4[],6,FALSE)</f>
        <v>Rhode Island</v>
      </c>
      <c r="M1055" t="str">
        <f>VLOOKUP(Table56[[#This Row],[Product_ID]],Table3[],3,FALSE)</f>
        <v>Sports-Outdoor</v>
      </c>
      <c r="N1055" s="11">
        <f>VLOOKUP(Table56[[#This Row],[Product_ID]],Table3[],5,FALSE)</f>
        <v>135.61000000000001</v>
      </c>
      <c r="O1055" t="str">
        <f>VLOOKUP(Table56[[#This Row],[Store_ID]],Table2[],3,FALSE)</f>
        <v>North</v>
      </c>
      <c r="P1055" t="str">
        <f>VLOOKUP(E1055,Table2[],5,FALSE)</f>
        <v>Flagship</v>
      </c>
    </row>
    <row r="1056" spans="1:16" x14ac:dyDescent="0.25">
      <c r="A1056" t="s">
        <v>2806</v>
      </c>
      <c r="B1056" s="19">
        <v>45850</v>
      </c>
      <c r="C1056" t="s">
        <v>1339</v>
      </c>
      <c r="D1056" t="s">
        <v>1580</v>
      </c>
      <c r="E1056" t="s">
        <v>1723</v>
      </c>
      <c r="F1056" s="12">
        <v>3</v>
      </c>
      <c r="G1056" s="11">
        <v>471.31</v>
      </c>
      <c r="H1056" s="14">
        <v>0</v>
      </c>
      <c r="I1056" t="s">
        <v>1752</v>
      </c>
      <c r="J1056" s="11">
        <v>1413.93</v>
      </c>
      <c r="K1056" t="str">
        <f>VLOOKUP(Table56[[#This Row],[Customer_ID]],Table4[],4,FALSE)</f>
        <v>Female</v>
      </c>
      <c r="L1056" t="str">
        <f>VLOOKUP(Table56[[#This Row],[Customer_ID]],Table4[],6,FALSE)</f>
        <v>New Hampshire</v>
      </c>
      <c r="M1056" t="str">
        <f>VLOOKUP(Table56[[#This Row],[Product_ID]],Table3[],3,FALSE)</f>
        <v>Home-Lighting</v>
      </c>
      <c r="N1056" s="11">
        <f>VLOOKUP(Table56[[#This Row],[Product_ID]],Table3[],5,FALSE)</f>
        <v>382.22</v>
      </c>
      <c r="O1056" t="str">
        <f>VLOOKUP(Table56[[#This Row],[Store_ID]],Table2[],3,FALSE)</f>
        <v>North</v>
      </c>
      <c r="P1056" t="str">
        <f>VLOOKUP(E1056,Table2[],5,FALSE)</f>
        <v>Online</v>
      </c>
    </row>
    <row r="1057" spans="1:16" x14ac:dyDescent="0.25">
      <c r="A1057" t="s">
        <v>2807</v>
      </c>
      <c r="B1057" s="19">
        <v>45441</v>
      </c>
      <c r="C1057" t="s">
        <v>1415</v>
      </c>
      <c r="D1057" t="s">
        <v>1641</v>
      </c>
      <c r="E1057" t="s">
        <v>1726</v>
      </c>
      <c r="F1057" s="12">
        <v>2</v>
      </c>
      <c r="G1057" s="11">
        <v>720.32</v>
      </c>
      <c r="H1057">
        <v>0.26</v>
      </c>
      <c r="I1057" t="s">
        <v>1750</v>
      </c>
      <c r="J1057" s="11">
        <v>1066.0736000000002</v>
      </c>
      <c r="K1057" t="str">
        <f>VLOOKUP(Table56[[#This Row],[Customer_ID]],Table4[],4,FALSE)</f>
        <v>Female</v>
      </c>
      <c r="L1057" t="str">
        <f>VLOOKUP(Table56[[#This Row],[Customer_ID]],Table4[],6,FALSE)</f>
        <v>Washington</v>
      </c>
      <c r="M1057" t="str">
        <f>VLOOKUP(Table56[[#This Row],[Product_ID]],Table3[],3,FALSE)</f>
        <v>Electronics-Computer</v>
      </c>
      <c r="N1057" s="11">
        <f>VLOOKUP(Table56[[#This Row],[Product_ID]],Table3[],5,FALSE)</f>
        <v>392.89</v>
      </c>
      <c r="O1057" t="str">
        <f>VLOOKUP(Table56[[#This Row],[Store_ID]],Table2[],3,FALSE)</f>
        <v>South</v>
      </c>
      <c r="P1057" t="str">
        <f>VLOOKUP(E1057,Table2[],5,FALSE)</f>
        <v>Outlet</v>
      </c>
    </row>
    <row r="1058" spans="1:16" x14ac:dyDescent="0.25">
      <c r="A1058" t="s">
        <v>2808</v>
      </c>
      <c r="B1058" s="19">
        <v>45431</v>
      </c>
      <c r="C1058" t="s">
        <v>272</v>
      </c>
      <c r="D1058" t="s">
        <v>1625</v>
      </c>
      <c r="E1058" t="s">
        <v>1736</v>
      </c>
      <c r="F1058" s="12">
        <v>4</v>
      </c>
      <c r="G1058" s="11">
        <v>99.92</v>
      </c>
      <c r="H1058">
        <v>0.11</v>
      </c>
      <c r="I1058" t="s">
        <v>1755</v>
      </c>
      <c r="J1058" s="11">
        <v>355.71520000000004</v>
      </c>
      <c r="K1058" t="str">
        <f>VLOOKUP(Table56[[#This Row],[Customer_ID]],Table4[],4,FALSE)</f>
        <v>Female</v>
      </c>
      <c r="L1058" t="str">
        <f>VLOOKUP(Table56[[#This Row],[Customer_ID]],Table4[],6,FALSE)</f>
        <v>California</v>
      </c>
      <c r="M1058" t="str">
        <f>VLOOKUP(Table56[[#This Row],[Product_ID]],Table3[],3,FALSE)</f>
        <v>Beauty-Haircare</v>
      </c>
      <c r="N1058" s="11">
        <f>VLOOKUP(Table56[[#This Row],[Product_ID]],Table3[],5,FALSE)</f>
        <v>340.39</v>
      </c>
      <c r="O1058" t="str">
        <f>VLOOKUP(Table56[[#This Row],[Store_ID]],Table2[],3,FALSE)</f>
        <v>East</v>
      </c>
      <c r="P1058" t="str">
        <f>VLOOKUP(E1058,Table2[],5,FALSE)</f>
        <v>Flagship</v>
      </c>
    </row>
    <row r="1059" spans="1:16" x14ac:dyDescent="0.25">
      <c r="A1059" t="s">
        <v>2809</v>
      </c>
      <c r="B1059" s="19">
        <v>45873</v>
      </c>
      <c r="C1059" t="s">
        <v>244</v>
      </c>
      <c r="D1059" t="s">
        <v>1541</v>
      </c>
      <c r="E1059" t="s">
        <v>1698</v>
      </c>
      <c r="F1059" s="12">
        <v>3</v>
      </c>
      <c r="G1059" s="11">
        <v>900.63</v>
      </c>
      <c r="H1059">
        <v>0.11</v>
      </c>
      <c r="I1059" t="s">
        <v>1755</v>
      </c>
      <c r="J1059" s="11">
        <v>2404.6821</v>
      </c>
      <c r="K1059" t="str">
        <f>VLOOKUP(Table56[[#This Row],[Customer_ID]],Table4[],4,FALSE)</f>
        <v>Male</v>
      </c>
      <c r="L1059" t="str">
        <f>VLOOKUP(Table56[[#This Row],[Customer_ID]],Table4[],6,FALSE)</f>
        <v>Florida</v>
      </c>
      <c r="M1059" t="str">
        <f>VLOOKUP(Table56[[#This Row],[Product_ID]],Table3[],3,FALSE)</f>
        <v>Home-Kitchen</v>
      </c>
      <c r="N1059" s="11">
        <f>VLOOKUP(Table56[[#This Row],[Product_ID]],Table3[],5,FALSE)</f>
        <v>298.86</v>
      </c>
      <c r="O1059" t="str">
        <f>VLOOKUP(Table56[[#This Row],[Store_ID]],Table2[],3,FALSE)</f>
        <v>North</v>
      </c>
      <c r="P1059" t="str">
        <f>VLOOKUP(E1059,Table2[],5,FALSE)</f>
        <v>Outlet</v>
      </c>
    </row>
    <row r="1060" spans="1:16" x14ac:dyDescent="0.25">
      <c r="A1060" t="s">
        <v>2810</v>
      </c>
      <c r="B1060" s="19">
        <v>45629</v>
      </c>
      <c r="C1060" t="s">
        <v>1352</v>
      </c>
      <c r="D1060" t="s">
        <v>1597</v>
      </c>
      <c r="E1060" t="s">
        <v>1714</v>
      </c>
      <c r="F1060" s="12">
        <v>1</v>
      </c>
      <c r="G1060" s="11">
        <v>681.72</v>
      </c>
      <c r="H1060">
        <v>0.11</v>
      </c>
      <c r="I1060" t="s">
        <v>1752</v>
      </c>
      <c r="J1060" s="11">
        <v>606.73080000000004</v>
      </c>
      <c r="K1060" t="str">
        <f>VLOOKUP(Table56[[#This Row],[Customer_ID]],Table4[],4,FALSE)</f>
        <v>Female</v>
      </c>
      <c r="L1060" t="str">
        <f>VLOOKUP(Table56[[#This Row],[Customer_ID]],Table4[],6,FALSE)</f>
        <v>Oregon</v>
      </c>
      <c r="M1060" t="str">
        <f>VLOOKUP(Table56[[#This Row],[Product_ID]],Table3[],3,FALSE)</f>
        <v>Clothing-Outerwear</v>
      </c>
      <c r="N1060" s="11">
        <f>VLOOKUP(Table56[[#This Row],[Product_ID]],Table3[],5,FALSE)</f>
        <v>167.34</v>
      </c>
      <c r="O1060" t="str">
        <f>VLOOKUP(Table56[[#This Row],[Store_ID]],Table2[],3,FALSE)</f>
        <v>West</v>
      </c>
      <c r="P1060" t="str">
        <f>VLOOKUP(E1060,Table2[],5,FALSE)</f>
        <v>Online</v>
      </c>
    </row>
    <row r="1061" spans="1:16" x14ac:dyDescent="0.25">
      <c r="A1061" t="s">
        <v>2811</v>
      </c>
      <c r="B1061" s="19">
        <v>45222</v>
      </c>
      <c r="C1061" t="s">
        <v>48</v>
      </c>
      <c r="D1061" t="s">
        <v>1644</v>
      </c>
      <c r="E1061" t="s">
        <v>1725</v>
      </c>
      <c r="F1061" s="12">
        <v>2</v>
      </c>
      <c r="G1061" s="11">
        <v>838.22</v>
      </c>
      <c r="H1061">
        <v>0.3</v>
      </c>
      <c r="I1061" t="s">
        <v>1750</v>
      </c>
      <c r="J1061" s="11">
        <v>1173.508</v>
      </c>
      <c r="K1061" t="str">
        <f>VLOOKUP(Table56[[#This Row],[Customer_ID]],Table4[],4,FALSE)</f>
        <v>Male</v>
      </c>
      <c r="L1061" t="str">
        <f>VLOOKUP(Table56[[#This Row],[Customer_ID]],Table4[],6,FALSE)</f>
        <v>Pennsylvania</v>
      </c>
      <c r="M1061" t="str">
        <f>VLOOKUP(Table56[[#This Row],[Product_ID]],Table3[],3,FALSE)</f>
        <v>Home-Decor</v>
      </c>
      <c r="N1061" s="11">
        <f>VLOOKUP(Table56[[#This Row],[Product_ID]],Table3[],5,FALSE)</f>
        <v>325.26</v>
      </c>
      <c r="O1061" t="str">
        <f>VLOOKUP(Table56[[#This Row],[Store_ID]],Table2[],3,FALSE)</f>
        <v>East</v>
      </c>
      <c r="P1061" t="str">
        <f>VLOOKUP(E1061,Table2[],5,FALSE)</f>
        <v>Flagship</v>
      </c>
    </row>
    <row r="1062" spans="1:16" x14ac:dyDescent="0.25">
      <c r="A1062" t="s">
        <v>2812</v>
      </c>
      <c r="B1062" s="19">
        <v>45797</v>
      </c>
      <c r="C1062" t="s">
        <v>631</v>
      </c>
      <c r="D1062" t="s">
        <v>1661</v>
      </c>
      <c r="E1062" t="s">
        <v>1723</v>
      </c>
      <c r="F1062" s="12">
        <v>2</v>
      </c>
      <c r="G1062" s="11">
        <v>816.22</v>
      </c>
      <c r="H1062">
        <v>0.27</v>
      </c>
      <c r="I1062" t="s">
        <v>1750</v>
      </c>
      <c r="J1062" s="11">
        <v>1191.6812</v>
      </c>
      <c r="K1062" t="str">
        <f>VLOOKUP(Table56[[#This Row],[Customer_ID]],Table4[],4,FALSE)</f>
        <v>Male</v>
      </c>
      <c r="L1062" t="str">
        <f>VLOOKUP(Table56[[#This Row],[Customer_ID]],Table4[],6,FALSE)</f>
        <v>Pennsylvania</v>
      </c>
      <c r="M1062" t="str">
        <f>VLOOKUP(Table56[[#This Row],[Product_ID]],Table3[],3,FALSE)</f>
        <v>Home-Lighting</v>
      </c>
      <c r="N1062" s="11">
        <f>VLOOKUP(Table56[[#This Row],[Product_ID]],Table3[],5,FALSE)</f>
        <v>371.38</v>
      </c>
      <c r="O1062" t="str">
        <f>VLOOKUP(Table56[[#This Row],[Store_ID]],Table2[],3,FALSE)</f>
        <v>North</v>
      </c>
      <c r="P1062" t="str">
        <f>VLOOKUP(E1062,Table2[],5,FALSE)</f>
        <v>Online</v>
      </c>
    </row>
    <row r="1063" spans="1:16" x14ac:dyDescent="0.25">
      <c r="A1063" t="s">
        <v>2813</v>
      </c>
      <c r="B1063" s="19">
        <v>45554</v>
      </c>
      <c r="C1063" t="s">
        <v>1174</v>
      </c>
      <c r="D1063" t="s">
        <v>1618</v>
      </c>
      <c r="E1063" t="s">
        <v>1711</v>
      </c>
      <c r="F1063" s="12">
        <v>2</v>
      </c>
      <c r="G1063" s="11">
        <v>654.12</v>
      </c>
      <c r="H1063">
        <v>0.27</v>
      </c>
      <c r="I1063" t="s">
        <v>1752</v>
      </c>
      <c r="J1063" s="11">
        <v>955.01519999999994</v>
      </c>
      <c r="K1063" t="str">
        <f>VLOOKUP(Table56[[#This Row],[Customer_ID]],Table4[],4,FALSE)</f>
        <v>Male</v>
      </c>
      <c r="L1063" t="str">
        <f>VLOOKUP(Table56[[#This Row],[Customer_ID]],Table4[],6,FALSE)</f>
        <v>Rhode Island</v>
      </c>
      <c r="M1063" t="str">
        <f>VLOOKUP(Table56[[#This Row],[Product_ID]],Table3[],3,FALSE)</f>
        <v>Sports-Equipment</v>
      </c>
      <c r="N1063" s="11">
        <f>VLOOKUP(Table56[[#This Row],[Product_ID]],Table3[],5,FALSE)</f>
        <v>103.45</v>
      </c>
      <c r="O1063" t="str">
        <f>VLOOKUP(Table56[[#This Row],[Store_ID]],Table2[],3,FALSE)</f>
        <v>South</v>
      </c>
      <c r="P1063" t="str">
        <f>VLOOKUP(E1063,Table2[],5,FALSE)</f>
        <v>Online</v>
      </c>
    </row>
    <row r="1064" spans="1:16" x14ac:dyDescent="0.25">
      <c r="A1064" t="s">
        <v>2814</v>
      </c>
      <c r="B1064" s="19">
        <v>45385</v>
      </c>
      <c r="C1064" t="s">
        <v>367</v>
      </c>
      <c r="D1064" t="s">
        <v>1636</v>
      </c>
      <c r="E1064" t="s">
        <v>1725</v>
      </c>
      <c r="F1064" s="12">
        <v>4</v>
      </c>
      <c r="G1064" s="11">
        <v>528.22</v>
      </c>
      <c r="H1064">
        <v>0.2</v>
      </c>
      <c r="I1064" t="s">
        <v>1752</v>
      </c>
      <c r="J1064" s="11">
        <v>1690.3040000000001</v>
      </c>
      <c r="K1064" t="str">
        <f>VLOOKUP(Table56[[#This Row],[Customer_ID]],Table4[],4,FALSE)</f>
        <v>Female</v>
      </c>
      <c r="L1064" t="str">
        <f>VLOOKUP(Table56[[#This Row],[Customer_ID]],Table4[],6,FALSE)</f>
        <v>Florida</v>
      </c>
      <c r="M1064" t="str">
        <f>VLOOKUP(Table56[[#This Row],[Product_ID]],Table3[],3,FALSE)</f>
        <v>Sports-Team Sports</v>
      </c>
      <c r="N1064" s="11">
        <f>VLOOKUP(Table56[[#This Row],[Product_ID]],Table3[],5,FALSE)</f>
        <v>107.06</v>
      </c>
      <c r="O1064" t="str">
        <f>VLOOKUP(Table56[[#This Row],[Store_ID]],Table2[],3,FALSE)</f>
        <v>East</v>
      </c>
      <c r="P1064" t="str">
        <f>VLOOKUP(E1064,Table2[],5,FALSE)</f>
        <v>Flagship</v>
      </c>
    </row>
    <row r="1065" spans="1:16" x14ac:dyDescent="0.25">
      <c r="A1065" t="s">
        <v>2815</v>
      </c>
      <c r="B1065" s="19">
        <v>45704</v>
      </c>
      <c r="C1065" t="s">
        <v>710</v>
      </c>
      <c r="D1065" t="s">
        <v>1579</v>
      </c>
      <c r="E1065" t="s">
        <v>1711</v>
      </c>
      <c r="F1065" s="12">
        <v>4</v>
      </c>
      <c r="G1065" s="11">
        <v>36.72</v>
      </c>
      <c r="H1065">
        <v>7.0000000000000007E-2</v>
      </c>
      <c r="I1065" t="s">
        <v>1755</v>
      </c>
      <c r="J1065" s="11">
        <v>136.5984</v>
      </c>
      <c r="K1065" t="str">
        <f>VLOOKUP(Table56[[#This Row],[Customer_ID]],Table4[],4,FALSE)</f>
        <v>Male</v>
      </c>
      <c r="L1065" t="str">
        <f>VLOOKUP(Table56[[#This Row],[Customer_ID]],Table4[],6,FALSE)</f>
        <v>Georgia</v>
      </c>
      <c r="M1065" t="str">
        <f>VLOOKUP(Table56[[#This Row],[Product_ID]],Table3[],3,FALSE)</f>
        <v>Electronics-Computer</v>
      </c>
      <c r="N1065" s="11">
        <f>VLOOKUP(Table56[[#This Row],[Product_ID]],Table3[],5,FALSE)</f>
        <v>419.28</v>
      </c>
      <c r="O1065" t="str">
        <f>VLOOKUP(Table56[[#This Row],[Store_ID]],Table2[],3,FALSE)</f>
        <v>South</v>
      </c>
      <c r="P1065" t="str">
        <f>VLOOKUP(E1065,Table2[],5,FALSE)</f>
        <v>Online</v>
      </c>
    </row>
    <row r="1066" spans="1:16" x14ac:dyDescent="0.25">
      <c r="A1066" t="s">
        <v>2816</v>
      </c>
      <c r="B1066" s="19">
        <v>45545</v>
      </c>
      <c r="C1066" t="s">
        <v>1144</v>
      </c>
      <c r="D1066" t="s">
        <v>1644</v>
      </c>
      <c r="E1066" t="s">
        <v>1739</v>
      </c>
      <c r="F1066" s="12">
        <v>2</v>
      </c>
      <c r="G1066" s="11">
        <v>705.97</v>
      </c>
      <c r="H1066">
        <v>0.1</v>
      </c>
      <c r="I1066" t="s">
        <v>1752</v>
      </c>
      <c r="J1066" s="11">
        <v>1270.7460000000001</v>
      </c>
      <c r="K1066" t="str">
        <f>VLOOKUP(Table56[[#This Row],[Customer_ID]],Table4[],4,FALSE)</f>
        <v>Male</v>
      </c>
      <c r="L1066" t="str">
        <f>VLOOKUP(Table56[[#This Row],[Customer_ID]],Table4[],6,FALSE)</f>
        <v>Indiana</v>
      </c>
      <c r="M1066" t="str">
        <f>VLOOKUP(Table56[[#This Row],[Product_ID]],Table3[],3,FALSE)</f>
        <v>Home-Decor</v>
      </c>
      <c r="N1066" s="11">
        <f>VLOOKUP(Table56[[#This Row],[Product_ID]],Table3[],5,FALSE)</f>
        <v>325.26</v>
      </c>
      <c r="O1066" t="str">
        <f>VLOOKUP(Table56[[#This Row],[Store_ID]],Table2[],3,FALSE)</f>
        <v>East</v>
      </c>
      <c r="P1066" t="str">
        <f>VLOOKUP(E1066,Table2[],5,FALSE)</f>
        <v>Online</v>
      </c>
    </row>
    <row r="1067" spans="1:16" x14ac:dyDescent="0.25">
      <c r="A1067" t="s">
        <v>2817</v>
      </c>
      <c r="B1067" s="19">
        <v>45736</v>
      </c>
      <c r="C1067" t="s">
        <v>100</v>
      </c>
      <c r="D1067" t="s">
        <v>1588</v>
      </c>
      <c r="E1067" t="s">
        <v>1690</v>
      </c>
      <c r="F1067" s="12">
        <v>2</v>
      </c>
      <c r="G1067" s="11">
        <v>994.29</v>
      </c>
      <c r="H1067">
        <v>0.01</v>
      </c>
      <c r="I1067" t="s">
        <v>1752</v>
      </c>
      <c r="J1067" s="11">
        <v>1968.6941999999999</v>
      </c>
      <c r="K1067" t="str">
        <f>VLOOKUP(Table56[[#This Row],[Customer_ID]],Table4[],4,FALSE)</f>
        <v>Female</v>
      </c>
      <c r="L1067" t="str">
        <f>VLOOKUP(Table56[[#This Row],[Customer_ID]],Table4[],6,FALSE)</f>
        <v>Oregon</v>
      </c>
      <c r="M1067" t="str">
        <f>VLOOKUP(Table56[[#This Row],[Product_ID]],Table3[],3,FALSE)</f>
        <v>Electronics-Audio</v>
      </c>
      <c r="N1067" s="11">
        <f>VLOOKUP(Table56[[#This Row],[Product_ID]],Table3[],5,FALSE)</f>
        <v>38.520000000000003</v>
      </c>
      <c r="O1067" t="str">
        <f>VLOOKUP(Table56[[#This Row],[Store_ID]],Table2[],3,FALSE)</f>
        <v>North</v>
      </c>
      <c r="P1067" t="str">
        <f>VLOOKUP(E1067,Table2[],5,FALSE)</f>
        <v>Flagship</v>
      </c>
    </row>
    <row r="1068" spans="1:16" x14ac:dyDescent="0.25">
      <c r="A1068" t="s">
        <v>2818</v>
      </c>
      <c r="B1068" s="19">
        <v>45608</v>
      </c>
      <c r="C1068" t="s">
        <v>1292</v>
      </c>
      <c r="D1068" t="s">
        <v>1669</v>
      </c>
      <c r="E1068" t="s">
        <v>1736</v>
      </c>
      <c r="F1068" s="12">
        <v>1</v>
      </c>
      <c r="G1068" s="11">
        <v>909.04</v>
      </c>
      <c r="H1068">
        <v>0.11</v>
      </c>
      <c r="I1068" t="s">
        <v>1750</v>
      </c>
      <c r="J1068" s="11">
        <v>809.04560000000004</v>
      </c>
      <c r="K1068" t="str">
        <f>VLOOKUP(Table56[[#This Row],[Customer_ID]],Table4[],4,FALSE)</f>
        <v>Female</v>
      </c>
      <c r="L1068" t="str">
        <f>VLOOKUP(Table56[[#This Row],[Customer_ID]],Table4[],6,FALSE)</f>
        <v>Washington</v>
      </c>
      <c r="M1068" t="str">
        <f>VLOOKUP(Table56[[#This Row],[Product_ID]],Table3[],3,FALSE)</f>
        <v>Home-Appliances</v>
      </c>
      <c r="N1068" s="11">
        <f>VLOOKUP(Table56[[#This Row],[Product_ID]],Table3[],5,FALSE)</f>
        <v>447.43</v>
      </c>
      <c r="O1068" t="str">
        <f>VLOOKUP(Table56[[#This Row],[Store_ID]],Table2[],3,FALSE)</f>
        <v>East</v>
      </c>
      <c r="P1068" t="str">
        <f>VLOOKUP(E1068,Table2[],5,FALSE)</f>
        <v>Flagship</v>
      </c>
    </row>
    <row r="1069" spans="1:16" x14ac:dyDescent="0.25">
      <c r="A1069" t="s">
        <v>2819</v>
      </c>
      <c r="B1069" s="19">
        <v>45334</v>
      </c>
      <c r="C1069" t="s">
        <v>1083</v>
      </c>
      <c r="D1069" t="s">
        <v>1579</v>
      </c>
      <c r="E1069" t="s">
        <v>1721</v>
      </c>
      <c r="F1069" s="12">
        <v>1</v>
      </c>
      <c r="G1069" s="11">
        <v>164.73</v>
      </c>
      <c r="H1069">
        <v>0.12</v>
      </c>
      <c r="I1069" t="s">
        <v>1752</v>
      </c>
      <c r="J1069" s="11">
        <v>144.9624</v>
      </c>
      <c r="K1069" t="str">
        <f>VLOOKUP(Table56[[#This Row],[Customer_ID]],Table4[],4,FALSE)</f>
        <v>Male</v>
      </c>
      <c r="L1069" t="str">
        <f>VLOOKUP(Table56[[#This Row],[Customer_ID]],Table4[],6,FALSE)</f>
        <v>Alaska</v>
      </c>
      <c r="M1069" t="str">
        <f>VLOOKUP(Table56[[#This Row],[Product_ID]],Table3[],3,FALSE)</f>
        <v>Electronics-Computer</v>
      </c>
      <c r="N1069" s="11">
        <f>VLOOKUP(Table56[[#This Row],[Product_ID]],Table3[],5,FALSE)</f>
        <v>419.28</v>
      </c>
      <c r="O1069" t="str">
        <f>VLOOKUP(Table56[[#This Row],[Store_ID]],Table2[],3,FALSE)</f>
        <v>South</v>
      </c>
      <c r="P1069" t="str">
        <f>VLOOKUP(E1069,Table2[],5,FALSE)</f>
        <v>Online</v>
      </c>
    </row>
    <row r="1070" spans="1:16" x14ac:dyDescent="0.25">
      <c r="A1070" t="s">
        <v>2820</v>
      </c>
      <c r="B1070" s="19">
        <v>45690</v>
      </c>
      <c r="C1070" t="s">
        <v>227</v>
      </c>
      <c r="D1070" t="s">
        <v>1583</v>
      </c>
      <c r="E1070" t="s">
        <v>1711</v>
      </c>
      <c r="F1070" s="12">
        <v>2</v>
      </c>
      <c r="G1070" s="11">
        <v>606.35</v>
      </c>
      <c r="H1070">
        <v>0.16</v>
      </c>
      <c r="I1070" t="s">
        <v>1755</v>
      </c>
      <c r="J1070" s="11">
        <v>1018.668</v>
      </c>
      <c r="K1070" t="str">
        <f>VLOOKUP(Table56[[#This Row],[Customer_ID]],Table4[],4,FALSE)</f>
        <v>Male</v>
      </c>
      <c r="L1070" t="str">
        <f>VLOOKUP(Table56[[#This Row],[Customer_ID]],Table4[],6,FALSE)</f>
        <v>New Mexico</v>
      </c>
      <c r="M1070" t="str">
        <f>VLOOKUP(Table56[[#This Row],[Product_ID]],Table3[],3,FALSE)</f>
        <v>Clothing-Footwear</v>
      </c>
      <c r="N1070" s="11">
        <f>VLOOKUP(Table56[[#This Row],[Product_ID]],Table3[],5,FALSE)</f>
        <v>353.47</v>
      </c>
      <c r="O1070" t="str">
        <f>VLOOKUP(Table56[[#This Row],[Store_ID]],Table2[],3,FALSE)</f>
        <v>South</v>
      </c>
      <c r="P1070" t="str">
        <f>VLOOKUP(E1070,Table2[],5,FALSE)</f>
        <v>Online</v>
      </c>
    </row>
    <row r="1071" spans="1:16" x14ac:dyDescent="0.25">
      <c r="A1071" t="s">
        <v>2821</v>
      </c>
      <c r="B1071" s="19">
        <v>45481</v>
      </c>
      <c r="C1071" t="s">
        <v>539</v>
      </c>
      <c r="D1071" t="s">
        <v>1677</v>
      </c>
      <c r="E1071" t="s">
        <v>1701</v>
      </c>
      <c r="F1071" s="12">
        <v>3</v>
      </c>
      <c r="G1071" s="11">
        <v>904.19</v>
      </c>
      <c r="H1071">
        <v>0.09</v>
      </c>
      <c r="I1071" t="s">
        <v>1750</v>
      </c>
      <c r="J1071" s="11">
        <v>2468.4387000000002</v>
      </c>
      <c r="K1071" t="str">
        <f>VLOOKUP(Table56[[#This Row],[Customer_ID]],Table4[],4,FALSE)</f>
        <v>Male</v>
      </c>
      <c r="L1071" t="str">
        <f>VLOOKUP(Table56[[#This Row],[Customer_ID]],Table4[],6,FALSE)</f>
        <v>Illinois</v>
      </c>
      <c r="M1071" t="str">
        <f>VLOOKUP(Table56[[#This Row],[Product_ID]],Table3[],3,FALSE)</f>
        <v>Electronics-Audio</v>
      </c>
      <c r="N1071" s="11">
        <f>VLOOKUP(Table56[[#This Row],[Product_ID]],Table3[],5,FALSE)</f>
        <v>431.67</v>
      </c>
      <c r="O1071" t="str">
        <f>VLOOKUP(Table56[[#This Row],[Store_ID]],Table2[],3,FALSE)</f>
        <v>South</v>
      </c>
      <c r="P1071" t="str">
        <f>VLOOKUP(E1071,Table2[],5,FALSE)</f>
        <v>Online</v>
      </c>
    </row>
    <row r="1072" spans="1:16" x14ac:dyDescent="0.25">
      <c r="A1072" t="s">
        <v>2822</v>
      </c>
      <c r="B1072" s="19">
        <v>45576</v>
      </c>
      <c r="C1072" t="s">
        <v>503</v>
      </c>
      <c r="D1072" t="s">
        <v>1602</v>
      </c>
      <c r="E1072" t="s">
        <v>1693</v>
      </c>
      <c r="F1072" s="12">
        <v>4</v>
      </c>
      <c r="G1072" s="11">
        <v>694.61</v>
      </c>
      <c r="H1072">
        <v>0.18</v>
      </c>
      <c r="I1072" t="s">
        <v>1755</v>
      </c>
      <c r="J1072" s="11">
        <v>2278.3208000000004</v>
      </c>
      <c r="K1072" t="str">
        <f>VLOOKUP(Table56[[#This Row],[Customer_ID]],Table4[],4,FALSE)</f>
        <v>Female</v>
      </c>
      <c r="L1072" t="str">
        <f>VLOOKUP(Table56[[#This Row],[Customer_ID]],Table4[],6,FALSE)</f>
        <v>Oregon</v>
      </c>
      <c r="M1072" t="str">
        <f>VLOOKUP(Table56[[#This Row],[Product_ID]],Table3[],3,FALSE)</f>
        <v>Sports-Fitness</v>
      </c>
      <c r="N1072" s="11">
        <f>VLOOKUP(Table56[[#This Row],[Product_ID]],Table3[],5,FALSE)</f>
        <v>190.29</v>
      </c>
      <c r="O1072" t="str">
        <f>VLOOKUP(Table56[[#This Row],[Store_ID]],Table2[],3,FALSE)</f>
        <v>South</v>
      </c>
      <c r="P1072" t="str">
        <f>VLOOKUP(E1072,Table2[],5,FALSE)</f>
        <v>Outlet</v>
      </c>
    </row>
    <row r="1073" spans="1:16" x14ac:dyDescent="0.25">
      <c r="A1073" t="s">
        <v>2823</v>
      </c>
      <c r="B1073" s="19">
        <v>45215</v>
      </c>
      <c r="C1073" t="s">
        <v>721</v>
      </c>
      <c r="D1073" t="s">
        <v>1664</v>
      </c>
      <c r="E1073" t="s">
        <v>1693</v>
      </c>
      <c r="F1073" s="12">
        <v>4</v>
      </c>
      <c r="G1073" s="11">
        <v>753.83</v>
      </c>
      <c r="H1073">
        <v>0.24</v>
      </c>
      <c r="I1073" t="s">
        <v>1750</v>
      </c>
      <c r="J1073" s="11">
        <v>2291.6432</v>
      </c>
      <c r="K1073" t="str">
        <f>VLOOKUP(Table56[[#This Row],[Customer_ID]],Table4[],4,FALSE)</f>
        <v>Female</v>
      </c>
      <c r="L1073" t="str">
        <f>VLOOKUP(Table56[[#This Row],[Customer_ID]],Table4[],6,FALSE)</f>
        <v>Utah</v>
      </c>
      <c r="M1073" t="str">
        <f>VLOOKUP(Table56[[#This Row],[Product_ID]],Table3[],3,FALSE)</f>
        <v>Beauty-Makeup</v>
      </c>
      <c r="N1073" s="11">
        <f>VLOOKUP(Table56[[#This Row],[Product_ID]],Table3[],5,FALSE)</f>
        <v>183.04</v>
      </c>
      <c r="O1073" t="str">
        <f>VLOOKUP(Table56[[#This Row],[Store_ID]],Table2[],3,FALSE)</f>
        <v>South</v>
      </c>
      <c r="P1073" t="str">
        <f>VLOOKUP(E1073,Table2[],5,FALSE)</f>
        <v>Outlet</v>
      </c>
    </row>
    <row r="1074" spans="1:16" x14ac:dyDescent="0.25">
      <c r="A1074" t="s">
        <v>2824</v>
      </c>
      <c r="B1074" s="19">
        <v>45653</v>
      </c>
      <c r="C1074" t="s">
        <v>640</v>
      </c>
      <c r="D1074" t="s">
        <v>1558</v>
      </c>
      <c r="E1074" t="s">
        <v>1714</v>
      </c>
      <c r="F1074" s="12">
        <v>1</v>
      </c>
      <c r="G1074" s="11">
        <v>66.22</v>
      </c>
      <c r="H1074">
        <v>0.02</v>
      </c>
      <c r="I1074" t="s">
        <v>1750</v>
      </c>
      <c r="J1074" s="11">
        <v>64.895600000000002</v>
      </c>
      <c r="K1074" t="str">
        <f>VLOOKUP(Table56[[#This Row],[Customer_ID]],Table4[],4,FALSE)</f>
        <v>Female</v>
      </c>
      <c r="L1074" t="str">
        <f>VLOOKUP(Table56[[#This Row],[Customer_ID]],Table4[],6,FALSE)</f>
        <v>Minnesota</v>
      </c>
      <c r="M1074" t="str">
        <f>VLOOKUP(Table56[[#This Row],[Product_ID]],Table3[],3,FALSE)</f>
        <v>Home-Storage</v>
      </c>
      <c r="N1074" s="11">
        <f>VLOOKUP(Table56[[#This Row],[Product_ID]],Table3[],5,FALSE)</f>
        <v>123.46</v>
      </c>
      <c r="O1074" t="str">
        <f>VLOOKUP(Table56[[#This Row],[Store_ID]],Table2[],3,FALSE)</f>
        <v>West</v>
      </c>
      <c r="P1074" t="str">
        <f>VLOOKUP(E1074,Table2[],5,FALSE)</f>
        <v>Online</v>
      </c>
    </row>
    <row r="1075" spans="1:16" x14ac:dyDescent="0.25">
      <c r="A1075" t="s">
        <v>2825</v>
      </c>
      <c r="B1075" s="19">
        <v>45241</v>
      </c>
      <c r="C1075" t="s">
        <v>1048</v>
      </c>
      <c r="D1075" t="s">
        <v>1622</v>
      </c>
      <c r="E1075" t="s">
        <v>1726</v>
      </c>
      <c r="F1075" s="12">
        <v>2</v>
      </c>
      <c r="G1075" s="11">
        <v>891.8</v>
      </c>
      <c r="H1075">
        <v>0.28999999999999998</v>
      </c>
      <c r="I1075" t="s">
        <v>1755</v>
      </c>
      <c r="J1075" s="11">
        <v>1266.3559999999998</v>
      </c>
      <c r="K1075" t="str">
        <f>VLOOKUP(Table56[[#This Row],[Customer_ID]],Table4[],4,FALSE)</f>
        <v>Female</v>
      </c>
      <c r="L1075" t="str">
        <f>VLOOKUP(Table56[[#This Row],[Customer_ID]],Table4[],6,FALSE)</f>
        <v>North Carolina</v>
      </c>
      <c r="M1075" t="str">
        <f>VLOOKUP(Table56[[#This Row],[Product_ID]],Table3[],3,FALSE)</f>
        <v>Beauty-Makeup</v>
      </c>
      <c r="N1075" s="11">
        <f>VLOOKUP(Table56[[#This Row],[Product_ID]],Table3[],5,FALSE)</f>
        <v>299.11</v>
      </c>
      <c r="O1075" t="str">
        <f>VLOOKUP(Table56[[#This Row],[Store_ID]],Table2[],3,FALSE)</f>
        <v>South</v>
      </c>
      <c r="P1075" t="str">
        <f>VLOOKUP(E1075,Table2[],5,FALSE)</f>
        <v>Outlet</v>
      </c>
    </row>
    <row r="1076" spans="1:16" x14ac:dyDescent="0.25">
      <c r="A1076" t="s">
        <v>2826</v>
      </c>
      <c r="B1076" s="19">
        <v>45428</v>
      </c>
      <c r="C1076" t="s">
        <v>1123</v>
      </c>
      <c r="D1076" t="s">
        <v>1640</v>
      </c>
      <c r="E1076" t="s">
        <v>1717</v>
      </c>
      <c r="F1076" s="12">
        <v>4</v>
      </c>
      <c r="G1076" s="11">
        <v>255.48</v>
      </c>
      <c r="H1076">
        <v>0.03</v>
      </c>
      <c r="I1076" t="s">
        <v>1755</v>
      </c>
      <c r="J1076" s="11">
        <v>991.26239999999996</v>
      </c>
      <c r="K1076" t="str">
        <f>VLOOKUP(Table56[[#This Row],[Customer_ID]],Table4[],4,FALSE)</f>
        <v>Male</v>
      </c>
      <c r="L1076" t="str">
        <f>VLOOKUP(Table56[[#This Row],[Customer_ID]],Table4[],6,FALSE)</f>
        <v>Ohio</v>
      </c>
      <c r="M1076" t="str">
        <f>VLOOKUP(Table56[[#This Row],[Product_ID]],Table3[],3,FALSE)</f>
        <v>Clothing-Footwear</v>
      </c>
      <c r="N1076" s="11">
        <f>VLOOKUP(Table56[[#This Row],[Product_ID]],Table3[],5,FALSE)</f>
        <v>158.13999999999999</v>
      </c>
      <c r="O1076" t="str">
        <f>VLOOKUP(Table56[[#This Row],[Store_ID]],Table2[],3,FALSE)</f>
        <v>South</v>
      </c>
      <c r="P1076" t="str">
        <f>VLOOKUP(E1076,Table2[],5,FALSE)</f>
        <v>Flagship</v>
      </c>
    </row>
    <row r="1077" spans="1:16" x14ac:dyDescent="0.25">
      <c r="A1077" t="s">
        <v>2827</v>
      </c>
      <c r="B1077" s="19">
        <v>45593</v>
      </c>
      <c r="C1077" t="s">
        <v>942</v>
      </c>
      <c r="D1077" t="s">
        <v>1656</v>
      </c>
      <c r="E1077" t="s">
        <v>1733</v>
      </c>
      <c r="F1077" s="12">
        <v>4</v>
      </c>
      <c r="G1077" s="11">
        <v>604.87</v>
      </c>
      <c r="H1077">
        <v>0.28000000000000003</v>
      </c>
      <c r="I1077" t="s">
        <v>1752</v>
      </c>
      <c r="J1077" s="11">
        <v>1742.0255999999999</v>
      </c>
      <c r="K1077" t="str">
        <f>VLOOKUP(Table56[[#This Row],[Customer_ID]],Table4[],4,FALSE)</f>
        <v>Male</v>
      </c>
      <c r="L1077" t="str">
        <f>VLOOKUP(Table56[[#This Row],[Customer_ID]],Table4[],6,FALSE)</f>
        <v>Virginia</v>
      </c>
      <c r="M1077" t="str">
        <f>VLOOKUP(Table56[[#This Row],[Product_ID]],Table3[],3,FALSE)</f>
        <v>Home-Furniture</v>
      </c>
      <c r="N1077" s="11">
        <f>VLOOKUP(Table56[[#This Row],[Product_ID]],Table3[],5,FALSE)</f>
        <v>388.46</v>
      </c>
      <c r="O1077" t="str">
        <f>VLOOKUP(Table56[[#This Row],[Store_ID]],Table2[],3,FALSE)</f>
        <v>North</v>
      </c>
      <c r="P1077" t="str">
        <f>VLOOKUP(E1077,Table2[],5,FALSE)</f>
        <v>Flagship</v>
      </c>
    </row>
    <row r="1078" spans="1:16" x14ac:dyDescent="0.25">
      <c r="A1078" t="s">
        <v>2828</v>
      </c>
      <c r="B1078" s="19">
        <v>45370</v>
      </c>
      <c r="C1078" t="s">
        <v>174</v>
      </c>
      <c r="D1078" t="s">
        <v>1577</v>
      </c>
      <c r="E1078" t="s">
        <v>1733</v>
      </c>
      <c r="F1078" s="12">
        <v>3</v>
      </c>
      <c r="G1078" s="11">
        <v>623.82000000000005</v>
      </c>
      <c r="H1078">
        <v>0.13</v>
      </c>
      <c r="I1078" t="s">
        <v>1755</v>
      </c>
      <c r="J1078" s="11">
        <v>1628.1702</v>
      </c>
      <c r="K1078" t="str">
        <f>VLOOKUP(Table56[[#This Row],[Customer_ID]],Table4[],4,FALSE)</f>
        <v>Male</v>
      </c>
      <c r="L1078" t="str">
        <f>VLOOKUP(Table56[[#This Row],[Customer_ID]],Table4[],6,FALSE)</f>
        <v>Arizona</v>
      </c>
      <c r="M1078" t="str">
        <f>VLOOKUP(Table56[[#This Row],[Product_ID]],Table3[],3,FALSE)</f>
        <v>Home-Decor</v>
      </c>
      <c r="N1078" s="11">
        <f>VLOOKUP(Table56[[#This Row],[Product_ID]],Table3[],5,FALSE)</f>
        <v>179.77</v>
      </c>
      <c r="O1078" t="str">
        <f>VLOOKUP(Table56[[#This Row],[Store_ID]],Table2[],3,FALSE)</f>
        <v>North</v>
      </c>
      <c r="P1078" t="str">
        <f>VLOOKUP(E1078,Table2[],5,FALSE)</f>
        <v>Flagship</v>
      </c>
    </row>
    <row r="1079" spans="1:16" x14ac:dyDescent="0.25">
      <c r="A1079" t="s">
        <v>2829</v>
      </c>
      <c r="B1079" s="19">
        <v>45882</v>
      </c>
      <c r="C1079" t="s">
        <v>465</v>
      </c>
      <c r="D1079" t="s">
        <v>1633</v>
      </c>
      <c r="E1079" t="s">
        <v>1730</v>
      </c>
      <c r="F1079" s="12">
        <v>3</v>
      </c>
      <c r="G1079" s="11">
        <v>575.24</v>
      </c>
      <c r="H1079">
        <v>0.12</v>
      </c>
      <c r="I1079" t="s">
        <v>1755</v>
      </c>
      <c r="J1079" s="11">
        <v>1518.6336000000001</v>
      </c>
      <c r="K1079" t="str">
        <f>VLOOKUP(Table56[[#This Row],[Customer_ID]],Table4[],4,FALSE)</f>
        <v>Male</v>
      </c>
      <c r="L1079" t="str">
        <f>VLOOKUP(Table56[[#This Row],[Customer_ID]],Table4[],6,FALSE)</f>
        <v>Virginia</v>
      </c>
      <c r="M1079" t="str">
        <f>VLOOKUP(Table56[[#This Row],[Product_ID]],Table3[],3,FALSE)</f>
        <v>Beauty-Haircare</v>
      </c>
      <c r="N1079" s="11">
        <f>VLOOKUP(Table56[[#This Row],[Product_ID]],Table3[],5,FALSE)</f>
        <v>214.32</v>
      </c>
      <c r="O1079" t="str">
        <f>VLOOKUP(Table56[[#This Row],[Store_ID]],Table2[],3,FALSE)</f>
        <v>West</v>
      </c>
      <c r="P1079" t="str">
        <f>VLOOKUP(E1079,Table2[],5,FALSE)</f>
        <v>Flagship</v>
      </c>
    </row>
    <row r="1080" spans="1:16" x14ac:dyDescent="0.25">
      <c r="A1080" t="s">
        <v>2830</v>
      </c>
      <c r="B1080" s="19">
        <v>45878</v>
      </c>
      <c r="C1080" t="s">
        <v>1272</v>
      </c>
      <c r="D1080" t="s">
        <v>1533</v>
      </c>
      <c r="E1080" t="s">
        <v>1721</v>
      </c>
      <c r="F1080" s="12">
        <v>1</v>
      </c>
      <c r="G1080" s="11">
        <v>769.4</v>
      </c>
      <c r="H1080">
        <v>0.16</v>
      </c>
      <c r="I1080" t="s">
        <v>1750</v>
      </c>
      <c r="J1080" s="11">
        <v>646.29599999999994</v>
      </c>
      <c r="K1080" t="str">
        <f>VLOOKUP(Table56[[#This Row],[Customer_ID]],Table4[],4,FALSE)</f>
        <v>Female</v>
      </c>
      <c r="L1080" t="str">
        <f>VLOOKUP(Table56[[#This Row],[Customer_ID]],Table4[],6,FALSE)</f>
        <v>Missouri</v>
      </c>
      <c r="M1080" t="str">
        <f>VLOOKUP(Table56[[#This Row],[Product_ID]],Table3[],3,FALSE)</f>
        <v>Clothing-Bottoms</v>
      </c>
      <c r="N1080" s="11">
        <f>VLOOKUP(Table56[[#This Row],[Product_ID]],Table3[],5,FALSE)</f>
        <v>306.45999999999998</v>
      </c>
      <c r="O1080" t="str">
        <f>VLOOKUP(Table56[[#This Row],[Store_ID]],Table2[],3,FALSE)</f>
        <v>South</v>
      </c>
      <c r="P1080" t="str">
        <f>VLOOKUP(E1080,Table2[],5,FALSE)</f>
        <v>Online</v>
      </c>
    </row>
    <row r="1081" spans="1:16" x14ac:dyDescent="0.25">
      <c r="A1081" t="s">
        <v>2831</v>
      </c>
      <c r="B1081" s="19">
        <v>45420</v>
      </c>
      <c r="C1081" t="s">
        <v>1024</v>
      </c>
      <c r="D1081" t="s">
        <v>1533</v>
      </c>
      <c r="E1081" t="s">
        <v>1733</v>
      </c>
      <c r="F1081" s="12">
        <v>1</v>
      </c>
      <c r="G1081" s="11">
        <v>227.28</v>
      </c>
      <c r="H1081">
        <v>0.13</v>
      </c>
      <c r="I1081" t="s">
        <v>1755</v>
      </c>
      <c r="J1081" s="11">
        <v>197.7336</v>
      </c>
      <c r="K1081" t="str">
        <f>VLOOKUP(Table56[[#This Row],[Customer_ID]],Table4[],4,FALSE)</f>
        <v>Female</v>
      </c>
      <c r="L1081" t="str">
        <f>VLOOKUP(Table56[[#This Row],[Customer_ID]],Table4[],6,FALSE)</f>
        <v>Minnesota</v>
      </c>
      <c r="M1081" t="str">
        <f>VLOOKUP(Table56[[#This Row],[Product_ID]],Table3[],3,FALSE)</f>
        <v>Clothing-Bottoms</v>
      </c>
      <c r="N1081" s="11">
        <f>VLOOKUP(Table56[[#This Row],[Product_ID]],Table3[],5,FALSE)</f>
        <v>306.45999999999998</v>
      </c>
      <c r="O1081" t="str">
        <f>VLOOKUP(Table56[[#This Row],[Store_ID]],Table2[],3,FALSE)</f>
        <v>North</v>
      </c>
      <c r="P1081" t="str">
        <f>VLOOKUP(E1081,Table2[],5,FALSE)</f>
        <v>Flagship</v>
      </c>
    </row>
    <row r="1082" spans="1:16" x14ac:dyDescent="0.25">
      <c r="A1082" t="s">
        <v>2832</v>
      </c>
      <c r="B1082" s="19">
        <v>45361</v>
      </c>
      <c r="C1082" t="s">
        <v>192</v>
      </c>
      <c r="D1082" t="s">
        <v>1529</v>
      </c>
      <c r="E1082" t="s">
        <v>1733</v>
      </c>
      <c r="F1082" s="12">
        <v>4</v>
      </c>
      <c r="G1082" s="11">
        <v>127.58</v>
      </c>
      <c r="H1082">
        <v>0.15</v>
      </c>
      <c r="I1082" t="s">
        <v>1750</v>
      </c>
      <c r="J1082" s="11">
        <v>433.77199999999999</v>
      </c>
      <c r="K1082" t="str">
        <f>VLOOKUP(Table56[[#This Row],[Customer_ID]],Table4[],4,FALSE)</f>
        <v>Female</v>
      </c>
      <c r="L1082" t="str">
        <f>VLOOKUP(Table56[[#This Row],[Customer_ID]],Table4[],6,FALSE)</f>
        <v>West Virginia</v>
      </c>
      <c r="M1082" t="str">
        <f>VLOOKUP(Table56[[#This Row],[Product_ID]],Table3[],3,FALSE)</f>
        <v>Clothing-Outerwear</v>
      </c>
      <c r="N1082" s="11">
        <f>VLOOKUP(Table56[[#This Row],[Product_ID]],Table3[],5,FALSE)</f>
        <v>254.04361702127662</v>
      </c>
      <c r="O1082" t="str">
        <f>VLOOKUP(Table56[[#This Row],[Store_ID]],Table2[],3,FALSE)</f>
        <v>North</v>
      </c>
      <c r="P1082" t="str">
        <f>VLOOKUP(E1082,Table2[],5,FALSE)</f>
        <v>Flagship</v>
      </c>
    </row>
    <row r="1083" spans="1:16" x14ac:dyDescent="0.25">
      <c r="A1083" t="s">
        <v>2833</v>
      </c>
      <c r="B1083" s="19">
        <v>45702</v>
      </c>
      <c r="C1083" t="s">
        <v>1284</v>
      </c>
      <c r="D1083" t="s">
        <v>1594</v>
      </c>
      <c r="E1083" t="s">
        <v>1698</v>
      </c>
      <c r="F1083" s="12">
        <v>1</v>
      </c>
      <c r="G1083" s="11">
        <v>793.21</v>
      </c>
      <c r="H1083">
        <v>0.09</v>
      </c>
      <c r="I1083" t="s">
        <v>1750</v>
      </c>
      <c r="J1083" s="11">
        <v>721.8211</v>
      </c>
      <c r="K1083" t="str">
        <f>VLOOKUP(Table56[[#This Row],[Customer_ID]],Table4[],4,FALSE)</f>
        <v>Female</v>
      </c>
      <c r="L1083" t="str">
        <f>VLOOKUP(Table56[[#This Row],[Customer_ID]],Table4[],6,FALSE)</f>
        <v>New Hampshire</v>
      </c>
      <c r="M1083" t="str">
        <f>VLOOKUP(Table56[[#This Row],[Product_ID]],Table3[],3,FALSE)</f>
        <v>Sports-Fitness</v>
      </c>
      <c r="N1083" s="11">
        <f>VLOOKUP(Table56[[#This Row],[Product_ID]],Table3[],5,FALSE)</f>
        <v>167.12</v>
      </c>
      <c r="O1083" t="str">
        <f>VLOOKUP(Table56[[#This Row],[Store_ID]],Table2[],3,FALSE)</f>
        <v>North</v>
      </c>
      <c r="P1083" t="str">
        <f>VLOOKUP(E1083,Table2[],5,FALSE)</f>
        <v>Outlet</v>
      </c>
    </row>
    <row r="1084" spans="1:16" x14ac:dyDescent="0.25">
      <c r="A1084" t="s">
        <v>2834</v>
      </c>
      <c r="B1084" s="19">
        <v>45871</v>
      </c>
      <c r="C1084" t="s">
        <v>942</v>
      </c>
      <c r="D1084" t="s">
        <v>1654</v>
      </c>
      <c r="E1084" t="s">
        <v>1723</v>
      </c>
      <c r="F1084" s="12">
        <v>3</v>
      </c>
      <c r="G1084" s="11">
        <v>435.61</v>
      </c>
      <c r="H1084">
        <v>0.03</v>
      </c>
      <c r="I1084" t="s">
        <v>1752</v>
      </c>
      <c r="J1084" s="11">
        <v>1267.6251</v>
      </c>
      <c r="K1084" t="str">
        <f>VLOOKUP(Table56[[#This Row],[Customer_ID]],Table4[],4,FALSE)</f>
        <v>Male</v>
      </c>
      <c r="L1084" t="str">
        <f>VLOOKUP(Table56[[#This Row],[Customer_ID]],Table4[],6,FALSE)</f>
        <v>Virginia</v>
      </c>
      <c r="M1084" t="str">
        <f>VLOOKUP(Table56[[#This Row],[Product_ID]],Table3[],3,FALSE)</f>
        <v>Beauty-Skincare</v>
      </c>
      <c r="N1084" s="11">
        <f>VLOOKUP(Table56[[#This Row],[Product_ID]],Table3[],5,FALSE)</f>
        <v>254.04361702127662</v>
      </c>
      <c r="O1084" t="str">
        <f>VLOOKUP(Table56[[#This Row],[Store_ID]],Table2[],3,FALSE)</f>
        <v>North</v>
      </c>
      <c r="P1084" t="str">
        <f>VLOOKUP(E1084,Table2[],5,FALSE)</f>
        <v>Online</v>
      </c>
    </row>
    <row r="1085" spans="1:16" x14ac:dyDescent="0.25">
      <c r="A1085" t="s">
        <v>2835</v>
      </c>
      <c r="B1085" s="19">
        <v>45531</v>
      </c>
      <c r="C1085" t="s">
        <v>1189</v>
      </c>
      <c r="D1085" t="s">
        <v>1570</v>
      </c>
      <c r="E1085" t="s">
        <v>1730</v>
      </c>
      <c r="F1085" s="12">
        <v>1</v>
      </c>
      <c r="G1085" s="11">
        <v>850.06</v>
      </c>
      <c r="H1085">
        <v>0.28999999999999998</v>
      </c>
      <c r="I1085" t="s">
        <v>1752</v>
      </c>
      <c r="J1085" s="11">
        <v>603.54259999999988</v>
      </c>
      <c r="K1085" t="str">
        <f>VLOOKUP(Table56[[#This Row],[Customer_ID]],Table4[],4,FALSE)</f>
        <v>Male</v>
      </c>
      <c r="L1085" t="str">
        <f>VLOOKUP(Table56[[#This Row],[Customer_ID]],Table4[],6,FALSE)</f>
        <v>South Carolina</v>
      </c>
      <c r="M1085" t="str">
        <f>VLOOKUP(Table56[[#This Row],[Product_ID]],Table3[],3,FALSE)</f>
        <v>Home-Decor</v>
      </c>
      <c r="N1085" s="11">
        <f>VLOOKUP(Table56[[#This Row],[Product_ID]],Table3[],5,FALSE)</f>
        <v>218.48</v>
      </c>
      <c r="O1085" t="str">
        <f>VLOOKUP(Table56[[#This Row],[Store_ID]],Table2[],3,FALSE)</f>
        <v>West</v>
      </c>
      <c r="P1085" t="str">
        <f>VLOOKUP(E1085,Table2[],5,FALSE)</f>
        <v>Flagship</v>
      </c>
    </row>
    <row r="1086" spans="1:16" x14ac:dyDescent="0.25">
      <c r="A1086" t="s">
        <v>2836</v>
      </c>
      <c r="B1086" s="19">
        <v>45330</v>
      </c>
      <c r="C1086" t="s">
        <v>1078</v>
      </c>
      <c r="D1086" t="s">
        <v>1549</v>
      </c>
      <c r="E1086" t="s">
        <v>1730</v>
      </c>
      <c r="F1086" s="12">
        <v>2</v>
      </c>
      <c r="G1086" s="11">
        <v>753.92</v>
      </c>
      <c r="H1086">
        <v>0.17</v>
      </c>
      <c r="I1086" t="s">
        <v>1752</v>
      </c>
      <c r="J1086" s="11">
        <v>1251.5071999999998</v>
      </c>
      <c r="K1086" t="str">
        <f>VLOOKUP(Table56[[#This Row],[Customer_ID]],Table4[],4,FALSE)</f>
        <v>Female</v>
      </c>
      <c r="L1086" t="str">
        <f>VLOOKUP(Table56[[#This Row],[Customer_ID]],Table4[],6,FALSE)</f>
        <v>Connecticut</v>
      </c>
      <c r="M1086" t="str">
        <f>VLOOKUP(Table56[[#This Row],[Product_ID]],Table3[],3,FALSE)</f>
        <v>Beauty-Grooming</v>
      </c>
      <c r="N1086" s="11">
        <f>VLOOKUP(Table56[[#This Row],[Product_ID]],Table3[],5,FALSE)</f>
        <v>337.42</v>
      </c>
      <c r="O1086" t="str">
        <f>VLOOKUP(Table56[[#This Row],[Store_ID]],Table2[],3,FALSE)</f>
        <v>West</v>
      </c>
      <c r="P1086" t="str">
        <f>VLOOKUP(E1086,Table2[],5,FALSE)</f>
        <v>Flagship</v>
      </c>
    </row>
    <row r="1087" spans="1:16" x14ac:dyDescent="0.25">
      <c r="A1087" t="s">
        <v>2837</v>
      </c>
      <c r="B1087" s="19">
        <v>45311</v>
      </c>
      <c r="C1087" t="s">
        <v>1484</v>
      </c>
      <c r="D1087" t="s">
        <v>1533</v>
      </c>
      <c r="E1087" t="s">
        <v>1725</v>
      </c>
      <c r="F1087" s="12">
        <v>3</v>
      </c>
      <c r="G1087" s="11">
        <v>408.99</v>
      </c>
      <c r="H1087">
        <v>0.27</v>
      </c>
      <c r="I1087" t="s">
        <v>1752</v>
      </c>
      <c r="J1087" s="11">
        <v>895.68809999999996</v>
      </c>
      <c r="K1087" t="str">
        <f>VLOOKUP(Table56[[#This Row],[Customer_ID]],Table4[],4,FALSE)</f>
        <v>Female</v>
      </c>
      <c r="L1087" t="str">
        <f>VLOOKUP(Table56[[#This Row],[Customer_ID]],Table4[],6,FALSE)</f>
        <v>California</v>
      </c>
      <c r="M1087" t="str">
        <f>VLOOKUP(Table56[[#This Row],[Product_ID]],Table3[],3,FALSE)</f>
        <v>Clothing-Bottoms</v>
      </c>
      <c r="N1087" s="11">
        <f>VLOOKUP(Table56[[#This Row],[Product_ID]],Table3[],5,FALSE)</f>
        <v>306.45999999999998</v>
      </c>
      <c r="O1087" t="str">
        <f>VLOOKUP(Table56[[#This Row],[Store_ID]],Table2[],3,FALSE)</f>
        <v>East</v>
      </c>
      <c r="P1087" t="str">
        <f>VLOOKUP(E1087,Table2[],5,FALSE)</f>
        <v>Flagship</v>
      </c>
    </row>
    <row r="1088" spans="1:16" x14ac:dyDescent="0.25">
      <c r="A1088" t="s">
        <v>2838</v>
      </c>
      <c r="B1088" s="19">
        <v>45567</v>
      </c>
      <c r="C1088" t="s">
        <v>897</v>
      </c>
      <c r="D1088" t="s">
        <v>1612</v>
      </c>
      <c r="E1088" t="s">
        <v>1705</v>
      </c>
      <c r="F1088" s="12">
        <v>3</v>
      </c>
      <c r="G1088" s="11">
        <v>404.5</v>
      </c>
      <c r="H1088">
        <v>0.22</v>
      </c>
      <c r="I1088" t="s">
        <v>1752</v>
      </c>
      <c r="J1088" s="11">
        <v>946.53000000000009</v>
      </c>
      <c r="K1088" t="str">
        <f>VLOOKUP(Table56[[#This Row],[Customer_ID]],Table4[],4,FALSE)</f>
        <v>Female</v>
      </c>
      <c r="L1088" t="str">
        <f>VLOOKUP(Table56[[#This Row],[Customer_ID]],Table4[],6,FALSE)</f>
        <v>Massachusetts</v>
      </c>
      <c r="M1088" t="str">
        <f>VLOOKUP(Table56[[#This Row],[Product_ID]],Table3[],3,FALSE)</f>
        <v>Sports-Fitness</v>
      </c>
      <c r="N1088" s="11">
        <f>VLOOKUP(Table56[[#This Row],[Product_ID]],Table3[],5,FALSE)</f>
        <v>30.62</v>
      </c>
      <c r="O1088" t="str">
        <f>VLOOKUP(Table56[[#This Row],[Store_ID]],Table2[],3,FALSE)</f>
        <v>North</v>
      </c>
      <c r="P1088" t="str">
        <f>VLOOKUP(E1088,Table2[],5,FALSE)</f>
        <v>Outlet</v>
      </c>
    </row>
    <row r="1089" spans="1:16" x14ac:dyDescent="0.25">
      <c r="A1089" t="s">
        <v>2839</v>
      </c>
      <c r="B1089" s="19">
        <v>45239</v>
      </c>
      <c r="C1089" t="s">
        <v>1174</v>
      </c>
      <c r="D1089" t="s">
        <v>1587</v>
      </c>
      <c r="E1089" t="s">
        <v>1698</v>
      </c>
      <c r="F1089" s="12">
        <v>3</v>
      </c>
      <c r="G1089" s="11">
        <v>717.81</v>
      </c>
      <c r="H1089">
        <v>0.17</v>
      </c>
      <c r="I1089" t="s">
        <v>1755</v>
      </c>
      <c r="J1089" s="11">
        <v>1787.3468999999998</v>
      </c>
      <c r="K1089" t="str">
        <f>VLOOKUP(Table56[[#This Row],[Customer_ID]],Table4[],4,FALSE)</f>
        <v>Male</v>
      </c>
      <c r="L1089" t="str">
        <f>VLOOKUP(Table56[[#This Row],[Customer_ID]],Table4[],6,FALSE)</f>
        <v>Rhode Island</v>
      </c>
      <c r="M1089" t="str">
        <f>VLOOKUP(Table56[[#This Row],[Product_ID]],Table3[],3,FALSE)</f>
        <v>Electronics-Mobile</v>
      </c>
      <c r="N1089" s="11">
        <f>VLOOKUP(Table56[[#This Row],[Product_ID]],Table3[],5,FALSE)</f>
        <v>326.06</v>
      </c>
      <c r="O1089" t="str">
        <f>VLOOKUP(Table56[[#This Row],[Store_ID]],Table2[],3,FALSE)</f>
        <v>North</v>
      </c>
      <c r="P1089" t="str">
        <f>VLOOKUP(E1089,Table2[],5,FALSE)</f>
        <v>Outlet</v>
      </c>
    </row>
    <row r="1090" spans="1:16" x14ac:dyDescent="0.25">
      <c r="A1090" t="s">
        <v>2840</v>
      </c>
      <c r="B1090" s="19">
        <v>45284</v>
      </c>
      <c r="C1090" t="s">
        <v>797</v>
      </c>
      <c r="D1090" t="s">
        <v>1656</v>
      </c>
      <c r="E1090" t="s">
        <v>1690</v>
      </c>
      <c r="F1090" s="12">
        <v>3</v>
      </c>
      <c r="G1090" s="11">
        <v>204.77</v>
      </c>
      <c r="H1090">
        <v>0.14000000000000001</v>
      </c>
      <c r="I1090" t="s">
        <v>1750</v>
      </c>
      <c r="J1090" s="11">
        <v>528.3066</v>
      </c>
      <c r="K1090" t="str">
        <f>VLOOKUP(Table56[[#This Row],[Customer_ID]],Table4[],4,FALSE)</f>
        <v>Male</v>
      </c>
      <c r="L1090" t="str">
        <f>VLOOKUP(Table56[[#This Row],[Customer_ID]],Table4[],6,FALSE)</f>
        <v>Alabama</v>
      </c>
      <c r="M1090" t="str">
        <f>VLOOKUP(Table56[[#This Row],[Product_ID]],Table3[],3,FALSE)</f>
        <v>Home-Furniture</v>
      </c>
      <c r="N1090" s="11">
        <f>VLOOKUP(Table56[[#This Row],[Product_ID]],Table3[],5,FALSE)</f>
        <v>388.46</v>
      </c>
      <c r="O1090" t="str">
        <f>VLOOKUP(Table56[[#This Row],[Store_ID]],Table2[],3,FALSE)</f>
        <v>North</v>
      </c>
      <c r="P1090" t="str">
        <f>VLOOKUP(E1090,Table2[],5,FALSE)</f>
        <v>Flagship</v>
      </c>
    </row>
    <row r="1091" spans="1:16" x14ac:dyDescent="0.25">
      <c r="A1091" t="s">
        <v>2841</v>
      </c>
      <c r="B1091" s="19">
        <v>45686</v>
      </c>
      <c r="C1091" t="s">
        <v>152</v>
      </c>
      <c r="D1091" t="s">
        <v>1600</v>
      </c>
      <c r="E1091" t="s">
        <v>1736</v>
      </c>
      <c r="F1091" s="12">
        <v>4</v>
      </c>
      <c r="G1091" s="11">
        <v>106.23</v>
      </c>
      <c r="H1091">
        <v>0.28000000000000003</v>
      </c>
      <c r="I1091" t="s">
        <v>1755</v>
      </c>
      <c r="J1091" s="11">
        <v>305.94240000000002</v>
      </c>
      <c r="K1091" t="str">
        <f>VLOOKUP(Table56[[#This Row],[Customer_ID]],Table4[],4,FALSE)</f>
        <v>Female</v>
      </c>
      <c r="L1091" t="str">
        <f>VLOOKUP(Table56[[#This Row],[Customer_ID]],Table4[],6,FALSE)</f>
        <v>Michigan</v>
      </c>
      <c r="M1091" t="str">
        <f>VLOOKUP(Table56[[#This Row],[Product_ID]],Table3[],3,FALSE)</f>
        <v>Electronics-Accessories</v>
      </c>
      <c r="N1091" s="11">
        <f>VLOOKUP(Table56[[#This Row],[Product_ID]],Table3[],5,FALSE)</f>
        <v>177.98</v>
      </c>
      <c r="O1091" t="str">
        <f>VLOOKUP(Table56[[#This Row],[Store_ID]],Table2[],3,FALSE)</f>
        <v>East</v>
      </c>
      <c r="P1091" t="str">
        <f>VLOOKUP(E1091,Table2[],5,FALSE)</f>
        <v>Flagship</v>
      </c>
    </row>
    <row r="1092" spans="1:16" x14ac:dyDescent="0.25">
      <c r="A1092" t="s">
        <v>2842</v>
      </c>
      <c r="B1092" s="19">
        <v>45824</v>
      </c>
      <c r="C1092" t="s">
        <v>1012</v>
      </c>
      <c r="D1092" t="s">
        <v>1625</v>
      </c>
      <c r="E1092" t="s">
        <v>1705</v>
      </c>
      <c r="F1092" s="12">
        <v>2</v>
      </c>
      <c r="G1092" s="11">
        <v>769.48</v>
      </c>
      <c r="H1092">
        <v>0.11</v>
      </c>
      <c r="I1092" t="s">
        <v>1752</v>
      </c>
      <c r="J1092" s="11">
        <v>1369.6744000000001</v>
      </c>
      <c r="K1092" t="str">
        <f>VLOOKUP(Table56[[#This Row],[Customer_ID]],Table4[],4,FALSE)</f>
        <v>Male</v>
      </c>
      <c r="L1092" t="str">
        <f>VLOOKUP(Table56[[#This Row],[Customer_ID]],Table4[],6,FALSE)</f>
        <v>Wisconsin</v>
      </c>
      <c r="M1092" t="str">
        <f>VLOOKUP(Table56[[#This Row],[Product_ID]],Table3[],3,FALSE)</f>
        <v>Beauty-Haircare</v>
      </c>
      <c r="N1092" s="11">
        <f>VLOOKUP(Table56[[#This Row],[Product_ID]],Table3[],5,FALSE)</f>
        <v>340.39</v>
      </c>
      <c r="O1092" t="str">
        <f>VLOOKUP(Table56[[#This Row],[Store_ID]],Table2[],3,FALSE)</f>
        <v>North</v>
      </c>
      <c r="P1092" t="str">
        <f>VLOOKUP(E1092,Table2[],5,FALSE)</f>
        <v>Outlet</v>
      </c>
    </row>
    <row r="1093" spans="1:16" x14ac:dyDescent="0.25">
      <c r="A1093" t="s">
        <v>2843</v>
      </c>
      <c r="B1093" s="19">
        <v>45867</v>
      </c>
      <c r="C1093" t="s">
        <v>808</v>
      </c>
      <c r="D1093" t="s">
        <v>1612</v>
      </c>
      <c r="E1093" t="s">
        <v>1725</v>
      </c>
      <c r="F1093" s="12">
        <v>2</v>
      </c>
      <c r="G1093" s="11">
        <v>714.21</v>
      </c>
      <c r="H1093">
        <v>0.14000000000000001</v>
      </c>
      <c r="I1093" t="s">
        <v>1750</v>
      </c>
      <c r="J1093" s="11">
        <v>1228.4412</v>
      </c>
      <c r="K1093" t="str">
        <f>VLOOKUP(Table56[[#This Row],[Customer_ID]],Table4[],4,FALSE)</f>
        <v>Male</v>
      </c>
      <c r="L1093" t="str">
        <f>VLOOKUP(Table56[[#This Row],[Customer_ID]],Table4[],6,FALSE)</f>
        <v>Ohio</v>
      </c>
      <c r="M1093" t="str">
        <f>VLOOKUP(Table56[[#This Row],[Product_ID]],Table3[],3,FALSE)</f>
        <v>Sports-Fitness</v>
      </c>
      <c r="N1093" s="11">
        <f>VLOOKUP(Table56[[#This Row],[Product_ID]],Table3[],5,FALSE)</f>
        <v>30.62</v>
      </c>
      <c r="O1093" t="str">
        <f>VLOOKUP(Table56[[#This Row],[Store_ID]],Table2[],3,FALSE)</f>
        <v>East</v>
      </c>
      <c r="P1093" t="str">
        <f>VLOOKUP(E1093,Table2[],5,FALSE)</f>
        <v>Flagship</v>
      </c>
    </row>
    <row r="1094" spans="1:16" x14ac:dyDescent="0.25">
      <c r="A1094" t="s">
        <v>2844</v>
      </c>
      <c r="B1094" s="19">
        <v>45578</v>
      </c>
      <c r="C1094" t="s">
        <v>856</v>
      </c>
      <c r="D1094" t="s">
        <v>1543</v>
      </c>
      <c r="E1094" t="s">
        <v>1728</v>
      </c>
      <c r="F1094" s="12">
        <v>4</v>
      </c>
      <c r="G1094" s="11">
        <v>632.24</v>
      </c>
      <c r="H1094">
        <v>0.25</v>
      </c>
      <c r="I1094" t="s">
        <v>1752</v>
      </c>
      <c r="J1094" s="11">
        <v>1896.72</v>
      </c>
      <c r="K1094" t="str">
        <f>VLOOKUP(Table56[[#This Row],[Customer_ID]],Table4[],4,FALSE)</f>
        <v>Male</v>
      </c>
      <c r="L1094" t="str">
        <f>VLOOKUP(Table56[[#This Row],[Customer_ID]],Table4[],6,FALSE)</f>
        <v>Nebraska</v>
      </c>
      <c r="M1094" t="str">
        <f>VLOOKUP(Table56[[#This Row],[Product_ID]],Table3[],3,FALSE)</f>
        <v>Electronics-Accessories</v>
      </c>
      <c r="N1094" s="11">
        <f>VLOOKUP(Table56[[#This Row],[Product_ID]],Table3[],5,FALSE)</f>
        <v>449.4</v>
      </c>
      <c r="O1094" t="str">
        <f>VLOOKUP(Table56[[#This Row],[Store_ID]],Table2[],3,FALSE)</f>
        <v>North</v>
      </c>
      <c r="P1094" t="str">
        <f>VLOOKUP(E1094,Table2[],5,FALSE)</f>
        <v>Flagship</v>
      </c>
    </row>
    <row r="1095" spans="1:16" x14ac:dyDescent="0.25">
      <c r="A1095" t="s">
        <v>2845</v>
      </c>
      <c r="B1095" s="19">
        <v>45575</v>
      </c>
      <c r="C1095" t="s">
        <v>533</v>
      </c>
      <c r="D1095" t="s">
        <v>1644</v>
      </c>
      <c r="E1095" t="s">
        <v>1698</v>
      </c>
      <c r="F1095" s="12">
        <v>2</v>
      </c>
      <c r="G1095" s="11">
        <v>845.27</v>
      </c>
      <c r="H1095">
        <v>0.18</v>
      </c>
      <c r="I1095" t="s">
        <v>1752</v>
      </c>
      <c r="J1095" s="11">
        <v>1386.2428</v>
      </c>
      <c r="K1095" t="str">
        <f>VLOOKUP(Table56[[#This Row],[Customer_ID]],Table4[],4,FALSE)</f>
        <v>Female</v>
      </c>
      <c r="L1095" t="str">
        <f>VLOOKUP(Table56[[#This Row],[Customer_ID]],Table4[],6,FALSE)</f>
        <v>Arizona</v>
      </c>
      <c r="M1095" t="str">
        <f>VLOOKUP(Table56[[#This Row],[Product_ID]],Table3[],3,FALSE)</f>
        <v>Home-Decor</v>
      </c>
      <c r="N1095" s="11">
        <f>VLOOKUP(Table56[[#This Row],[Product_ID]],Table3[],5,FALSE)</f>
        <v>325.26</v>
      </c>
      <c r="O1095" t="str">
        <f>VLOOKUP(Table56[[#This Row],[Store_ID]],Table2[],3,FALSE)</f>
        <v>North</v>
      </c>
      <c r="P1095" t="str">
        <f>VLOOKUP(E1095,Table2[],5,FALSE)</f>
        <v>Outlet</v>
      </c>
    </row>
    <row r="1096" spans="1:16" x14ac:dyDescent="0.25">
      <c r="A1096" t="s">
        <v>2846</v>
      </c>
      <c r="B1096" s="19">
        <v>45816</v>
      </c>
      <c r="C1096" t="s">
        <v>1510</v>
      </c>
      <c r="D1096" t="s">
        <v>1661</v>
      </c>
      <c r="E1096" t="s">
        <v>1725</v>
      </c>
      <c r="F1096" s="12">
        <v>1</v>
      </c>
      <c r="G1096" s="11">
        <v>575.94000000000005</v>
      </c>
      <c r="H1096">
        <v>0.17</v>
      </c>
      <c r="I1096" t="s">
        <v>1750</v>
      </c>
      <c r="J1096" s="11">
        <v>478.03020000000004</v>
      </c>
      <c r="K1096" t="str">
        <f>VLOOKUP(Table56[[#This Row],[Customer_ID]],Table4[],4,FALSE)</f>
        <v>Female</v>
      </c>
      <c r="L1096" t="str">
        <f>VLOOKUP(Table56[[#This Row],[Customer_ID]],Table4[],6,FALSE)</f>
        <v>New York</v>
      </c>
      <c r="M1096" t="str">
        <f>VLOOKUP(Table56[[#This Row],[Product_ID]],Table3[],3,FALSE)</f>
        <v>Home-Lighting</v>
      </c>
      <c r="N1096" s="11">
        <f>VLOOKUP(Table56[[#This Row],[Product_ID]],Table3[],5,FALSE)</f>
        <v>371.38</v>
      </c>
      <c r="O1096" t="str">
        <f>VLOOKUP(Table56[[#This Row],[Store_ID]],Table2[],3,FALSE)</f>
        <v>East</v>
      </c>
      <c r="P1096" t="str">
        <f>VLOOKUP(E1096,Table2[],5,FALSE)</f>
        <v>Flagship</v>
      </c>
    </row>
    <row r="1097" spans="1:16" x14ac:dyDescent="0.25">
      <c r="A1097" t="s">
        <v>2847</v>
      </c>
      <c r="B1097" s="19">
        <v>45620</v>
      </c>
      <c r="C1097" t="s">
        <v>797</v>
      </c>
      <c r="D1097" t="s">
        <v>1656</v>
      </c>
      <c r="E1097" t="s">
        <v>1728</v>
      </c>
      <c r="F1097" s="12">
        <v>1</v>
      </c>
      <c r="G1097" s="11">
        <v>907.97</v>
      </c>
      <c r="H1097">
        <v>0.26</v>
      </c>
      <c r="I1097" t="s">
        <v>1755</v>
      </c>
      <c r="J1097" s="11">
        <v>671.89779999999996</v>
      </c>
      <c r="K1097" t="str">
        <f>VLOOKUP(Table56[[#This Row],[Customer_ID]],Table4[],4,FALSE)</f>
        <v>Male</v>
      </c>
      <c r="L1097" t="str">
        <f>VLOOKUP(Table56[[#This Row],[Customer_ID]],Table4[],6,FALSE)</f>
        <v>Alabama</v>
      </c>
      <c r="M1097" t="str">
        <f>VLOOKUP(Table56[[#This Row],[Product_ID]],Table3[],3,FALSE)</f>
        <v>Home-Furniture</v>
      </c>
      <c r="N1097" s="11">
        <f>VLOOKUP(Table56[[#This Row],[Product_ID]],Table3[],5,FALSE)</f>
        <v>388.46</v>
      </c>
      <c r="O1097" t="str">
        <f>VLOOKUP(Table56[[#This Row],[Store_ID]],Table2[],3,FALSE)</f>
        <v>North</v>
      </c>
      <c r="P1097" t="str">
        <f>VLOOKUP(E1097,Table2[],5,FALSE)</f>
        <v>Flagship</v>
      </c>
    </row>
    <row r="1098" spans="1:16" x14ac:dyDescent="0.25">
      <c r="A1098" t="s">
        <v>2848</v>
      </c>
      <c r="B1098" s="19">
        <v>45695</v>
      </c>
      <c r="C1098" t="s">
        <v>842</v>
      </c>
      <c r="D1098" t="s">
        <v>1556</v>
      </c>
      <c r="E1098" t="s">
        <v>1723</v>
      </c>
      <c r="F1098" s="12">
        <v>1</v>
      </c>
      <c r="G1098" s="11">
        <v>99.35</v>
      </c>
      <c r="H1098">
        <v>0.08</v>
      </c>
      <c r="I1098" t="s">
        <v>1755</v>
      </c>
      <c r="J1098" s="11">
        <v>91.402000000000001</v>
      </c>
      <c r="K1098" t="str">
        <f>VLOOKUP(Table56[[#This Row],[Customer_ID]],Table4[],4,FALSE)</f>
        <v>Female</v>
      </c>
      <c r="L1098" t="str">
        <f>VLOOKUP(Table56[[#This Row],[Customer_ID]],Table4[],6,FALSE)</f>
        <v>Kentucky</v>
      </c>
      <c r="M1098" t="str">
        <f>VLOOKUP(Table56[[#This Row],[Product_ID]],Table3[],3,FALSE)</f>
        <v>Sports-Accessories</v>
      </c>
      <c r="N1098" s="11">
        <f>VLOOKUP(Table56[[#This Row],[Product_ID]],Table3[],5,FALSE)</f>
        <v>131.51</v>
      </c>
      <c r="O1098" t="str">
        <f>VLOOKUP(Table56[[#This Row],[Store_ID]],Table2[],3,FALSE)</f>
        <v>North</v>
      </c>
      <c r="P1098" t="str">
        <f>VLOOKUP(E1098,Table2[],5,FALSE)</f>
        <v>Online</v>
      </c>
    </row>
    <row r="1099" spans="1:16" x14ac:dyDescent="0.25">
      <c r="A1099" t="s">
        <v>2849</v>
      </c>
      <c r="B1099" s="19">
        <v>45596</v>
      </c>
      <c r="C1099" t="s">
        <v>258</v>
      </c>
      <c r="D1099" t="s">
        <v>1525</v>
      </c>
      <c r="E1099" t="s">
        <v>1698</v>
      </c>
      <c r="F1099" s="12">
        <v>2</v>
      </c>
      <c r="G1099" s="11">
        <v>374.42</v>
      </c>
      <c r="H1099">
        <v>0.21</v>
      </c>
      <c r="I1099" t="s">
        <v>1755</v>
      </c>
      <c r="J1099" s="11">
        <v>591.58360000000005</v>
      </c>
      <c r="K1099" t="str">
        <f>VLOOKUP(Table56[[#This Row],[Customer_ID]],Table4[],4,FALSE)</f>
        <v>Female</v>
      </c>
      <c r="L1099" t="str">
        <f>VLOOKUP(Table56[[#This Row],[Customer_ID]],Table4[],6,FALSE)</f>
        <v>New Mexico</v>
      </c>
      <c r="M1099" t="str">
        <f>VLOOKUP(Table56[[#This Row],[Product_ID]],Table3[],3,FALSE)</f>
        <v>Electronics-Computer</v>
      </c>
      <c r="N1099" s="11">
        <f>VLOOKUP(Table56[[#This Row],[Product_ID]],Table3[],5,FALSE)</f>
        <v>112.42</v>
      </c>
      <c r="O1099" t="str">
        <f>VLOOKUP(Table56[[#This Row],[Store_ID]],Table2[],3,FALSE)</f>
        <v>North</v>
      </c>
      <c r="P1099" t="str">
        <f>VLOOKUP(E1099,Table2[],5,FALSE)</f>
        <v>Outlet</v>
      </c>
    </row>
    <row r="1100" spans="1:16" x14ac:dyDescent="0.25">
      <c r="A1100" t="s">
        <v>2850</v>
      </c>
      <c r="B1100" s="19">
        <v>45869</v>
      </c>
      <c r="C1100" t="s">
        <v>1464</v>
      </c>
      <c r="D1100" t="s">
        <v>1548</v>
      </c>
      <c r="E1100" t="s">
        <v>1728</v>
      </c>
      <c r="F1100" s="12">
        <v>3</v>
      </c>
      <c r="G1100" s="11">
        <v>248.43</v>
      </c>
      <c r="H1100">
        <v>0.24</v>
      </c>
      <c r="I1100" t="s">
        <v>1755</v>
      </c>
      <c r="J1100" s="11">
        <v>566.42039999999997</v>
      </c>
      <c r="K1100" t="str">
        <f>VLOOKUP(Table56[[#This Row],[Customer_ID]],Table4[],4,FALSE)</f>
        <v>Male</v>
      </c>
      <c r="L1100" t="str">
        <f>VLOOKUP(Table56[[#This Row],[Customer_ID]],Table4[],6,FALSE)</f>
        <v>Georgia</v>
      </c>
      <c r="M1100" t="str">
        <f>VLOOKUP(Table56[[#This Row],[Product_ID]],Table3[],3,FALSE)</f>
        <v>Electronics-Appliances</v>
      </c>
      <c r="N1100" s="11">
        <f>VLOOKUP(Table56[[#This Row],[Product_ID]],Table3[],5,FALSE)</f>
        <v>465.34</v>
      </c>
      <c r="O1100" t="str">
        <f>VLOOKUP(Table56[[#This Row],[Store_ID]],Table2[],3,FALSE)</f>
        <v>North</v>
      </c>
      <c r="P1100" t="str">
        <f>VLOOKUP(E1100,Table2[],5,FALSE)</f>
        <v>Flagship</v>
      </c>
    </row>
    <row r="1101" spans="1:16" x14ac:dyDescent="0.25">
      <c r="A1101" t="s">
        <v>2851</v>
      </c>
      <c r="B1101" s="19">
        <v>45631</v>
      </c>
      <c r="C1101" t="s">
        <v>1427</v>
      </c>
      <c r="D1101" t="s">
        <v>1658</v>
      </c>
      <c r="E1101" t="s">
        <v>1690</v>
      </c>
      <c r="F1101" s="12">
        <v>1</v>
      </c>
      <c r="G1101" s="11">
        <v>784.46</v>
      </c>
      <c r="H1101">
        <v>0.14000000000000001</v>
      </c>
      <c r="I1101" t="s">
        <v>1755</v>
      </c>
      <c r="J1101" s="11">
        <v>674.63560000000007</v>
      </c>
      <c r="K1101" t="str">
        <f>VLOOKUP(Table56[[#This Row],[Customer_ID]],Table4[],4,FALSE)</f>
        <v>Male</v>
      </c>
      <c r="L1101" t="str">
        <f>VLOOKUP(Table56[[#This Row],[Customer_ID]],Table4[],6,FALSE)</f>
        <v>Vermont</v>
      </c>
      <c r="M1101" t="str">
        <f>VLOOKUP(Table56[[#This Row],[Product_ID]],Table3[],3,FALSE)</f>
        <v>Clothing-Accessories</v>
      </c>
      <c r="N1101" s="11">
        <f>VLOOKUP(Table56[[#This Row],[Product_ID]],Table3[],5,FALSE)</f>
        <v>119.57</v>
      </c>
      <c r="O1101" t="str">
        <f>VLOOKUP(Table56[[#This Row],[Store_ID]],Table2[],3,FALSE)</f>
        <v>North</v>
      </c>
      <c r="P1101" t="str">
        <f>VLOOKUP(E1101,Table2[],5,FALSE)</f>
        <v>Flagship</v>
      </c>
    </row>
    <row r="1102" spans="1:16" x14ac:dyDescent="0.25">
      <c r="A1102" t="s">
        <v>2852</v>
      </c>
      <c r="B1102" s="19">
        <v>45379</v>
      </c>
      <c r="C1102" t="s">
        <v>820</v>
      </c>
      <c r="D1102" t="s">
        <v>1605</v>
      </c>
      <c r="E1102" t="s">
        <v>1719</v>
      </c>
      <c r="F1102" s="12">
        <v>3</v>
      </c>
      <c r="G1102" s="11">
        <v>70.88</v>
      </c>
      <c r="H1102">
        <v>0.27</v>
      </c>
      <c r="I1102" t="s">
        <v>1755</v>
      </c>
      <c r="J1102" s="11">
        <v>155.22719999999998</v>
      </c>
      <c r="K1102" t="str">
        <f>VLOOKUP(Table56[[#This Row],[Customer_ID]],Table4[],4,FALSE)</f>
        <v>Female</v>
      </c>
      <c r="L1102" t="str">
        <f>VLOOKUP(Table56[[#This Row],[Customer_ID]],Table4[],6,FALSE)</f>
        <v>Oklahoma</v>
      </c>
      <c r="M1102" t="str">
        <f>VLOOKUP(Table56[[#This Row],[Product_ID]],Table3[],3,FALSE)</f>
        <v>Sports-Team Sports</v>
      </c>
      <c r="N1102" s="11">
        <f>VLOOKUP(Table56[[#This Row],[Product_ID]],Table3[],5,FALSE)</f>
        <v>212.26</v>
      </c>
      <c r="O1102" t="str">
        <f>VLOOKUP(Table56[[#This Row],[Store_ID]],Table2[],3,FALSE)</f>
        <v>East</v>
      </c>
      <c r="P1102" t="str">
        <f>VLOOKUP(E1102,Table2[],5,FALSE)</f>
        <v>Online</v>
      </c>
    </row>
    <row r="1103" spans="1:16" x14ac:dyDescent="0.25">
      <c r="A1103" t="s">
        <v>2853</v>
      </c>
      <c r="B1103" s="19">
        <v>45641</v>
      </c>
      <c r="C1103" t="s">
        <v>382</v>
      </c>
      <c r="D1103" t="s">
        <v>1538</v>
      </c>
      <c r="E1103" t="s">
        <v>1690</v>
      </c>
      <c r="F1103" s="12">
        <v>3</v>
      </c>
      <c r="G1103" s="11">
        <v>324.29000000000002</v>
      </c>
      <c r="H1103">
        <v>0.16</v>
      </c>
      <c r="I1103" t="s">
        <v>1755</v>
      </c>
      <c r="J1103" s="11">
        <v>817.21080000000006</v>
      </c>
      <c r="K1103" t="str">
        <f>VLOOKUP(Table56[[#This Row],[Customer_ID]],Table4[],4,FALSE)</f>
        <v>Female</v>
      </c>
      <c r="L1103" t="str">
        <f>VLOOKUP(Table56[[#This Row],[Customer_ID]],Table4[],6,FALSE)</f>
        <v>Maryland</v>
      </c>
      <c r="M1103" t="str">
        <f>VLOOKUP(Table56[[#This Row],[Product_ID]],Table3[],3,FALSE)</f>
        <v>Electronics-Audio</v>
      </c>
      <c r="N1103" s="11">
        <f>VLOOKUP(Table56[[#This Row],[Product_ID]],Table3[],5,FALSE)</f>
        <v>439.07</v>
      </c>
      <c r="O1103" t="str">
        <f>VLOOKUP(Table56[[#This Row],[Store_ID]],Table2[],3,FALSE)</f>
        <v>North</v>
      </c>
      <c r="P1103" t="str">
        <f>VLOOKUP(E1103,Table2[],5,FALSE)</f>
        <v>Flagship</v>
      </c>
    </row>
    <row r="1104" spans="1:16" x14ac:dyDescent="0.25">
      <c r="A1104" t="s">
        <v>2854</v>
      </c>
      <c r="B1104" s="19">
        <v>45842</v>
      </c>
      <c r="C1104" t="s">
        <v>473</v>
      </c>
      <c r="D1104" t="s">
        <v>1548</v>
      </c>
      <c r="E1104" t="s">
        <v>1698</v>
      </c>
      <c r="F1104" s="12">
        <v>4</v>
      </c>
      <c r="G1104" s="11">
        <v>243.92</v>
      </c>
      <c r="H1104">
        <v>0.02</v>
      </c>
      <c r="I1104" t="s">
        <v>1752</v>
      </c>
      <c r="J1104" s="11">
        <v>956.16639999999995</v>
      </c>
      <c r="K1104" t="str">
        <f>VLOOKUP(Table56[[#This Row],[Customer_ID]],Table4[],4,FALSE)</f>
        <v>Male</v>
      </c>
      <c r="L1104" t="str">
        <f>VLOOKUP(Table56[[#This Row],[Customer_ID]],Table4[],6,FALSE)</f>
        <v>California</v>
      </c>
      <c r="M1104" t="str">
        <f>VLOOKUP(Table56[[#This Row],[Product_ID]],Table3[],3,FALSE)</f>
        <v>Electronics-Appliances</v>
      </c>
      <c r="N1104" s="11">
        <f>VLOOKUP(Table56[[#This Row],[Product_ID]],Table3[],5,FALSE)</f>
        <v>465.34</v>
      </c>
      <c r="O1104" t="str">
        <f>VLOOKUP(Table56[[#This Row],[Store_ID]],Table2[],3,FALSE)</f>
        <v>North</v>
      </c>
      <c r="P1104" t="str">
        <f>VLOOKUP(E1104,Table2[],5,FALSE)</f>
        <v>Outlet</v>
      </c>
    </row>
    <row r="1105" spans="1:16" x14ac:dyDescent="0.25">
      <c r="A1105" t="s">
        <v>2855</v>
      </c>
      <c r="B1105" s="19">
        <v>45257</v>
      </c>
      <c r="C1105" t="s">
        <v>1159</v>
      </c>
      <c r="D1105" t="s">
        <v>1568</v>
      </c>
      <c r="E1105" t="s">
        <v>1725</v>
      </c>
      <c r="F1105" s="12">
        <v>1</v>
      </c>
      <c r="G1105" s="11">
        <v>664.35</v>
      </c>
      <c r="H1105" s="14">
        <v>0</v>
      </c>
      <c r="I1105" t="s">
        <v>1750</v>
      </c>
      <c r="J1105" s="11">
        <v>664.35</v>
      </c>
      <c r="K1105" t="str">
        <f>VLOOKUP(Table56[[#This Row],[Customer_ID]],Table4[],4,FALSE)</f>
        <v>Male</v>
      </c>
      <c r="L1105" t="str">
        <f>VLOOKUP(Table56[[#This Row],[Customer_ID]],Table4[],6,FALSE)</f>
        <v>Minnesota</v>
      </c>
      <c r="M1105" t="str">
        <f>VLOOKUP(Table56[[#This Row],[Product_ID]],Table3[],3,FALSE)</f>
        <v>Sports-Accessories</v>
      </c>
      <c r="N1105" s="11">
        <f>VLOOKUP(Table56[[#This Row],[Product_ID]],Table3[],5,FALSE)</f>
        <v>38.76</v>
      </c>
      <c r="O1105" t="str">
        <f>VLOOKUP(Table56[[#This Row],[Store_ID]],Table2[],3,FALSE)</f>
        <v>East</v>
      </c>
      <c r="P1105" t="str">
        <f>VLOOKUP(E1105,Table2[],5,FALSE)</f>
        <v>Flagship</v>
      </c>
    </row>
    <row r="1106" spans="1:16" x14ac:dyDescent="0.25">
      <c r="A1106" t="s">
        <v>2856</v>
      </c>
      <c r="B1106" s="19">
        <v>45468</v>
      </c>
      <c r="C1106" t="s">
        <v>1186</v>
      </c>
      <c r="D1106" t="s">
        <v>1558</v>
      </c>
      <c r="E1106" t="s">
        <v>1719</v>
      </c>
      <c r="F1106" s="12">
        <v>2</v>
      </c>
      <c r="G1106" s="11">
        <v>218.07</v>
      </c>
      <c r="H1106">
        <v>0.19</v>
      </c>
      <c r="I1106" t="s">
        <v>1752</v>
      </c>
      <c r="J1106" s="11">
        <v>353.27340000000004</v>
      </c>
      <c r="K1106" t="str">
        <f>VLOOKUP(Table56[[#This Row],[Customer_ID]],Table4[],4,FALSE)</f>
        <v>Female</v>
      </c>
      <c r="L1106" t="str">
        <f>VLOOKUP(Table56[[#This Row],[Customer_ID]],Table4[],6,FALSE)</f>
        <v>Iowa</v>
      </c>
      <c r="M1106" t="str">
        <f>VLOOKUP(Table56[[#This Row],[Product_ID]],Table3[],3,FALSE)</f>
        <v>Home-Storage</v>
      </c>
      <c r="N1106" s="11">
        <f>VLOOKUP(Table56[[#This Row],[Product_ID]],Table3[],5,FALSE)</f>
        <v>123.46</v>
      </c>
      <c r="O1106" t="str">
        <f>VLOOKUP(Table56[[#This Row],[Store_ID]],Table2[],3,FALSE)</f>
        <v>East</v>
      </c>
      <c r="P1106" t="str">
        <f>VLOOKUP(E1106,Table2[],5,FALSE)</f>
        <v>Online</v>
      </c>
    </row>
    <row r="1107" spans="1:16" x14ac:dyDescent="0.25">
      <c r="A1107" t="s">
        <v>2857</v>
      </c>
      <c r="B1107" s="19">
        <v>45228</v>
      </c>
      <c r="C1107" t="s">
        <v>1183</v>
      </c>
      <c r="D1107" t="s">
        <v>1548</v>
      </c>
      <c r="E1107" t="s">
        <v>1698</v>
      </c>
      <c r="F1107" s="12">
        <v>4</v>
      </c>
      <c r="G1107" s="11">
        <v>921.83</v>
      </c>
      <c r="H1107">
        <v>0.27</v>
      </c>
      <c r="I1107" t="s">
        <v>1750</v>
      </c>
      <c r="J1107" s="11">
        <v>2691.7436000000002</v>
      </c>
      <c r="K1107" t="str">
        <f>VLOOKUP(Table56[[#This Row],[Customer_ID]],Table4[],4,FALSE)</f>
        <v>Female</v>
      </c>
      <c r="L1107" t="str">
        <f>VLOOKUP(Table56[[#This Row],[Customer_ID]],Table4[],6,FALSE)</f>
        <v>South Carolina</v>
      </c>
      <c r="M1107" t="str">
        <f>VLOOKUP(Table56[[#This Row],[Product_ID]],Table3[],3,FALSE)</f>
        <v>Electronics-Appliances</v>
      </c>
      <c r="N1107" s="11">
        <f>VLOOKUP(Table56[[#This Row],[Product_ID]],Table3[],5,FALSE)</f>
        <v>465.34</v>
      </c>
      <c r="O1107" t="str">
        <f>VLOOKUP(Table56[[#This Row],[Store_ID]],Table2[],3,FALSE)</f>
        <v>North</v>
      </c>
      <c r="P1107" t="str">
        <f>VLOOKUP(E1107,Table2[],5,FALSE)</f>
        <v>Outlet</v>
      </c>
    </row>
    <row r="1108" spans="1:16" x14ac:dyDescent="0.25">
      <c r="A1108" t="s">
        <v>2858</v>
      </c>
      <c r="B1108" s="19">
        <v>45661</v>
      </c>
      <c r="C1108" t="s">
        <v>554</v>
      </c>
      <c r="D1108" t="s">
        <v>1602</v>
      </c>
      <c r="E1108" t="s">
        <v>1690</v>
      </c>
      <c r="F1108" s="12">
        <v>3</v>
      </c>
      <c r="G1108" s="11">
        <v>326.2</v>
      </c>
      <c r="H1108">
        <v>0.22</v>
      </c>
      <c r="I1108" t="s">
        <v>1755</v>
      </c>
      <c r="J1108" s="11">
        <v>763.30799999999999</v>
      </c>
      <c r="K1108" t="str">
        <f>VLOOKUP(Table56[[#This Row],[Customer_ID]],Table4[],4,FALSE)</f>
        <v>Female</v>
      </c>
      <c r="L1108" t="str">
        <f>VLOOKUP(Table56[[#This Row],[Customer_ID]],Table4[],6,FALSE)</f>
        <v>Florida</v>
      </c>
      <c r="M1108" t="str">
        <f>VLOOKUP(Table56[[#This Row],[Product_ID]],Table3[],3,FALSE)</f>
        <v>Sports-Fitness</v>
      </c>
      <c r="N1108" s="11">
        <f>VLOOKUP(Table56[[#This Row],[Product_ID]],Table3[],5,FALSE)</f>
        <v>190.29</v>
      </c>
      <c r="O1108" t="str">
        <f>VLOOKUP(Table56[[#This Row],[Store_ID]],Table2[],3,FALSE)</f>
        <v>North</v>
      </c>
      <c r="P1108" t="str">
        <f>VLOOKUP(E1108,Table2[],5,FALSE)</f>
        <v>Flagship</v>
      </c>
    </row>
    <row r="1109" spans="1:16" x14ac:dyDescent="0.25">
      <c r="A1109" t="s">
        <v>2859</v>
      </c>
      <c r="B1109" s="19">
        <v>45701</v>
      </c>
      <c r="C1109" t="s">
        <v>1398</v>
      </c>
      <c r="D1109" t="s">
        <v>1551</v>
      </c>
      <c r="E1109" t="s">
        <v>1739</v>
      </c>
      <c r="F1109" s="12">
        <v>1</v>
      </c>
      <c r="G1109" s="11">
        <v>244.25</v>
      </c>
      <c r="H1109">
        <v>0.09</v>
      </c>
      <c r="I1109" t="s">
        <v>1752</v>
      </c>
      <c r="J1109" s="11">
        <v>222.26750000000001</v>
      </c>
      <c r="K1109" t="str">
        <f>VLOOKUP(Table56[[#This Row],[Customer_ID]],Table4[],4,FALSE)</f>
        <v>Female</v>
      </c>
      <c r="L1109" t="str">
        <f>VLOOKUP(Table56[[#This Row],[Customer_ID]],Table4[],6,FALSE)</f>
        <v>Pennsylvania</v>
      </c>
      <c r="M1109" t="str">
        <f>VLOOKUP(Table56[[#This Row],[Product_ID]],Table3[],3,FALSE)</f>
        <v>Sports-Accessories</v>
      </c>
      <c r="N1109" s="11">
        <f>VLOOKUP(Table56[[#This Row],[Product_ID]],Table3[],5,FALSE)</f>
        <v>144.53</v>
      </c>
      <c r="O1109" t="str">
        <f>VLOOKUP(Table56[[#This Row],[Store_ID]],Table2[],3,FALSE)</f>
        <v>East</v>
      </c>
      <c r="P1109" t="str">
        <f>VLOOKUP(E1109,Table2[],5,FALSE)</f>
        <v>Online</v>
      </c>
    </row>
    <row r="1110" spans="1:16" x14ac:dyDescent="0.25">
      <c r="A1110" t="s">
        <v>2860</v>
      </c>
      <c r="B1110" s="19">
        <v>45448</v>
      </c>
      <c r="C1110" t="s">
        <v>1141</v>
      </c>
      <c r="D1110" t="s">
        <v>1618</v>
      </c>
      <c r="E1110" t="s">
        <v>1719</v>
      </c>
      <c r="F1110" s="12">
        <v>3</v>
      </c>
      <c r="G1110" s="11">
        <v>808.87</v>
      </c>
      <c r="H1110">
        <v>0.12</v>
      </c>
      <c r="I1110" t="s">
        <v>1755</v>
      </c>
      <c r="J1110" s="11">
        <v>2135.4168</v>
      </c>
      <c r="K1110" t="str">
        <f>VLOOKUP(Table56[[#This Row],[Customer_ID]],Table4[],4,FALSE)</f>
        <v>Female</v>
      </c>
      <c r="L1110" t="str">
        <f>VLOOKUP(Table56[[#This Row],[Customer_ID]],Table4[],6,FALSE)</f>
        <v>Vermont</v>
      </c>
      <c r="M1110" t="str">
        <f>VLOOKUP(Table56[[#This Row],[Product_ID]],Table3[],3,FALSE)</f>
        <v>Sports-Equipment</v>
      </c>
      <c r="N1110" s="11">
        <f>VLOOKUP(Table56[[#This Row],[Product_ID]],Table3[],5,FALSE)</f>
        <v>103.45</v>
      </c>
      <c r="O1110" t="str">
        <f>VLOOKUP(Table56[[#This Row],[Store_ID]],Table2[],3,FALSE)</f>
        <v>East</v>
      </c>
      <c r="P1110" t="str">
        <f>VLOOKUP(E1110,Table2[],5,FALSE)</f>
        <v>Online</v>
      </c>
    </row>
    <row r="1111" spans="1:16" x14ac:dyDescent="0.25">
      <c r="A1111" t="s">
        <v>2861</v>
      </c>
      <c r="B1111" s="19">
        <v>45387</v>
      </c>
      <c r="C1111" t="s">
        <v>1051</v>
      </c>
      <c r="D1111" t="s">
        <v>1573</v>
      </c>
      <c r="E1111" t="s">
        <v>1693</v>
      </c>
      <c r="F1111" s="12">
        <v>3</v>
      </c>
      <c r="G1111" s="11">
        <v>826.15</v>
      </c>
      <c r="H1111" s="14">
        <v>0</v>
      </c>
      <c r="I1111" t="s">
        <v>1752</v>
      </c>
      <c r="J1111" s="11">
        <v>2478.4499999999998</v>
      </c>
      <c r="K1111" t="str">
        <f>VLOOKUP(Table56[[#This Row],[Customer_ID]],Table4[],4,FALSE)</f>
        <v>Female</v>
      </c>
      <c r="L1111" t="str">
        <f>VLOOKUP(Table56[[#This Row],[Customer_ID]],Table4[],6,FALSE)</f>
        <v>Connecticut</v>
      </c>
      <c r="M1111" t="str">
        <f>VLOOKUP(Table56[[#This Row],[Product_ID]],Table3[],3,FALSE)</f>
        <v>Sports-Team Sports</v>
      </c>
      <c r="N1111" s="11">
        <f>VLOOKUP(Table56[[#This Row],[Product_ID]],Table3[],5,FALSE)</f>
        <v>204.39</v>
      </c>
      <c r="O1111" t="str">
        <f>VLOOKUP(Table56[[#This Row],[Store_ID]],Table2[],3,FALSE)</f>
        <v>South</v>
      </c>
      <c r="P1111" t="str">
        <f>VLOOKUP(E1111,Table2[],5,FALSE)</f>
        <v>Outlet</v>
      </c>
    </row>
    <row r="1112" spans="1:16" x14ac:dyDescent="0.25">
      <c r="A1112" t="s">
        <v>2862</v>
      </c>
      <c r="B1112" s="19">
        <v>45652</v>
      </c>
      <c r="C1112" t="s">
        <v>610</v>
      </c>
      <c r="D1112" t="s">
        <v>1562</v>
      </c>
      <c r="E1112" t="s">
        <v>1739</v>
      </c>
      <c r="F1112" s="12">
        <v>3</v>
      </c>
      <c r="G1112" s="11">
        <v>631.20000000000005</v>
      </c>
      <c r="H1112">
        <v>0.24</v>
      </c>
      <c r="I1112" t="s">
        <v>1750</v>
      </c>
      <c r="J1112" s="11">
        <v>1439.1360000000002</v>
      </c>
      <c r="K1112" t="str">
        <f>VLOOKUP(Table56[[#This Row],[Customer_ID]],Table4[],4,FALSE)</f>
        <v>Female</v>
      </c>
      <c r="L1112" t="str">
        <f>VLOOKUP(Table56[[#This Row],[Customer_ID]],Table4[],6,FALSE)</f>
        <v>Alabama</v>
      </c>
      <c r="M1112" t="str">
        <f>VLOOKUP(Table56[[#This Row],[Product_ID]],Table3[],3,FALSE)</f>
        <v>Sports-Outdoor</v>
      </c>
      <c r="N1112" s="11">
        <f>VLOOKUP(Table56[[#This Row],[Product_ID]],Table3[],5,FALSE)</f>
        <v>166.06</v>
      </c>
      <c r="O1112" t="str">
        <f>VLOOKUP(Table56[[#This Row],[Store_ID]],Table2[],3,FALSE)</f>
        <v>East</v>
      </c>
      <c r="P1112" t="str">
        <f>VLOOKUP(E1112,Table2[],5,FALSE)</f>
        <v>Online</v>
      </c>
    </row>
    <row r="1113" spans="1:16" x14ac:dyDescent="0.25">
      <c r="A1113" t="s">
        <v>2863</v>
      </c>
      <c r="B1113" s="19">
        <v>45316</v>
      </c>
      <c r="C1113" t="s">
        <v>864</v>
      </c>
      <c r="D1113" t="s">
        <v>1613</v>
      </c>
      <c r="E1113" t="s">
        <v>1719</v>
      </c>
      <c r="F1113" s="12">
        <v>1</v>
      </c>
      <c r="G1113" s="11">
        <v>937.01</v>
      </c>
      <c r="H1113">
        <v>7.0000000000000007E-2</v>
      </c>
      <c r="I1113" t="s">
        <v>1750</v>
      </c>
      <c r="J1113" s="11">
        <v>871.41929999999991</v>
      </c>
      <c r="K1113" t="str">
        <f>VLOOKUP(Table56[[#This Row],[Customer_ID]],Table4[],4,FALSE)</f>
        <v>Male</v>
      </c>
      <c r="L1113" t="str">
        <f>VLOOKUP(Table56[[#This Row],[Customer_ID]],Table4[],6,FALSE)</f>
        <v>Vermont</v>
      </c>
      <c r="M1113" t="str">
        <f>VLOOKUP(Table56[[#This Row],[Product_ID]],Table3[],3,FALSE)</f>
        <v>Clothing-Accessories</v>
      </c>
      <c r="N1113" s="11">
        <f>VLOOKUP(Table56[[#This Row],[Product_ID]],Table3[],5,FALSE)</f>
        <v>113.83</v>
      </c>
      <c r="O1113" t="str">
        <f>VLOOKUP(Table56[[#This Row],[Store_ID]],Table2[],3,FALSE)</f>
        <v>East</v>
      </c>
      <c r="P1113" t="str">
        <f>VLOOKUP(E1113,Table2[],5,FALSE)</f>
        <v>Online</v>
      </c>
    </row>
    <row r="1114" spans="1:16" x14ac:dyDescent="0.25">
      <c r="A1114" t="s">
        <v>2864</v>
      </c>
      <c r="B1114" s="19">
        <v>45316</v>
      </c>
      <c r="C1114" t="s">
        <v>503</v>
      </c>
      <c r="D1114" t="s">
        <v>1636</v>
      </c>
      <c r="E1114" t="s">
        <v>1705</v>
      </c>
      <c r="F1114" s="12">
        <v>2</v>
      </c>
      <c r="G1114" s="11">
        <v>644</v>
      </c>
      <c r="H1114">
        <v>0.04</v>
      </c>
      <c r="I1114" t="s">
        <v>1752</v>
      </c>
      <c r="J1114" s="11">
        <v>1236.48</v>
      </c>
      <c r="K1114" t="str">
        <f>VLOOKUP(Table56[[#This Row],[Customer_ID]],Table4[],4,FALSE)</f>
        <v>Female</v>
      </c>
      <c r="L1114" t="str">
        <f>VLOOKUP(Table56[[#This Row],[Customer_ID]],Table4[],6,FALSE)</f>
        <v>Oregon</v>
      </c>
      <c r="M1114" t="str">
        <f>VLOOKUP(Table56[[#This Row],[Product_ID]],Table3[],3,FALSE)</f>
        <v>Sports-Team Sports</v>
      </c>
      <c r="N1114" s="11">
        <f>VLOOKUP(Table56[[#This Row],[Product_ID]],Table3[],5,FALSE)</f>
        <v>107.06</v>
      </c>
      <c r="O1114" t="str">
        <f>VLOOKUP(Table56[[#This Row],[Store_ID]],Table2[],3,FALSE)</f>
        <v>North</v>
      </c>
      <c r="P1114" t="str">
        <f>VLOOKUP(E1114,Table2[],5,FALSE)</f>
        <v>Outlet</v>
      </c>
    </row>
    <row r="1115" spans="1:16" x14ac:dyDescent="0.25">
      <c r="A1115" t="s">
        <v>2865</v>
      </c>
      <c r="B1115" s="19">
        <v>45888</v>
      </c>
      <c r="C1115" t="s">
        <v>333</v>
      </c>
      <c r="D1115" t="s">
        <v>1667</v>
      </c>
      <c r="E1115" t="s">
        <v>1705</v>
      </c>
      <c r="F1115" s="12">
        <v>3</v>
      </c>
      <c r="G1115" s="11">
        <v>629.58000000000004</v>
      </c>
      <c r="H1115">
        <v>0.05</v>
      </c>
      <c r="I1115" t="s">
        <v>1750</v>
      </c>
      <c r="J1115" s="11">
        <v>1794.3030000000001</v>
      </c>
      <c r="K1115" t="str">
        <f>VLOOKUP(Table56[[#This Row],[Customer_ID]],Table4[],4,FALSE)</f>
        <v>Female</v>
      </c>
      <c r="L1115" t="str">
        <f>VLOOKUP(Table56[[#This Row],[Customer_ID]],Table4[],6,FALSE)</f>
        <v>Nevada</v>
      </c>
      <c r="M1115" t="str">
        <f>VLOOKUP(Table56[[#This Row],[Product_ID]],Table3[],3,FALSE)</f>
        <v>Clothing-Footwear</v>
      </c>
      <c r="N1115" s="11">
        <f>VLOOKUP(Table56[[#This Row],[Product_ID]],Table3[],5,FALSE)</f>
        <v>438.25</v>
      </c>
      <c r="O1115" t="str">
        <f>VLOOKUP(Table56[[#This Row],[Store_ID]],Table2[],3,FALSE)</f>
        <v>North</v>
      </c>
      <c r="P1115" t="str">
        <f>VLOOKUP(E1115,Table2[],5,FALSE)</f>
        <v>Outlet</v>
      </c>
    </row>
    <row r="1116" spans="1:16" x14ac:dyDescent="0.25">
      <c r="A1116" t="s">
        <v>2866</v>
      </c>
      <c r="B1116" s="19">
        <v>45791</v>
      </c>
      <c r="C1116" t="s">
        <v>1421</v>
      </c>
      <c r="D1116" t="s">
        <v>1661</v>
      </c>
      <c r="E1116" t="s">
        <v>1693</v>
      </c>
      <c r="F1116" s="12">
        <v>2</v>
      </c>
      <c r="G1116" s="11">
        <v>121.52</v>
      </c>
      <c r="H1116">
        <v>0.18</v>
      </c>
      <c r="I1116" t="s">
        <v>1755</v>
      </c>
      <c r="J1116" s="11">
        <v>199.2928</v>
      </c>
      <c r="K1116" t="str">
        <f>VLOOKUP(Table56[[#This Row],[Customer_ID]],Table4[],4,FALSE)</f>
        <v>Male</v>
      </c>
      <c r="L1116" t="str">
        <f>VLOOKUP(Table56[[#This Row],[Customer_ID]],Table4[],6,FALSE)</f>
        <v>Minnesota</v>
      </c>
      <c r="M1116" t="str">
        <f>VLOOKUP(Table56[[#This Row],[Product_ID]],Table3[],3,FALSE)</f>
        <v>Home-Lighting</v>
      </c>
      <c r="N1116" s="11">
        <f>VLOOKUP(Table56[[#This Row],[Product_ID]],Table3[],5,FALSE)</f>
        <v>371.38</v>
      </c>
      <c r="O1116" t="str">
        <f>VLOOKUP(Table56[[#This Row],[Store_ID]],Table2[],3,FALSE)</f>
        <v>South</v>
      </c>
      <c r="P1116" t="str">
        <f>VLOOKUP(E1116,Table2[],5,FALSE)</f>
        <v>Outlet</v>
      </c>
    </row>
    <row r="1117" spans="1:16" x14ac:dyDescent="0.25">
      <c r="A1117" t="s">
        <v>2867</v>
      </c>
      <c r="B1117" s="19">
        <v>45420</v>
      </c>
      <c r="C1117" t="s">
        <v>1235</v>
      </c>
      <c r="D1117" t="s">
        <v>1624</v>
      </c>
      <c r="E1117" t="s">
        <v>1739</v>
      </c>
      <c r="F1117" s="12">
        <v>2</v>
      </c>
      <c r="G1117" s="11">
        <v>549.83000000000004</v>
      </c>
      <c r="H1117">
        <v>7.0000000000000007E-2</v>
      </c>
      <c r="I1117" t="s">
        <v>1752</v>
      </c>
      <c r="J1117" s="11">
        <v>1022.6838</v>
      </c>
      <c r="K1117" t="str">
        <f>VLOOKUP(Table56[[#This Row],[Customer_ID]],Table4[],4,FALSE)</f>
        <v>Female</v>
      </c>
      <c r="L1117" t="str">
        <f>VLOOKUP(Table56[[#This Row],[Customer_ID]],Table4[],6,FALSE)</f>
        <v>Nevada</v>
      </c>
      <c r="M1117" t="str">
        <f>VLOOKUP(Table56[[#This Row],[Product_ID]],Table3[],3,FALSE)</f>
        <v>Sports-Fitness</v>
      </c>
      <c r="N1117" s="11">
        <f>VLOOKUP(Table56[[#This Row],[Product_ID]],Table3[],5,FALSE)</f>
        <v>240.63</v>
      </c>
      <c r="O1117" t="str">
        <f>VLOOKUP(Table56[[#This Row],[Store_ID]],Table2[],3,FALSE)</f>
        <v>East</v>
      </c>
      <c r="P1117" t="str">
        <f>VLOOKUP(E1117,Table2[],5,FALSE)</f>
        <v>Online</v>
      </c>
    </row>
    <row r="1118" spans="1:16" x14ac:dyDescent="0.25">
      <c r="A1118" t="s">
        <v>2868</v>
      </c>
      <c r="B1118" s="19">
        <v>45219</v>
      </c>
      <c r="C1118" t="s">
        <v>470</v>
      </c>
      <c r="D1118" t="s">
        <v>1545</v>
      </c>
      <c r="E1118" t="s">
        <v>1714</v>
      </c>
      <c r="F1118" s="12">
        <v>3</v>
      </c>
      <c r="G1118" s="11">
        <v>278.38</v>
      </c>
      <c r="H1118">
        <v>0.03</v>
      </c>
      <c r="I1118" t="s">
        <v>1750</v>
      </c>
      <c r="J1118" s="11">
        <v>810.08579999999995</v>
      </c>
      <c r="K1118" t="str">
        <f>VLOOKUP(Table56[[#This Row],[Customer_ID]],Table4[],4,FALSE)</f>
        <v>Female</v>
      </c>
      <c r="L1118" t="str">
        <f>VLOOKUP(Table56[[#This Row],[Customer_ID]],Table4[],6,FALSE)</f>
        <v>Pennsylvania</v>
      </c>
      <c r="M1118" t="str">
        <f>VLOOKUP(Table56[[#This Row],[Product_ID]],Table3[],3,FALSE)</f>
        <v>Electronics-Accessories</v>
      </c>
      <c r="N1118" s="11">
        <f>VLOOKUP(Table56[[#This Row],[Product_ID]],Table3[],5,FALSE)</f>
        <v>242.23</v>
      </c>
      <c r="O1118" t="str">
        <f>VLOOKUP(Table56[[#This Row],[Store_ID]],Table2[],3,FALSE)</f>
        <v>West</v>
      </c>
      <c r="P1118" t="str">
        <f>VLOOKUP(E1118,Table2[],5,FALSE)</f>
        <v>Online</v>
      </c>
    </row>
    <row r="1119" spans="1:16" x14ac:dyDescent="0.25">
      <c r="A1119" t="s">
        <v>2869</v>
      </c>
      <c r="B1119" s="19">
        <v>45510</v>
      </c>
      <c r="C1119" t="s">
        <v>1339</v>
      </c>
      <c r="D1119" t="s">
        <v>1675</v>
      </c>
      <c r="E1119" t="s">
        <v>1698</v>
      </c>
      <c r="F1119" s="12">
        <v>4</v>
      </c>
      <c r="G1119" s="11">
        <v>723.66</v>
      </c>
      <c r="H1119">
        <v>0.03</v>
      </c>
      <c r="I1119" t="s">
        <v>1752</v>
      </c>
      <c r="J1119" s="11">
        <v>2807.8008</v>
      </c>
      <c r="K1119" t="str">
        <f>VLOOKUP(Table56[[#This Row],[Customer_ID]],Table4[],4,FALSE)</f>
        <v>Female</v>
      </c>
      <c r="L1119" t="str">
        <f>VLOOKUP(Table56[[#This Row],[Customer_ID]],Table4[],6,FALSE)</f>
        <v>New Hampshire</v>
      </c>
      <c r="M1119" t="str">
        <f>VLOOKUP(Table56[[#This Row],[Product_ID]],Table3[],3,FALSE)</f>
        <v>Clothing-Outerwear</v>
      </c>
      <c r="N1119" s="11">
        <f>VLOOKUP(Table56[[#This Row],[Product_ID]],Table3[],5,FALSE)</f>
        <v>358.47</v>
      </c>
      <c r="O1119" t="str">
        <f>VLOOKUP(Table56[[#This Row],[Store_ID]],Table2[],3,FALSE)</f>
        <v>North</v>
      </c>
      <c r="P1119" t="str">
        <f>VLOOKUP(E1119,Table2[],5,FALSE)</f>
        <v>Outlet</v>
      </c>
    </row>
    <row r="1120" spans="1:16" x14ac:dyDescent="0.25">
      <c r="A1120" t="s">
        <v>2870</v>
      </c>
      <c r="B1120" s="19">
        <v>45687</v>
      </c>
      <c r="C1120" t="s">
        <v>663</v>
      </c>
      <c r="D1120" t="s">
        <v>1635</v>
      </c>
      <c r="E1120" t="s">
        <v>1717</v>
      </c>
      <c r="F1120" s="12">
        <v>1</v>
      </c>
      <c r="G1120" s="11">
        <v>724.74</v>
      </c>
      <c r="H1120">
        <v>0.15</v>
      </c>
      <c r="I1120" t="s">
        <v>1752</v>
      </c>
      <c r="J1120" s="11">
        <v>616.029</v>
      </c>
      <c r="K1120" t="str">
        <f>VLOOKUP(Table56[[#This Row],[Customer_ID]],Table4[],4,FALSE)</f>
        <v>Female</v>
      </c>
      <c r="L1120" t="str">
        <f>VLOOKUP(Table56[[#This Row],[Customer_ID]],Table4[],6,FALSE)</f>
        <v>New Jersey</v>
      </c>
      <c r="M1120" t="str">
        <f>VLOOKUP(Table56[[#This Row],[Product_ID]],Table3[],3,FALSE)</f>
        <v>Sports-Fitness</v>
      </c>
      <c r="N1120" s="11">
        <f>VLOOKUP(Table56[[#This Row],[Product_ID]],Table3[],5,FALSE)</f>
        <v>477.61</v>
      </c>
      <c r="O1120" t="str">
        <f>VLOOKUP(Table56[[#This Row],[Store_ID]],Table2[],3,FALSE)</f>
        <v>South</v>
      </c>
      <c r="P1120" t="str">
        <f>VLOOKUP(E1120,Table2[],5,FALSE)</f>
        <v>Flagship</v>
      </c>
    </row>
    <row r="1121" spans="1:16" x14ac:dyDescent="0.25">
      <c r="A1121" t="s">
        <v>2871</v>
      </c>
      <c r="B1121" s="19">
        <v>45271</v>
      </c>
      <c r="C1121" t="s">
        <v>1389</v>
      </c>
      <c r="D1121" t="s">
        <v>1558</v>
      </c>
      <c r="E1121" t="s">
        <v>1701</v>
      </c>
      <c r="F1121" s="12">
        <v>2</v>
      </c>
      <c r="G1121" s="11">
        <v>961.84</v>
      </c>
      <c r="H1121">
        <v>0.25</v>
      </c>
      <c r="I1121" t="s">
        <v>1752</v>
      </c>
      <c r="J1121" s="11">
        <v>1442.76</v>
      </c>
      <c r="K1121" t="str">
        <f>VLOOKUP(Table56[[#This Row],[Customer_ID]],Table4[],4,FALSE)</f>
        <v>Male</v>
      </c>
      <c r="L1121" t="str">
        <f>VLOOKUP(Table56[[#This Row],[Customer_ID]],Table4[],6,FALSE)</f>
        <v>Illinois</v>
      </c>
      <c r="M1121" t="str">
        <f>VLOOKUP(Table56[[#This Row],[Product_ID]],Table3[],3,FALSE)</f>
        <v>Home-Storage</v>
      </c>
      <c r="N1121" s="11">
        <f>VLOOKUP(Table56[[#This Row],[Product_ID]],Table3[],5,FALSE)</f>
        <v>123.46</v>
      </c>
      <c r="O1121" t="str">
        <f>VLOOKUP(Table56[[#This Row],[Store_ID]],Table2[],3,FALSE)</f>
        <v>South</v>
      </c>
      <c r="P1121" t="str">
        <f>VLOOKUP(E1121,Table2[],5,FALSE)</f>
        <v>Online</v>
      </c>
    </row>
    <row r="1122" spans="1:16" x14ac:dyDescent="0.25">
      <c r="A1122" t="s">
        <v>2872</v>
      </c>
      <c r="B1122" s="19">
        <v>45446</v>
      </c>
      <c r="C1122" t="s">
        <v>89</v>
      </c>
      <c r="D1122" t="s">
        <v>1583</v>
      </c>
      <c r="E1122" t="s">
        <v>1730</v>
      </c>
      <c r="F1122" s="12">
        <v>4</v>
      </c>
      <c r="G1122" s="11">
        <v>21.12</v>
      </c>
      <c r="H1122">
        <v>0.18</v>
      </c>
      <c r="I1122" t="s">
        <v>1755</v>
      </c>
      <c r="J1122" s="11">
        <v>69.273600000000002</v>
      </c>
      <c r="K1122" t="str">
        <f>VLOOKUP(Table56[[#This Row],[Customer_ID]],Table4[],4,FALSE)</f>
        <v>Male</v>
      </c>
      <c r="L1122" t="str">
        <f>VLOOKUP(Table56[[#This Row],[Customer_ID]],Table4[],6,FALSE)</f>
        <v>Delaware</v>
      </c>
      <c r="M1122" t="str">
        <f>VLOOKUP(Table56[[#This Row],[Product_ID]],Table3[],3,FALSE)</f>
        <v>Clothing-Footwear</v>
      </c>
      <c r="N1122" s="11">
        <f>VLOOKUP(Table56[[#This Row],[Product_ID]],Table3[],5,FALSE)</f>
        <v>353.47</v>
      </c>
      <c r="O1122" t="str">
        <f>VLOOKUP(Table56[[#This Row],[Store_ID]],Table2[],3,FALSE)</f>
        <v>West</v>
      </c>
      <c r="P1122" t="str">
        <f>VLOOKUP(E1122,Table2[],5,FALSE)</f>
        <v>Flagship</v>
      </c>
    </row>
    <row r="1123" spans="1:16" x14ac:dyDescent="0.25">
      <c r="A1123" t="s">
        <v>2873</v>
      </c>
      <c r="B1123" s="19">
        <v>45579</v>
      </c>
      <c r="C1123" t="s">
        <v>995</v>
      </c>
      <c r="D1123" t="s">
        <v>1525</v>
      </c>
      <c r="E1123" t="s">
        <v>1701</v>
      </c>
      <c r="F1123" s="12">
        <v>3</v>
      </c>
      <c r="G1123" s="11">
        <v>819.93</v>
      </c>
      <c r="H1123">
        <v>0.08</v>
      </c>
      <c r="I1123" t="s">
        <v>1752</v>
      </c>
      <c r="J1123" s="11">
        <v>2263.0068000000001</v>
      </c>
      <c r="K1123" t="str">
        <f>VLOOKUP(Table56[[#This Row],[Customer_ID]],Table4[],4,FALSE)</f>
        <v>Male</v>
      </c>
      <c r="L1123" t="str">
        <f>VLOOKUP(Table56[[#This Row],[Customer_ID]],Table4[],6,FALSE)</f>
        <v>Mississippi</v>
      </c>
      <c r="M1123" t="str">
        <f>VLOOKUP(Table56[[#This Row],[Product_ID]],Table3[],3,FALSE)</f>
        <v>Electronics-Computer</v>
      </c>
      <c r="N1123" s="11">
        <f>VLOOKUP(Table56[[#This Row],[Product_ID]],Table3[],5,FALSE)</f>
        <v>112.42</v>
      </c>
      <c r="O1123" t="str">
        <f>VLOOKUP(Table56[[#This Row],[Store_ID]],Table2[],3,FALSE)</f>
        <v>South</v>
      </c>
      <c r="P1123" t="str">
        <f>VLOOKUP(E1123,Table2[],5,FALSE)</f>
        <v>Online</v>
      </c>
    </row>
    <row r="1124" spans="1:16" x14ac:dyDescent="0.25">
      <c r="A1124" t="s">
        <v>2874</v>
      </c>
      <c r="B1124" s="19">
        <v>45725</v>
      </c>
      <c r="C1124" t="s">
        <v>923</v>
      </c>
      <c r="D1124" t="s">
        <v>1591</v>
      </c>
      <c r="E1124" t="s">
        <v>1685</v>
      </c>
      <c r="F1124" s="12">
        <v>2</v>
      </c>
      <c r="G1124" s="11">
        <v>700.95</v>
      </c>
      <c r="H1124">
        <v>0.18</v>
      </c>
      <c r="I1124" t="s">
        <v>1750</v>
      </c>
      <c r="J1124" s="11">
        <v>1149.5580000000002</v>
      </c>
      <c r="K1124" t="str">
        <f>VLOOKUP(Table56[[#This Row],[Customer_ID]],Table4[],4,FALSE)</f>
        <v>Male</v>
      </c>
      <c r="L1124" t="str">
        <f>VLOOKUP(Table56[[#This Row],[Customer_ID]],Table4[],6,FALSE)</f>
        <v>Montana</v>
      </c>
      <c r="M1124" t="str">
        <f>VLOOKUP(Table56[[#This Row],[Product_ID]],Table3[],3,FALSE)</f>
        <v>Electronics-Accessories</v>
      </c>
      <c r="N1124" s="11">
        <f>VLOOKUP(Table56[[#This Row],[Product_ID]],Table3[],5,FALSE)</f>
        <v>450.71</v>
      </c>
      <c r="O1124" t="str">
        <f>VLOOKUP(Table56[[#This Row],[Store_ID]],Table2[],3,FALSE)</f>
        <v>East</v>
      </c>
      <c r="P1124" t="str">
        <f>VLOOKUP(E1124,Table2[],5,FALSE)</f>
        <v>Flagship</v>
      </c>
    </row>
    <row r="1125" spans="1:16" x14ac:dyDescent="0.25">
      <c r="A1125" t="s">
        <v>2875</v>
      </c>
      <c r="B1125" s="19">
        <v>45910</v>
      </c>
      <c r="C1125" t="s">
        <v>473</v>
      </c>
      <c r="D1125" t="s">
        <v>1551</v>
      </c>
      <c r="E1125" t="s">
        <v>1726</v>
      </c>
      <c r="F1125" s="12">
        <v>2</v>
      </c>
      <c r="G1125" s="11">
        <v>456.38</v>
      </c>
      <c r="H1125">
        <v>0.12</v>
      </c>
      <c r="I1125" t="s">
        <v>1750</v>
      </c>
      <c r="J1125" s="11">
        <v>803.22879999999998</v>
      </c>
      <c r="K1125" t="str">
        <f>VLOOKUP(Table56[[#This Row],[Customer_ID]],Table4[],4,FALSE)</f>
        <v>Male</v>
      </c>
      <c r="L1125" t="str">
        <f>VLOOKUP(Table56[[#This Row],[Customer_ID]],Table4[],6,FALSE)</f>
        <v>California</v>
      </c>
      <c r="M1125" t="str">
        <f>VLOOKUP(Table56[[#This Row],[Product_ID]],Table3[],3,FALSE)</f>
        <v>Sports-Accessories</v>
      </c>
      <c r="N1125" s="11">
        <f>VLOOKUP(Table56[[#This Row],[Product_ID]],Table3[],5,FALSE)</f>
        <v>144.53</v>
      </c>
      <c r="O1125" t="str">
        <f>VLOOKUP(Table56[[#This Row],[Store_ID]],Table2[],3,FALSE)</f>
        <v>South</v>
      </c>
      <c r="P1125" t="str">
        <f>VLOOKUP(E1125,Table2[],5,FALSE)</f>
        <v>Outlet</v>
      </c>
    </row>
    <row r="1126" spans="1:16" x14ac:dyDescent="0.25">
      <c r="A1126" t="s">
        <v>2876</v>
      </c>
      <c r="B1126" s="19">
        <v>45447</v>
      </c>
      <c r="C1126" t="s">
        <v>1118</v>
      </c>
      <c r="D1126" t="s">
        <v>1641</v>
      </c>
      <c r="E1126" t="s">
        <v>1726</v>
      </c>
      <c r="F1126" s="12">
        <v>3</v>
      </c>
      <c r="G1126" s="11">
        <v>291.05</v>
      </c>
      <c r="H1126">
        <v>0.3</v>
      </c>
      <c r="I1126" t="s">
        <v>1750</v>
      </c>
      <c r="J1126" s="11">
        <v>611.20500000000004</v>
      </c>
      <c r="K1126" t="str">
        <f>VLOOKUP(Table56[[#This Row],[Customer_ID]],Table4[],4,FALSE)</f>
        <v>Male</v>
      </c>
      <c r="L1126" t="str">
        <f>VLOOKUP(Table56[[#This Row],[Customer_ID]],Table4[],6,FALSE)</f>
        <v>Indiana</v>
      </c>
      <c r="M1126" t="str">
        <f>VLOOKUP(Table56[[#This Row],[Product_ID]],Table3[],3,FALSE)</f>
        <v>Electronics-Computer</v>
      </c>
      <c r="N1126" s="11">
        <f>VLOOKUP(Table56[[#This Row],[Product_ID]],Table3[],5,FALSE)</f>
        <v>392.89</v>
      </c>
      <c r="O1126" t="str">
        <f>VLOOKUP(Table56[[#This Row],[Store_ID]],Table2[],3,FALSE)</f>
        <v>South</v>
      </c>
      <c r="P1126" t="str">
        <f>VLOOKUP(E1126,Table2[],5,FALSE)</f>
        <v>Outlet</v>
      </c>
    </row>
    <row r="1127" spans="1:16" x14ac:dyDescent="0.25">
      <c r="A1127" t="s">
        <v>2877</v>
      </c>
      <c r="B1127" s="19">
        <v>45307</v>
      </c>
      <c r="C1127" t="s">
        <v>743</v>
      </c>
      <c r="D1127" t="s">
        <v>1673</v>
      </c>
      <c r="E1127" t="s">
        <v>1728</v>
      </c>
      <c r="F1127" s="12">
        <v>2</v>
      </c>
      <c r="G1127" s="11">
        <v>463.52</v>
      </c>
      <c r="H1127">
        <v>0.27</v>
      </c>
      <c r="I1127" t="s">
        <v>1752</v>
      </c>
      <c r="J1127" s="11">
        <v>676.73919999999998</v>
      </c>
      <c r="K1127" t="str">
        <f>VLOOKUP(Table56[[#This Row],[Customer_ID]],Table4[],4,FALSE)</f>
        <v>Male</v>
      </c>
      <c r="L1127" t="str">
        <f>VLOOKUP(Table56[[#This Row],[Customer_ID]],Table4[],6,FALSE)</f>
        <v>West Virginia</v>
      </c>
      <c r="M1127" t="str">
        <f>VLOOKUP(Table56[[#This Row],[Product_ID]],Table3[],3,FALSE)</f>
        <v>Sports-Accessories</v>
      </c>
      <c r="N1127" s="11">
        <f>VLOOKUP(Table56[[#This Row],[Product_ID]],Table3[],5,FALSE)</f>
        <v>60.65</v>
      </c>
      <c r="O1127" t="str">
        <f>VLOOKUP(Table56[[#This Row],[Store_ID]],Table2[],3,FALSE)</f>
        <v>North</v>
      </c>
      <c r="P1127" t="str">
        <f>VLOOKUP(E1127,Table2[],5,FALSE)</f>
        <v>Flagship</v>
      </c>
    </row>
    <row r="1128" spans="1:16" x14ac:dyDescent="0.25">
      <c r="A1128" t="s">
        <v>2878</v>
      </c>
      <c r="B1128" s="19">
        <v>45653</v>
      </c>
      <c r="C1128" t="s">
        <v>1171</v>
      </c>
      <c r="D1128" t="s">
        <v>1525</v>
      </c>
      <c r="E1128" t="s">
        <v>1733</v>
      </c>
      <c r="F1128" s="12">
        <v>3</v>
      </c>
      <c r="G1128" s="11">
        <v>241.64</v>
      </c>
      <c r="H1128">
        <v>0.28999999999999998</v>
      </c>
      <c r="I1128" t="s">
        <v>1752</v>
      </c>
      <c r="J1128" s="11">
        <v>514.69319999999993</v>
      </c>
      <c r="K1128" t="str">
        <f>VLOOKUP(Table56[[#This Row],[Customer_ID]],Table4[],4,FALSE)</f>
        <v>Female</v>
      </c>
      <c r="L1128" t="str">
        <f>VLOOKUP(Table56[[#This Row],[Customer_ID]],Table4[],6,FALSE)</f>
        <v>Iowa</v>
      </c>
      <c r="M1128" t="str">
        <f>VLOOKUP(Table56[[#This Row],[Product_ID]],Table3[],3,FALSE)</f>
        <v>Electronics-Computer</v>
      </c>
      <c r="N1128" s="11">
        <f>VLOOKUP(Table56[[#This Row],[Product_ID]],Table3[],5,FALSE)</f>
        <v>112.42</v>
      </c>
      <c r="O1128" t="str">
        <f>VLOOKUP(Table56[[#This Row],[Store_ID]],Table2[],3,FALSE)</f>
        <v>North</v>
      </c>
      <c r="P1128" t="str">
        <f>VLOOKUP(E1128,Table2[],5,FALSE)</f>
        <v>Flagship</v>
      </c>
    </row>
    <row r="1129" spans="1:16" x14ac:dyDescent="0.25">
      <c r="A1129" t="s">
        <v>2879</v>
      </c>
      <c r="B1129" s="19">
        <v>45817</v>
      </c>
      <c r="C1129" t="s">
        <v>1470</v>
      </c>
      <c r="D1129" t="s">
        <v>1572</v>
      </c>
      <c r="E1129" t="s">
        <v>1719</v>
      </c>
      <c r="F1129" s="12">
        <v>2</v>
      </c>
      <c r="G1129" s="11">
        <v>47.86</v>
      </c>
      <c r="H1129">
        <v>0.03</v>
      </c>
      <c r="I1129" t="s">
        <v>1752</v>
      </c>
      <c r="J1129" s="11">
        <v>92.848399999999998</v>
      </c>
      <c r="K1129" t="str">
        <f>VLOOKUP(Table56[[#This Row],[Customer_ID]],Table4[],4,FALSE)</f>
        <v>Male</v>
      </c>
      <c r="L1129" t="str">
        <f>VLOOKUP(Table56[[#This Row],[Customer_ID]],Table4[],6,FALSE)</f>
        <v>Nevada</v>
      </c>
      <c r="M1129" t="str">
        <f>VLOOKUP(Table56[[#This Row],[Product_ID]],Table3[],3,FALSE)</f>
        <v>Home-Kitchen</v>
      </c>
      <c r="N1129" s="11">
        <f>VLOOKUP(Table56[[#This Row],[Product_ID]],Table3[],5,FALSE)</f>
        <v>19.52</v>
      </c>
      <c r="O1129" t="str">
        <f>VLOOKUP(Table56[[#This Row],[Store_ID]],Table2[],3,FALSE)</f>
        <v>East</v>
      </c>
      <c r="P1129" t="str">
        <f>VLOOKUP(E1129,Table2[],5,FALSE)</f>
        <v>Online</v>
      </c>
    </row>
    <row r="1130" spans="1:16" x14ac:dyDescent="0.25">
      <c r="A1130" t="s">
        <v>2880</v>
      </c>
      <c r="B1130" s="19">
        <v>45509</v>
      </c>
      <c r="C1130" t="s">
        <v>1069</v>
      </c>
      <c r="D1130" t="s">
        <v>1669</v>
      </c>
      <c r="E1130" t="s">
        <v>1698</v>
      </c>
      <c r="F1130" s="12">
        <v>1</v>
      </c>
      <c r="G1130" s="11">
        <v>805.07</v>
      </c>
      <c r="H1130">
        <v>0.06</v>
      </c>
      <c r="I1130" t="s">
        <v>1755</v>
      </c>
      <c r="J1130" s="11">
        <v>756.76580000000001</v>
      </c>
      <c r="K1130" t="str">
        <f>VLOOKUP(Table56[[#This Row],[Customer_ID]],Table4[],4,FALSE)</f>
        <v>Male</v>
      </c>
      <c r="L1130" t="str">
        <f>VLOOKUP(Table56[[#This Row],[Customer_ID]],Table4[],6,FALSE)</f>
        <v>New Mexico</v>
      </c>
      <c r="M1130" t="str">
        <f>VLOOKUP(Table56[[#This Row],[Product_ID]],Table3[],3,FALSE)</f>
        <v>Home-Appliances</v>
      </c>
      <c r="N1130" s="11">
        <f>VLOOKUP(Table56[[#This Row],[Product_ID]],Table3[],5,FALSE)</f>
        <v>447.43</v>
      </c>
      <c r="O1130" t="str">
        <f>VLOOKUP(Table56[[#This Row],[Store_ID]],Table2[],3,FALSE)</f>
        <v>North</v>
      </c>
      <c r="P1130" t="str">
        <f>VLOOKUP(E1130,Table2[],5,FALSE)</f>
        <v>Outlet</v>
      </c>
    </row>
    <row r="1131" spans="1:16" x14ac:dyDescent="0.25">
      <c r="A1131" t="s">
        <v>2881</v>
      </c>
      <c r="B1131" s="19">
        <v>45753</v>
      </c>
      <c r="C1131" t="s">
        <v>1153</v>
      </c>
      <c r="D1131" t="s">
        <v>1579</v>
      </c>
      <c r="E1131" t="s">
        <v>1690</v>
      </c>
      <c r="F1131" s="12">
        <v>3</v>
      </c>
      <c r="G1131" s="11">
        <v>848.48</v>
      </c>
      <c r="H1131" s="14">
        <v>0</v>
      </c>
      <c r="I1131" t="s">
        <v>1755</v>
      </c>
      <c r="J1131" s="11">
        <v>2545.44</v>
      </c>
      <c r="K1131" t="str">
        <f>VLOOKUP(Table56[[#This Row],[Customer_ID]],Table4[],4,FALSE)</f>
        <v>Female</v>
      </c>
      <c r="L1131" t="str">
        <f>VLOOKUP(Table56[[#This Row],[Customer_ID]],Table4[],6,FALSE)</f>
        <v>Maine</v>
      </c>
      <c r="M1131" t="str">
        <f>VLOOKUP(Table56[[#This Row],[Product_ID]],Table3[],3,FALSE)</f>
        <v>Electronics-Computer</v>
      </c>
      <c r="N1131" s="11">
        <f>VLOOKUP(Table56[[#This Row],[Product_ID]],Table3[],5,FALSE)</f>
        <v>419.28</v>
      </c>
      <c r="O1131" t="str">
        <f>VLOOKUP(Table56[[#This Row],[Store_ID]],Table2[],3,FALSE)</f>
        <v>North</v>
      </c>
      <c r="P1131" t="str">
        <f>VLOOKUP(E1131,Table2[],5,FALSE)</f>
        <v>Flagship</v>
      </c>
    </row>
    <row r="1132" spans="1:16" x14ac:dyDescent="0.25">
      <c r="A1132" t="s">
        <v>2882</v>
      </c>
      <c r="B1132" s="19">
        <v>45512</v>
      </c>
      <c r="C1132" t="s">
        <v>776</v>
      </c>
      <c r="D1132" t="s">
        <v>1607</v>
      </c>
      <c r="E1132" t="s">
        <v>1714</v>
      </c>
      <c r="F1132" s="12">
        <v>2</v>
      </c>
      <c r="G1132" s="11">
        <v>568.95000000000005</v>
      </c>
      <c r="H1132">
        <v>0.22</v>
      </c>
      <c r="I1132" t="s">
        <v>1750</v>
      </c>
      <c r="J1132" s="11">
        <v>887.56200000000013</v>
      </c>
      <c r="K1132" t="str">
        <f>VLOOKUP(Table56[[#This Row],[Customer_ID]],Table4[],4,FALSE)</f>
        <v>Male</v>
      </c>
      <c r="L1132" t="str">
        <f>VLOOKUP(Table56[[#This Row],[Customer_ID]],Table4[],6,FALSE)</f>
        <v>Utah</v>
      </c>
      <c r="M1132" t="str">
        <f>VLOOKUP(Table56[[#This Row],[Product_ID]],Table3[],3,FALSE)</f>
        <v>Clothing-Bottoms</v>
      </c>
      <c r="N1132" s="11">
        <f>VLOOKUP(Table56[[#This Row],[Product_ID]],Table3[],5,FALSE)</f>
        <v>386.56</v>
      </c>
      <c r="O1132" t="str">
        <f>VLOOKUP(Table56[[#This Row],[Store_ID]],Table2[],3,FALSE)</f>
        <v>West</v>
      </c>
      <c r="P1132" t="str">
        <f>VLOOKUP(E1132,Table2[],5,FALSE)</f>
        <v>Online</v>
      </c>
    </row>
    <row r="1133" spans="1:16" x14ac:dyDescent="0.25">
      <c r="A1133" t="s">
        <v>2883</v>
      </c>
      <c r="B1133" s="19">
        <v>45764</v>
      </c>
      <c r="C1133" t="s">
        <v>536</v>
      </c>
      <c r="D1133" t="s">
        <v>1607</v>
      </c>
      <c r="E1133" t="s">
        <v>1721</v>
      </c>
      <c r="F1133" s="12">
        <v>3</v>
      </c>
      <c r="G1133" s="11">
        <v>269.83999999999997</v>
      </c>
      <c r="H1133">
        <v>0.05</v>
      </c>
      <c r="I1133" t="s">
        <v>1752</v>
      </c>
      <c r="J1133" s="11">
        <v>769.04399999999998</v>
      </c>
      <c r="K1133" t="str">
        <f>VLOOKUP(Table56[[#This Row],[Customer_ID]],Table4[],4,FALSE)</f>
        <v>Male</v>
      </c>
      <c r="L1133" t="str">
        <f>VLOOKUP(Table56[[#This Row],[Customer_ID]],Table4[],6,FALSE)</f>
        <v>Tennessee</v>
      </c>
      <c r="M1133" t="str">
        <f>VLOOKUP(Table56[[#This Row],[Product_ID]],Table3[],3,FALSE)</f>
        <v>Clothing-Bottoms</v>
      </c>
      <c r="N1133" s="11">
        <f>VLOOKUP(Table56[[#This Row],[Product_ID]],Table3[],5,FALSE)</f>
        <v>386.56</v>
      </c>
      <c r="O1133" t="str">
        <f>VLOOKUP(Table56[[#This Row],[Store_ID]],Table2[],3,FALSE)</f>
        <v>South</v>
      </c>
      <c r="P1133" t="str">
        <f>VLOOKUP(E1133,Table2[],5,FALSE)</f>
        <v>Online</v>
      </c>
    </row>
    <row r="1134" spans="1:16" x14ac:dyDescent="0.25">
      <c r="A1134" t="s">
        <v>2884</v>
      </c>
      <c r="B1134" s="19">
        <v>45746</v>
      </c>
      <c r="C1134" t="s">
        <v>965</v>
      </c>
      <c r="D1134" t="s">
        <v>1619</v>
      </c>
      <c r="E1134" t="s">
        <v>1725</v>
      </c>
      <c r="F1134" s="12">
        <v>4</v>
      </c>
      <c r="G1134" s="11">
        <v>267.36</v>
      </c>
      <c r="H1134">
        <v>0.27</v>
      </c>
      <c r="I1134" t="s">
        <v>1752</v>
      </c>
      <c r="J1134" s="11">
        <v>780.69119999999998</v>
      </c>
      <c r="K1134" t="str">
        <f>VLOOKUP(Table56[[#This Row],[Customer_ID]],Table4[],4,FALSE)</f>
        <v>Female</v>
      </c>
      <c r="L1134" t="str">
        <f>VLOOKUP(Table56[[#This Row],[Customer_ID]],Table4[],6,FALSE)</f>
        <v>California</v>
      </c>
      <c r="M1134" t="str">
        <f>VLOOKUP(Table56[[#This Row],[Product_ID]],Table3[],3,FALSE)</f>
        <v>Electronics-Computer</v>
      </c>
      <c r="N1134" s="11">
        <f>VLOOKUP(Table56[[#This Row],[Product_ID]],Table3[],5,FALSE)</f>
        <v>86.42</v>
      </c>
      <c r="O1134" t="str">
        <f>VLOOKUP(Table56[[#This Row],[Store_ID]],Table2[],3,FALSE)</f>
        <v>East</v>
      </c>
      <c r="P1134" t="str">
        <f>VLOOKUP(E1134,Table2[],5,FALSE)</f>
        <v>Flagship</v>
      </c>
    </row>
    <row r="1135" spans="1:16" x14ac:dyDescent="0.25">
      <c r="A1135" t="s">
        <v>2885</v>
      </c>
      <c r="B1135" s="19">
        <v>45647</v>
      </c>
      <c r="C1135" t="s">
        <v>394</v>
      </c>
      <c r="D1135" t="s">
        <v>1583</v>
      </c>
      <c r="E1135" t="s">
        <v>1690</v>
      </c>
      <c r="F1135" s="12">
        <v>1</v>
      </c>
      <c r="G1135" s="11">
        <v>438.41</v>
      </c>
      <c r="H1135">
        <v>0.09</v>
      </c>
      <c r="I1135" t="s">
        <v>1750</v>
      </c>
      <c r="J1135" s="11">
        <v>398.95310000000006</v>
      </c>
      <c r="K1135" t="str">
        <f>VLOOKUP(Table56[[#This Row],[Customer_ID]],Table4[],4,FALSE)</f>
        <v>Male</v>
      </c>
      <c r="L1135" t="str">
        <f>VLOOKUP(Table56[[#This Row],[Customer_ID]],Table4[],6,FALSE)</f>
        <v>Nevada</v>
      </c>
      <c r="M1135" t="str">
        <f>VLOOKUP(Table56[[#This Row],[Product_ID]],Table3[],3,FALSE)</f>
        <v>Clothing-Footwear</v>
      </c>
      <c r="N1135" s="11">
        <f>VLOOKUP(Table56[[#This Row],[Product_ID]],Table3[],5,FALSE)</f>
        <v>353.47</v>
      </c>
      <c r="O1135" t="str">
        <f>VLOOKUP(Table56[[#This Row],[Store_ID]],Table2[],3,FALSE)</f>
        <v>North</v>
      </c>
      <c r="P1135" t="str">
        <f>VLOOKUP(E1135,Table2[],5,FALSE)</f>
        <v>Flagship</v>
      </c>
    </row>
    <row r="1136" spans="1:16" x14ac:dyDescent="0.25">
      <c r="A1136" t="s">
        <v>2886</v>
      </c>
      <c r="B1136" s="19">
        <v>45443</v>
      </c>
      <c r="C1136" t="s">
        <v>542</v>
      </c>
      <c r="D1136" t="s">
        <v>1604</v>
      </c>
      <c r="E1136" t="s">
        <v>1736</v>
      </c>
      <c r="F1136" s="12">
        <v>2</v>
      </c>
      <c r="G1136" s="11">
        <v>86.72</v>
      </c>
      <c r="H1136">
        <v>0.28000000000000003</v>
      </c>
      <c r="I1136" t="s">
        <v>1755</v>
      </c>
      <c r="J1136" s="11">
        <v>124.87679999999999</v>
      </c>
      <c r="K1136" t="str">
        <f>VLOOKUP(Table56[[#This Row],[Customer_ID]],Table4[],4,FALSE)</f>
        <v>Female</v>
      </c>
      <c r="L1136" t="str">
        <f>VLOOKUP(Table56[[#This Row],[Customer_ID]],Table4[],6,FALSE)</f>
        <v>Georgia</v>
      </c>
      <c r="M1136" t="str">
        <f>VLOOKUP(Table56[[#This Row],[Product_ID]],Table3[],3,FALSE)</f>
        <v>Electronics-Accessories</v>
      </c>
      <c r="N1136" s="11">
        <f>VLOOKUP(Table56[[#This Row],[Product_ID]],Table3[],5,FALSE)</f>
        <v>88.49</v>
      </c>
      <c r="O1136" t="str">
        <f>VLOOKUP(Table56[[#This Row],[Store_ID]],Table2[],3,FALSE)</f>
        <v>East</v>
      </c>
      <c r="P1136" t="str">
        <f>VLOOKUP(E1136,Table2[],5,FALSE)</f>
        <v>Flagship</v>
      </c>
    </row>
    <row r="1137" spans="1:16" x14ac:dyDescent="0.25">
      <c r="A1137" t="s">
        <v>2887</v>
      </c>
      <c r="B1137" s="19">
        <v>45722</v>
      </c>
      <c r="C1137" t="s">
        <v>1303</v>
      </c>
      <c r="D1137" t="s">
        <v>1664</v>
      </c>
      <c r="E1137" t="s">
        <v>1708</v>
      </c>
      <c r="F1137" s="12">
        <v>4</v>
      </c>
      <c r="G1137" s="11">
        <v>630.21</v>
      </c>
      <c r="H1137">
        <v>0.14000000000000001</v>
      </c>
      <c r="I1137" t="s">
        <v>1755</v>
      </c>
      <c r="J1137" s="11">
        <v>2167.9223999999999</v>
      </c>
      <c r="K1137" t="str">
        <f>VLOOKUP(Table56[[#This Row],[Customer_ID]],Table4[],4,FALSE)</f>
        <v>Male</v>
      </c>
      <c r="L1137" t="str">
        <f>VLOOKUP(Table56[[#This Row],[Customer_ID]],Table4[],6,FALSE)</f>
        <v>Utah</v>
      </c>
      <c r="M1137" t="str">
        <f>VLOOKUP(Table56[[#This Row],[Product_ID]],Table3[],3,FALSE)</f>
        <v>Beauty-Makeup</v>
      </c>
      <c r="N1137" s="11">
        <f>VLOOKUP(Table56[[#This Row],[Product_ID]],Table3[],5,FALSE)</f>
        <v>183.04</v>
      </c>
      <c r="O1137" t="str">
        <f>VLOOKUP(Table56[[#This Row],[Store_ID]],Table2[],3,FALSE)</f>
        <v>East</v>
      </c>
      <c r="P1137" t="str">
        <f>VLOOKUP(E1137,Table2[],5,FALSE)</f>
        <v>Online</v>
      </c>
    </row>
    <row r="1138" spans="1:16" x14ac:dyDescent="0.25">
      <c r="A1138" t="s">
        <v>2888</v>
      </c>
      <c r="B1138" s="19">
        <v>45575</v>
      </c>
      <c r="C1138" t="s">
        <v>1112</v>
      </c>
      <c r="D1138" t="s">
        <v>1615</v>
      </c>
      <c r="E1138" t="s">
        <v>1708</v>
      </c>
      <c r="F1138" s="12">
        <v>3</v>
      </c>
      <c r="G1138" s="11">
        <v>180.84</v>
      </c>
      <c r="H1138">
        <v>0.03</v>
      </c>
      <c r="I1138" t="s">
        <v>1752</v>
      </c>
      <c r="J1138" s="11">
        <v>526.24439999999993</v>
      </c>
      <c r="K1138" t="str">
        <f>VLOOKUP(Table56[[#This Row],[Customer_ID]],Table4[],4,FALSE)</f>
        <v>Male</v>
      </c>
      <c r="L1138" t="str">
        <f>VLOOKUP(Table56[[#This Row],[Customer_ID]],Table4[],6,FALSE)</f>
        <v>Kansas</v>
      </c>
      <c r="M1138" t="str">
        <f>VLOOKUP(Table56[[#This Row],[Product_ID]],Table3[],3,FALSE)</f>
        <v>Beauty-Haircare</v>
      </c>
      <c r="N1138" s="11">
        <f>VLOOKUP(Table56[[#This Row],[Product_ID]],Table3[],5,FALSE)</f>
        <v>17.309999999999999</v>
      </c>
      <c r="O1138" t="str">
        <f>VLOOKUP(Table56[[#This Row],[Store_ID]],Table2[],3,FALSE)</f>
        <v>East</v>
      </c>
      <c r="P1138" t="str">
        <f>VLOOKUP(E1138,Table2[],5,FALSE)</f>
        <v>Online</v>
      </c>
    </row>
    <row r="1139" spans="1:16" x14ac:dyDescent="0.25">
      <c r="A1139" t="s">
        <v>2889</v>
      </c>
      <c r="B1139" s="19">
        <v>45441</v>
      </c>
      <c r="C1139" t="s">
        <v>27</v>
      </c>
      <c r="D1139" t="s">
        <v>1622</v>
      </c>
      <c r="E1139" t="s">
        <v>1730</v>
      </c>
      <c r="F1139" s="12">
        <v>1</v>
      </c>
      <c r="G1139" s="11">
        <v>453.41</v>
      </c>
      <c r="H1139">
        <v>0.04</v>
      </c>
      <c r="I1139" t="s">
        <v>1755</v>
      </c>
      <c r="J1139" s="11">
        <v>435.27359999999999</v>
      </c>
      <c r="K1139" t="str">
        <f>VLOOKUP(Table56[[#This Row],[Customer_ID]],Table4[],4,FALSE)</f>
        <v>Female</v>
      </c>
      <c r="L1139" t="str">
        <f>VLOOKUP(Table56[[#This Row],[Customer_ID]],Table4[],6,FALSE)</f>
        <v>California</v>
      </c>
      <c r="M1139" t="str">
        <f>VLOOKUP(Table56[[#This Row],[Product_ID]],Table3[],3,FALSE)</f>
        <v>Beauty-Makeup</v>
      </c>
      <c r="N1139" s="11">
        <f>VLOOKUP(Table56[[#This Row],[Product_ID]],Table3[],5,FALSE)</f>
        <v>299.11</v>
      </c>
      <c r="O1139" t="str">
        <f>VLOOKUP(Table56[[#This Row],[Store_ID]],Table2[],3,FALSE)</f>
        <v>West</v>
      </c>
      <c r="P1139" t="str">
        <f>VLOOKUP(E1139,Table2[],5,FALSE)</f>
        <v>Flagship</v>
      </c>
    </row>
    <row r="1140" spans="1:16" x14ac:dyDescent="0.25">
      <c r="A1140" t="s">
        <v>2890</v>
      </c>
      <c r="B1140" s="19">
        <v>45940</v>
      </c>
      <c r="C1140" t="s">
        <v>103</v>
      </c>
      <c r="D1140" t="s">
        <v>1604</v>
      </c>
      <c r="E1140" t="s">
        <v>1708</v>
      </c>
      <c r="F1140" s="12">
        <v>1</v>
      </c>
      <c r="G1140" s="11">
        <v>629.09</v>
      </c>
      <c r="H1140">
        <v>0.02</v>
      </c>
      <c r="I1140" t="s">
        <v>1750</v>
      </c>
      <c r="J1140" s="11">
        <v>616.50819999999999</v>
      </c>
      <c r="K1140" t="str">
        <f>VLOOKUP(Table56[[#This Row],[Customer_ID]],Table4[],4,FALSE)</f>
        <v>Male</v>
      </c>
      <c r="L1140" t="str">
        <f>VLOOKUP(Table56[[#This Row],[Customer_ID]],Table4[],6,FALSE)</f>
        <v>Idaho</v>
      </c>
      <c r="M1140" t="str">
        <f>VLOOKUP(Table56[[#This Row],[Product_ID]],Table3[],3,FALSE)</f>
        <v>Electronics-Accessories</v>
      </c>
      <c r="N1140" s="11">
        <f>VLOOKUP(Table56[[#This Row],[Product_ID]],Table3[],5,FALSE)</f>
        <v>88.49</v>
      </c>
      <c r="O1140" t="str">
        <f>VLOOKUP(Table56[[#This Row],[Store_ID]],Table2[],3,FALSE)</f>
        <v>East</v>
      </c>
      <c r="P1140" t="str">
        <f>VLOOKUP(E1140,Table2[],5,FALSE)</f>
        <v>Online</v>
      </c>
    </row>
    <row r="1141" spans="1:16" x14ac:dyDescent="0.25">
      <c r="A1141" t="s">
        <v>2891</v>
      </c>
      <c r="B1141" s="19">
        <v>45518</v>
      </c>
      <c r="C1141" t="s">
        <v>97</v>
      </c>
      <c r="D1141" t="s">
        <v>1643</v>
      </c>
      <c r="E1141" t="s">
        <v>1693</v>
      </c>
      <c r="F1141" s="12">
        <v>2</v>
      </c>
      <c r="G1141" s="11">
        <v>257.45</v>
      </c>
      <c r="H1141" s="14">
        <v>0</v>
      </c>
      <c r="I1141" t="s">
        <v>1755</v>
      </c>
      <c r="J1141" s="11">
        <v>514.9</v>
      </c>
      <c r="K1141" t="str">
        <f>VLOOKUP(Table56[[#This Row],[Customer_ID]],Table4[],4,FALSE)</f>
        <v>Female</v>
      </c>
      <c r="L1141" t="str">
        <f>VLOOKUP(Table56[[#This Row],[Customer_ID]],Table4[],6,FALSE)</f>
        <v>Hawaii</v>
      </c>
      <c r="M1141" t="str">
        <f>VLOOKUP(Table56[[#This Row],[Product_ID]],Table3[],3,FALSE)</f>
        <v>Electronics-Appliances</v>
      </c>
      <c r="N1141" s="11">
        <f>VLOOKUP(Table56[[#This Row],[Product_ID]],Table3[],5,FALSE)</f>
        <v>480.9</v>
      </c>
      <c r="O1141" t="str">
        <f>VLOOKUP(Table56[[#This Row],[Store_ID]],Table2[],3,FALSE)</f>
        <v>South</v>
      </c>
      <c r="P1141" t="str">
        <f>VLOOKUP(E1141,Table2[],5,FALSE)</f>
        <v>Outlet</v>
      </c>
    </row>
    <row r="1142" spans="1:16" x14ac:dyDescent="0.25">
      <c r="A1142" t="s">
        <v>2892</v>
      </c>
      <c r="B1142" s="19">
        <v>45861</v>
      </c>
      <c r="C1142" t="s">
        <v>586</v>
      </c>
      <c r="D1142" t="s">
        <v>1579</v>
      </c>
      <c r="E1142" t="s">
        <v>1728</v>
      </c>
      <c r="F1142" s="12">
        <v>2</v>
      </c>
      <c r="G1142" s="11">
        <v>696.61</v>
      </c>
      <c r="H1142">
        <v>0.17</v>
      </c>
      <c r="I1142" t="s">
        <v>1752</v>
      </c>
      <c r="J1142" s="11">
        <v>1156.3725999999999</v>
      </c>
      <c r="K1142" t="str">
        <f>VLOOKUP(Table56[[#This Row],[Customer_ID]],Table4[],4,FALSE)</f>
        <v>Female</v>
      </c>
      <c r="L1142" t="str">
        <f>VLOOKUP(Table56[[#This Row],[Customer_ID]],Table4[],6,FALSE)</f>
        <v>Utah</v>
      </c>
      <c r="M1142" t="str">
        <f>VLOOKUP(Table56[[#This Row],[Product_ID]],Table3[],3,FALSE)</f>
        <v>Electronics-Computer</v>
      </c>
      <c r="N1142" s="11">
        <f>VLOOKUP(Table56[[#This Row],[Product_ID]],Table3[],5,FALSE)</f>
        <v>419.28</v>
      </c>
      <c r="O1142" t="str">
        <f>VLOOKUP(Table56[[#This Row],[Store_ID]],Table2[],3,FALSE)</f>
        <v>North</v>
      </c>
      <c r="P1142" t="str">
        <f>VLOOKUP(E1142,Table2[],5,FALSE)</f>
        <v>Flagship</v>
      </c>
    </row>
    <row r="1143" spans="1:16" x14ac:dyDescent="0.25">
      <c r="A1143" t="s">
        <v>2893</v>
      </c>
      <c r="B1143" s="19">
        <v>45416</v>
      </c>
      <c r="C1143" t="s">
        <v>1153</v>
      </c>
      <c r="D1143" t="s">
        <v>1597</v>
      </c>
      <c r="E1143" t="s">
        <v>1711</v>
      </c>
      <c r="F1143" s="12">
        <v>2</v>
      </c>
      <c r="G1143" s="11">
        <v>143.79</v>
      </c>
      <c r="H1143">
        <v>0.1</v>
      </c>
      <c r="I1143" t="s">
        <v>1752</v>
      </c>
      <c r="J1143" s="11">
        <v>258.822</v>
      </c>
      <c r="K1143" t="str">
        <f>VLOOKUP(Table56[[#This Row],[Customer_ID]],Table4[],4,FALSE)</f>
        <v>Female</v>
      </c>
      <c r="L1143" t="str">
        <f>VLOOKUP(Table56[[#This Row],[Customer_ID]],Table4[],6,FALSE)</f>
        <v>Maine</v>
      </c>
      <c r="M1143" t="str">
        <f>VLOOKUP(Table56[[#This Row],[Product_ID]],Table3[],3,FALSE)</f>
        <v>Clothing-Outerwear</v>
      </c>
      <c r="N1143" s="11">
        <f>VLOOKUP(Table56[[#This Row],[Product_ID]],Table3[],5,FALSE)</f>
        <v>167.34</v>
      </c>
      <c r="O1143" t="str">
        <f>VLOOKUP(Table56[[#This Row],[Store_ID]],Table2[],3,FALSE)</f>
        <v>South</v>
      </c>
      <c r="P1143" t="str">
        <f>VLOOKUP(E1143,Table2[],5,FALSE)</f>
        <v>Online</v>
      </c>
    </row>
    <row r="1144" spans="1:16" x14ac:dyDescent="0.25">
      <c r="A1144" t="s">
        <v>2894</v>
      </c>
      <c r="B1144" s="19">
        <v>45608</v>
      </c>
      <c r="C1144" t="s">
        <v>928</v>
      </c>
      <c r="D1144" t="s">
        <v>1654</v>
      </c>
      <c r="E1144" t="s">
        <v>1690</v>
      </c>
      <c r="F1144" s="12">
        <v>3</v>
      </c>
      <c r="G1144" s="11">
        <v>460.93</v>
      </c>
      <c r="H1144">
        <v>0.19</v>
      </c>
      <c r="I1144" t="s">
        <v>1755</v>
      </c>
      <c r="J1144" s="11">
        <v>1120.0599</v>
      </c>
      <c r="K1144" t="str">
        <f>VLOOKUP(Table56[[#This Row],[Customer_ID]],Table4[],4,FALSE)</f>
        <v>Female</v>
      </c>
      <c r="L1144" t="str">
        <f>VLOOKUP(Table56[[#This Row],[Customer_ID]],Table4[],6,FALSE)</f>
        <v>West Virginia</v>
      </c>
      <c r="M1144" t="str">
        <f>VLOOKUP(Table56[[#This Row],[Product_ID]],Table3[],3,FALSE)</f>
        <v>Beauty-Skincare</v>
      </c>
      <c r="N1144" s="11">
        <f>VLOOKUP(Table56[[#This Row],[Product_ID]],Table3[],5,FALSE)</f>
        <v>254.04361702127662</v>
      </c>
      <c r="O1144" t="str">
        <f>VLOOKUP(Table56[[#This Row],[Store_ID]],Table2[],3,FALSE)</f>
        <v>North</v>
      </c>
      <c r="P1144" t="str">
        <f>VLOOKUP(E1144,Table2[],5,FALSE)</f>
        <v>Flagship</v>
      </c>
    </row>
    <row r="1145" spans="1:16" x14ac:dyDescent="0.25">
      <c r="A1145" t="s">
        <v>2895</v>
      </c>
      <c r="B1145" s="19">
        <v>45301</v>
      </c>
      <c r="C1145" t="s">
        <v>1516</v>
      </c>
      <c r="D1145" t="s">
        <v>1568</v>
      </c>
      <c r="E1145" t="s">
        <v>1717</v>
      </c>
      <c r="F1145" s="12">
        <v>2</v>
      </c>
      <c r="G1145" s="11">
        <v>67.55</v>
      </c>
      <c r="H1145">
        <v>0.03</v>
      </c>
      <c r="I1145" t="s">
        <v>1750</v>
      </c>
      <c r="J1145" s="11">
        <v>131.047</v>
      </c>
      <c r="K1145" t="str">
        <f>VLOOKUP(Table56[[#This Row],[Customer_ID]],Table4[],4,FALSE)</f>
        <v>Female</v>
      </c>
      <c r="L1145" t="str">
        <f>VLOOKUP(Table56[[#This Row],[Customer_ID]],Table4[],6,FALSE)</f>
        <v>Oregon</v>
      </c>
      <c r="M1145" t="str">
        <f>VLOOKUP(Table56[[#This Row],[Product_ID]],Table3[],3,FALSE)</f>
        <v>Sports-Accessories</v>
      </c>
      <c r="N1145" s="11">
        <f>VLOOKUP(Table56[[#This Row],[Product_ID]],Table3[],5,FALSE)</f>
        <v>38.76</v>
      </c>
      <c r="O1145" t="str">
        <f>VLOOKUP(Table56[[#This Row],[Store_ID]],Table2[],3,FALSE)</f>
        <v>South</v>
      </c>
      <c r="P1145" t="str">
        <f>VLOOKUP(E1145,Table2[],5,FALSE)</f>
        <v>Flagship</v>
      </c>
    </row>
    <row r="1146" spans="1:16" x14ac:dyDescent="0.25">
      <c r="A1146" t="s">
        <v>2896</v>
      </c>
      <c r="B1146" s="19">
        <v>45433</v>
      </c>
      <c r="C1146" t="s">
        <v>678</v>
      </c>
      <c r="D1146" t="s">
        <v>1601</v>
      </c>
      <c r="E1146" t="s">
        <v>1690</v>
      </c>
      <c r="F1146" s="12">
        <v>3</v>
      </c>
      <c r="G1146" s="11">
        <v>803.31</v>
      </c>
      <c r="H1146">
        <v>0.1</v>
      </c>
      <c r="I1146" t="s">
        <v>1752</v>
      </c>
      <c r="J1146" s="11">
        <v>2168.9369999999999</v>
      </c>
      <c r="K1146" t="str">
        <f>VLOOKUP(Table56[[#This Row],[Customer_ID]],Table4[],4,FALSE)</f>
        <v>Male</v>
      </c>
      <c r="L1146" t="str">
        <f>VLOOKUP(Table56[[#This Row],[Customer_ID]],Table4[],6,FALSE)</f>
        <v>Georgia</v>
      </c>
      <c r="M1146" t="str">
        <f>VLOOKUP(Table56[[#This Row],[Product_ID]],Table3[],3,FALSE)</f>
        <v>Beauty-Fragrance</v>
      </c>
      <c r="N1146" s="11">
        <f>VLOOKUP(Table56[[#This Row],[Product_ID]],Table3[],5,FALSE)</f>
        <v>43.29</v>
      </c>
      <c r="O1146" t="str">
        <f>VLOOKUP(Table56[[#This Row],[Store_ID]],Table2[],3,FALSE)</f>
        <v>North</v>
      </c>
      <c r="P1146" t="str">
        <f>VLOOKUP(E1146,Table2[],5,FALSE)</f>
        <v>Flagship</v>
      </c>
    </row>
    <row r="1147" spans="1:16" x14ac:dyDescent="0.25">
      <c r="A1147" t="s">
        <v>2897</v>
      </c>
      <c r="B1147" s="19">
        <v>45821</v>
      </c>
      <c r="C1147" t="s">
        <v>1324</v>
      </c>
      <c r="D1147" t="s">
        <v>1549</v>
      </c>
      <c r="E1147" t="s">
        <v>1725</v>
      </c>
      <c r="F1147" s="12">
        <v>4</v>
      </c>
      <c r="G1147" s="11">
        <v>254.71</v>
      </c>
      <c r="H1147">
        <v>0.2</v>
      </c>
      <c r="I1147" t="s">
        <v>1755</v>
      </c>
      <c r="J1147" s="11">
        <v>815.07200000000012</v>
      </c>
      <c r="K1147" t="str">
        <f>VLOOKUP(Table56[[#This Row],[Customer_ID]],Table4[],4,FALSE)</f>
        <v>Male</v>
      </c>
      <c r="L1147" t="str">
        <f>VLOOKUP(Table56[[#This Row],[Customer_ID]],Table4[],6,FALSE)</f>
        <v>New Jersey</v>
      </c>
      <c r="M1147" t="str">
        <f>VLOOKUP(Table56[[#This Row],[Product_ID]],Table3[],3,FALSE)</f>
        <v>Beauty-Grooming</v>
      </c>
      <c r="N1147" s="11">
        <f>VLOOKUP(Table56[[#This Row],[Product_ID]],Table3[],5,FALSE)</f>
        <v>337.42</v>
      </c>
      <c r="O1147" t="str">
        <f>VLOOKUP(Table56[[#This Row],[Store_ID]],Table2[],3,FALSE)</f>
        <v>East</v>
      </c>
      <c r="P1147" t="str">
        <f>VLOOKUP(E1147,Table2[],5,FALSE)</f>
        <v>Flagship</v>
      </c>
    </row>
    <row r="1148" spans="1:16" x14ac:dyDescent="0.25">
      <c r="A1148" t="s">
        <v>2898</v>
      </c>
      <c r="B1148" s="19">
        <v>45508</v>
      </c>
      <c r="C1148" t="s">
        <v>192</v>
      </c>
      <c r="D1148" t="s">
        <v>1602</v>
      </c>
      <c r="E1148" t="s">
        <v>1701</v>
      </c>
      <c r="F1148" s="12">
        <v>4</v>
      </c>
      <c r="G1148" s="11">
        <v>594.89</v>
      </c>
      <c r="H1148">
        <v>0.3</v>
      </c>
      <c r="I1148" t="s">
        <v>1752</v>
      </c>
      <c r="J1148" s="11">
        <v>1665.6919999999998</v>
      </c>
      <c r="K1148" t="str">
        <f>VLOOKUP(Table56[[#This Row],[Customer_ID]],Table4[],4,FALSE)</f>
        <v>Female</v>
      </c>
      <c r="L1148" t="str">
        <f>VLOOKUP(Table56[[#This Row],[Customer_ID]],Table4[],6,FALSE)</f>
        <v>West Virginia</v>
      </c>
      <c r="M1148" t="str">
        <f>VLOOKUP(Table56[[#This Row],[Product_ID]],Table3[],3,FALSE)</f>
        <v>Sports-Fitness</v>
      </c>
      <c r="N1148" s="11">
        <f>VLOOKUP(Table56[[#This Row],[Product_ID]],Table3[],5,FALSE)</f>
        <v>190.29</v>
      </c>
      <c r="O1148" t="str">
        <f>VLOOKUP(Table56[[#This Row],[Store_ID]],Table2[],3,FALSE)</f>
        <v>South</v>
      </c>
      <c r="P1148" t="str">
        <f>VLOOKUP(E1148,Table2[],5,FALSE)</f>
        <v>Online</v>
      </c>
    </row>
    <row r="1149" spans="1:16" x14ac:dyDescent="0.25">
      <c r="A1149" t="s">
        <v>2899</v>
      </c>
      <c r="B1149" s="19">
        <v>45854</v>
      </c>
      <c r="C1149" t="s">
        <v>705</v>
      </c>
      <c r="D1149" t="s">
        <v>1667</v>
      </c>
      <c r="E1149" t="s">
        <v>1685</v>
      </c>
      <c r="F1149" s="12">
        <v>2</v>
      </c>
      <c r="G1149" s="11">
        <v>844.31</v>
      </c>
      <c r="H1149">
        <v>7.0000000000000007E-2</v>
      </c>
      <c r="I1149" t="s">
        <v>1752</v>
      </c>
      <c r="J1149" s="11">
        <v>1570.4165999999998</v>
      </c>
      <c r="K1149" t="str">
        <f>VLOOKUP(Table56[[#This Row],[Customer_ID]],Table4[],4,FALSE)</f>
        <v>Female</v>
      </c>
      <c r="L1149" t="str">
        <f>VLOOKUP(Table56[[#This Row],[Customer_ID]],Table4[],6,FALSE)</f>
        <v>New Jersey</v>
      </c>
      <c r="M1149" t="str">
        <f>VLOOKUP(Table56[[#This Row],[Product_ID]],Table3[],3,FALSE)</f>
        <v>Clothing-Footwear</v>
      </c>
      <c r="N1149" s="11">
        <f>VLOOKUP(Table56[[#This Row],[Product_ID]],Table3[],5,FALSE)</f>
        <v>438.25</v>
      </c>
      <c r="O1149" t="str">
        <f>VLOOKUP(Table56[[#This Row],[Store_ID]],Table2[],3,FALSE)</f>
        <v>East</v>
      </c>
      <c r="P1149" t="str">
        <f>VLOOKUP(E1149,Table2[],5,FALSE)</f>
        <v>Flagship</v>
      </c>
    </row>
    <row r="1150" spans="1:16" x14ac:dyDescent="0.25">
      <c r="A1150" t="s">
        <v>2900</v>
      </c>
      <c r="B1150" s="19">
        <v>45569</v>
      </c>
      <c r="C1150" t="s">
        <v>453</v>
      </c>
      <c r="D1150" t="s">
        <v>1548</v>
      </c>
      <c r="E1150" t="s">
        <v>1708</v>
      </c>
      <c r="F1150" s="12">
        <v>4</v>
      </c>
      <c r="G1150" s="11">
        <v>101.33</v>
      </c>
      <c r="H1150" s="14">
        <v>0</v>
      </c>
      <c r="I1150" t="s">
        <v>1750</v>
      </c>
      <c r="J1150" s="11">
        <v>405.32</v>
      </c>
      <c r="K1150" t="str">
        <f>VLOOKUP(Table56[[#This Row],[Customer_ID]],Table4[],4,FALSE)</f>
        <v>Male</v>
      </c>
      <c r="L1150" t="str">
        <f>VLOOKUP(Table56[[#This Row],[Customer_ID]],Table4[],6,FALSE)</f>
        <v>Washington</v>
      </c>
      <c r="M1150" t="str">
        <f>VLOOKUP(Table56[[#This Row],[Product_ID]],Table3[],3,FALSE)</f>
        <v>Electronics-Appliances</v>
      </c>
      <c r="N1150" s="11">
        <f>VLOOKUP(Table56[[#This Row],[Product_ID]],Table3[],5,FALSE)</f>
        <v>465.34</v>
      </c>
      <c r="O1150" t="str">
        <f>VLOOKUP(Table56[[#This Row],[Store_ID]],Table2[],3,FALSE)</f>
        <v>East</v>
      </c>
      <c r="P1150" t="str">
        <f>VLOOKUP(E1150,Table2[],5,FALSE)</f>
        <v>Online</v>
      </c>
    </row>
    <row r="1151" spans="1:16" x14ac:dyDescent="0.25">
      <c r="A1151" t="s">
        <v>2901</v>
      </c>
      <c r="B1151" s="19">
        <v>45824</v>
      </c>
      <c r="C1151" t="s">
        <v>444</v>
      </c>
      <c r="D1151" t="s">
        <v>1565</v>
      </c>
      <c r="E1151" t="s">
        <v>1714</v>
      </c>
      <c r="F1151" s="12">
        <v>3</v>
      </c>
      <c r="G1151" s="11">
        <v>922.56</v>
      </c>
      <c r="H1151">
        <v>0.18</v>
      </c>
      <c r="I1151" t="s">
        <v>1752</v>
      </c>
      <c r="J1151" s="11">
        <v>2269.4976000000001</v>
      </c>
      <c r="K1151" t="str">
        <f>VLOOKUP(Table56[[#This Row],[Customer_ID]],Table4[],4,FALSE)</f>
        <v>Female</v>
      </c>
      <c r="L1151" t="str">
        <f>VLOOKUP(Table56[[#This Row],[Customer_ID]],Table4[],6,FALSE)</f>
        <v>Alabama</v>
      </c>
      <c r="M1151" t="str">
        <f>VLOOKUP(Table56[[#This Row],[Product_ID]],Table3[],3,FALSE)</f>
        <v>Electronics-Audio</v>
      </c>
      <c r="N1151" s="11">
        <f>VLOOKUP(Table56[[#This Row],[Product_ID]],Table3[],5,FALSE)</f>
        <v>322.41000000000003</v>
      </c>
      <c r="O1151" t="str">
        <f>VLOOKUP(Table56[[#This Row],[Store_ID]],Table2[],3,FALSE)</f>
        <v>West</v>
      </c>
      <c r="P1151" t="str">
        <f>VLOOKUP(E1151,Table2[],5,FALSE)</f>
        <v>Online</v>
      </c>
    </row>
    <row r="1152" spans="1:16" x14ac:dyDescent="0.25">
      <c r="A1152" t="s">
        <v>2902</v>
      </c>
      <c r="B1152" s="19">
        <v>45352</v>
      </c>
      <c r="C1152" t="s">
        <v>1324</v>
      </c>
      <c r="D1152" t="s">
        <v>1585</v>
      </c>
      <c r="E1152" t="s">
        <v>1726</v>
      </c>
      <c r="F1152" s="12">
        <v>4</v>
      </c>
      <c r="G1152" s="11">
        <v>867.19</v>
      </c>
      <c r="H1152">
        <v>7.0000000000000007E-2</v>
      </c>
      <c r="I1152" t="s">
        <v>1755</v>
      </c>
      <c r="J1152" s="11">
        <v>3225.9468000000002</v>
      </c>
      <c r="K1152" t="str">
        <f>VLOOKUP(Table56[[#This Row],[Customer_ID]],Table4[],4,FALSE)</f>
        <v>Male</v>
      </c>
      <c r="L1152" t="str">
        <f>VLOOKUP(Table56[[#This Row],[Customer_ID]],Table4[],6,FALSE)</f>
        <v>New Jersey</v>
      </c>
      <c r="M1152" t="str">
        <f>VLOOKUP(Table56[[#This Row],[Product_ID]],Table3[],3,FALSE)</f>
        <v>Sports-Outdoor</v>
      </c>
      <c r="N1152" s="11">
        <f>VLOOKUP(Table56[[#This Row],[Product_ID]],Table3[],5,FALSE)</f>
        <v>135.61000000000001</v>
      </c>
      <c r="O1152" t="str">
        <f>VLOOKUP(Table56[[#This Row],[Store_ID]],Table2[],3,FALSE)</f>
        <v>South</v>
      </c>
      <c r="P1152" t="str">
        <f>VLOOKUP(E1152,Table2[],5,FALSE)</f>
        <v>Outlet</v>
      </c>
    </row>
    <row r="1153" spans="1:16" x14ac:dyDescent="0.25">
      <c r="A1153" t="s">
        <v>2903</v>
      </c>
      <c r="B1153" s="19">
        <v>45454</v>
      </c>
      <c r="C1153" t="s">
        <v>36</v>
      </c>
      <c r="D1153" t="s">
        <v>1654</v>
      </c>
      <c r="E1153" t="s">
        <v>1733</v>
      </c>
      <c r="F1153" s="12">
        <v>3</v>
      </c>
      <c r="G1153" s="11">
        <v>816.87</v>
      </c>
      <c r="H1153">
        <v>0.14000000000000001</v>
      </c>
      <c r="I1153" t="s">
        <v>1752</v>
      </c>
      <c r="J1153" s="11">
        <v>2107.5246000000002</v>
      </c>
      <c r="K1153" t="str">
        <f>VLOOKUP(Table56[[#This Row],[Customer_ID]],Table4[],4,FALSE)</f>
        <v>Female</v>
      </c>
      <c r="L1153" t="str">
        <f>VLOOKUP(Table56[[#This Row],[Customer_ID]],Table4[],6,FALSE)</f>
        <v>South Dakota</v>
      </c>
      <c r="M1153" t="str">
        <f>VLOOKUP(Table56[[#This Row],[Product_ID]],Table3[],3,FALSE)</f>
        <v>Beauty-Skincare</v>
      </c>
      <c r="N1153" s="11">
        <f>VLOOKUP(Table56[[#This Row],[Product_ID]],Table3[],5,FALSE)</f>
        <v>254.04361702127662</v>
      </c>
      <c r="O1153" t="str">
        <f>VLOOKUP(Table56[[#This Row],[Store_ID]],Table2[],3,FALSE)</f>
        <v>North</v>
      </c>
      <c r="P1153" t="str">
        <f>VLOOKUP(E1153,Table2[],5,FALSE)</f>
        <v>Flagship</v>
      </c>
    </row>
    <row r="1154" spans="1:16" x14ac:dyDescent="0.25">
      <c r="A1154" t="s">
        <v>2904</v>
      </c>
      <c r="B1154" s="19">
        <v>45924</v>
      </c>
      <c r="C1154" t="s">
        <v>1461</v>
      </c>
      <c r="D1154" t="s">
        <v>1624</v>
      </c>
      <c r="E1154" t="s">
        <v>1698</v>
      </c>
      <c r="F1154" s="12">
        <v>3</v>
      </c>
      <c r="G1154" s="11">
        <v>258.06</v>
      </c>
      <c r="H1154" s="14">
        <v>0</v>
      </c>
      <c r="I1154" t="s">
        <v>1752</v>
      </c>
      <c r="J1154" s="11">
        <v>774.18000000000006</v>
      </c>
      <c r="K1154" t="str">
        <f>VLOOKUP(Table56[[#This Row],[Customer_ID]],Table4[],4,FALSE)</f>
        <v>Male</v>
      </c>
      <c r="L1154" t="str">
        <f>VLOOKUP(Table56[[#This Row],[Customer_ID]],Table4[],6,FALSE)</f>
        <v>Florida</v>
      </c>
      <c r="M1154" t="str">
        <f>VLOOKUP(Table56[[#This Row],[Product_ID]],Table3[],3,FALSE)</f>
        <v>Sports-Fitness</v>
      </c>
      <c r="N1154" s="11">
        <f>VLOOKUP(Table56[[#This Row],[Product_ID]],Table3[],5,FALSE)</f>
        <v>240.63</v>
      </c>
      <c r="O1154" t="str">
        <f>VLOOKUP(Table56[[#This Row],[Store_ID]],Table2[],3,FALSE)</f>
        <v>North</v>
      </c>
      <c r="P1154" t="str">
        <f>VLOOKUP(E1154,Table2[],5,FALSE)</f>
        <v>Outlet</v>
      </c>
    </row>
    <row r="1155" spans="1:16" x14ac:dyDescent="0.25">
      <c r="A1155" t="s">
        <v>2905</v>
      </c>
      <c r="B1155" s="19">
        <v>45694</v>
      </c>
      <c r="C1155" t="s">
        <v>974</v>
      </c>
      <c r="D1155" t="s">
        <v>1585</v>
      </c>
      <c r="E1155" t="s">
        <v>1726</v>
      </c>
      <c r="F1155" s="12">
        <v>2</v>
      </c>
      <c r="G1155" s="11">
        <v>574.58000000000004</v>
      </c>
      <c r="H1155">
        <v>0.06</v>
      </c>
      <c r="I1155" t="s">
        <v>1750</v>
      </c>
      <c r="J1155" s="11">
        <v>1080.2103999999999</v>
      </c>
      <c r="K1155" t="str">
        <f>VLOOKUP(Table56[[#This Row],[Customer_ID]],Table4[],4,FALSE)</f>
        <v>Female</v>
      </c>
      <c r="L1155" t="str">
        <f>VLOOKUP(Table56[[#This Row],[Customer_ID]],Table4[],6,FALSE)</f>
        <v>Delaware</v>
      </c>
      <c r="M1155" t="str">
        <f>VLOOKUP(Table56[[#This Row],[Product_ID]],Table3[],3,FALSE)</f>
        <v>Sports-Outdoor</v>
      </c>
      <c r="N1155" s="11">
        <f>VLOOKUP(Table56[[#This Row],[Product_ID]],Table3[],5,FALSE)</f>
        <v>135.61000000000001</v>
      </c>
      <c r="O1155" t="str">
        <f>VLOOKUP(Table56[[#This Row],[Store_ID]],Table2[],3,FALSE)</f>
        <v>South</v>
      </c>
      <c r="P1155" t="str">
        <f>VLOOKUP(E1155,Table2[],5,FALSE)</f>
        <v>Outlet</v>
      </c>
    </row>
    <row r="1156" spans="1:16" x14ac:dyDescent="0.25">
      <c r="A1156" t="s">
        <v>2906</v>
      </c>
      <c r="B1156" s="19">
        <v>45587</v>
      </c>
      <c r="C1156" t="s">
        <v>97</v>
      </c>
      <c r="D1156" t="s">
        <v>1654</v>
      </c>
      <c r="E1156" t="s">
        <v>1708</v>
      </c>
      <c r="F1156" s="12">
        <v>2</v>
      </c>
      <c r="G1156" s="11">
        <v>472.18</v>
      </c>
      <c r="H1156">
        <v>0.27</v>
      </c>
      <c r="I1156" t="s">
        <v>1752</v>
      </c>
      <c r="J1156" s="11">
        <v>689.38279999999997</v>
      </c>
      <c r="K1156" t="str">
        <f>VLOOKUP(Table56[[#This Row],[Customer_ID]],Table4[],4,FALSE)</f>
        <v>Female</v>
      </c>
      <c r="L1156" t="str">
        <f>VLOOKUP(Table56[[#This Row],[Customer_ID]],Table4[],6,FALSE)</f>
        <v>Hawaii</v>
      </c>
      <c r="M1156" t="str">
        <f>VLOOKUP(Table56[[#This Row],[Product_ID]],Table3[],3,FALSE)</f>
        <v>Beauty-Skincare</v>
      </c>
      <c r="N1156" s="11">
        <f>VLOOKUP(Table56[[#This Row],[Product_ID]],Table3[],5,FALSE)</f>
        <v>254.04361702127662</v>
      </c>
      <c r="O1156" t="str">
        <f>VLOOKUP(Table56[[#This Row],[Store_ID]],Table2[],3,FALSE)</f>
        <v>East</v>
      </c>
      <c r="P1156" t="str">
        <f>VLOOKUP(E1156,Table2[],5,FALSE)</f>
        <v>Online</v>
      </c>
    </row>
    <row r="1157" spans="1:16" x14ac:dyDescent="0.25">
      <c r="A1157" t="s">
        <v>2907</v>
      </c>
      <c r="B1157" s="19">
        <v>45556</v>
      </c>
      <c r="C1157" t="s">
        <v>1057</v>
      </c>
      <c r="D1157" t="s">
        <v>1590</v>
      </c>
      <c r="E1157" t="s">
        <v>1705</v>
      </c>
      <c r="F1157" s="12">
        <v>2</v>
      </c>
      <c r="G1157" s="11">
        <v>20.47</v>
      </c>
      <c r="H1157">
        <v>0.12</v>
      </c>
      <c r="I1157" t="s">
        <v>1755</v>
      </c>
      <c r="J1157" s="11">
        <v>36.027200000000001</v>
      </c>
      <c r="K1157" t="str">
        <f>VLOOKUP(Table56[[#This Row],[Customer_ID]],Table4[],4,FALSE)</f>
        <v>Male</v>
      </c>
      <c r="L1157" t="str">
        <f>VLOOKUP(Table56[[#This Row],[Customer_ID]],Table4[],6,FALSE)</f>
        <v>Colorado</v>
      </c>
      <c r="M1157" t="str">
        <f>VLOOKUP(Table56[[#This Row],[Product_ID]],Table3[],3,FALSE)</f>
        <v>Sports-Fitness</v>
      </c>
      <c r="N1157" s="11">
        <f>VLOOKUP(Table56[[#This Row],[Product_ID]],Table3[],5,FALSE)</f>
        <v>313.26</v>
      </c>
      <c r="O1157" t="str">
        <f>VLOOKUP(Table56[[#This Row],[Store_ID]],Table2[],3,FALSE)</f>
        <v>North</v>
      </c>
      <c r="P1157" t="str">
        <f>VLOOKUP(E1157,Table2[],5,FALSE)</f>
        <v>Outlet</v>
      </c>
    </row>
    <row r="1158" spans="1:16" x14ac:dyDescent="0.25">
      <c r="A1158" t="s">
        <v>2908</v>
      </c>
      <c r="B1158" s="19">
        <v>45923</v>
      </c>
      <c r="C1158" t="s">
        <v>100</v>
      </c>
      <c r="D1158" t="s">
        <v>1560</v>
      </c>
      <c r="E1158" t="s">
        <v>1711</v>
      </c>
      <c r="F1158" s="12">
        <v>3</v>
      </c>
      <c r="G1158" s="11">
        <v>235.41</v>
      </c>
      <c r="H1158">
        <v>0.15</v>
      </c>
      <c r="I1158" t="s">
        <v>1752</v>
      </c>
      <c r="J1158" s="11">
        <v>600.29549999999995</v>
      </c>
      <c r="K1158" t="str">
        <f>VLOOKUP(Table56[[#This Row],[Customer_ID]],Table4[],4,FALSE)</f>
        <v>Female</v>
      </c>
      <c r="L1158" t="str">
        <f>VLOOKUP(Table56[[#This Row],[Customer_ID]],Table4[],6,FALSE)</f>
        <v>Oregon</v>
      </c>
      <c r="M1158" t="str">
        <f>VLOOKUP(Table56[[#This Row],[Product_ID]],Table3[],3,FALSE)</f>
        <v>Sports-Equipment</v>
      </c>
      <c r="N1158" s="11">
        <f>VLOOKUP(Table56[[#This Row],[Product_ID]],Table3[],5,FALSE)</f>
        <v>484.62</v>
      </c>
      <c r="O1158" t="str">
        <f>VLOOKUP(Table56[[#This Row],[Store_ID]],Table2[],3,FALSE)</f>
        <v>South</v>
      </c>
      <c r="P1158" t="str">
        <f>VLOOKUP(E1158,Table2[],5,FALSE)</f>
        <v>Online</v>
      </c>
    </row>
    <row r="1159" spans="1:16" x14ac:dyDescent="0.25">
      <c r="A1159" t="s">
        <v>2909</v>
      </c>
      <c r="B1159" s="19">
        <v>45811</v>
      </c>
      <c r="C1159" t="s">
        <v>734</v>
      </c>
      <c r="D1159" t="s">
        <v>1644</v>
      </c>
      <c r="E1159" t="s">
        <v>1711</v>
      </c>
      <c r="F1159" s="12">
        <v>3</v>
      </c>
      <c r="G1159" s="11">
        <v>744.9</v>
      </c>
      <c r="H1159">
        <v>0.27</v>
      </c>
      <c r="I1159" t="s">
        <v>1752</v>
      </c>
      <c r="J1159" s="11">
        <v>1631.3309999999999</v>
      </c>
      <c r="K1159" t="str">
        <f>VLOOKUP(Table56[[#This Row],[Customer_ID]],Table4[],4,FALSE)</f>
        <v>Male</v>
      </c>
      <c r="L1159" t="str">
        <f>VLOOKUP(Table56[[#This Row],[Customer_ID]],Table4[],6,FALSE)</f>
        <v>Florida</v>
      </c>
      <c r="M1159" t="str">
        <f>VLOOKUP(Table56[[#This Row],[Product_ID]],Table3[],3,FALSE)</f>
        <v>Home-Decor</v>
      </c>
      <c r="N1159" s="11">
        <f>VLOOKUP(Table56[[#This Row],[Product_ID]],Table3[],5,FALSE)</f>
        <v>325.26</v>
      </c>
      <c r="O1159" t="str">
        <f>VLOOKUP(Table56[[#This Row],[Store_ID]],Table2[],3,FALSE)</f>
        <v>South</v>
      </c>
      <c r="P1159" t="str">
        <f>VLOOKUP(E1159,Table2[],5,FALSE)</f>
        <v>Online</v>
      </c>
    </row>
    <row r="1160" spans="1:16" x14ac:dyDescent="0.25">
      <c r="A1160" t="s">
        <v>2910</v>
      </c>
      <c r="B1160" s="19">
        <v>45559</v>
      </c>
      <c r="C1160" t="s">
        <v>178</v>
      </c>
      <c r="D1160" t="s">
        <v>1552</v>
      </c>
      <c r="E1160" t="s">
        <v>1698</v>
      </c>
      <c r="F1160" s="12">
        <v>2</v>
      </c>
      <c r="G1160" s="11">
        <v>382.2</v>
      </c>
      <c r="H1160">
        <v>0.15</v>
      </c>
      <c r="I1160" t="s">
        <v>1750</v>
      </c>
      <c r="J1160" s="11">
        <v>649.74</v>
      </c>
      <c r="K1160" t="str">
        <f>VLOOKUP(Table56[[#This Row],[Customer_ID]],Table4[],4,FALSE)</f>
        <v>Female</v>
      </c>
      <c r="L1160" t="str">
        <f>VLOOKUP(Table56[[#This Row],[Customer_ID]],Table4[],6,FALSE)</f>
        <v>Nevada</v>
      </c>
      <c r="M1160" t="str">
        <f>VLOOKUP(Table56[[#This Row],[Product_ID]],Table3[],3,FALSE)</f>
        <v>Clothing-Bottoms</v>
      </c>
      <c r="N1160" s="11">
        <f>VLOOKUP(Table56[[#This Row],[Product_ID]],Table3[],5,FALSE)</f>
        <v>254.04361702127662</v>
      </c>
      <c r="O1160" t="str">
        <f>VLOOKUP(Table56[[#This Row],[Store_ID]],Table2[],3,FALSE)</f>
        <v>North</v>
      </c>
      <c r="P1160" t="str">
        <f>VLOOKUP(E1160,Table2[],5,FALSE)</f>
        <v>Outlet</v>
      </c>
    </row>
    <row r="1161" spans="1:16" x14ac:dyDescent="0.25">
      <c r="A1161" t="s">
        <v>2911</v>
      </c>
      <c r="B1161" s="19">
        <v>45881</v>
      </c>
      <c r="C1161" t="s">
        <v>1075</v>
      </c>
      <c r="D1161" t="s">
        <v>1666</v>
      </c>
      <c r="E1161" t="s">
        <v>1730</v>
      </c>
      <c r="F1161" s="12">
        <v>1</v>
      </c>
      <c r="G1161" s="11">
        <v>269.25</v>
      </c>
      <c r="H1161">
        <v>0.14000000000000001</v>
      </c>
      <c r="I1161" t="s">
        <v>1752</v>
      </c>
      <c r="J1161" s="11">
        <v>231.55500000000001</v>
      </c>
      <c r="K1161" t="str">
        <f>VLOOKUP(Table56[[#This Row],[Customer_ID]],Table4[],4,FALSE)</f>
        <v>Female</v>
      </c>
      <c r="L1161" t="str">
        <f>VLOOKUP(Table56[[#This Row],[Customer_ID]],Table4[],6,FALSE)</f>
        <v>Tennessee</v>
      </c>
      <c r="M1161" t="str">
        <f>VLOOKUP(Table56[[#This Row],[Product_ID]],Table3[],3,FALSE)</f>
        <v>Electronics-Accessories</v>
      </c>
      <c r="N1161" s="11">
        <f>VLOOKUP(Table56[[#This Row],[Product_ID]],Table3[],5,FALSE)</f>
        <v>340.14</v>
      </c>
      <c r="O1161" t="str">
        <f>VLOOKUP(Table56[[#This Row],[Store_ID]],Table2[],3,FALSE)</f>
        <v>West</v>
      </c>
      <c r="P1161" t="str">
        <f>VLOOKUP(E1161,Table2[],5,FALSE)</f>
        <v>Flagship</v>
      </c>
    </row>
    <row r="1162" spans="1:16" x14ac:dyDescent="0.25">
      <c r="A1162" t="s">
        <v>2912</v>
      </c>
      <c r="B1162" s="19">
        <v>45367</v>
      </c>
      <c r="C1162" t="s">
        <v>1129</v>
      </c>
      <c r="D1162" t="s">
        <v>1572</v>
      </c>
      <c r="E1162" t="s">
        <v>1721</v>
      </c>
      <c r="F1162" s="12">
        <v>2</v>
      </c>
      <c r="G1162" s="11">
        <v>723.75</v>
      </c>
      <c r="H1162">
        <v>0.03</v>
      </c>
      <c r="I1162" t="s">
        <v>1752</v>
      </c>
      <c r="J1162" s="11">
        <v>1404.075</v>
      </c>
      <c r="K1162" t="str">
        <f>VLOOKUP(Table56[[#This Row],[Customer_ID]],Table4[],4,FALSE)</f>
        <v>Female</v>
      </c>
      <c r="L1162" t="str">
        <f>VLOOKUP(Table56[[#This Row],[Customer_ID]],Table4[],6,FALSE)</f>
        <v>Alaska</v>
      </c>
      <c r="M1162" t="str">
        <f>VLOOKUP(Table56[[#This Row],[Product_ID]],Table3[],3,FALSE)</f>
        <v>Home-Kitchen</v>
      </c>
      <c r="N1162" s="11">
        <f>VLOOKUP(Table56[[#This Row],[Product_ID]],Table3[],5,FALSE)</f>
        <v>19.52</v>
      </c>
      <c r="O1162" t="str">
        <f>VLOOKUP(Table56[[#This Row],[Store_ID]],Table2[],3,FALSE)</f>
        <v>South</v>
      </c>
      <c r="P1162" t="str">
        <f>VLOOKUP(E1162,Table2[],5,FALSE)</f>
        <v>Online</v>
      </c>
    </row>
    <row r="1163" spans="1:16" x14ac:dyDescent="0.25">
      <c r="A1163" t="s">
        <v>2913</v>
      </c>
      <c r="B1163" s="19">
        <v>45832</v>
      </c>
      <c r="C1163" t="s">
        <v>885</v>
      </c>
      <c r="D1163" t="s">
        <v>1554</v>
      </c>
      <c r="E1163" t="s">
        <v>1739</v>
      </c>
      <c r="F1163" s="12">
        <v>4</v>
      </c>
      <c r="G1163" s="11">
        <v>58.92</v>
      </c>
      <c r="H1163">
        <v>0.18</v>
      </c>
      <c r="I1163" t="s">
        <v>1750</v>
      </c>
      <c r="J1163" s="11">
        <v>193.25760000000002</v>
      </c>
      <c r="K1163" t="str">
        <f>VLOOKUP(Table56[[#This Row],[Customer_ID]],Table4[],4,FALSE)</f>
        <v>Male</v>
      </c>
      <c r="L1163" t="str">
        <f>VLOOKUP(Table56[[#This Row],[Customer_ID]],Table4[],6,FALSE)</f>
        <v>Connecticut</v>
      </c>
      <c r="M1163" t="str">
        <f>VLOOKUP(Table56[[#This Row],[Product_ID]],Table3[],3,FALSE)</f>
        <v>Sports-Equipment</v>
      </c>
      <c r="N1163" s="11">
        <f>VLOOKUP(Table56[[#This Row],[Product_ID]],Table3[],5,FALSE)</f>
        <v>21.34</v>
      </c>
      <c r="O1163" t="str">
        <f>VLOOKUP(Table56[[#This Row],[Store_ID]],Table2[],3,FALSE)</f>
        <v>East</v>
      </c>
      <c r="P1163" t="str">
        <f>VLOOKUP(E1163,Table2[],5,FALSE)</f>
        <v>Online</v>
      </c>
    </row>
    <row r="1164" spans="1:16" x14ac:dyDescent="0.25">
      <c r="A1164" t="s">
        <v>2914</v>
      </c>
      <c r="B1164" s="19">
        <v>45438</v>
      </c>
      <c r="C1164" t="s">
        <v>613</v>
      </c>
      <c r="D1164" t="s">
        <v>1633</v>
      </c>
      <c r="E1164" t="s">
        <v>1719</v>
      </c>
      <c r="F1164" s="12">
        <v>2</v>
      </c>
      <c r="G1164" s="11">
        <v>913.08</v>
      </c>
      <c r="H1164">
        <v>0.26</v>
      </c>
      <c r="I1164" t="s">
        <v>1750</v>
      </c>
      <c r="J1164" s="11">
        <v>1351.3584000000001</v>
      </c>
      <c r="K1164" t="str">
        <f>VLOOKUP(Table56[[#This Row],[Customer_ID]],Table4[],4,FALSE)</f>
        <v>Male</v>
      </c>
      <c r="L1164" t="str">
        <f>VLOOKUP(Table56[[#This Row],[Customer_ID]],Table4[],6,FALSE)</f>
        <v>New Mexico</v>
      </c>
      <c r="M1164" t="str">
        <f>VLOOKUP(Table56[[#This Row],[Product_ID]],Table3[],3,FALSE)</f>
        <v>Beauty-Haircare</v>
      </c>
      <c r="N1164" s="11">
        <f>VLOOKUP(Table56[[#This Row],[Product_ID]],Table3[],5,FALSE)</f>
        <v>214.32</v>
      </c>
      <c r="O1164" t="str">
        <f>VLOOKUP(Table56[[#This Row],[Store_ID]],Table2[],3,FALSE)</f>
        <v>East</v>
      </c>
      <c r="P1164" t="str">
        <f>VLOOKUP(E1164,Table2[],5,FALSE)</f>
        <v>Online</v>
      </c>
    </row>
    <row r="1165" spans="1:16" x14ac:dyDescent="0.25">
      <c r="A1165" t="s">
        <v>2915</v>
      </c>
      <c r="B1165" s="19">
        <v>45691</v>
      </c>
      <c r="C1165" t="s">
        <v>770</v>
      </c>
      <c r="D1165" t="s">
        <v>1650</v>
      </c>
      <c r="E1165" t="s">
        <v>1690</v>
      </c>
      <c r="F1165" s="12">
        <v>1</v>
      </c>
      <c r="G1165" s="11">
        <v>791.83</v>
      </c>
      <c r="H1165">
        <v>0.28000000000000003</v>
      </c>
      <c r="I1165" t="s">
        <v>1752</v>
      </c>
      <c r="J1165" s="11">
        <v>570.11760000000004</v>
      </c>
      <c r="K1165" t="str">
        <f>VLOOKUP(Table56[[#This Row],[Customer_ID]],Table4[],4,FALSE)</f>
        <v>Female</v>
      </c>
      <c r="L1165" t="str">
        <f>VLOOKUP(Table56[[#This Row],[Customer_ID]],Table4[],6,FALSE)</f>
        <v>Connecticut</v>
      </c>
      <c r="M1165" t="str">
        <f>VLOOKUP(Table56[[#This Row],[Product_ID]],Table3[],3,FALSE)</f>
        <v>Sports-Equipment</v>
      </c>
      <c r="N1165" s="11">
        <f>VLOOKUP(Table56[[#This Row],[Product_ID]],Table3[],5,FALSE)</f>
        <v>285.54000000000002</v>
      </c>
      <c r="O1165" t="str">
        <f>VLOOKUP(Table56[[#This Row],[Store_ID]],Table2[],3,FALSE)</f>
        <v>North</v>
      </c>
      <c r="P1165" t="str">
        <f>VLOOKUP(E1165,Table2[],5,FALSE)</f>
        <v>Flagship</v>
      </c>
    </row>
    <row r="1166" spans="1:16" x14ac:dyDescent="0.25">
      <c r="A1166" t="s">
        <v>2916</v>
      </c>
      <c r="B1166" s="19">
        <v>45506</v>
      </c>
      <c r="C1166" t="s">
        <v>1436</v>
      </c>
      <c r="D1166" t="s">
        <v>1531</v>
      </c>
      <c r="E1166" t="s">
        <v>1728</v>
      </c>
      <c r="F1166" s="12">
        <v>1</v>
      </c>
      <c r="G1166" s="11">
        <v>74.290000000000006</v>
      </c>
      <c r="H1166">
        <v>0.3</v>
      </c>
      <c r="I1166" t="s">
        <v>1755</v>
      </c>
      <c r="J1166" s="11">
        <v>52.003</v>
      </c>
      <c r="K1166" t="str">
        <f>VLOOKUP(Table56[[#This Row],[Customer_ID]],Table4[],4,FALSE)</f>
        <v>Male</v>
      </c>
      <c r="L1166" t="str">
        <f>VLOOKUP(Table56[[#This Row],[Customer_ID]],Table4[],6,FALSE)</f>
        <v>Montana</v>
      </c>
      <c r="M1166" t="str">
        <f>VLOOKUP(Table56[[#This Row],[Product_ID]],Table3[],3,FALSE)</f>
        <v>Clothing-Outerwear</v>
      </c>
      <c r="N1166" s="11">
        <f>VLOOKUP(Table56[[#This Row],[Product_ID]],Table3[],5,FALSE)</f>
        <v>364.67</v>
      </c>
      <c r="O1166" t="str">
        <f>VLOOKUP(Table56[[#This Row],[Store_ID]],Table2[],3,FALSE)</f>
        <v>North</v>
      </c>
      <c r="P1166" t="str">
        <f>VLOOKUP(E1166,Table2[],5,FALSE)</f>
        <v>Flagship</v>
      </c>
    </row>
    <row r="1167" spans="1:16" x14ac:dyDescent="0.25">
      <c r="A1167" t="s">
        <v>2917</v>
      </c>
      <c r="B1167" s="19">
        <v>45251</v>
      </c>
      <c r="C1167" t="s">
        <v>773</v>
      </c>
      <c r="D1167" t="s">
        <v>1580</v>
      </c>
      <c r="E1167" t="s">
        <v>1685</v>
      </c>
      <c r="F1167" s="12">
        <v>2</v>
      </c>
      <c r="G1167" s="11">
        <v>961.68</v>
      </c>
      <c r="H1167">
        <v>0.27</v>
      </c>
      <c r="I1167" t="s">
        <v>1752</v>
      </c>
      <c r="J1167" s="11">
        <v>1404.0527999999999</v>
      </c>
      <c r="K1167" t="str">
        <f>VLOOKUP(Table56[[#This Row],[Customer_ID]],Table4[],4,FALSE)</f>
        <v>Female</v>
      </c>
      <c r="L1167" t="str">
        <f>VLOOKUP(Table56[[#This Row],[Customer_ID]],Table4[],6,FALSE)</f>
        <v>Texas</v>
      </c>
      <c r="M1167" t="str">
        <f>VLOOKUP(Table56[[#This Row],[Product_ID]],Table3[],3,FALSE)</f>
        <v>Home-Lighting</v>
      </c>
      <c r="N1167" s="11">
        <f>VLOOKUP(Table56[[#This Row],[Product_ID]],Table3[],5,FALSE)</f>
        <v>382.22</v>
      </c>
      <c r="O1167" t="str">
        <f>VLOOKUP(Table56[[#This Row],[Store_ID]],Table2[],3,FALSE)</f>
        <v>East</v>
      </c>
      <c r="P1167" t="str">
        <f>VLOOKUP(E1167,Table2[],5,FALSE)</f>
        <v>Flagship</v>
      </c>
    </row>
    <row r="1168" spans="1:16" x14ac:dyDescent="0.25">
      <c r="A1168" t="s">
        <v>2918</v>
      </c>
      <c r="B1168" s="19">
        <v>45722</v>
      </c>
      <c r="C1168" t="s">
        <v>1501</v>
      </c>
      <c r="D1168" t="s">
        <v>1554</v>
      </c>
      <c r="E1168" t="s">
        <v>1726</v>
      </c>
      <c r="F1168" s="12">
        <v>1</v>
      </c>
      <c r="G1168" s="11">
        <v>90.72</v>
      </c>
      <c r="H1168">
        <v>0.1</v>
      </c>
      <c r="I1168" t="s">
        <v>1752</v>
      </c>
      <c r="J1168" s="11">
        <v>81.647999999999996</v>
      </c>
      <c r="K1168" t="str">
        <f>VLOOKUP(Table56[[#This Row],[Customer_ID]],Table4[],4,FALSE)</f>
        <v>Male</v>
      </c>
      <c r="L1168" t="str">
        <f>VLOOKUP(Table56[[#This Row],[Customer_ID]],Table4[],6,FALSE)</f>
        <v>Texas</v>
      </c>
      <c r="M1168" t="str">
        <f>VLOOKUP(Table56[[#This Row],[Product_ID]],Table3[],3,FALSE)</f>
        <v>Sports-Equipment</v>
      </c>
      <c r="N1168" s="11">
        <f>VLOOKUP(Table56[[#This Row],[Product_ID]],Table3[],5,FALSE)</f>
        <v>21.34</v>
      </c>
      <c r="O1168" t="str">
        <f>VLOOKUP(Table56[[#This Row],[Store_ID]],Table2[],3,FALSE)</f>
        <v>South</v>
      </c>
      <c r="P1168" t="str">
        <f>VLOOKUP(E1168,Table2[],5,FALSE)</f>
        <v>Outlet</v>
      </c>
    </row>
    <row r="1169" spans="1:16" x14ac:dyDescent="0.25">
      <c r="A1169" t="s">
        <v>2919</v>
      </c>
      <c r="B1169" s="19">
        <v>45689</v>
      </c>
      <c r="C1169" t="s">
        <v>221</v>
      </c>
      <c r="D1169" t="s">
        <v>1613</v>
      </c>
      <c r="E1169" t="s">
        <v>1711</v>
      </c>
      <c r="F1169" s="12">
        <v>1</v>
      </c>
      <c r="G1169" s="11">
        <v>458.69</v>
      </c>
      <c r="H1169">
        <v>0.16</v>
      </c>
      <c r="I1169" t="s">
        <v>1752</v>
      </c>
      <c r="J1169" s="11">
        <v>385.2996</v>
      </c>
      <c r="K1169" t="str">
        <f>VLOOKUP(Table56[[#This Row],[Customer_ID]],Table4[],4,FALSE)</f>
        <v>Female</v>
      </c>
      <c r="L1169" t="str">
        <f>VLOOKUP(Table56[[#This Row],[Customer_ID]],Table4[],6,FALSE)</f>
        <v>Alaska</v>
      </c>
      <c r="M1169" t="str">
        <f>VLOOKUP(Table56[[#This Row],[Product_ID]],Table3[],3,FALSE)</f>
        <v>Clothing-Accessories</v>
      </c>
      <c r="N1169" s="11">
        <f>VLOOKUP(Table56[[#This Row],[Product_ID]],Table3[],5,FALSE)</f>
        <v>113.83</v>
      </c>
      <c r="O1169" t="str">
        <f>VLOOKUP(Table56[[#This Row],[Store_ID]],Table2[],3,FALSE)</f>
        <v>South</v>
      </c>
      <c r="P1169" t="str">
        <f>VLOOKUP(E1169,Table2[],5,FALSE)</f>
        <v>Online</v>
      </c>
    </row>
    <row r="1170" spans="1:16" x14ac:dyDescent="0.25">
      <c r="A1170" t="s">
        <v>2920</v>
      </c>
      <c r="B1170" s="19">
        <v>45346</v>
      </c>
      <c r="C1170" t="s">
        <v>737</v>
      </c>
      <c r="D1170" t="s">
        <v>1579</v>
      </c>
      <c r="E1170" t="s">
        <v>1711</v>
      </c>
      <c r="F1170" s="12">
        <v>1</v>
      </c>
      <c r="G1170" s="11">
        <v>168.29</v>
      </c>
      <c r="H1170">
        <v>0.05</v>
      </c>
      <c r="I1170" t="s">
        <v>1752</v>
      </c>
      <c r="J1170" s="11">
        <v>159.87549999999999</v>
      </c>
      <c r="K1170" t="str">
        <f>VLOOKUP(Table56[[#This Row],[Customer_ID]],Table4[],4,FALSE)</f>
        <v>Female</v>
      </c>
      <c r="L1170" t="str">
        <f>VLOOKUP(Table56[[#This Row],[Customer_ID]],Table4[],6,FALSE)</f>
        <v>South Carolina</v>
      </c>
      <c r="M1170" t="str">
        <f>VLOOKUP(Table56[[#This Row],[Product_ID]],Table3[],3,FALSE)</f>
        <v>Electronics-Computer</v>
      </c>
      <c r="N1170" s="11">
        <f>VLOOKUP(Table56[[#This Row],[Product_ID]],Table3[],5,FALSE)</f>
        <v>419.28</v>
      </c>
      <c r="O1170" t="str">
        <f>VLOOKUP(Table56[[#This Row],[Store_ID]],Table2[],3,FALSE)</f>
        <v>South</v>
      </c>
      <c r="P1170" t="str">
        <f>VLOOKUP(E1170,Table2[],5,FALSE)</f>
        <v>Online</v>
      </c>
    </row>
    <row r="1171" spans="1:16" x14ac:dyDescent="0.25">
      <c r="A1171" t="s">
        <v>2921</v>
      </c>
      <c r="B1171" s="19">
        <v>45549</v>
      </c>
      <c r="C1171" t="s">
        <v>681</v>
      </c>
      <c r="D1171" t="s">
        <v>1551</v>
      </c>
      <c r="E1171" t="s">
        <v>1733</v>
      </c>
      <c r="F1171" s="12">
        <v>1</v>
      </c>
      <c r="G1171" s="11">
        <v>391.77</v>
      </c>
      <c r="H1171">
        <v>0.1</v>
      </c>
      <c r="I1171" t="s">
        <v>1752</v>
      </c>
      <c r="J1171" s="11">
        <v>352.59300000000002</v>
      </c>
      <c r="K1171" t="str">
        <f>VLOOKUP(Table56[[#This Row],[Customer_ID]],Table4[],4,FALSE)</f>
        <v>Female</v>
      </c>
      <c r="L1171" t="str">
        <f>VLOOKUP(Table56[[#This Row],[Customer_ID]],Table4[],6,FALSE)</f>
        <v>Delaware</v>
      </c>
      <c r="M1171" t="str">
        <f>VLOOKUP(Table56[[#This Row],[Product_ID]],Table3[],3,FALSE)</f>
        <v>Sports-Accessories</v>
      </c>
      <c r="N1171" s="11">
        <f>VLOOKUP(Table56[[#This Row],[Product_ID]],Table3[],5,FALSE)</f>
        <v>144.53</v>
      </c>
      <c r="O1171" t="str">
        <f>VLOOKUP(Table56[[#This Row],[Store_ID]],Table2[],3,FALSE)</f>
        <v>North</v>
      </c>
      <c r="P1171" t="str">
        <f>VLOOKUP(E1171,Table2[],5,FALSE)</f>
        <v>Flagship</v>
      </c>
    </row>
    <row r="1172" spans="1:16" x14ac:dyDescent="0.25">
      <c r="A1172" t="s">
        <v>2922</v>
      </c>
      <c r="B1172" s="19">
        <v>45900</v>
      </c>
      <c r="C1172" t="s">
        <v>1066</v>
      </c>
      <c r="D1172" t="s">
        <v>1544</v>
      </c>
      <c r="E1172" t="s">
        <v>1726</v>
      </c>
      <c r="F1172" s="12">
        <v>1</v>
      </c>
      <c r="G1172" s="11">
        <v>424.83</v>
      </c>
      <c r="H1172">
        <v>0.05</v>
      </c>
      <c r="I1172" t="s">
        <v>1755</v>
      </c>
      <c r="J1172" s="11">
        <v>403.58849999999995</v>
      </c>
      <c r="K1172" t="str">
        <f>VLOOKUP(Table56[[#This Row],[Customer_ID]],Table4[],4,FALSE)</f>
        <v>Male</v>
      </c>
      <c r="L1172" t="str">
        <f>VLOOKUP(Table56[[#This Row],[Customer_ID]],Table4[],6,FALSE)</f>
        <v>Virginia</v>
      </c>
      <c r="M1172" t="str">
        <f>VLOOKUP(Table56[[#This Row],[Product_ID]],Table3[],3,FALSE)</f>
        <v>Beauty-Haircare</v>
      </c>
      <c r="N1172" s="11">
        <f>VLOOKUP(Table56[[#This Row],[Product_ID]],Table3[],5,FALSE)</f>
        <v>115.82</v>
      </c>
      <c r="O1172" t="str">
        <f>VLOOKUP(Table56[[#This Row],[Store_ID]],Table2[],3,FALSE)</f>
        <v>South</v>
      </c>
      <c r="P1172" t="str">
        <f>VLOOKUP(E1172,Table2[],5,FALSE)</f>
        <v>Outlet</v>
      </c>
    </row>
    <row r="1173" spans="1:16" x14ac:dyDescent="0.25">
      <c r="A1173" t="s">
        <v>2923</v>
      </c>
      <c r="B1173" s="19">
        <v>45308</v>
      </c>
      <c r="C1173" t="s">
        <v>199</v>
      </c>
      <c r="D1173" t="s">
        <v>1543</v>
      </c>
      <c r="E1173" t="s">
        <v>1698</v>
      </c>
      <c r="F1173" s="12">
        <v>1</v>
      </c>
      <c r="G1173" s="11">
        <v>499.46</v>
      </c>
      <c r="H1173">
        <v>0.1</v>
      </c>
      <c r="I1173" t="s">
        <v>1750</v>
      </c>
      <c r="J1173" s="11">
        <v>449.51400000000001</v>
      </c>
      <c r="K1173" t="str">
        <f>VLOOKUP(Table56[[#This Row],[Customer_ID]],Table4[],4,FALSE)</f>
        <v>Female</v>
      </c>
      <c r="L1173" t="str">
        <f>VLOOKUP(Table56[[#This Row],[Customer_ID]],Table4[],6,FALSE)</f>
        <v>Michigan</v>
      </c>
      <c r="M1173" t="str">
        <f>VLOOKUP(Table56[[#This Row],[Product_ID]],Table3[],3,FALSE)</f>
        <v>Electronics-Accessories</v>
      </c>
      <c r="N1173" s="11">
        <f>VLOOKUP(Table56[[#This Row],[Product_ID]],Table3[],5,FALSE)</f>
        <v>449.4</v>
      </c>
      <c r="O1173" t="str">
        <f>VLOOKUP(Table56[[#This Row],[Store_ID]],Table2[],3,FALSE)</f>
        <v>North</v>
      </c>
      <c r="P1173" t="str">
        <f>VLOOKUP(E1173,Table2[],5,FALSE)</f>
        <v>Outlet</v>
      </c>
    </row>
    <row r="1174" spans="1:16" x14ac:dyDescent="0.25">
      <c r="A1174" t="s">
        <v>2924</v>
      </c>
      <c r="B1174" s="19">
        <v>45336</v>
      </c>
      <c r="C1174" t="s">
        <v>85</v>
      </c>
      <c r="D1174" t="s">
        <v>1679</v>
      </c>
      <c r="E1174" t="s">
        <v>1690</v>
      </c>
      <c r="F1174" s="12">
        <v>2</v>
      </c>
      <c r="G1174" s="11">
        <v>698.34</v>
      </c>
      <c r="H1174">
        <v>0.15</v>
      </c>
      <c r="I1174" t="s">
        <v>1752</v>
      </c>
      <c r="J1174" s="11">
        <v>1187.1780000000001</v>
      </c>
      <c r="K1174" t="str">
        <f>VLOOKUP(Table56[[#This Row],[Customer_ID]],Table4[],4,FALSE)</f>
        <v>Female</v>
      </c>
      <c r="L1174" t="str">
        <f>VLOOKUP(Table56[[#This Row],[Customer_ID]],Table4[],6,FALSE)</f>
        <v>New Jersey</v>
      </c>
      <c r="M1174" t="str">
        <f>VLOOKUP(Table56[[#This Row],[Product_ID]],Table3[],3,FALSE)</f>
        <v>Home-Kitchen</v>
      </c>
      <c r="N1174" s="11">
        <f>VLOOKUP(Table56[[#This Row],[Product_ID]],Table3[],5,FALSE)</f>
        <v>201.41</v>
      </c>
      <c r="O1174" t="str">
        <f>VLOOKUP(Table56[[#This Row],[Store_ID]],Table2[],3,FALSE)</f>
        <v>North</v>
      </c>
      <c r="P1174" t="str">
        <f>VLOOKUP(E1174,Table2[],5,FALSE)</f>
        <v>Flagship</v>
      </c>
    </row>
    <row r="1175" spans="1:16" x14ac:dyDescent="0.25">
      <c r="A1175" t="s">
        <v>2925</v>
      </c>
      <c r="B1175" s="19">
        <v>45213</v>
      </c>
      <c r="C1175" t="s">
        <v>891</v>
      </c>
      <c r="D1175" t="s">
        <v>1611</v>
      </c>
      <c r="E1175" t="s">
        <v>1730</v>
      </c>
      <c r="F1175" s="12">
        <v>2</v>
      </c>
      <c r="G1175" s="11">
        <v>805.08</v>
      </c>
      <c r="H1175">
        <v>0.27</v>
      </c>
      <c r="I1175" t="s">
        <v>1752</v>
      </c>
      <c r="J1175" s="11">
        <v>1175.4168</v>
      </c>
      <c r="K1175" t="str">
        <f>VLOOKUP(Table56[[#This Row],[Customer_ID]],Table4[],4,FALSE)</f>
        <v>Female</v>
      </c>
      <c r="L1175" t="str">
        <f>VLOOKUP(Table56[[#This Row],[Customer_ID]],Table4[],6,FALSE)</f>
        <v>Wyoming</v>
      </c>
      <c r="M1175" t="str">
        <f>VLOOKUP(Table56[[#This Row],[Product_ID]],Table3[],3,FALSE)</f>
        <v>Home-Decor</v>
      </c>
      <c r="N1175" s="11">
        <f>VLOOKUP(Table56[[#This Row],[Product_ID]],Table3[],5,FALSE)</f>
        <v>461.47</v>
      </c>
      <c r="O1175" t="str">
        <f>VLOOKUP(Table56[[#This Row],[Store_ID]],Table2[],3,FALSE)</f>
        <v>West</v>
      </c>
      <c r="P1175" t="str">
        <f>VLOOKUP(E1175,Table2[],5,FALSE)</f>
        <v>Flagship</v>
      </c>
    </row>
    <row r="1176" spans="1:16" x14ac:dyDescent="0.25">
      <c r="A1176" t="s">
        <v>2926</v>
      </c>
      <c r="B1176" s="19">
        <v>45742</v>
      </c>
      <c r="C1176" t="s">
        <v>1421</v>
      </c>
      <c r="D1176" t="s">
        <v>1641</v>
      </c>
      <c r="E1176" t="s">
        <v>1693</v>
      </c>
      <c r="F1176" s="12">
        <v>4</v>
      </c>
      <c r="G1176" s="11">
        <v>934.79</v>
      </c>
      <c r="H1176">
        <v>0.08</v>
      </c>
      <c r="I1176" t="s">
        <v>1752</v>
      </c>
      <c r="J1176" s="11">
        <v>3440.0272</v>
      </c>
      <c r="K1176" t="str">
        <f>VLOOKUP(Table56[[#This Row],[Customer_ID]],Table4[],4,FALSE)</f>
        <v>Male</v>
      </c>
      <c r="L1176" t="str">
        <f>VLOOKUP(Table56[[#This Row],[Customer_ID]],Table4[],6,FALSE)</f>
        <v>Minnesota</v>
      </c>
      <c r="M1176" t="str">
        <f>VLOOKUP(Table56[[#This Row],[Product_ID]],Table3[],3,FALSE)</f>
        <v>Electronics-Computer</v>
      </c>
      <c r="N1176" s="11">
        <f>VLOOKUP(Table56[[#This Row],[Product_ID]],Table3[],5,FALSE)</f>
        <v>392.89</v>
      </c>
      <c r="O1176" t="str">
        <f>VLOOKUP(Table56[[#This Row],[Store_ID]],Table2[],3,FALSE)</f>
        <v>South</v>
      </c>
      <c r="P1176" t="str">
        <f>VLOOKUP(E1176,Table2[],5,FALSE)</f>
        <v>Outlet</v>
      </c>
    </row>
    <row r="1177" spans="1:16" x14ac:dyDescent="0.25">
      <c r="A1177" t="s">
        <v>2927</v>
      </c>
      <c r="B1177" s="19">
        <v>45932</v>
      </c>
      <c r="C1177" t="s">
        <v>85</v>
      </c>
      <c r="D1177" t="s">
        <v>1617</v>
      </c>
      <c r="E1177" t="s">
        <v>1690</v>
      </c>
      <c r="F1177" s="12">
        <v>2</v>
      </c>
      <c r="G1177" s="11">
        <v>424.54</v>
      </c>
      <c r="H1177">
        <v>0.24</v>
      </c>
      <c r="I1177" t="s">
        <v>1752</v>
      </c>
      <c r="J1177" s="11">
        <v>645.30080000000009</v>
      </c>
      <c r="K1177" t="str">
        <f>VLOOKUP(Table56[[#This Row],[Customer_ID]],Table4[],4,FALSE)</f>
        <v>Female</v>
      </c>
      <c r="L1177" t="str">
        <f>VLOOKUP(Table56[[#This Row],[Customer_ID]],Table4[],6,FALSE)</f>
        <v>New Jersey</v>
      </c>
      <c r="M1177" t="str">
        <f>VLOOKUP(Table56[[#This Row],[Product_ID]],Table3[],3,FALSE)</f>
        <v>Beauty-Fragrance</v>
      </c>
      <c r="N1177" s="11">
        <f>VLOOKUP(Table56[[#This Row],[Product_ID]],Table3[],5,FALSE)</f>
        <v>482.75</v>
      </c>
      <c r="O1177" t="str">
        <f>VLOOKUP(Table56[[#This Row],[Store_ID]],Table2[],3,FALSE)</f>
        <v>North</v>
      </c>
      <c r="P1177" t="str">
        <f>VLOOKUP(E1177,Table2[],5,FALSE)</f>
        <v>Flagship</v>
      </c>
    </row>
    <row r="1178" spans="1:16" x14ac:dyDescent="0.25">
      <c r="A1178" t="s">
        <v>2928</v>
      </c>
      <c r="B1178" s="19">
        <v>45462</v>
      </c>
      <c r="C1178" t="s">
        <v>1018</v>
      </c>
      <c r="D1178" t="s">
        <v>1656</v>
      </c>
      <c r="E1178" t="s">
        <v>1733</v>
      </c>
      <c r="F1178" s="12">
        <v>1</v>
      </c>
      <c r="G1178" s="11">
        <v>235.44</v>
      </c>
      <c r="H1178">
        <v>0.19</v>
      </c>
      <c r="I1178" t="s">
        <v>1755</v>
      </c>
      <c r="J1178" s="11">
        <v>190.7064</v>
      </c>
      <c r="K1178" t="str">
        <f>VLOOKUP(Table56[[#This Row],[Customer_ID]],Table4[],4,FALSE)</f>
        <v>Female</v>
      </c>
      <c r="L1178" t="str">
        <f>VLOOKUP(Table56[[#This Row],[Customer_ID]],Table4[],6,FALSE)</f>
        <v>New York</v>
      </c>
      <c r="M1178" t="str">
        <f>VLOOKUP(Table56[[#This Row],[Product_ID]],Table3[],3,FALSE)</f>
        <v>Home-Furniture</v>
      </c>
      <c r="N1178" s="11">
        <f>VLOOKUP(Table56[[#This Row],[Product_ID]],Table3[],5,FALSE)</f>
        <v>388.46</v>
      </c>
      <c r="O1178" t="str">
        <f>VLOOKUP(Table56[[#This Row],[Store_ID]],Table2[],3,FALSE)</f>
        <v>North</v>
      </c>
      <c r="P1178" t="str">
        <f>VLOOKUP(E1178,Table2[],5,FALSE)</f>
        <v>Flagship</v>
      </c>
    </row>
    <row r="1179" spans="1:16" x14ac:dyDescent="0.25">
      <c r="A1179" t="s">
        <v>2929</v>
      </c>
      <c r="B1179" s="19">
        <v>45568</v>
      </c>
      <c r="C1179" t="s">
        <v>856</v>
      </c>
      <c r="D1179" t="s">
        <v>1601</v>
      </c>
      <c r="E1179" t="s">
        <v>1725</v>
      </c>
      <c r="F1179" s="12">
        <v>2</v>
      </c>
      <c r="G1179" s="11">
        <v>620.71</v>
      </c>
      <c r="H1179">
        <v>0.27</v>
      </c>
      <c r="I1179" t="s">
        <v>1750</v>
      </c>
      <c r="J1179" s="11">
        <v>906.23660000000007</v>
      </c>
      <c r="K1179" t="str">
        <f>VLOOKUP(Table56[[#This Row],[Customer_ID]],Table4[],4,FALSE)</f>
        <v>Male</v>
      </c>
      <c r="L1179" t="str">
        <f>VLOOKUP(Table56[[#This Row],[Customer_ID]],Table4[],6,FALSE)</f>
        <v>Nebraska</v>
      </c>
      <c r="M1179" t="str">
        <f>VLOOKUP(Table56[[#This Row],[Product_ID]],Table3[],3,FALSE)</f>
        <v>Beauty-Fragrance</v>
      </c>
      <c r="N1179" s="11">
        <f>VLOOKUP(Table56[[#This Row],[Product_ID]],Table3[],5,FALSE)</f>
        <v>43.29</v>
      </c>
      <c r="O1179" t="str">
        <f>VLOOKUP(Table56[[#This Row],[Store_ID]],Table2[],3,FALSE)</f>
        <v>East</v>
      </c>
      <c r="P1179" t="str">
        <f>VLOOKUP(E1179,Table2[],5,FALSE)</f>
        <v>Flagship</v>
      </c>
    </row>
    <row r="1180" spans="1:16" x14ac:dyDescent="0.25">
      <c r="A1180" t="s">
        <v>2930</v>
      </c>
      <c r="B1180" s="19">
        <v>45397</v>
      </c>
      <c r="C1180" t="s">
        <v>397</v>
      </c>
      <c r="D1180" t="s">
        <v>1549</v>
      </c>
      <c r="E1180" t="s">
        <v>1721</v>
      </c>
      <c r="F1180" s="12">
        <v>2</v>
      </c>
      <c r="G1180" s="11">
        <v>851.77</v>
      </c>
      <c r="H1180">
        <v>0.13</v>
      </c>
      <c r="I1180" t="s">
        <v>1752</v>
      </c>
      <c r="J1180" s="11">
        <v>1482.0798</v>
      </c>
      <c r="K1180" t="str">
        <f>VLOOKUP(Table56[[#This Row],[Customer_ID]],Table4[],4,FALSE)</f>
        <v>Female</v>
      </c>
      <c r="L1180" t="str">
        <f>VLOOKUP(Table56[[#This Row],[Customer_ID]],Table4[],6,FALSE)</f>
        <v>North Dakota</v>
      </c>
      <c r="M1180" t="str">
        <f>VLOOKUP(Table56[[#This Row],[Product_ID]],Table3[],3,FALSE)</f>
        <v>Beauty-Grooming</v>
      </c>
      <c r="N1180" s="11">
        <f>VLOOKUP(Table56[[#This Row],[Product_ID]],Table3[],5,FALSE)</f>
        <v>337.42</v>
      </c>
      <c r="O1180" t="str">
        <f>VLOOKUP(Table56[[#This Row],[Store_ID]],Table2[],3,FALSE)</f>
        <v>South</v>
      </c>
      <c r="P1180" t="str">
        <f>VLOOKUP(E1180,Table2[],5,FALSE)</f>
        <v>Online</v>
      </c>
    </row>
    <row r="1181" spans="1:16" x14ac:dyDescent="0.25">
      <c r="A1181" t="s">
        <v>2931</v>
      </c>
      <c r="B1181" s="19">
        <v>45569</v>
      </c>
      <c r="C1181" t="s">
        <v>554</v>
      </c>
      <c r="D1181" t="s">
        <v>1596</v>
      </c>
      <c r="E1181" t="s">
        <v>1690</v>
      </c>
      <c r="F1181" s="12">
        <v>3</v>
      </c>
      <c r="G1181" s="11">
        <v>876.01</v>
      </c>
      <c r="H1181">
        <v>0.2</v>
      </c>
      <c r="I1181" t="s">
        <v>1750</v>
      </c>
      <c r="J1181" s="11">
        <v>2102.424</v>
      </c>
      <c r="K1181" t="str">
        <f>VLOOKUP(Table56[[#This Row],[Customer_ID]],Table4[],4,FALSE)</f>
        <v>Female</v>
      </c>
      <c r="L1181" t="str">
        <f>VLOOKUP(Table56[[#This Row],[Customer_ID]],Table4[],6,FALSE)</f>
        <v>Florida</v>
      </c>
      <c r="M1181" t="str">
        <f>VLOOKUP(Table56[[#This Row],[Product_ID]],Table3[],3,FALSE)</f>
        <v>Sports-Team Sports</v>
      </c>
      <c r="N1181" s="11">
        <f>VLOOKUP(Table56[[#This Row],[Product_ID]],Table3[],5,FALSE)</f>
        <v>318.91000000000003</v>
      </c>
      <c r="O1181" t="str">
        <f>VLOOKUP(Table56[[#This Row],[Store_ID]],Table2[],3,FALSE)</f>
        <v>North</v>
      </c>
      <c r="P1181" t="str">
        <f>VLOOKUP(E1181,Table2[],5,FALSE)</f>
        <v>Flagship</v>
      </c>
    </row>
    <row r="1182" spans="1:16" x14ac:dyDescent="0.25">
      <c r="A1182" t="s">
        <v>2932</v>
      </c>
      <c r="B1182" s="19">
        <v>45353</v>
      </c>
      <c r="C1182" t="s">
        <v>870</v>
      </c>
      <c r="D1182" t="s">
        <v>1567</v>
      </c>
      <c r="E1182" t="s">
        <v>1717</v>
      </c>
      <c r="F1182" s="12">
        <v>2</v>
      </c>
      <c r="G1182" s="11">
        <v>717.21</v>
      </c>
      <c r="H1182">
        <v>0.15</v>
      </c>
      <c r="I1182" t="s">
        <v>1755</v>
      </c>
      <c r="J1182" s="11">
        <v>1219.2570000000001</v>
      </c>
      <c r="K1182" t="str">
        <f>VLOOKUP(Table56[[#This Row],[Customer_ID]],Table4[],4,FALSE)</f>
        <v>Male</v>
      </c>
      <c r="L1182" t="str">
        <f>VLOOKUP(Table56[[#This Row],[Customer_ID]],Table4[],6,FALSE)</f>
        <v>Nevada</v>
      </c>
      <c r="M1182" t="str">
        <f>VLOOKUP(Table56[[#This Row],[Product_ID]],Table3[],3,FALSE)</f>
        <v>Home-Decor</v>
      </c>
      <c r="N1182" s="11">
        <f>VLOOKUP(Table56[[#This Row],[Product_ID]],Table3[],5,FALSE)</f>
        <v>254.04361702127662</v>
      </c>
      <c r="O1182" t="str">
        <f>VLOOKUP(Table56[[#This Row],[Store_ID]],Table2[],3,FALSE)</f>
        <v>South</v>
      </c>
      <c r="P1182" t="str">
        <f>VLOOKUP(E1182,Table2[],5,FALSE)</f>
        <v>Flagship</v>
      </c>
    </row>
    <row r="1183" spans="1:16" x14ac:dyDescent="0.25">
      <c r="A1183" t="s">
        <v>2933</v>
      </c>
      <c r="B1183" s="19">
        <v>45343</v>
      </c>
      <c r="C1183" t="s">
        <v>208</v>
      </c>
      <c r="D1183" t="s">
        <v>1590</v>
      </c>
      <c r="E1183" t="s">
        <v>1714</v>
      </c>
      <c r="F1183" s="12">
        <v>2</v>
      </c>
      <c r="G1183" s="11">
        <v>871.43</v>
      </c>
      <c r="H1183">
        <v>0.05</v>
      </c>
      <c r="I1183" t="s">
        <v>1750</v>
      </c>
      <c r="J1183" s="11">
        <v>1655.7169999999999</v>
      </c>
      <c r="K1183" t="str">
        <f>VLOOKUP(Table56[[#This Row],[Customer_ID]],Table4[],4,FALSE)</f>
        <v>Female</v>
      </c>
      <c r="L1183" t="str">
        <f>VLOOKUP(Table56[[#This Row],[Customer_ID]],Table4[],6,FALSE)</f>
        <v>Pennsylvania</v>
      </c>
      <c r="M1183" t="str">
        <f>VLOOKUP(Table56[[#This Row],[Product_ID]],Table3[],3,FALSE)</f>
        <v>Sports-Fitness</v>
      </c>
      <c r="N1183" s="11">
        <f>VLOOKUP(Table56[[#This Row],[Product_ID]],Table3[],5,FALSE)</f>
        <v>313.26</v>
      </c>
      <c r="O1183" t="str">
        <f>VLOOKUP(Table56[[#This Row],[Store_ID]],Table2[],3,FALSE)</f>
        <v>West</v>
      </c>
      <c r="P1183" t="str">
        <f>VLOOKUP(E1183,Table2[],5,FALSE)</f>
        <v>Online</v>
      </c>
    </row>
    <row r="1184" spans="1:16" x14ac:dyDescent="0.25">
      <c r="A1184" t="s">
        <v>2934</v>
      </c>
      <c r="B1184" s="19">
        <v>45321</v>
      </c>
      <c r="C1184" t="s">
        <v>1384</v>
      </c>
      <c r="D1184" t="s">
        <v>1581</v>
      </c>
      <c r="E1184" t="s">
        <v>1711</v>
      </c>
      <c r="F1184" s="12">
        <v>1</v>
      </c>
      <c r="G1184" s="11">
        <v>514.65</v>
      </c>
      <c r="H1184">
        <v>0.18</v>
      </c>
      <c r="I1184" t="s">
        <v>1750</v>
      </c>
      <c r="J1184" s="11">
        <v>422.01300000000003</v>
      </c>
      <c r="K1184" t="str">
        <f>VLOOKUP(Table56[[#This Row],[Customer_ID]],Table4[],4,FALSE)</f>
        <v>Female</v>
      </c>
      <c r="L1184" t="str">
        <f>VLOOKUP(Table56[[#This Row],[Customer_ID]],Table4[],6,FALSE)</f>
        <v>Hawaii</v>
      </c>
      <c r="M1184" t="str">
        <f>VLOOKUP(Table56[[#This Row],[Product_ID]],Table3[],3,FALSE)</f>
        <v>Clothing-Tops</v>
      </c>
      <c r="N1184" s="11">
        <f>VLOOKUP(Table56[[#This Row],[Product_ID]],Table3[],5,FALSE)</f>
        <v>223.43</v>
      </c>
      <c r="O1184" t="str">
        <f>VLOOKUP(Table56[[#This Row],[Store_ID]],Table2[],3,FALSE)</f>
        <v>South</v>
      </c>
      <c r="P1184" t="str">
        <f>VLOOKUP(E1184,Table2[],5,FALSE)</f>
        <v>Online</v>
      </c>
    </row>
    <row r="1185" spans="1:16" x14ac:dyDescent="0.25">
      <c r="A1185" t="s">
        <v>2935</v>
      </c>
      <c r="B1185" s="19">
        <v>45650</v>
      </c>
      <c r="C1185" t="s">
        <v>1401</v>
      </c>
      <c r="D1185" t="s">
        <v>1619</v>
      </c>
      <c r="E1185" t="s">
        <v>1730</v>
      </c>
      <c r="F1185" s="12">
        <v>3</v>
      </c>
      <c r="G1185" s="11">
        <v>198.76</v>
      </c>
      <c r="H1185">
        <v>0.28000000000000003</v>
      </c>
      <c r="I1185" t="s">
        <v>1755</v>
      </c>
      <c r="J1185" s="11">
        <v>429.32159999999999</v>
      </c>
      <c r="K1185" t="str">
        <f>VLOOKUP(Table56[[#This Row],[Customer_ID]],Table4[],4,FALSE)</f>
        <v>Female</v>
      </c>
      <c r="L1185" t="str">
        <f>VLOOKUP(Table56[[#This Row],[Customer_ID]],Table4[],6,FALSE)</f>
        <v>South Carolina</v>
      </c>
      <c r="M1185" t="str">
        <f>VLOOKUP(Table56[[#This Row],[Product_ID]],Table3[],3,FALSE)</f>
        <v>Electronics-Computer</v>
      </c>
      <c r="N1185" s="11">
        <f>VLOOKUP(Table56[[#This Row],[Product_ID]],Table3[],5,FALSE)</f>
        <v>86.42</v>
      </c>
      <c r="O1185" t="str">
        <f>VLOOKUP(Table56[[#This Row],[Store_ID]],Table2[],3,FALSE)</f>
        <v>West</v>
      </c>
      <c r="P1185" t="str">
        <f>VLOOKUP(E1185,Table2[],5,FALSE)</f>
        <v>Flagship</v>
      </c>
    </row>
    <row r="1186" spans="1:16" x14ac:dyDescent="0.25">
      <c r="A1186" t="s">
        <v>2936</v>
      </c>
      <c r="B1186" s="19">
        <v>45811</v>
      </c>
      <c r="C1186" t="s">
        <v>721</v>
      </c>
      <c r="D1186" t="s">
        <v>1620</v>
      </c>
      <c r="E1186" t="s">
        <v>1698</v>
      </c>
      <c r="F1186" s="12">
        <v>2</v>
      </c>
      <c r="G1186" s="11">
        <v>975.72</v>
      </c>
      <c r="H1186">
        <v>0.16</v>
      </c>
      <c r="I1186" t="s">
        <v>1755</v>
      </c>
      <c r="J1186" s="11">
        <v>1639.2095999999999</v>
      </c>
      <c r="K1186" t="str">
        <f>VLOOKUP(Table56[[#This Row],[Customer_ID]],Table4[],4,FALSE)</f>
        <v>Female</v>
      </c>
      <c r="L1186" t="str">
        <f>VLOOKUP(Table56[[#This Row],[Customer_ID]],Table4[],6,FALSE)</f>
        <v>Utah</v>
      </c>
      <c r="M1186" t="str">
        <f>VLOOKUP(Table56[[#This Row],[Product_ID]],Table3[],3,FALSE)</f>
        <v>Beauty-Skincare</v>
      </c>
      <c r="N1186" s="11">
        <f>VLOOKUP(Table56[[#This Row],[Product_ID]],Table3[],5,FALSE)</f>
        <v>266.86</v>
      </c>
      <c r="O1186" t="str">
        <f>VLOOKUP(Table56[[#This Row],[Store_ID]],Table2[],3,FALSE)</f>
        <v>North</v>
      </c>
      <c r="P1186" t="str">
        <f>VLOOKUP(E1186,Table2[],5,FALSE)</f>
        <v>Outlet</v>
      </c>
    </row>
    <row r="1187" spans="1:16" x14ac:dyDescent="0.25">
      <c r="A1187" t="s">
        <v>2937</v>
      </c>
      <c r="B1187" s="19">
        <v>45505</v>
      </c>
      <c r="C1187" t="s">
        <v>1290</v>
      </c>
      <c r="D1187" t="s">
        <v>1548</v>
      </c>
      <c r="E1187" t="s">
        <v>1690</v>
      </c>
      <c r="F1187" s="12">
        <v>1</v>
      </c>
      <c r="G1187" s="11">
        <v>86.03</v>
      </c>
      <c r="H1187">
        <v>0.01</v>
      </c>
      <c r="I1187" t="s">
        <v>1750</v>
      </c>
      <c r="J1187" s="11">
        <v>85.169700000000006</v>
      </c>
      <c r="K1187" t="str">
        <f>VLOOKUP(Table56[[#This Row],[Customer_ID]],Table4[],4,FALSE)</f>
        <v>Male</v>
      </c>
      <c r="L1187" t="str">
        <f>VLOOKUP(Table56[[#This Row],[Customer_ID]],Table4[],6,FALSE)</f>
        <v>North Carolina</v>
      </c>
      <c r="M1187" t="str">
        <f>VLOOKUP(Table56[[#This Row],[Product_ID]],Table3[],3,FALSE)</f>
        <v>Electronics-Appliances</v>
      </c>
      <c r="N1187" s="11">
        <f>VLOOKUP(Table56[[#This Row],[Product_ID]],Table3[],5,FALSE)</f>
        <v>465.34</v>
      </c>
      <c r="O1187" t="str">
        <f>VLOOKUP(Table56[[#This Row],[Store_ID]],Table2[],3,FALSE)</f>
        <v>North</v>
      </c>
      <c r="P1187" t="str">
        <f>VLOOKUP(E1187,Table2[],5,FALSE)</f>
        <v>Flagship</v>
      </c>
    </row>
    <row r="1188" spans="1:16" x14ac:dyDescent="0.25">
      <c r="A1188" t="s">
        <v>2938</v>
      </c>
      <c r="B1188" s="19">
        <v>45897</v>
      </c>
      <c r="C1188" t="s">
        <v>310</v>
      </c>
      <c r="D1188" t="s">
        <v>1608</v>
      </c>
      <c r="E1188" t="s">
        <v>1723</v>
      </c>
      <c r="F1188" s="12">
        <v>4</v>
      </c>
      <c r="G1188" s="11">
        <v>705.12</v>
      </c>
      <c r="H1188">
        <v>0.15</v>
      </c>
      <c r="I1188" t="s">
        <v>1752</v>
      </c>
      <c r="J1188" s="11">
        <v>2397.4079999999999</v>
      </c>
      <c r="K1188" t="str">
        <f>VLOOKUP(Table56[[#This Row],[Customer_ID]],Table4[],4,FALSE)</f>
        <v>Female</v>
      </c>
      <c r="L1188" t="str">
        <f>VLOOKUP(Table56[[#This Row],[Customer_ID]],Table4[],6,FALSE)</f>
        <v>South Carolina</v>
      </c>
      <c r="M1188" t="str">
        <f>VLOOKUP(Table56[[#This Row],[Product_ID]],Table3[],3,FALSE)</f>
        <v>Sports-Accessories</v>
      </c>
      <c r="N1188" s="11">
        <f>VLOOKUP(Table56[[#This Row],[Product_ID]],Table3[],5,FALSE)</f>
        <v>434.84</v>
      </c>
      <c r="O1188" t="str">
        <f>VLOOKUP(Table56[[#This Row],[Store_ID]],Table2[],3,FALSE)</f>
        <v>North</v>
      </c>
      <c r="P1188" t="str">
        <f>VLOOKUP(E1188,Table2[],5,FALSE)</f>
        <v>Online</v>
      </c>
    </row>
    <row r="1189" spans="1:16" x14ac:dyDescent="0.25">
      <c r="A1189" t="s">
        <v>2939</v>
      </c>
      <c r="B1189" s="19">
        <v>45602</v>
      </c>
      <c r="C1189" t="s">
        <v>1147</v>
      </c>
      <c r="D1189" t="s">
        <v>1552</v>
      </c>
      <c r="E1189" t="s">
        <v>1723</v>
      </c>
      <c r="F1189" s="12">
        <v>3</v>
      </c>
      <c r="G1189" s="11">
        <v>99.77</v>
      </c>
      <c r="H1189">
        <v>0.01</v>
      </c>
      <c r="I1189" t="s">
        <v>1752</v>
      </c>
      <c r="J1189" s="11">
        <v>296.31689999999998</v>
      </c>
      <c r="K1189" t="str">
        <f>VLOOKUP(Table56[[#This Row],[Customer_ID]],Table4[],4,FALSE)</f>
        <v>Female</v>
      </c>
      <c r="L1189" t="str">
        <f>VLOOKUP(Table56[[#This Row],[Customer_ID]],Table4[],6,FALSE)</f>
        <v>New Hampshire</v>
      </c>
      <c r="M1189" t="str">
        <f>VLOOKUP(Table56[[#This Row],[Product_ID]],Table3[],3,FALSE)</f>
        <v>Clothing-Bottoms</v>
      </c>
      <c r="N1189" s="11">
        <f>VLOOKUP(Table56[[#This Row],[Product_ID]],Table3[],5,FALSE)</f>
        <v>254.04361702127662</v>
      </c>
      <c r="O1189" t="str">
        <f>VLOOKUP(Table56[[#This Row],[Store_ID]],Table2[],3,FALSE)</f>
        <v>North</v>
      </c>
      <c r="P1189" t="str">
        <f>VLOOKUP(E1189,Table2[],5,FALSE)</f>
        <v>Online</v>
      </c>
    </row>
    <row r="1190" spans="1:16" x14ac:dyDescent="0.25">
      <c r="A1190" t="s">
        <v>2940</v>
      </c>
      <c r="B1190" s="19">
        <v>45530</v>
      </c>
      <c r="C1190" t="s">
        <v>675</v>
      </c>
      <c r="D1190" t="s">
        <v>1579</v>
      </c>
      <c r="E1190" t="s">
        <v>1717</v>
      </c>
      <c r="F1190" s="12">
        <v>2</v>
      </c>
      <c r="G1190" s="11">
        <v>166.26</v>
      </c>
      <c r="H1190">
        <v>0.14000000000000001</v>
      </c>
      <c r="I1190" t="s">
        <v>1752</v>
      </c>
      <c r="J1190" s="11">
        <v>285.96719999999999</v>
      </c>
      <c r="K1190" t="str">
        <f>VLOOKUP(Table56[[#This Row],[Customer_ID]],Table4[],4,FALSE)</f>
        <v>Female</v>
      </c>
      <c r="L1190" t="str">
        <f>VLOOKUP(Table56[[#This Row],[Customer_ID]],Table4[],6,FALSE)</f>
        <v>Maine</v>
      </c>
      <c r="M1190" t="str">
        <f>VLOOKUP(Table56[[#This Row],[Product_ID]],Table3[],3,FALSE)</f>
        <v>Electronics-Computer</v>
      </c>
      <c r="N1190" s="11">
        <f>VLOOKUP(Table56[[#This Row],[Product_ID]],Table3[],5,FALSE)</f>
        <v>419.28</v>
      </c>
      <c r="O1190" t="str">
        <f>VLOOKUP(Table56[[#This Row],[Store_ID]],Table2[],3,FALSE)</f>
        <v>South</v>
      </c>
      <c r="P1190" t="str">
        <f>VLOOKUP(E1190,Table2[],5,FALSE)</f>
        <v>Flagship</v>
      </c>
    </row>
    <row r="1191" spans="1:16" x14ac:dyDescent="0.25">
      <c r="A1191" t="s">
        <v>2941</v>
      </c>
      <c r="B1191" s="19">
        <v>45729</v>
      </c>
      <c r="C1191" t="s">
        <v>1401</v>
      </c>
      <c r="D1191" t="s">
        <v>1565</v>
      </c>
      <c r="E1191" t="s">
        <v>1705</v>
      </c>
      <c r="F1191" s="12">
        <v>1</v>
      </c>
      <c r="G1191" s="11">
        <v>429.25</v>
      </c>
      <c r="H1191">
        <v>0.28999999999999998</v>
      </c>
      <c r="I1191" t="s">
        <v>1750</v>
      </c>
      <c r="J1191" s="11">
        <v>304.76749999999998</v>
      </c>
      <c r="K1191" t="str">
        <f>VLOOKUP(Table56[[#This Row],[Customer_ID]],Table4[],4,FALSE)</f>
        <v>Female</v>
      </c>
      <c r="L1191" t="str">
        <f>VLOOKUP(Table56[[#This Row],[Customer_ID]],Table4[],6,FALSE)</f>
        <v>South Carolina</v>
      </c>
      <c r="M1191" t="str">
        <f>VLOOKUP(Table56[[#This Row],[Product_ID]],Table3[],3,FALSE)</f>
        <v>Electronics-Audio</v>
      </c>
      <c r="N1191" s="11">
        <f>VLOOKUP(Table56[[#This Row],[Product_ID]],Table3[],5,FALSE)</f>
        <v>322.41000000000003</v>
      </c>
      <c r="O1191" t="str">
        <f>VLOOKUP(Table56[[#This Row],[Store_ID]],Table2[],3,FALSE)</f>
        <v>North</v>
      </c>
      <c r="P1191" t="str">
        <f>VLOOKUP(E1191,Table2[],5,FALSE)</f>
        <v>Outlet</v>
      </c>
    </row>
    <row r="1192" spans="1:16" x14ac:dyDescent="0.25">
      <c r="A1192" t="s">
        <v>2942</v>
      </c>
      <c r="B1192" s="19">
        <v>45468</v>
      </c>
      <c r="C1192" t="s">
        <v>1355</v>
      </c>
      <c r="D1192" t="s">
        <v>1525</v>
      </c>
      <c r="E1192" t="s">
        <v>1717</v>
      </c>
      <c r="F1192" s="12">
        <v>2</v>
      </c>
      <c r="G1192" s="11">
        <v>540.48</v>
      </c>
      <c r="H1192">
        <v>0.28999999999999998</v>
      </c>
      <c r="I1192" t="s">
        <v>1750</v>
      </c>
      <c r="J1192" s="11">
        <v>767.48159999999996</v>
      </c>
      <c r="K1192" t="str">
        <f>VLOOKUP(Table56[[#This Row],[Customer_ID]],Table4[],4,FALSE)</f>
        <v>Male</v>
      </c>
      <c r="L1192" t="str">
        <f>VLOOKUP(Table56[[#This Row],[Customer_ID]],Table4[],6,FALSE)</f>
        <v>Texas</v>
      </c>
      <c r="M1192" t="str">
        <f>VLOOKUP(Table56[[#This Row],[Product_ID]],Table3[],3,FALSE)</f>
        <v>Electronics-Computer</v>
      </c>
      <c r="N1192" s="11">
        <f>VLOOKUP(Table56[[#This Row],[Product_ID]],Table3[],5,FALSE)</f>
        <v>112.42</v>
      </c>
      <c r="O1192" t="str">
        <f>VLOOKUP(Table56[[#This Row],[Store_ID]],Table2[],3,FALSE)</f>
        <v>South</v>
      </c>
      <c r="P1192" t="str">
        <f>VLOOKUP(E1192,Table2[],5,FALSE)</f>
        <v>Flagship</v>
      </c>
    </row>
    <row r="1193" spans="1:16" x14ac:dyDescent="0.25">
      <c r="A1193" t="s">
        <v>2943</v>
      </c>
      <c r="B1193" s="19">
        <v>45936</v>
      </c>
      <c r="C1193" t="s">
        <v>850</v>
      </c>
      <c r="D1193" t="s">
        <v>1615</v>
      </c>
      <c r="E1193" t="s">
        <v>1726</v>
      </c>
      <c r="F1193" s="12">
        <v>2</v>
      </c>
      <c r="G1193" s="11">
        <v>579.52</v>
      </c>
      <c r="H1193">
        <v>0.01</v>
      </c>
      <c r="I1193" t="s">
        <v>1752</v>
      </c>
      <c r="J1193" s="11">
        <v>1147.4495999999999</v>
      </c>
      <c r="K1193" t="str">
        <f>VLOOKUP(Table56[[#This Row],[Customer_ID]],Table4[],4,FALSE)</f>
        <v>Female</v>
      </c>
      <c r="L1193" t="str">
        <f>VLOOKUP(Table56[[#This Row],[Customer_ID]],Table4[],6,FALSE)</f>
        <v>California</v>
      </c>
      <c r="M1193" t="str">
        <f>VLOOKUP(Table56[[#This Row],[Product_ID]],Table3[],3,FALSE)</f>
        <v>Beauty-Haircare</v>
      </c>
      <c r="N1193" s="11">
        <f>VLOOKUP(Table56[[#This Row],[Product_ID]],Table3[],5,FALSE)</f>
        <v>17.309999999999999</v>
      </c>
      <c r="O1193" t="str">
        <f>VLOOKUP(Table56[[#This Row],[Store_ID]],Table2[],3,FALSE)</f>
        <v>South</v>
      </c>
      <c r="P1193" t="str">
        <f>VLOOKUP(E1193,Table2[],5,FALSE)</f>
        <v>Outlet</v>
      </c>
    </row>
    <row r="1194" spans="1:16" x14ac:dyDescent="0.25">
      <c r="A1194" t="s">
        <v>2944</v>
      </c>
      <c r="B1194" s="19">
        <v>45622</v>
      </c>
      <c r="C1194" t="s">
        <v>110</v>
      </c>
      <c r="D1194" t="s">
        <v>1629</v>
      </c>
      <c r="E1194" t="s">
        <v>1733</v>
      </c>
      <c r="F1194" s="12">
        <v>4</v>
      </c>
      <c r="G1194" s="11">
        <v>477.52</v>
      </c>
      <c r="H1194">
        <v>7.0000000000000007E-2</v>
      </c>
      <c r="I1194" t="s">
        <v>1752</v>
      </c>
      <c r="J1194" s="11">
        <v>1776.3743999999999</v>
      </c>
      <c r="K1194" t="str">
        <f>VLOOKUP(Table56[[#This Row],[Customer_ID]],Table4[],4,FALSE)</f>
        <v>Female</v>
      </c>
      <c r="L1194" t="str">
        <f>VLOOKUP(Table56[[#This Row],[Customer_ID]],Table4[],6,FALSE)</f>
        <v>Missouri</v>
      </c>
      <c r="M1194" t="str">
        <f>VLOOKUP(Table56[[#This Row],[Product_ID]],Table3[],3,FALSE)</f>
        <v>Clothing-Bottoms</v>
      </c>
      <c r="N1194" s="11">
        <f>VLOOKUP(Table56[[#This Row],[Product_ID]],Table3[],5,FALSE)</f>
        <v>218.22</v>
      </c>
      <c r="O1194" t="str">
        <f>VLOOKUP(Table56[[#This Row],[Store_ID]],Table2[],3,FALSE)</f>
        <v>North</v>
      </c>
      <c r="P1194" t="str">
        <f>VLOOKUP(E1194,Table2[],5,FALSE)</f>
        <v>Flagship</v>
      </c>
    </row>
    <row r="1195" spans="1:16" x14ac:dyDescent="0.25">
      <c r="A1195" t="s">
        <v>2945</v>
      </c>
      <c r="B1195" s="19">
        <v>45705</v>
      </c>
      <c r="C1195" t="s">
        <v>820</v>
      </c>
      <c r="D1195" t="s">
        <v>1667</v>
      </c>
      <c r="E1195" t="s">
        <v>1708</v>
      </c>
      <c r="F1195" s="12">
        <v>3</v>
      </c>
      <c r="G1195" s="11">
        <v>242.58</v>
      </c>
      <c r="H1195">
        <v>0.25</v>
      </c>
      <c r="I1195" t="s">
        <v>1750</v>
      </c>
      <c r="J1195" s="11">
        <v>545.80500000000006</v>
      </c>
      <c r="K1195" t="str">
        <f>VLOOKUP(Table56[[#This Row],[Customer_ID]],Table4[],4,FALSE)</f>
        <v>Female</v>
      </c>
      <c r="L1195" t="str">
        <f>VLOOKUP(Table56[[#This Row],[Customer_ID]],Table4[],6,FALSE)</f>
        <v>Oklahoma</v>
      </c>
      <c r="M1195" t="str">
        <f>VLOOKUP(Table56[[#This Row],[Product_ID]],Table3[],3,FALSE)</f>
        <v>Clothing-Footwear</v>
      </c>
      <c r="N1195" s="11">
        <f>VLOOKUP(Table56[[#This Row],[Product_ID]],Table3[],5,FALSE)</f>
        <v>438.25</v>
      </c>
      <c r="O1195" t="str">
        <f>VLOOKUP(Table56[[#This Row],[Store_ID]],Table2[],3,FALSE)</f>
        <v>East</v>
      </c>
      <c r="P1195" t="str">
        <f>VLOOKUP(E1195,Table2[],5,FALSE)</f>
        <v>Online</v>
      </c>
    </row>
    <row r="1196" spans="1:16" x14ac:dyDescent="0.25">
      <c r="A1196" t="s">
        <v>2946</v>
      </c>
      <c r="B1196" s="19">
        <v>45250</v>
      </c>
      <c r="C1196" t="s">
        <v>1135</v>
      </c>
      <c r="D1196" t="s">
        <v>1565</v>
      </c>
      <c r="E1196" t="s">
        <v>1733</v>
      </c>
      <c r="F1196" s="12">
        <v>2</v>
      </c>
      <c r="G1196" s="11">
        <v>519.29999999999995</v>
      </c>
      <c r="H1196">
        <v>0.09</v>
      </c>
      <c r="I1196" t="s">
        <v>1752</v>
      </c>
      <c r="J1196" s="11">
        <v>945.12599999999998</v>
      </c>
      <c r="K1196" t="str">
        <f>VLOOKUP(Table56[[#This Row],[Customer_ID]],Table4[],4,FALSE)</f>
        <v>Male</v>
      </c>
      <c r="L1196" t="str">
        <f>VLOOKUP(Table56[[#This Row],[Customer_ID]],Table4[],6,FALSE)</f>
        <v>Ohio</v>
      </c>
      <c r="M1196" t="str">
        <f>VLOOKUP(Table56[[#This Row],[Product_ID]],Table3[],3,FALSE)</f>
        <v>Electronics-Audio</v>
      </c>
      <c r="N1196" s="11">
        <f>VLOOKUP(Table56[[#This Row],[Product_ID]],Table3[],5,FALSE)</f>
        <v>322.41000000000003</v>
      </c>
      <c r="O1196" t="str">
        <f>VLOOKUP(Table56[[#This Row],[Store_ID]],Table2[],3,FALSE)</f>
        <v>North</v>
      </c>
      <c r="P1196" t="str">
        <f>VLOOKUP(E1196,Table2[],5,FALSE)</f>
        <v>Flagship</v>
      </c>
    </row>
    <row r="1197" spans="1:16" x14ac:dyDescent="0.25">
      <c r="A1197" t="s">
        <v>2947</v>
      </c>
      <c r="B1197" s="19">
        <v>45684</v>
      </c>
      <c r="C1197" t="s">
        <v>1493</v>
      </c>
      <c r="D1197" t="s">
        <v>1671</v>
      </c>
      <c r="E1197" t="s">
        <v>1721</v>
      </c>
      <c r="F1197" s="12">
        <v>3</v>
      </c>
      <c r="G1197" s="11">
        <v>845.67</v>
      </c>
      <c r="H1197">
        <v>0.12</v>
      </c>
      <c r="I1197" t="s">
        <v>1755</v>
      </c>
      <c r="J1197" s="11">
        <v>2232.5688</v>
      </c>
      <c r="K1197" t="str">
        <f>VLOOKUP(Table56[[#This Row],[Customer_ID]],Table4[],4,FALSE)</f>
        <v>Female</v>
      </c>
      <c r="L1197" t="str">
        <f>VLOOKUP(Table56[[#This Row],[Customer_ID]],Table4[],6,FALSE)</f>
        <v>South Dakota</v>
      </c>
      <c r="M1197" t="str">
        <f>VLOOKUP(Table56[[#This Row],[Product_ID]],Table3[],3,FALSE)</f>
        <v>Beauty-Skincare</v>
      </c>
      <c r="N1197" s="11">
        <f>VLOOKUP(Table56[[#This Row],[Product_ID]],Table3[],5,FALSE)</f>
        <v>358.47</v>
      </c>
      <c r="O1197" t="str">
        <f>VLOOKUP(Table56[[#This Row],[Store_ID]],Table2[],3,FALSE)</f>
        <v>South</v>
      </c>
      <c r="P1197" t="str">
        <f>VLOOKUP(E1197,Table2[],5,FALSE)</f>
        <v>Online</v>
      </c>
    </row>
    <row r="1198" spans="1:16" x14ac:dyDescent="0.25">
      <c r="A1198" t="s">
        <v>2948</v>
      </c>
      <c r="B1198" s="19">
        <v>45395</v>
      </c>
      <c r="C1198" t="s">
        <v>953</v>
      </c>
      <c r="D1198" t="s">
        <v>1610</v>
      </c>
      <c r="E1198" t="s">
        <v>1730</v>
      </c>
      <c r="F1198" s="12">
        <v>4</v>
      </c>
      <c r="G1198" s="11">
        <v>750.26</v>
      </c>
      <c r="H1198">
        <v>0.01</v>
      </c>
      <c r="I1198" t="s">
        <v>1752</v>
      </c>
      <c r="J1198" s="11">
        <v>2971.0295999999998</v>
      </c>
      <c r="K1198" t="str">
        <f>VLOOKUP(Table56[[#This Row],[Customer_ID]],Table4[],4,FALSE)</f>
        <v>Male</v>
      </c>
      <c r="L1198" t="str">
        <f>VLOOKUP(Table56[[#This Row],[Customer_ID]],Table4[],6,FALSE)</f>
        <v>Washington</v>
      </c>
      <c r="M1198" t="str">
        <f>VLOOKUP(Table56[[#This Row],[Product_ID]],Table3[],3,FALSE)</f>
        <v>Home-Decor</v>
      </c>
      <c r="N1198" s="11">
        <f>VLOOKUP(Table56[[#This Row],[Product_ID]],Table3[],5,FALSE)</f>
        <v>81.75</v>
      </c>
      <c r="O1198" t="str">
        <f>VLOOKUP(Table56[[#This Row],[Store_ID]],Table2[],3,FALSE)</f>
        <v>West</v>
      </c>
      <c r="P1198" t="str">
        <f>VLOOKUP(E1198,Table2[],5,FALSE)</f>
        <v>Flagship</v>
      </c>
    </row>
    <row r="1199" spans="1:16" x14ac:dyDescent="0.25">
      <c r="A1199" t="s">
        <v>2949</v>
      </c>
      <c r="B1199" s="19">
        <v>45382</v>
      </c>
      <c r="C1199" t="s">
        <v>1033</v>
      </c>
      <c r="D1199" t="s">
        <v>1669</v>
      </c>
      <c r="E1199" t="s">
        <v>1723</v>
      </c>
      <c r="F1199" s="12">
        <v>4</v>
      </c>
      <c r="G1199" s="11">
        <v>294.38</v>
      </c>
      <c r="H1199">
        <v>0.2</v>
      </c>
      <c r="I1199" t="s">
        <v>1750</v>
      </c>
      <c r="J1199" s="11">
        <v>942.01600000000008</v>
      </c>
      <c r="K1199" t="str">
        <f>VLOOKUP(Table56[[#This Row],[Customer_ID]],Table4[],4,FALSE)</f>
        <v>Female</v>
      </c>
      <c r="L1199" t="str">
        <f>VLOOKUP(Table56[[#This Row],[Customer_ID]],Table4[],6,FALSE)</f>
        <v>Hawaii</v>
      </c>
      <c r="M1199" t="str">
        <f>VLOOKUP(Table56[[#This Row],[Product_ID]],Table3[],3,FALSE)</f>
        <v>Home-Appliances</v>
      </c>
      <c r="N1199" s="11">
        <f>VLOOKUP(Table56[[#This Row],[Product_ID]],Table3[],5,FALSE)</f>
        <v>447.43</v>
      </c>
      <c r="O1199" t="str">
        <f>VLOOKUP(Table56[[#This Row],[Store_ID]],Table2[],3,FALSE)</f>
        <v>North</v>
      </c>
      <c r="P1199" t="str">
        <f>VLOOKUP(E1199,Table2[],5,FALSE)</f>
        <v>Online</v>
      </c>
    </row>
    <row r="1200" spans="1:16" x14ac:dyDescent="0.25">
      <c r="A1200" t="s">
        <v>2950</v>
      </c>
      <c r="B1200" s="19">
        <v>45919</v>
      </c>
      <c r="C1200" t="s">
        <v>342</v>
      </c>
      <c r="D1200" t="s">
        <v>1675</v>
      </c>
      <c r="E1200" t="s">
        <v>1693</v>
      </c>
      <c r="F1200" s="12">
        <v>3</v>
      </c>
      <c r="G1200" s="11">
        <v>583.52</v>
      </c>
      <c r="H1200">
        <v>7.0000000000000007E-2</v>
      </c>
      <c r="I1200" t="s">
        <v>1752</v>
      </c>
      <c r="J1200" s="11">
        <v>1628.0207999999998</v>
      </c>
      <c r="K1200" t="str">
        <f>VLOOKUP(Table56[[#This Row],[Customer_ID]],Table4[],4,FALSE)</f>
        <v>Male</v>
      </c>
      <c r="L1200" t="str">
        <f>VLOOKUP(Table56[[#This Row],[Customer_ID]],Table4[],6,FALSE)</f>
        <v>South Dakota</v>
      </c>
      <c r="M1200" t="str">
        <f>VLOOKUP(Table56[[#This Row],[Product_ID]],Table3[],3,FALSE)</f>
        <v>Clothing-Outerwear</v>
      </c>
      <c r="N1200" s="11">
        <f>VLOOKUP(Table56[[#This Row],[Product_ID]],Table3[],5,FALSE)</f>
        <v>358.47</v>
      </c>
      <c r="O1200" t="str">
        <f>VLOOKUP(Table56[[#This Row],[Store_ID]],Table2[],3,FALSE)</f>
        <v>South</v>
      </c>
      <c r="P1200" t="str">
        <f>VLOOKUP(E1200,Table2[],5,FALSE)</f>
        <v>Outlet</v>
      </c>
    </row>
    <row r="1201" spans="1:16" x14ac:dyDescent="0.25">
      <c r="A1201" t="s">
        <v>2951</v>
      </c>
      <c r="B1201" s="19">
        <v>45453</v>
      </c>
      <c r="C1201" t="s">
        <v>1433</v>
      </c>
      <c r="D1201" t="s">
        <v>1664</v>
      </c>
      <c r="E1201" t="s">
        <v>1730</v>
      </c>
      <c r="F1201" s="12">
        <v>2</v>
      </c>
      <c r="G1201" s="11">
        <v>635.22</v>
      </c>
      <c r="H1201">
        <v>0.3</v>
      </c>
      <c r="I1201" t="s">
        <v>1755</v>
      </c>
      <c r="J1201" s="11">
        <v>889.30799999999999</v>
      </c>
      <c r="K1201" t="str">
        <f>VLOOKUP(Table56[[#This Row],[Customer_ID]],Table4[],4,FALSE)</f>
        <v>Female</v>
      </c>
      <c r="L1201" t="str">
        <f>VLOOKUP(Table56[[#This Row],[Customer_ID]],Table4[],6,FALSE)</f>
        <v>New Hampshire</v>
      </c>
      <c r="M1201" t="str">
        <f>VLOOKUP(Table56[[#This Row],[Product_ID]],Table3[],3,FALSE)</f>
        <v>Beauty-Makeup</v>
      </c>
      <c r="N1201" s="11">
        <f>VLOOKUP(Table56[[#This Row],[Product_ID]],Table3[],5,FALSE)</f>
        <v>183.04</v>
      </c>
      <c r="O1201" t="str">
        <f>VLOOKUP(Table56[[#This Row],[Store_ID]],Table2[],3,FALSE)</f>
        <v>West</v>
      </c>
      <c r="P1201" t="str">
        <f>VLOOKUP(E1201,Table2[],5,FALSE)</f>
        <v>Flagship</v>
      </c>
    </row>
    <row r="1202" spans="1:16" x14ac:dyDescent="0.25">
      <c r="A1202" t="s">
        <v>2952</v>
      </c>
      <c r="B1202" s="19">
        <v>45313</v>
      </c>
      <c r="C1202" t="s">
        <v>1312</v>
      </c>
      <c r="D1202" t="s">
        <v>1625</v>
      </c>
      <c r="E1202" t="s">
        <v>1693</v>
      </c>
      <c r="F1202" s="12">
        <v>1</v>
      </c>
      <c r="G1202" s="11">
        <v>743.55</v>
      </c>
      <c r="H1202">
        <v>0.11</v>
      </c>
      <c r="I1202" t="s">
        <v>1755</v>
      </c>
      <c r="J1202" s="11">
        <v>661.7595</v>
      </c>
      <c r="K1202" t="str">
        <f>VLOOKUP(Table56[[#This Row],[Customer_ID]],Table4[],4,FALSE)</f>
        <v>Female</v>
      </c>
      <c r="L1202" t="str">
        <f>VLOOKUP(Table56[[#This Row],[Customer_ID]],Table4[],6,FALSE)</f>
        <v>Louisiana</v>
      </c>
      <c r="M1202" t="str">
        <f>VLOOKUP(Table56[[#This Row],[Product_ID]],Table3[],3,FALSE)</f>
        <v>Beauty-Haircare</v>
      </c>
      <c r="N1202" s="11">
        <f>VLOOKUP(Table56[[#This Row],[Product_ID]],Table3[],5,FALSE)</f>
        <v>340.39</v>
      </c>
      <c r="O1202" t="str">
        <f>VLOOKUP(Table56[[#This Row],[Store_ID]],Table2[],3,FALSE)</f>
        <v>South</v>
      </c>
      <c r="P1202" t="str">
        <f>VLOOKUP(E1202,Table2[],5,FALSE)</f>
        <v>Outlet</v>
      </c>
    </row>
    <row r="1203" spans="1:16" x14ac:dyDescent="0.25">
      <c r="A1203" t="s">
        <v>2953</v>
      </c>
      <c r="B1203" s="19">
        <v>45377</v>
      </c>
      <c r="C1203" t="s">
        <v>355</v>
      </c>
      <c r="D1203" t="s">
        <v>1594</v>
      </c>
      <c r="E1203" t="s">
        <v>1698</v>
      </c>
      <c r="F1203" s="12">
        <v>4</v>
      </c>
      <c r="G1203" s="11">
        <v>530.45000000000005</v>
      </c>
      <c r="H1203">
        <v>0.13</v>
      </c>
      <c r="I1203" t="s">
        <v>1750</v>
      </c>
      <c r="J1203" s="11">
        <v>1845.9660000000001</v>
      </c>
      <c r="K1203" t="str">
        <f>VLOOKUP(Table56[[#This Row],[Customer_ID]],Table4[],4,FALSE)</f>
        <v>Male</v>
      </c>
      <c r="L1203" t="str">
        <f>VLOOKUP(Table56[[#This Row],[Customer_ID]],Table4[],6,FALSE)</f>
        <v>Utah</v>
      </c>
      <c r="M1203" t="str">
        <f>VLOOKUP(Table56[[#This Row],[Product_ID]],Table3[],3,FALSE)</f>
        <v>Sports-Fitness</v>
      </c>
      <c r="N1203" s="11">
        <f>VLOOKUP(Table56[[#This Row],[Product_ID]],Table3[],5,FALSE)</f>
        <v>167.12</v>
      </c>
      <c r="O1203" t="str">
        <f>VLOOKUP(Table56[[#This Row],[Store_ID]],Table2[],3,FALSE)</f>
        <v>North</v>
      </c>
      <c r="P1203" t="str">
        <f>VLOOKUP(E1203,Table2[],5,FALSE)</f>
        <v>Outlet</v>
      </c>
    </row>
    <row r="1204" spans="1:16" x14ac:dyDescent="0.25">
      <c r="A1204" t="s">
        <v>2954</v>
      </c>
      <c r="B1204" s="19">
        <v>45371</v>
      </c>
      <c r="C1204" t="s">
        <v>835</v>
      </c>
      <c r="D1204" t="s">
        <v>1625</v>
      </c>
      <c r="E1204" t="s">
        <v>1717</v>
      </c>
      <c r="F1204" s="12">
        <v>2</v>
      </c>
      <c r="G1204" s="11">
        <v>972.4</v>
      </c>
      <c r="H1204">
        <v>0.06</v>
      </c>
      <c r="I1204" t="s">
        <v>1755</v>
      </c>
      <c r="J1204" s="11">
        <v>1828.1119999999999</v>
      </c>
      <c r="K1204" t="str">
        <f>VLOOKUP(Table56[[#This Row],[Customer_ID]],Table4[],4,FALSE)</f>
        <v>Male</v>
      </c>
      <c r="L1204" t="str">
        <f>VLOOKUP(Table56[[#This Row],[Customer_ID]],Table4[],6,FALSE)</f>
        <v>Wyoming</v>
      </c>
      <c r="M1204" t="str">
        <f>VLOOKUP(Table56[[#This Row],[Product_ID]],Table3[],3,FALSE)</f>
        <v>Beauty-Haircare</v>
      </c>
      <c r="N1204" s="11">
        <f>VLOOKUP(Table56[[#This Row],[Product_ID]],Table3[],5,FALSE)</f>
        <v>340.39</v>
      </c>
      <c r="O1204" t="str">
        <f>VLOOKUP(Table56[[#This Row],[Store_ID]],Table2[],3,FALSE)</f>
        <v>South</v>
      </c>
      <c r="P1204" t="str">
        <f>VLOOKUP(E1204,Table2[],5,FALSE)</f>
        <v>Flagship</v>
      </c>
    </row>
    <row r="1205" spans="1:16" x14ac:dyDescent="0.25">
      <c r="A1205" t="s">
        <v>2955</v>
      </c>
      <c r="B1205" s="19">
        <v>45797</v>
      </c>
      <c r="C1205" t="s">
        <v>1168</v>
      </c>
      <c r="D1205" t="s">
        <v>1548</v>
      </c>
      <c r="E1205" t="s">
        <v>1736</v>
      </c>
      <c r="F1205" s="12">
        <v>3</v>
      </c>
      <c r="G1205" s="11">
        <v>197.93</v>
      </c>
      <c r="H1205" s="14">
        <v>0</v>
      </c>
      <c r="I1205" t="s">
        <v>1755</v>
      </c>
      <c r="J1205" s="11">
        <v>593.79</v>
      </c>
      <c r="K1205" t="str">
        <f>VLOOKUP(Table56[[#This Row],[Customer_ID]],Table4[],4,FALSE)</f>
        <v>Female</v>
      </c>
      <c r="L1205" t="str">
        <f>VLOOKUP(Table56[[#This Row],[Customer_ID]],Table4[],6,FALSE)</f>
        <v>Delaware</v>
      </c>
      <c r="M1205" t="str">
        <f>VLOOKUP(Table56[[#This Row],[Product_ID]],Table3[],3,FALSE)</f>
        <v>Electronics-Appliances</v>
      </c>
      <c r="N1205" s="11">
        <f>VLOOKUP(Table56[[#This Row],[Product_ID]],Table3[],5,FALSE)</f>
        <v>465.34</v>
      </c>
      <c r="O1205" t="str">
        <f>VLOOKUP(Table56[[#This Row],[Store_ID]],Table2[],3,FALSE)</f>
        <v>East</v>
      </c>
      <c r="P1205" t="str">
        <f>VLOOKUP(E1205,Table2[],5,FALSE)</f>
        <v>Flagship</v>
      </c>
    </row>
    <row r="1206" spans="1:16" x14ac:dyDescent="0.25">
      <c r="A1206" t="s">
        <v>2956</v>
      </c>
      <c r="B1206" s="19">
        <v>45575</v>
      </c>
      <c r="C1206" t="s">
        <v>1063</v>
      </c>
      <c r="D1206" t="s">
        <v>1661</v>
      </c>
      <c r="E1206" t="s">
        <v>1721</v>
      </c>
      <c r="F1206" s="12">
        <v>4</v>
      </c>
      <c r="G1206" s="11">
        <v>565.51</v>
      </c>
      <c r="H1206">
        <v>0.16</v>
      </c>
      <c r="I1206" t="s">
        <v>1752</v>
      </c>
      <c r="J1206" s="11">
        <v>1900.1135999999999</v>
      </c>
      <c r="K1206" t="str">
        <f>VLOOKUP(Table56[[#This Row],[Customer_ID]],Table4[],4,FALSE)</f>
        <v>Female</v>
      </c>
      <c r="L1206" t="str">
        <f>VLOOKUP(Table56[[#This Row],[Customer_ID]],Table4[],6,FALSE)</f>
        <v>Connecticut</v>
      </c>
      <c r="M1206" t="str">
        <f>VLOOKUP(Table56[[#This Row],[Product_ID]],Table3[],3,FALSE)</f>
        <v>Home-Lighting</v>
      </c>
      <c r="N1206" s="11">
        <f>VLOOKUP(Table56[[#This Row],[Product_ID]],Table3[],5,FALSE)</f>
        <v>371.38</v>
      </c>
      <c r="O1206" t="str">
        <f>VLOOKUP(Table56[[#This Row],[Store_ID]],Table2[],3,FALSE)</f>
        <v>South</v>
      </c>
      <c r="P1206" t="str">
        <f>VLOOKUP(E1206,Table2[],5,FALSE)</f>
        <v>Online</v>
      </c>
    </row>
    <row r="1207" spans="1:16" x14ac:dyDescent="0.25">
      <c r="A1207" t="s">
        <v>2957</v>
      </c>
      <c r="B1207" s="19">
        <v>45566</v>
      </c>
      <c r="C1207" t="s">
        <v>1232</v>
      </c>
      <c r="D1207" t="s">
        <v>1587</v>
      </c>
      <c r="E1207" t="s">
        <v>1701</v>
      </c>
      <c r="F1207" s="12">
        <v>4</v>
      </c>
      <c r="G1207" s="11">
        <v>983.38</v>
      </c>
      <c r="H1207">
        <v>0.25</v>
      </c>
      <c r="I1207" t="s">
        <v>1755</v>
      </c>
      <c r="J1207" s="11">
        <v>2950.14</v>
      </c>
      <c r="K1207" t="str">
        <f>VLOOKUP(Table56[[#This Row],[Customer_ID]],Table4[],4,FALSE)</f>
        <v>Female</v>
      </c>
      <c r="L1207" t="str">
        <f>VLOOKUP(Table56[[#This Row],[Customer_ID]],Table4[],6,FALSE)</f>
        <v>Oklahoma</v>
      </c>
      <c r="M1207" t="str">
        <f>VLOOKUP(Table56[[#This Row],[Product_ID]],Table3[],3,FALSE)</f>
        <v>Electronics-Mobile</v>
      </c>
      <c r="N1207" s="11">
        <f>VLOOKUP(Table56[[#This Row],[Product_ID]],Table3[],5,FALSE)</f>
        <v>326.06</v>
      </c>
      <c r="O1207" t="str">
        <f>VLOOKUP(Table56[[#This Row],[Store_ID]],Table2[],3,FALSE)</f>
        <v>South</v>
      </c>
      <c r="P1207" t="str">
        <f>VLOOKUP(E1207,Table2[],5,FALSE)</f>
        <v>Online</v>
      </c>
    </row>
    <row r="1208" spans="1:16" x14ac:dyDescent="0.25">
      <c r="A1208" t="s">
        <v>2958</v>
      </c>
      <c r="B1208" s="19">
        <v>45252</v>
      </c>
      <c r="C1208" t="s">
        <v>746</v>
      </c>
      <c r="D1208" t="s">
        <v>1679</v>
      </c>
      <c r="E1208" t="s">
        <v>1717</v>
      </c>
      <c r="F1208" s="12">
        <v>1</v>
      </c>
      <c r="G1208" s="11">
        <v>955.06</v>
      </c>
      <c r="H1208">
        <v>0.14000000000000001</v>
      </c>
      <c r="I1208" t="s">
        <v>1750</v>
      </c>
      <c r="J1208" s="11">
        <v>821.35159999999996</v>
      </c>
      <c r="K1208" t="str">
        <f>VLOOKUP(Table56[[#This Row],[Customer_ID]],Table4[],4,FALSE)</f>
        <v>Female</v>
      </c>
      <c r="L1208" t="str">
        <f>VLOOKUP(Table56[[#This Row],[Customer_ID]],Table4[],6,FALSE)</f>
        <v>Kansas</v>
      </c>
      <c r="M1208" t="str">
        <f>VLOOKUP(Table56[[#This Row],[Product_ID]],Table3[],3,FALSE)</f>
        <v>Home-Kitchen</v>
      </c>
      <c r="N1208" s="11">
        <f>VLOOKUP(Table56[[#This Row],[Product_ID]],Table3[],5,FALSE)</f>
        <v>201.41</v>
      </c>
      <c r="O1208" t="str">
        <f>VLOOKUP(Table56[[#This Row],[Store_ID]],Table2[],3,FALSE)</f>
        <v>South</v>
      </c>
      <c r="P1208" t="str">
        <f>VLOOKUP(E1208,Table2[],5,FALSE)</f>
        <v>Flagship</v>
      </c>
    </row>
    <row r="1209" spans="1:16" x14ac:dyDescent="0.25">
      <c r="A1209" t="s">
        <v>2959</v>
      </c>
      <c r="B1209" s="19">
        <v>45693</v>
      </c>
      <c r="C1209" t="s">
        <v>1092</v>
      </c>
      <c r="D1209" t="s">
        <v>1615</v>
      </c>
      <c r="E1209" t="s">
        <v>1728</v>
      </c>
      <c r="F1209" s="12">
        <v>3</v>
      </c>
      <c r="G1209" s="11">
        <v>597.46</v>
      </c>
      <c r="H1209">
        <v>0.02</v>
      </c>
      <c r="I1209" t="s">
        <v>1752</v>
      </c>
      <c r="J1209" s="11">
        <v>1756.5324000000001</v>
      </c>
      <c r="K1209" t="str">
        <f>VLOOKUP(Table56[[#This Row],[Customer_ID]],Table4[],4,FALSE)</f>
        <v>Female</v>
      </c>
      <c r="L1209" t="str">
        <f>VLOOKUP(Table56[[#This Row],[Customer_ID]],Table4[],6,FALSE)</f>
        <v>Wisconsin</v>
      </c>
      <c r="M1209" t="str">
        <f>VLOOKUP(Table56[[#This Row],[Product_ID]],Table3[],3,FALSE)</f>
        <v>Beauty-Haircare</v>
      </c>
      <c r="N1209" s="11">
        <f>VLOOKUP(Table56[[#This Row],[Product_ID]],Table3[],5,FALSE)</f>
        <v>17.309999999999999</v>
      </c>
      <c r="O1209" t="str">
        <f>VLOOKUP(Table56[[#This Row],[Store_ID]],Table2[],3,FALSE)</f>
        <v>North</v>
      </c>
      <c r="P1209" t="str">
        <f>VLOOKUP(E1209,Table2[],5,FALSE)</f>
        <v>Flagship</v>
      </c>
    </row>
    <row r="1210" spans="1:16" x14ac:dyDescent="0.25">
      <c r="A1210" t="s">
        <v>2960</v>
      </c>
      <c r="B1210" s="19">
        <v>45446</v>
      </c>
      <c r="C1210" t="s">
        <v>989</v>
      </c>
      <c r="D1210" t="s">
        <v>1538</v>
      </c>
      <c r="E1210" t="s">
        <v>1730</v>
      </c>
      <c r="F1210" s="12">
        <v>3</v>
      </c>
      <c r="G1210" s="11">
        <v>581.09</v>
      </c>
      <c r="H1210">
        <v>0.1</v>
      </c>
      <c r="I1210" t="s">
        <v>1755</v>
      </c>
      <c r="J1210" s="11">
        <v>1568.943</v>
      </c>
      <c r="K1210" t="str">
        <f>VLOOKUP(Table56[[#This Row],[Customer_ID]],Table4[],4,FALSE)</f>
        <v>Female</v>
      </c>
      <c r="L1210" t="str">
        <f>VLOOKUP(Table56[[#This Row],[Customer_ID]],Table4[],6,FALSE)</f>
        <v>New Hampshire</v>
      </c>
      <c r="M1210" t="str">
        <f>VLOOKUP(Table56[[#This Row],[Product_ID]],Table3[],3,FALSE)</f>
        <v>Electronics-Audio</v>
      </c>
      <c r="N1210" s="11">
        <f>VLOOKUP(Table56[[#This Row],[Product_ID]],Table3[],5,FALSE)</f>
        <v>439.07</v>
      </c>
      <c r="O1210" t="str">
        <f>VLOOKUP(Table56[[#This Row],[Store_ID]],Table2[],3,FALSE)</f>
        <v>West</v>
      </c>
      <c r="P1210" t="str">
        <f>VLOOKUP(E1210,Table2[],5,FALSE)</f>
        <v>Flagship</v>
      </c>
    </row>
    <row r="1211" spans="1:16" x14ac:dyDescent="0.25">
      <c r="A1211" t="s">
        <v>2961</v>
      </c>
      <c r="B1211" s="19">
        <v>45862</v>
      </c>
      <c r="C1211" t="s">
        <v>202</v>
      </c>
      <c r="D1211" t="s">
        <v>1572</v>
      </c>
      <c r="E1211" t="s">
        <v>1701</v>
      </c>
      <c r="F1211" s="12">
        <v>4</v>
      </c>
      <c r="G1211" s="11">
        <v>153.94999999999999</v>
      </c>
      <c r="H1211">
        <v>0.11</v>
      </c>
      <c r="I1211" t="s">
        <v>1752</v>
      </c>
      <c r="J1211" s="11">
        <v>548.06200000000001</v>
      </c>
      <c r="K1211" t="str">
        <f>VLOOKUP(Table56[[#This Row],[Customer_ID]],Table4[],4,FALSE)</f>
        <v>Male</v>
      </c>
      <c r="L1211" t="str">
        <f>VLOOKUP(Table56[[#This Row],[Customer_ID]],Table4[],6,FALSE)</f>
        <v>Oklahoma</v>
      </c>
      <c r="M1211" t="str">
        <f>VLOOKUP(Table56[[#This Row],[Product_ID]],Table3[],3,FALSE)</f>
        <v>Home-Kitchen</v>
      </c>
      <c r="N1211" s="11">
        <f>VLOOKUP(Table56[[#This Row],[Product_ID]],Table3[],5,FALSE)</f>
        <v>19.52</v>
      </c>
      <c r="O1211" t="str">
        <f>VLOOKUP(Table56[[#This Row],[Store_ID]],Table2[],3,FALSE)</f>
        <v>South</v>
      </c>
      <c r="P1211" t="str">
        <f>VLOOKUP(E1211,Table2[],5,FALSE)</f>
        <v>Online</v>
      </c>
    </row>
    <row r="1212" spans="1:16" x14ac:dyDescent="0.25">
      <c r="A1212" t="s">
        <v>2962</v>
      </c>
      <c r="B1212" s="19">
        <v>45530</v>
      </c>
      <c r="C1212" t="s">
        <v>292</v>
      </c>
      <c r="D1212" t="s">
        <v>1581</v>
      </c>
      <c r="E1212" t="s">
        <v>1714</v>
      </c>
      <c r="F1212" s="12">
        <v>4</v>
      </c>
      <c r="G1212" s="11">
        <v>271.04000000000002</v>
      </c>
      <c r="H1212">
        <v>0.12</v>
      </c>
      <c r="I1212" t="s">
        <v>1755</v>
      </c>
      <c r="J1212" s="11">
        <v>954.06080000000009</v>
      </c>
      <c r="K1212" t="str">
        <f>VLOOKUP(Table56[[#This Row],[Customer_ID]],Table4[],4,FALSE)</f>
        <v>Female</v>
      </c>
      <c r="L1212" t="str">
        <f>VLOOKUP(Table56[[#This Row],[Customer_ID]],Table4[],6,FALSE)</f>
        <v>Arizona</v>
      </c>
      <c r="M1212" t="str">
        <f>VLOOKUP(Table56[[#This Row],[Product_ID]],Table3[],3,FALSE)</f>
        <v>Clothing-Tops</v>
      </c>
      <c r="N1212" s="11">
        <f>VLOOKUP(Table56[[#This Row],[Product_ID]],Table3[],5,FALSE)</f>
        <v>223.43</v>
      </c>
      <c r="O1212" t="str">
        <f>VLOOKUP(Table56[[#This Row],[Store_ID]],Table2[],3,FALSE)</f>
        <v>West</v>
      </c>
      <c r="P1212" t="str">
        <f>VLOOKUP(E1212,Table2[],5,FALSE)</f>
        <v>Online</v>
      </c>
    </row>
    <row r="1213" spans="1:16" x14ac:dyDescent="0.25">
      <c r="A1213" t="s">
        <v>2963</v>
      </c>
      <c r="B1213" s="19">
        <v>45558</v>
      </c>
      <c r="C1213" t="s">
        <v>71</v>
      </c>
      <c r="D1213" t="s">
        <v>1580</v>
      </c>
      <c r="E1213" t="s">
        <v>1708</v>
      </c>
      <c r="F1213" s="12">
        <v>4</v>
      </c>
      <c r="G1213" s="11">
        <v>328.27</v>
      </c>
      <c r="H1213">
        <v>0.09</v>
      </c>
      <c r="I1213" t="s">
        <v>1752</v>
      </c>
      <c r="J1213" s="11">
        <v>1194.9028000000001</v>
      </c>
      <c r="K1213" t="str">
        <f>VLOOKUP(Table56[[#This Row],[Customer_ID]],Table4[],4,FALSE)</f>
        <v>Female</v>
      </c>
      <c r="L1213" t="str">
        <f>VLOOKUP(Table56[[#This Row],[Customer_ID]],Table4[],6,FALSE)</f>
        <v>Washington</v>
      </c>
      <c r="M1213" t="str">
        <f>VLOOKUP(Table56[[#This Row],[Product_ID]],Table3[],3,FALSE)</f>
        <v>Home-Lighting</v>
      </c>
      <c r="N1213" s="11">
        <f>VLOOKUP(Table56[[#This Row],[Product_ID]],Table3[],5,FALSE)</f>
        <v>382.22</v>
      </c>
      <c r="O1213" t="str">
        <f>VLOOKUP(Table56[[#This Row],[Store_ID]],Table2[],3,FALSE)</f>
        <v>East</v>
      </c>
      <c r="P1213" t="str">
        <f>VLOOKUP(E1213,Table2[],5,FALSE)</f>
        <v>Online</v>
      </c>
    </row>
    <row r="1214" spans="1:16" x14ac:dyDescent="0.25">
      <c r="A1214" t="s">
        <v>2964</v>
      </c>
      <c r="B1214" s="19">
        <v>45472</v>
      </c>
      <c r="C1214" t="s">
        <v>1501</v>
      </c>
      <c r="D1214" t="s">
        <v>1551</v>
      </c>
      <c r="E1214" t="s">
        <v>1726</v>
      </c>
      <c r="F1214" s="12">
        <v>4</v>
      </c>
      <c r="G1214" s="11">
        <v>884.71</v>
      </c>
      <c r="H1214">
        <v>0.09</v>
      </c>
      <c r="I1214" t="s">
        <v>1752</v>
      </c>
      <c r="J1214" s="11">
        <v>3220.3444000000004</v>
      </c>
      <c r="K1214" t="str">
        <f>VLOOKUP(Table56[[#This Row],[Customer_ID]],Table4[],4,FALSE)</f>
        <v>Male</v>
      </c>
      <c r="L1214" t="str">
        <f>VLOOKUP(Table56[[#This Row],[Customer_ID]],Table4[],6,FALSE)</f>
        <v>Texas</v>
      </c>
      <c r="M1214" t="str">
        <f>VLOOKUP(Table56[[#This Row],[Product_ID]],Table3[],3,FALSE)</f>
        <v>Sports-Accessories</v>
      </c>
      <c r="N1214" s="11">
        <f>VLOOKUP(Table56[[#This Row],[Product_ID]],Table3[],5,FALSE)</f>
        <v>144.53</v>
      </c>
      <c r="O1214" t="str">
        <f>VLOOKUP(Table56[[#This Row],[Store_ID]],Table2[],3,FALSE)</f>
        <v>South</v>
      </c>
      <c r="P1214" t="str">
        <f>VLOOKUP(E1214,Table2[],5,FALSE)</f>
        <v>Outlet</v>
      </c>
    </row>
    <row r="1215" spans="1:16" x14ac:dyDescent="0.25">
      <c r="A1215" t="s">
        <v>2965</v>
      </c>
      <c r="B1215" s="19">
        <v>45809</v>
      </c>
      <c r="C1215" t="s">
        <v>791</v>
      </c>
      <c r="D1215" t="s">
        <v>1635</v>
      </c>
      <c r="E1215" t="s">
        <v>1701</v>
      </c>
      <c r="F1215" s="12">
        <v>1</v>
      </c>
      <c r="G1215" s="11">
        <v>41.39</v>
      </c>
      <c r="H1215">
        <v>0.01</v>
      </c>
      <c r="I1215" t="s">
        <v>1750</v>
      </c>
      <c r="J1215" s="11">
        <v>40.976100000000002</v>
      </c>
      <c r="K1215" t="str">
        <f>VLOOKUP(Table56[[#This Row],[Customer_ID]],Table4[],4,FALSE)</f>
        <v>Female</v>
      </c>
      <c r="L1215" t="str">
        <f>VLOOKUP(Table56[[#This Row],[Customer_ID]],Table4[],6,FALSE)</f>
        <v>New York</v>
      </c>
      <c r="M1215" t="str">
        <f>VLOOKUP(Table56[[#This Row],[Product_ID]],Table3[],3,FALSE)</f>
        <v>Sports-Fitness</v>
      </c>
      <c r="N1215" s="11">
        <f>VLOOKUP(Table56[[#This Row],[Product_ID]],Table3[],5,FALSE)</f>
        <v>477.61</v>
      </c>
      <c r="O1215" t="str">
        <f>VLOOKUP(Table56[[#This Row],[Store_ID]],Table2[],3,FALSE)</f>
        <v>South</v>
      </c>
      <c r="P1215" t="str">
        <f>VLOOKUP(E1215,Table2[],5,FALSE)</f>
        <v>Online</v>
      </c>
    </row>
    <row r="1216" spans="1:16" x14ac:dyDescent="0.25">
      <c r="A1216" t="s">
        <v>2966</v>
      </c>
      <c r="B1216" s="19">
        <v>45783</v>
      </c>
      <c r="C1216" t="s">
        <v>545</v>
      </c>
      <c r="D1216" t="s">
        <v>1612</v>
      </c>
      <c r="E1216" t="s">
        <v>1717</v>
      </c>
      <c r="F1216" s="12">
        <v>4</v>
      </c>
      <c r="G1216" s="11">
        <v>64.06</v>
      </c>
      <c r="H1216">
        <v>0.26</v>
      </c>
      <c r="I1216" t="s">
        <v>1750</v>
      </c>
      <c r="J1216" s="11">
        <v>189.61760000000001</v>
      </c>
      <c r="K1216" t="str">
        <f>VLOOKUP(Table56[[#This Row],[Customer_ID]],Table4[],4,FALSE)</f>
        <v>Female</v>
      </c>
      <c r="L1216" t="str">
        <f>VLOOKUP(Table56[[#This Row],[Customer_ID]],Table4[],6,FALSE)</f>
        <v>Illinois</v>
      </c>
      <c r="M1216" t="str">
        <f>VLOOKUP(Table56[[#This Row],[Product_ID]],Table3[],3,FALSE)</f>
        <v>Sports-Fitness</v>
      </c>
      <c r="N1216" s="11">
        <f>VLOOKUP(Table56[[#This Row],[Product_ID]],Table3[],5,FALSE)</f>
        <v>30.62</v>
      </c>
      <c r="O1216" t="str">
        <f>VLOOKUP(Table56[[#This Row],[Store_ID]],Table2[],3,FALSE)</f>
        <v>South</v>
      </c>
      <c r="P1216" t="str">
        <f>VLOOKUP(E1216,Table2[],5,FALSE)</f>
        <v>Flagship</v>
      </c>
    </row>
    <row r="1217" spans="1:16" x14ac:dyDescent="0.25">
      <c r="A1217" t="s">
        <v>2967</v>
      </c>
      <c r="B1217" s="19">
        <v>45849</v>
      </c>
      <c r="C1217" t="s">
        <v>1075</v>
      </c>
      <c r="D1217" t="s">
        <v>1597</v>
      </c>
      <c r="E1217" t="s">
        <v>1717</v>
      </c>
      <c r="F1217" s="12">
        <v>2</v>
      </c>
      <c r="G1217" s="11">
        <v>152.25</v>
      </c>
      <c r="H1217">
        <v>0.13</v>
      </c>
      <c r="I1217" t="s">
        <v>1750</v>
      </c>
      <c r="J1217" s="11">
        <v>264.91500000000002</v>
      </c>
      <c r="K1217" t="str">
        <f>VLOOKUP(Table56[[#This Row],[Customer_ID]],Table4[],4,FALSE)</f>
        <v>Female</v>
      </c>
      <c r="L1217" t="str">
        <f>VLOOKUP(Table56[[#This Row],[Customer_ID]],Table4[],6,FALSE)</f>
        <v>Tennessee</v>
      </c>
      <c r="M1217" t="str">
        <f>VLOOKUP(Table56[[#This Row],[Product_ID]],Table3[],3,FALSE)</f>
        <v>Clothing-Outerwear</v>
      </c>
      <c r="N1217" s="11">
        <f>VLOOKUP(Table56[[#This Row],[Product_ID]],Table3[],5,FALSE)</f>
        <v>167.34</v>
      </c>
      <c r="O1217" t="str">
        <f>VLOOKUP(Table56[[#This Row],[Store_ID]],Table2[],3,FALSE)</f>
        <v>South</v>
      </c>
      <c r="P1217" t="str">
        <f>VLOOKUP(E1217,Table2[],5,FALSE)</f>
        <v>Flagship</v>
      </c>
    </row>
    <row r="1218" spans="1:16" x14ac:dyDescent="0.25">
      <c r="A1218" t="s">
        <v>2968</v>
      </c>
      <c r="B1218" s="19">
        <v>45281</v>
      </c>
      <c r="C1218" t="s">
        <v>351</v>
      </c>
      <c r="D1218" t="s">
        <v>1545</v>
      </c>
      <c r="E1218" t="s">
        <v>1739</v>
      </c>
      <c r="F1218" s="12">
        <v>2</v>
      </c>
      <c r="G1218" s="11">
        <v>889.04</v>
      </c>
      <c r="H1218">
        <v>0.23</v>
      </c>
      <c r="I1218" t="s">
        <v>1750</v>
      </c>
      <c r="J1218" s="11">
        <v>1369.1215999999999</v>
      </c>
      <c r="K1218" t="str">
        <f>VLOOKUP(Table56[[#This Row],[Customer_ID]],Table4[],4,FALSE)</f>
        <v>Female</v>
      </c>
      <c r="L1218" t="str">
        <f>VLOOKUP(Table56[[#This Row],[Customer_ID]],Table4[],6,FALSE)</f>
        <v>Texas</v>
      </c>
      <c r="M1218" t="str">
        <f>VLOOKUP(Table56[[#This Row],[Product_ID]],Table3[],3,FALSE)</f>
        <v>Electronics-Accessories</v>
      </c>
      <c r="N1218" s="11">
        <f>VLOOKUP(Table56[[#This Row],[Product_ID]],Table3[],5,FALSE)</f>
        <v>242.23</v>
      </c>
      <c r="O1218" t="str">
        <f>VLOOKUP(Table56[[#This Row],[Store_ID]],Table2[],3,FALSE)</f>
        <v>East</v>
      </c>
      <c r="P1218" t="str">
        <f>VLOOKUP(E1218,Table2[],5,FALSE)</f>
        <v>Online</v>
      </c>
    </row>
    <row r="1219" spans="1:16" x14ac:dyDescent="0.25">
      <c r="A1219" t="s">
        <v>2969</v>
      </c>
      <c r="B1219" s="19">
        <v>45322</v>
      </c>
      <c r="C1219" t="s">
        <v>533</v>
      </c>
      <c r="D1219" t="s">
        <v>1583</v>
      </c>
      <c r="E1219" t="s">
        <v>1719</v>
      </c>
      <c r="F1219" s="12">
        <v>3</v>
      </c>
      <c r="G1219" s="11">
        <v>145.25</v>
      </c>
      <c r="H1219">
        <v>0.24</v>
      </c>
      <c r="I1219" t="s">
        <v>1752</v>
      </c>
      <c r="J1219" s="11">
        <v>331.17</v>
      </c>
      <c r="K1219" t="str">
        <f>VLOOKUP(Table56[[#This Row],[Customer_ID]],Table4[],4,FALSE)</f>
        <v>Female</v>
      </c>
      <c r="L1219" t="str">
        <f>VLOOKUP(Table56[[#This Row],[Customer_ID]],Table4[],6,FALSE)</f>
        <v>Arizona</v>
      </c>
      <c r="M1219" t="str">
        <f>VLOOKUP(Table56[[#This Row],[Product_ID]],Table3[],3,FALSE)</f>
        <v>Clothing-Footwear</v>
      </c>
      <c r="N1219" s="11">
        <f>VLOOKUP(Table56[[#This Row],[Product_ID]],Table3[],5,FALSE)</f>
        <v>353.47</v>
      </c>
      <c r="O1219" t="str">
        <f>VLOOKUP(Table56[[#This Row],[Store_ID]],Table2[],3,FALSE)</f>
        <v>East</v>
      </c>
      <c r="P1219" t="str">
        <f>VLOOKUP(E1219,Table2[],5,FALSE)</f>
        <v>Online</v>
      </c>
    </row>
    <row r="1220" spans="1:16" x14ac:dyDescent="0.25">
      <c r="A1220" t="s">
        <v>2970</v>
      </c>
      <c r="B1220" s="19">
        <v>45560</v>
      </c>
      <c r="C1220" t="s">
        <v>208</v>
      </c>
      <c r="D1220" t="s">
        <v>1662</v>
      </c>
      <c r="E1220" t="s">
        <v>1693</v>
      </c>
      <c r="F1220" s="12">
        <v>2</v>
      </c>
      <c r="G1220" s="11">
        <v>898.45</v>
      </c>
      <c r="H1220">
        <v>0.28999999999999998</v>
      </c>
      <c r="I1220" t="s">
        <v>1755</v>
      </c>
      <c r="J1220" s="11">
        <v>1275.799</v>
      </c>
      <c r="K1220" t="str">
        <f>VLOOKUP(Table56[[#This Row],[Customer_ID]],Table4[],4,FALSE)</f>
        <v>Female</v>
      </c>
      <c r="L1220" t="str">
        <f>VLOOKUP(Table56[[#This Row],[Customer_ID]],Table4[],6,FALSE)</f>
        <v>Pennsylvania</v>
      </c>
      <c r="M1220" t="str">
        <f>VLOOKUP(Table56[[#This Row],[Product_ID]],Table3[],3,FALSE)</f>
        <v>Sports-Accessories</v>
      </c>
      <c r="N1220" s="11">
        <f>VLOOKUP(Table56[[#This Row],[Product_ID]],Table3[],5,FALSE)</f>
        <v>131.24</v>
      </c>
      <c r="O1220" t="str">
        <f>VLOOKUP(Table56[[#This Row],[Store_ID]],Table2[],3,FALSE)</f>
        <v>South</v>
      </c>
      <c r="P1220" t="str">
        <f>VLOOKUP(E1220,Table2[],5,FALSE)</f>
        <v>Outlet</v>
      </c>
    </row>
    <row r="1221" spans="1:16" x14ac:dyDescent="0.25">
      <c r="A1221" t="s">
        <v>2971</v>
      </c>
      <c r="B1221" s="19">
        <v>45905</v>
      </c>
      <c r="C1221" t="s">
        <v>124</v>
      </c>
      <c r="D1221" t="s">
        <v>1580</v>
      </c>
      <c r="E1221" t="s">
        <v>1728</v>
      </c>
      <c r="F1221" s="12">
        <v>4</v>
      </c>
      <c r="G1221" s="11">
        <v>642.04999999999995</v>
      </c>
      <c r="H1221">
        <v>0.25</v>
      </c>
      <c r="I1221" t="s">
        <v>1750</v>
      </c>
      <c r="J1221" s="11">
        <v>1926.1499999999999</v>
      </c>
      <c r="K1221" t="str">
        <f>VLOOKUP(Table56[[#This Row],[Customer_ID]],Table4[],4,FALSE)</f>
        <v>Female</v>
      </c>
      <c r="L1221" t="str">
        <f>VLOOKUP(Table56[[#This Row],[Customer_ID]],Table4[],6,FALSE)</f>
        <v>Pennsylvania</v>
      </c>
      <c r="M1221" t="str">
        <f>VLOOKUP(Table56[[#This Row],[Product_ID]],Table3[],3,FALSE)</f>
        <v>Home-Lighting</v>
      </c>
      <c r="N1221" s="11">
        <f>VLOOKUP(Table56[[#This Row],[Product_ID]],Table3[],5,FALSE)</f>
        <v>382.22</v>
      </c>
      <c r="O1221" t="str">
        <f>VLOOKUP(Table56[[#This Row],[Store_ID]],Table2[],3,FALSE)</f>
        <v>North</v>
      </c>
      <c r="P1221" t="str">
        <f>VLOOKUP(E1221,Table2[],5,FALSE)</f>
        <v>Flagship</v>
      </c>
    </row>
    <row r="1222" spans="1:16" x14ac:dyDescent="0.25">
      <c r="A1222" t="s">
        <v>2972</v>
      </c>
      <c r="B1222" s="19">
        <v>45531</v>
      </c>
      <c r="C1222" t="s">
        <v>977</v>
      </c>
      <c r="D1222" t="s">
        <v>1656</v>
      </c>
      <c r="E1222" t="s">
        <v>1711</v>
      </c>
      <c r="F1222" s="12">
        <v>4</v>
      </c>
      <c r="G1222" s="11">
        <v>450.83</v>
      </c>
      <c r="H1222">
        <v>0.24</v>
      </c>
      <c r="I1222" t="s">
        <v>1750</v>
      </c>
      <c r="J1222" s="11">
        <v>1370.5231999999999</v>
      </c>
      <c r="K1222" t="str">
        <f>VLOOKUP(Table56[[#This Row],[Customer_ID]],Table4[],4,FALSE)</f>
        <v>Male</v>
      </c>
      <c r="L1222" t="str">
        <f>VLOOKUP(Table56[[#This Row],[Customer_ID]],Table4[],6,FALSE)</f>
        <v>Maryland</v>
      </c>
      <c r="M1222" t="str">
        <f>VLOOKUP(Table56[[#This Row],[Product_ID]],Table3[],3,FALSE)</f>
        <v>Home-Furniture</v>
      </c>
      <c r="N1222" s="11">
        <f>VLOOKUP(Table56[[#This Row],[Product_ID]],Table3[],5,FALSE)</f>
        <v>388.46</v>
      </c>
      <c r="O1222" t="str">
        <f>VLOOKUP(Table56[[#This Row],[Store_ID]],Table2[],3,FALSE)</f>
        <v>South</v>
      </c>
      <c r="P1222" t="str">
        <f>VLOOKUP(E1222,Table2[],5,FALSE)</f>
        <v>Online</v>
      </c>
    </row>
    <row r="1223" spans="1:16" x14ac:dyDescent="0.25">
      <c r="A1223" t="s">
        <v>2973</v>
      </c>
      <c r="B1223" s="19">
        <v>45216</v>
      </c>
      <c r="C1223" t="s">
        <v>52</v>
      </c>
      <c r="D1223" t="s">
        <v>1605</v>
      </c>
      <c r="E1223" t="s">
        <v>1739</v>
      </c>
      <c r="F1223" s="12">
        <v>2</v>
      </c>
      <c r="G1223" s="11">
        <v>441.03</v>
      </c>
      <c r="H1223">
        <v>0.23</v>
      </c>
      <c r="I1223" t="s">
        <v>1755</v>
      </c>
      <c r="J1223" s="11">
        <v>679.18619999999999</v>
      </c>
      <c r="K1223" t="str">
        <f>VLOOKUP(Table56[[#This Row],[Customer_ID]],Table4[],4,FALSE)</f>
        <v>Male</v>
      </c>
      <c r="L1223" t="str">
        <f>VLOOKUP(Table56[[#This Row],[Customer_ID]],Table4[],6,FALSE)</f>
        <v>Pennsylvania</v>
      </c>
      <c r="M1223" t="str">
        <f>VLOOKUP(Table56[[#This Row],[Product_ID]],Table3[],3,FALSE)</f>
        <v>Sports-Team Sports</v>
      </c>
      <c r="N1223" s="11">
        <f>VLOOKUP(Table56[[#This Row],[Product_ID]],Table3[],5,FALSE)</f>
        <v>212.26</v>
      </c>
      <c r="O1223" t="str">
        <f>VLOOKUP(Table56[[#This Row],[Store_ID]],Table2[],3,FALSE)</f>
        <v>East</v>
      </c>
      <c r="P1223" t="str">
        <f>VLOOKUP(E1223,Table2[],5,FALSE)</f>
        <v>Online</v>
      </c>
    </row>
    <row r="1224" spans="1:16" x14ac:dyDescent="0.25">
      <c r="A1224" t="s">
        <v>2974</v>
      </c>
      <c r="B1224" s="19">
        <v>45384</v>
      </c>
      <c r="C1224" t="s">
        <v>295</v>
      </c>
      <c r="D1224" t="s">
        <v>1564</v>
      </c>
      <c r="E1224" t="s">
        <v>1693</v>
      </c>
      <c r="F1224" s="12">
        <v>3</v>
      </c>
      <c r="G1224" s="11">
        <v>377.69</v>
      </c>
      <c r="H1224">
        <v>7.0000000000000007E-2</v>
      </c>
      <c r="I1224" t="s">
        <v>1752</v>
      </c>
      <c r="J1224" s="11">
        <v>1053.7550999999999</v>
      </c>
      <c r="K1224" t="str">
        <f>VLOOKUP(Table56[[#This Row],[Customer_ID]],Table4[],4,FALSE)</f>
        <v>Male</v>
      </c>
      <c r="L1224" t="str">
        <f>VLOOKUP(Table56[[#This Row],[Customer_ID]],Table4[],6,FALSE)</f>
        <v>Florida</v>
      </c>
      <c r="M1224" t="str">
        <f>VLOOKUP(Table56[[#This Row],[Product_ID]],Table3[],3,FALSE)</f>
        <v>Clothing-Accessories</v>
      </c>
      <c r="N1224" s="11">
        <f>VLOOKUP(Table56[[#This Row],[Product_ID]],Table3[],5,FALSE)</f>
        <v>174.02</v>
      </c>
      <c r="O1224" t="str">
        <f>VLOOKUP(Table56[[#This Row],[Store_ID]],Table2[],3,FALSE)</f>
        <v>South</v>
      </c>
      <c r="P1224" t="str">
        <f>VLOOKUP(E1224,Table2[],5,FALSE)</f>
        <v>Outlet</v>
      </c>
    </row>
    <row r="1225" spans="1:16" x14ac:dyDescent="0.25">
      <c r="A1225" t="s">
        <v>2975</v>
      </c>
      <c r="B1225" s="19">
        <v>45416</v>
      </c>
      <c r="C1225" t="s">
        <v>530</v>
      </c>
      <c r="D1225" t="s">
        <v>1541</v>
      </c>
      <c r="E1225" t="s">
        <v>1711</v>
      </c>
      <c r="F1225" s="12">
        <v>1</v>
      </c>
      <c r="G1225" s="11">
        <v>457.33</v>
      </c>
      <c r="H1225">
        <v>0.27</v>
      </c>
      <c r="I1225" t="s">
        <v>1750</v>
      </c>
      <c r="J1225" s="11">
        <v>333.85089999999997</v>
      </c>
      <c r="K1225" t="str">
        <f>VLOOKUP(Table56[[#This Row],[Customer_ID]],Table4[],4,FALSE)</f>
        <v>Female</v>
      </c>
      <c r="L1225" t="str">
        <f>VLOOKUP(Table56[[#This Row],[Customer_ID]],Table4[],6,FALSE)</f>
        <v>North Carolina</v>
      </c>
      <c r="M1225" t="str">
        <f>VLOOKUP(Table56[[#This Row],[Product_ID]],Table3[],3,FALSE)</f>
        <v>Home-Kitchen</v>
      </c>
      <c r="N1225" s="11">
        <f>VLOOKUP(Table56[[#This Row],[Product_ID]],Table3[],5,FALSE)</f>
        <v>298.86</v>
      </c>
      <c r="O1225" t="str">
        <f>VLOOKUP(Table56[[#This Row],[Store_ID]],Table2[],3,FALSE)</f>
        <v>South</v>
      </c>
      <c r="P1225" t="str">
        <f>VLOOKUP(E1225,Table2[],5,FALSE)</f>
        <v>Online</v>
      </c>
    </row>
    <row r="1226" spans="1:16" x14ac:dyDescent="0.25">
      <c r="A1226" t="s">
        <v>2976</v>
      </c>
      <c r="B1226" s="19">
        <v>45880</v>
      </c>
      <c r="C1226" t="s">
        <v>776</v>
      </c>
      <c r="D1226" t="s">
        <v>1641</v>
      </c>
      <c r="E1226" t="s">
        <v>1708</v>
      </c>
      <c r="F1226" s="12">
        <v>4</v>
      </c>
      <c r="G1226" s="11">
        <v>218.01</v>
      </c>
      <c r="H1226">
        <v>0.06</v>
      </c>
      <c r="I1226" t="s">
        <v>1750</v>
      </c>
      <c r="J1226" s="11">
        <v>819.71759999999995</v>
      </c>
      <c r="K1226" t="str">
        <f>VLOOKUP(Table56[[#This Row],[Customer_ID]],Table4[],4,FALSE)</f>
        <v>Male</v>
      </c>
      <c r="L1226" t="str">
        <f>VLOOKUP(Table56[[#This Row],[Customer_ID]],Table4[],6,FALSE)</f>
        <v>Utah</v>
      </c>
      <c r="M1226" t="str">
        <f>VLOOKUP(Table56[[#This Row],[Product_ID]],Table3[],3,FALSE)</f>
        <v>Electronics-Computer</v>
      </c>
      <c r="N1226" s="11">
        <f>VLOOKUP(Table56[[#This Row],[Product_ID]],Table3[],5,FALSE)</f>
        <v>392.89</v>
      </c>
      <c r="O1226" t="str">
        <f>VLOOKUP(Table56[[#This Row],[Store_ID]],Table2[],3,FALSE)</f>
        <v>East</v>
      </c>
      <c r="P1226" t="str">
        <f>VLOOKUP(E1226,Table2[],5,FALSE)</f>
        <v>Online</v>
      </c>
    </row>
    <row r="1227" spans="1:16" x14ac:dyDescent="0.25">
      <c r="A1227" t="s">
        <v>2977</v>
      </c>
      <c r="B1227" s="19">
        <v>45933</v>
      </c>
      <c r="C1227" t="s">
        <v>702</v>
      </c>
      <c r="D1227" t="s">
        <v>1669</v>
      </c>
      <c r="E1227" t="s">
        <v>1736</v>
      </c>
      <c r="F1227" s="12">
        <v>2</v>
      </c>
      <c r="G1227" s="11">
        <v>682.7</v>
      </c>
      <c r="H1227">
        <v>0.13</v>
      </c>
      <c r="I1227" t="s">
        <v>1750</v>
      </c>
      <c r="J1227" s="11">
        <v>1187.8980000000001</v>
      </c>
      <c r="K1227" t="str">
        <f>VLOOKUP(Table56[[#This Row],[Customer_ID]],Table4[],4,FALSE)</f>
        <v>Male</v>
      </c>
      <c r="L1227" t="str">
        <f>VLOOKUP(Table56[[#This Row],[Customer_ID]],Table4[],6,FALSE)</f>
        <v>California</v>
      </c>
      <c r="M1227" t="str">
        <f>VLOOKUP(Table56[[#This Row],[Product_ID]],Table3[],3,FALSE)</f>
        <v>Home-Appliances</v>
      </c>
      <c r="N1227" s="11">
        <f>VLOOKUP(Table56[[#This Row],[Product_ID]],Table3[],5,FALSE)</f>
        <v>447.43</v>
      </c>
      <c r="O1227" t="str">
        <f>VLOOKUP(Table56[[#This Row],[Store_ID]],Table2[],3,FALSE)</f>
        <v>East</v>
      </c>
      <c r="P1227" t="str">
        <f>VLOOKUP(E1227,Table2[],5,FALSE)</f>
        <v>Flagship</v>
      </c>
    </row>
    <row r="1228" spans="1:16" x14ac:dyDescent="0.25">
      <c r="A1228" t="s">
        <v>2978</v>
      </c>
      <c r="B1228" s="19">
        <v>45345</v>
      </c>
      <c r="C1228" t="s">
        <v>1007</v>
      </c>
      <c r="D1228" t="s">
        <v>1554</v>
      </c>
      <c r="E1228" t="s">
        <v>1736</v>
      </c>
      <c r="F1228" s="12">
        <v>3</v>
      </c>
      <c r="G1228" s="11">
        <v>726.97</v>
      </c>
      <c r="H1228">
        <v>0.04</v>
      </c>
      <c r="I1228" t="s">
        <v>1752</v>
      </c>
      <c r="J1228" s="11">
        <v>2093.6735999999996</v>
      </c>
      <c r="K1228" t="str">
        <f>VLOOKUP(Table56[[#This Row],[Customer_ID]],Table4[],4,FALSE)</f>
        <v>Female</v>
      </c>
      <c r="L1228" t="str">
        <f>VLOOKUP(Table56[[#This Row],[Customer_ID]],Table4[],6,FALSE)</f>
        <v>North Carolina</v>
      </c>
      <c r="M1228" t="str">
        <f>VLOOKUP(Table56[[#This Row],[Product_ID]],Table3[],3,FALSE)</f>
        <v>Sports-Equipment</v>
      </c>
      <c r="N1228" s="11">
        <f>VLOOKUP(Table56[[#This Row],[Product_ID]],Table3[],5,FALSE)</f>
        <v>21.34</v>
      </c>
      <c r="O1228" t="str">
        <f>VLOOKUP(Table56[[#This Row],[Store_ID]],Table2[],3,FALSE)</f>
        <v>East</v>
      </c>
      <c r="P1228" t="str">
        <f>VLOOKUP(E1228,Table2[],5,FALSE)</f>
        <v>Flagship</v>
      </c>
    </row>
    <row r="1229" spans="1:16" x14ac:dyDescent="0.25">
      <c r="A1229" t="s">
        <v>2979</v>
      </c>
      <c r="B1229" s="19">
        <v>45681</v>
      </c>
      <c r="C1229" t="s">
        <v>1255</v>
      </c>
      <c r="D1229" t="s">
        <v>1615</v>
      </c>
      <c r="E1229" t="s">
        <v>1717</v>
      </c>
      <c r="F1229" s="12">
        <v>2</v>
      </c>
      <c r="G1229" s="11">
        <v>107.97</v>
      </c>
      <c r="H1229">
        <v>0.06</v>
      </c>
      <c r="I1229" t="s">
        <v>1750</v>
      </c>
      <c r="J1229" s="11">
        <v>202.9836</v>
      </c>
      <c r="K1229" t="str">
        <f>VLOOKUP(Table56[[#This Row],[Customer_ID]],Table4[],4,FALSE)</f>
        <v>Male</v>
      </c>
      <c r="L1229" t="str">
        <f>VLOOKUP(Table56[[#This Row],[Customer_ID]],Table4[],6,FALSE)</f>
        <v>New Jersey</v>
      </c>
      <c r="M1229" t="str">
        <f>VLOOKUP(Table56[[#This Row],[Product_ID]],Table3[],3,FALSE)</f>
        <v>Beauty-Haircare</v>
      </c>
      <c r="N1229" s="11">
        <f>VLOOKUP(Table56[[#This Row],[Product_ID]],Table3[],5,FALSE)</f>
        <v>17.309999999999999</v>
      </c>
      <c r="O1229" t="str">
        <f>VLOOKUP(Table56[[#This Row],[Store_ID]],Table2[],3,FALSE)</f>
        <v>South</v>
      </c>
      <c r="P1229" t="str">
        <f>VLOOKUP(E1229,Table2[],5,FALSE)</f>
        <v>Flagship</v>
      </c>
    </row>
    <row r="1230" spans="1:16" x14ac:dyDescent="0.25">
      <c r="A1230" t="s">
        <v>2980</v>
      </c>
      <c r="B1230" s="19">
        <v>45785</v>
      </c>
      <c r="C1230" t="s">
        <v>40</v>
      </c>
      <c r="D1230" t="s">
        <v>1535</v>
      </c>
      <c r="E1230" t="s">
        <v>1726</v>
      </c>
      <c r="F1230" s="12">
        <v>1</v>
      </c>
      <c r="G1230" s="11">
        <v>38.880000000000003</v>
      </c>
      <c r="H1230">
        <v>0.16</v>
      </c>
      <c r="I1230" t="s">
        <v>1755</v>
      </c>
      <c r="J1230" s="11">
        <v>32.659199999999998</v>
      </c>
      <c r="K1230" t="str">
        <f>VLOOKUP(Table56[[#This Row],[Customer_ID]],Table4[],4,FALSE)</f>
        <v>Female</v>
      </c>
      <c r="L1230" t="str">
        <f>VLOOKUP(Table56[[#This Row],[Customer_ID]],Table4[],6,FALSE)</f>
        <v>West Virginia</v>
      </c>
      <c r="M1230" t="str">
        <f>VLOOKUP(Table56[[#This Row],[Product_ID]],Table3[],3,FALSE)</f>
        <v>Clothing-Accessories</v>
      </c>
      <c r="N1230" s="11">
        <f>VLOOKUP(Table56[[#This Row],[Product_ID]],Table3[],5,FALSE)</f>
        <v>261</v>
      </c>
      <c r="O1230" t="str">
        <f>VLOOKUP(Table56[[#This Row],[Store_ID]],Table2[],3,FALSE)</f>
        <v>South</v>
      </c>
      <c r="P1230" t="str">
        <f>VLOOKUP(E1230,Table2[],5,FALSE)</f>
        <v>Outlet</v>
      </c>
    </row>
    <row r="1231" spans="1:16" x14ac:dyDescent="0.25">
      <c r="A1231" t="s">
        <v>2981</v>
      </c>
      <c r="B1231" s="19">
        <v>45823</v>
      </c>
      <c r="C1231" t="s">
        <v>281</v>
      </c>
      <c r="D1231" t="s">
        <v>1549</v>
      </c>
      <c r="E1231" t="s">
        <v>1733</v>
      </c>
      <c r="F1231" s="12">
        <v>3</v>
      </c>
      <c r="G1231" s="11">
        <v>484.39</v>
      </c>
      <c r="H1231">
        <v>0.28999999999999998</v>
      </c>
      <c r="I1231" t="s">
        <v>1755</v>
      </c>
      <c r="J1231" s="11">
        <v>1031.7507000000001</v>
      </c>
      <c r="K1231" t="str">
        <f>VLOOKUP(Table56[[#This Row],[Customer_ID]],Table4[],4,FALSE)</f>
        <v>Male</v>
      </c>
      <c r="L1231" t="str">
        <f>VLOOKUP(Table56[[#This Row],[Customer_ID]],Table4[],6,FALSE)</f>
        <v>Virginia</v>
      </c>
      <c r="M1231" t="str">
        <f>VLOOKUP(Table56[[#This Row],[Product_ID]],Table3[],3,FALSE)</f>
        <v>Beauty-Grooming</v>
      </c>
      <c r="N1231" s="11">
        <f>VLOOKUP(Table56[[#This Row],[Product_ID]],Table3[],5,FALSE)</f>
        <v>337.42</v>
      </c>
      <c r="O1231" t="str">
        <f>VLOOKUP(Table56[[#This Row],[Store_ID]],Table2[],3,FALSE)</f>
        <v>North</v>
      </c>
      <c r="P1231" t="str">
        <f>VLOOKUP(E1231,Table2[],5,FALSE)</f>
        <v>Flagship</v>
      </c>
    </row>
    <row r="1232" spans="1:16" x14ac:dyDescent="0.25">
      <c r="A1232" t="s">
        <v>2982</v>
      </c>
      <c r="B1232" s="19">
        <v>45572</v>
      </c>
      <c r="C1232" t="s">
        <v>82</v>
      </c>
      <c r="D1232" t="s">
        <v>1648</v>
      </c>
      <c r="E1232" t="s">
        <v>1728</v>
      </c>
      <c r="F1232" s="12">
        <v>2</v>
      </c>
      <c r="G1232" s="11">
        <v>949.3</v>
      </c>
      <c r="H1232">
        <v>0.08</v>
      </c>
      <c r="I1232" t="s">
        <v>1755</v>
      </c>
      <c r="J1232" s="11">
        <v>1746.712</v>
      </c>
      <c r="K1232" t="str">
        <f>VLOOKUP(Table56[[#This Row],[Customer_ID]],Table4[],4,FALSE)</f>
        <v>Male</v>
      </c>
      <c r="L1232" t="str">
        <f>VLOOKUP(Table56[[#This Row],[Customer_ID]],Table4[],6,FALSE)</f>
        <v>Kansas</v>
      </c>
      <c r="M1232" t="str">
        <f>VLOOKUP(Table56[[#This Row],[Product_ID]],Table3[],3,FALSE)</f>
        <v>Home-Kitchen</v>
      </c>
      <c r="N1232" s="11">
        <f>VLOOKUP(Table56[[#This Row],[Product_ID]],Table3[],5,FALSE)</f>
        <v>143.43</v>
      </c>
      <c r="O1232" t="str">
        <f>VLOOKUP(Table56[[#This Row],[Store_ID]],Table2[],3,FALSE)</f>
        <v>North</v>
      </c>
      <c r="P1232" t="str">
        <f>VLOOKUP(E1232,Table2[],5,FALSE)</f>
        <v>Flagship</v>
      </c>
    </row>
    <row r="1233" spans="1:16" x14ac:dyDescent="0.25">
      <c r="A1233" t="s">
        <v>2983</v>
      </c>
      <c r="B1233" s="19">
        <v>45259</v>
      </c>
      <c r="C1233" t="s">
        <v>1327</v>
      </c>
      <c r="D1233" t="s">
        <v>1633</v>
      </c>
      <c r="E1233" t="s">
        <v>1708</v>
      </c>
      <c r="F1233" s="12">
        <v>3</v>
      </c>
      <c r="G1233" s="11">
        <v>664.75</v>
      </c>
      <c r="H1233">
        <v>0.12</v>
      </c>
      <c r="I1233" t="s">
        <v>1750</v>
      </c>
      <c r="J1233" s="11">
        <v>1754.94</v>
      </c>
      <c r="K1233" t="str">
        <f>VLOOKUP(Table56[[#This Row],[Customer_ID]],Table4[],4,FALSE)</f>
        <v>Female</v>
      </c>
      <c r="L1233" t="str">
        <f>VLOOKUP(Table56[[#This Row],[Customer_ID]],Table4[],6,FALSE)</f>
        <v>New York</v>
      </c>
      <c r="M1233" t="str">
        <f>VLOOKUP(Table56[[#This Row],[Product_ID]],Table3[],3,FALSE)</f>
        <v>Beauty-Haircare</v>
      </c>
      <c r="N1233" s="11">
        <f>VLOOKUP(Table56[[#This Row],[Product_ID]],Table3[],5,FALSE)</f>
        <v>214.32</v>
      </c>
      <c r="O1233" t="str">
        <f>VLOOKUP(Table56[[#This Row],[Store_ID]],Table2[],3,FALSE)</f>
        <v>East</v>
      </c>
      <c r="P1233" t="str">
        <f>VLOOKUP(E1233,Table2[],5,FALSE)</f>
        <v>Online</v>
      </c>
    </row>
    <row r="1234" spans="1:16" x14ac:dyDescent="0.25">
      <c r="A1234" t="s">
        <v>2984</v>
      </c>
      <c r="B1234" s="19">
        <v>45740</v>
      </c>
      <c r="C1234" t="s">
        <v>888</v>
      </c>
      <c r="D1234" t="s">
        <v>1631</v>
      </c>
      <c r="E1234" t="s">
        <v>1733</v>
      </c>
      <c r="F1234" s="12">
        <v>3</v>
      </c>
      <c r="G1234" s="11">
        <v>190.04</v>
      </c>
      <c r="H1234">
        <v>7.0000000000000007E-2</v>
      </c>
      <c r="I1234" t="s">
        <v>1752</v>
      </c>
      <c r="J1234" s="11">
        <v>530.21159999999998</v>
      </c>
      <c r="K1234" t="str">
        <f>VLOOKUP(Table56[[#This Row],[Customer_ID]],Table4[],4,FALSE)</f>
        <v>Female</v>
      </c>
      <c r="L1234" t="str">
        <f>VLOOKUP(Table56[[#This Row],[Customer_ID]],Table4[],6,FALSE)</f>
        <v>New Jersey</v>
      </c>
      <c r="M1234" t="str">
        <f>VLOOKUP(Table56[[#This Row],[Product_ID]],Table3[],3,FALSE)</f>
        <v>Home-Storage</v>
      </c>
      <c r="N1234" s="11">
        <f>VLOOKUP(Table56[[#This Row],[Product_ID]],Table3[],5,FALSE)</f>
        <v>138.05000000000001</v>
      </c>
      <c r="O1234" t="str">
        <f>VLOOKUP(Table56[[#This Row],[Store_ID]],Table2[],3,FALSE)</f>
        <v>North</v>
      </c>
      <c r="P1234" t="str">
        <f>VLOOKUP(E1234,Table2[],5,FALSE)</f>
        <v>Flagship</v>
      </c>
    </row>
    <row r="1235" spans="1:16" x14ac:dyDescent="0.25">
      <c r="A1235" t="s">
        <v>2985</v>
      </c>
      <c r="B1235" s="19">
        <v>45869</v>
      </c>
      <c r="C1235" t="s">
        <v>873</v>
      </c>
      <c r="D1235" t="s">
        <v>1537</v>
      </c>
      <c r="E1235" t="s">
        <v>1728</v>
      </c>
      <c r="F1235" s="12">
        <v>3</v>
      </c>
      <c r="G1235" s="11">
        <v>754.02</v>
      </c>
      <c r="H1235">
        <v>0.1</v>
      </c>
      <c r="I1235" t="s">
        <v>1755</v>
      </c>
      <c r="J1235" s="11">
        <v>2035.854</v>
      </c>
      <c r="K1235" t="str">
        <f>VLOOKUP(Table56[[#This Row],[Customer_ID]],Table4[],4,FALSE)</f>
        <v>Female</v>
      </c>
      <c r="L1235" t="str">
        <f>VLOOKUP(Table56[[#This Row],[Customer_ID]],Table4[],6,FALSE)</f>
        <v>Colorado</v>
      </c>
      <c r="M1235" t="str">
        <f>VLOOKUP(Table56[[#This Row],[Product_ID]],Table3[],3,FALSE)</f>
        <v>Home-Lighting</v>
      </c>
      <c r="N1235" s="11">
        <f>VLOOKUP(Table56[[#This Row],[Product_ID]],Table3[],5,FALSE)</f>
        <v>218.86</v>
      </c>
      <c r="O1235" t="str">
        <f>VLOOKUP(Table56[[#This Row],[Store_ID]],Table2[],3,FALSE)</f>
        <v>North</v>
      </c>
      <c r="P1235" t="str">
        <f>VLOOKUP(E1235,Table2[],5,FALSE)</f>
        <v>Flagship</v>
      </c>
    </row>
    <row r="1236" spans="1:16" x14ac:dyDescent="0.25">
      <c r="A1236" t="s">
        <v>2986</v>
      </c>
      <c r="B1236" s="19">
        <v>45526</v>
      </c>
      <c r="C1236" t="s">
        <v>1186</v>
      </c>
      <c r="D1236" t="s">
        <v>1579</v>
      </c>
      <c r="E1236" t="s">
        <v>1723</v>
      </c>
      <c r="F1236" s="12">
        <v>4</v>
      </c>
      <c r="G1236" s="11">
        <v>94.13</v>
      </c>
      <c r="H1236">
        <v>0.04</v>
      </c>
      <c r="I1236" t="s">
        <v>1755</v>
      </c>
      <c r="J1236" s="11">
        <v>361.45919999999995</v>
      </c>
      <c r="K1236" t="str">
        <f>VLOOKUP(Table56[[#This Row],[Customer_ID]],Table4[],4,FALSE)</f>
        <v>Female</v>
      </c>
      <c r="L1236" t="str">
        <f>VLOOKUP(Table56[[#This Row],[Customer_ID]],Table4[],6,FALSE)</f>
        <v>Iowa</v>
      </c>
      <c r="M1236" t="str">
        <f>VLOOKUP(Table56[[#This Row],[Product_ID]],Table3[],3,FALSE)</f>
        <v>Electronics-Computer</v>
      </c>
      <c r="N1236" s="11">
        <f>VLOOKUP(Table56[[#This Row],[Product_ID]],Table3[],5,FALSE)</f>
        <v>419.28</v>
      </c>
      <c r="O1236" t="str">
        <f>VLOOKUP(Table56[[#This Row],[Store_ID]],Table2[],3,FALSE)</f>
        <v>North</v>
      </c>
      <c r="P1236" t="str">
        <f>VLOOKUP(E1236,Table2[],5,FALSE)</f>
        <v>Online</v>
      </c>
    </row>
    <row r="1237" spans="1:16" x14ac:dyDescent="0.25">
      <c r="A1237" t="s">
        <v>2987</v>
      </c>
      <c r="B1237" s="19">
        <v>45489</v>
      </c>
      <c r="C1237" t="s">
        <v>1427</v>
      </c>
      <c r="D1237" t="s">
        <v>1527</v>
      </c>
      <c r="E1237" t="s">
        <v>1728</v>
      </c>
      <c r="F1237" s="12">
        <v>3</v>
      </c>
      <c r="G1237" s="11">
        <v>402.3</v>
      </c>
      <c r="H1237">
        <v>0.21</v>
      </c>
      <c r="I1237" t="s">
        <v>1752</v>
      </c>
      <c r="J1237" s="11">
        <v>953.45100000000014</v>
      </c>
      <c r="K1237" t="str">
        <f>VLOOKUP(Table56[[#This Row],[Customer_ID]],Table4[],4,FALSE)</f>
        <v>Male</v>
      </c>
      <c r="L1237" t="str">
        <f>VLOOKUP(Table56[[#This Row],[Customer_ID]],Table4[],6,FALSE)</f>
        <v>Vermont</v>
      </c>
      <c r="M1237" t="str">
        <f>VLOOKUP(Table56[[#This Row],[Product_ID]],Table3[],3,FALSE)</f>
        <v>Clothing-Tops</v>
      </c>
      <c r="N1237" s="11">
        <f>VLOOKUP(Table56[[#This Row],[Product_ID]],Table3[],5,FALSE)</f>
        <v>342.56</v>
      </c>
      <c r="O1237" t="str">
        <f>VLOOKUP(Table56[[#This Row],[Store_ID]],Table2[],3,FALSE)</f>
        <v>North</v>
      </c>
      <c r="P1237" t="str">
        <f>VLOOKUP(E1237,Table2[],5,FALSE)</f>
        <v>Flagship</v>
      </c>
    </row>
    <row r="1238" spans="1:16" x14ac:dyDescent="0.25">
      <c r="A1238" t="s">
        <v>2988</v>
      </c>
      <c r="B1238" s="19">
        <v>45908</v>
      </c>
      <c r="C1238" t="s">
        <v>761</v>
      </c>
      <c r="D1238" t="s">
        <v>1660</v>
      </c>
      <c r="E1238" t="s">
        <v>1711</v>
      </c>
      <c r="F1238" s="12">
        <v>1</v>
      </c>
      <c r="G1238" s="11">
        <v>729.05</v>
      </c>
      <c r="H1238">
        <v>0.06</v>
      </c>
      <c r="I1238" t="s">
        <v>1755</v>
      </c>
      <c r="J1238" s="11">
        <v>685.3069999999999</v>
      </c>
      <c r="K1238" t="str">
        <f>VLOOKUP(Table56[[#This Row],[Customer_ID]],Table4[],4,FALSE)</f>
        <v>Female</v>
      </c>
      <c r="L1238" t="str">
        <f>VLOOKUP(Table56[[#This Row],[Customer_ID]],Table4[],6,FALSE)</f>
        <v>Nevada</v>
      </c>
      <c r="M1238" t="str">
        <f>VLOOKUP(Table56[[#This Row],[Product_ID]],Table3[],3,FALSE)</f>
        <v>Home-Kitchen</v>
      </c>
      <c r="N1238" s="11">
        <f>VLOOKUP(Table56[[#This Row],[Product_ID]],Table3[],5,FALSE)</f>
        <v>176.07</v>
      </c>
      <c r="O1238" t="str">
        <f>VLOOKUP(Table56[[#This Row],[Store_ID]],Table2[],3,FALSE)</f>
        <v>South</v>
      </c>
      <c r="P1238" t="str">
        <f>VLOOKUP(E1238,Table2[],5,FALSE)</f>
        <v>Online</v>
      </c>
    </row>
    <row r="1239" spans="1:16" x14ac:dyDescent="0.25">
      <c r="A1239" t="s">
        <v>2989</v>
      </c>
      <c r="B1239" s="19">
        <v>45912</v>
      </c>
      <c r="C1239" t="s">
        <v>453</v>
      </c>
      <c r="D1239" t="s">
        <v>1666</v>
      </c>
      <c r="E1239" t="s">
        <v>1725</v>
      </c>
      <c r="F1239" s="12">
        <v>1</v>
      </c>
      <c r="G1239" s="11">
        <v>822.6</v>
      </c>
      <c r="H1239">
        <v>0.28999999999999998</v>
      </c>
      <c r="I1239" t="s">
        <v>1752</v>
      </c>
      <c r="J1239" s="11">
        <v>584.04599999999994</v>
      </c>
      <c r="K1239" t="str">
        <f>VLOOKUP(Table56[[#This Row],[Customer_ID]],Table4[],4,FALSE)</f>
        <v>Male</v>
      </c>
      <c r="L1239" t="str">
        <f>VLOOKUP(Table56[[#This Row],[Customer_ID]],Table4[],6,FALSE)</f>
        <v>Washington</v>
      </c>
      <c r="M1239" t="str">
        <f>VLOOKUP(Table56[[#This Row],[Product_ID]],Table3[],3,FALSE)</f>
        <v>Electronics-Accessories</v>
      </c>
      <c r="N1239" s="11">
        <f>VLOOKUP(Table56[[#This Row],[Product_ID]],Table3[],5,FALSE)</f>
        <v>340.14</v>
      </c>
      <c r="O1239" t="str">
        <f>VLOOKUP(Table56[[#This Row],[Store_ID]],Table2[],3,FALSE)</f>
        <v>East</v>
      </c>
      <c r="P1239" t="str">
        <f>VLOOKUP(E1239,Table2[],5,FALSE)</f>
        <v>Flagship</v>
      </c>
    </row>
    <row r="1240" spans="1:16" x14ac:dyDescent="0.25">
      <c r="A1240" t="s">
        <v>2990</v>
      </c>
      <c r="B1240" s="19">
        <v>45771</v>
      </c>
      <c r="C1240" t="s">
        <v>628</v>
      </c>
      <c r="D1240" t="s">
        <v>1654</v>
      </c>
      <c r="E1240" t="s">
        <v>1714</v>
      </c>
      <c r="F1240" s="12">
        <v>2</v>
      </c>
      <c r="G1240" s="11">
        <v>327.25</v>
      </c>
      <c r="H1240">
        <v>0.19</v>
      </c>
      <c r="I1240" t="s">
        <v>1752</v>
      </c>
      <c r="J1240" s="11">
        <v>530.14499999999998</v>
      </c>
      <c r="K1240" t="str">
        <f>VLOOKUP(Table56[[#This Row],[Customer_ID]],Table4[],4,FALSE)</f>
        <v>Male</v>
      </c>
      <c r="L1240" t="str">
        <f>VLOOKUP(Table56[[#This Row],[Customer_ID]],Table4[],6,FALSE)</f>
        <v>Georgia</v>
      </c>
      <c r="M1240" t="str">
        <f>VLOOKUP(Table56[[#This Row],[Product_ID]],Table3[],3,FALSE)</f>
        <v>Beauty-Skincare</v>
      </c>
      <c r="N1240" s="11">
        <f>VLOOKUP(Table56[[#This Row],[Product_ID]],Table3[],5,FALSE)</f>
        <v>254.04361702127662</v>
      </c>
      <c r="O1240" t="str">
        <f>VLOOKUP(Table56[[#This Row],[Store_ID]],Table2[],3,FALSE)</f>
        <v>West</v>
      </c>
      <c r="P1240" t="str">
        <f>VLOOKUP(E1240,Table2[],5,FALSE)</f>
        <v>Online</v>
      </c>
    </row>
    <row r="1241" spans="1:16" x14ac:dyDescent="0.25">
      <c r="A1241" t="s">
        <v>2991</v>
      </c>
      <c r="B1241" s="19">
        <v>45619</v>
      </c>
      <c r="C1241" t="s">
        <v>301</v>
      </c>
      <c r="D1241" t="s">
        <v>1631</v>
      </c>
      <c r="E1241" t="s">
        <v>1717</v>
      </c>
      <c r="F1241" s="12">
        <v>4</v>
      </c>
      <c r="G1241" s="11">
        <v>930.38</v>
      </c>
      <c r="H1241" s="14">
        <v>0</v>
      </c>
      <c r="I1241" t="s">
        <v>1755</v>
      </c>
      <c r="J1241" s="11">
        <v>3721.52</v>
      </c>
      <c r="K1241" t="str">
        <f>VLOOKUP(Table56[[#This Row],[Customer_ID]],Table4[],4,FALSE)</f>
        <v>Female</v>
      </c>
      <c r="L1241" t="str">
        <f>VLOOKUP(Table56[[#This Row],[Customer_ID]],Table4[],6,FALSE)</f>
        <v>Indiana</v>
      </c>
      <c r="M1241" t="str">
        <f>VLOOKUP(Table56[[#This Row],[Product_ID]],Table3[],3,FALSE)</f>
        <v>Home-Storage</v>
      </c>
      <c r="N1241" s="11">
        <f>VLOOKUP(Table56[[#This Row],[Product_ID]],Table3[],5,FALSE)</f>
        <v>138.05000000000001</v>
      </c>
      <c r="O1241" t="str">
        <f>VLOOKUP(Table56[[#This Row],[Store_ID]],Table2[],3,FALSE)</f>
        <v>South</v>
      </c>
      <c r="P1241" t="str">
        <f>VLOOKUP(E1241,Table2[],5,FALSE)</f>
        <v>Flagship</v>
      </c>
    </row>
    <row r="1242" spans="1:16" x14ac:dyDescent="0.25">
      <c r="A1242" t="s">
        <v>2992</v>
      </c>
      <c r="B1242" s="19">
        <v>45394</v>
      </c>
      <c r="C1242" t="s">
        <v>482</v>
      </c>
      <c r="D1242" t="s">
        <v>1567</v>
      </c>
      <c r="E1242" t="s">
        <v>1705</v>
      </c>
      <c r="F1242" s="12">
        <v>2</v>
      </c>
      <c r="G1242" s="11">
        <v>437.84</v>
      </c>
      <c r="H1242">
        <v>0.24</v>
      </c>
      <c r="I1242" t="s">
        <v>1750</v>
      </c>
      <c r="J1242" s="11">
        <v>665.51679999999999</v>
      </c>
      <c r="K1242" t="str">
        <f>VLOOKUP(Table56[[#This Row],[Customer_ID]],Table4[],4,FALSE)</f>
        <v>Female</v>
      </c>
      <c r="L1242" t="str">
        <f>VLOOKUP(Table56[[#This Row],[Customer_ID]],Table4[],6,FALSE)</f>
        <v>Nevada</v>
      </c>
      <c r="M1242" t="str">
        <f>VLOOKUP(Table56[[#This Row],[Product_ID]],Table3[],3,FALSE)</f>
        <v>Home-Decor</v>
      </c>
      <c r="N1242" s="11">
        <f>VLOOKUP(Table56[[#This Row],[Product_ID]],Table3[],5,FALSE)</f>
        <v>254.04361702127662</v>
      </c>
      <c r="O1242" t="str">
        <f>VLOOKUP(Table56[[#This Row],[Store_ID]],Table2[],3,FALSE)</f>
        <v>North</v>
      </c>
      <c r="P1242" t="str">
        <f>VLOOKUP(E1242,Table2[],5,FALSE)</f>
        <v>Outlet</v>
      </c>
    </row>
    <row r="1243" spans="1:16" x14ac:dyDescent="0.25">
      <c r="A1243" t="s">
        <v>2993</v>
      </c>
      <c r="B1243" s="19">
        <v>45786</v>
      </c>
      <c r="C1243" t="s">
        <v>255</v>
      </c>
      <c r="D1243" t="s">
        <v>1549</v>
      </c>
      <c r="E1243" t="s">
        <v>1730</v>
      </c>
      <c r="F1243" s="12">
        <v>2</v>
      </c>
      <c r="G1243" s="11">
        <v>126.02</v>
      </c>
      <c r="H1243">
        <v>0.09</v>
      </c>
      <c r="I1243" t="s">
        <v>1755</v>
      </c>
      <c r="J1243" s="11">
        <v>229.35640000000001</v>
      </c>
      <c r="K1243" t="str">
        <f>VLOOKUP(Table56[[#This Row],[Customer_ID]],Table4[],4,FALSE)</f>
        <v>Female</v>
      </c>
      <c r="L1243" t="str">
        <f>VLOOKUP(Table56[[#This Row],[Customer_ID]],Table4[],6,FALSE)</f>
        <v>New Mexico</v>
      </c>
      <c r="M1243" t="str">
        <f>VLOOKUP(Table56[[#This Row],[Product_ID]],Table3[],3,FALSE)</f>
        <v>Beauty-Grooming</v>
      </c>
      <c r="N1243" s="11">
        <f>VLOOKUP(Table56[[#This Row],[Product_ID]],Table3[],5,FALSE)</f>
        <v>337.42</v>
      </c>
      <c r="O1243" t="str">
        <f>VLOOKUP(Table56[[#This Row],[Store_ID]],Table2[],3,FALSE)</f>
        <v>West</v>
      </c>
      <c r="P1243" t="str">
        <f>VLOOKUP(E1243,Table2[],5,FALSE)</f>
        <v>Flagship</v>
      </c>
    </row>
    <row r="1244" spans="1:16" x14ac:dyDescent="0.25">
      <c r="A1244" t="s">
        <v>2994</v>
      </c>
      <c r="B1244" s="19">
        <v>45692</v>
      </c>
      <c r="C1244" t="s">
        <v>1339</v>
      </c>
      <c r="D1244" t="s">
        <v>1654</v>
      </c>
      <c r="E1244" t="s">
        <v>1728</v>
      </c>
      <c r="F1244" s="12">
        <v>1</v>
      </c>
      <c r="G1244" s="11">
        <v>860.84</v>
      </c>
      <c r="H1244">
        <v>7.0000000000000007E-2</v>
      </c>
      <c r="I1244" t="s">
        <v>1752</v>
      </c>
      <c r="J1244" s="11">
        <v>800.58119999999997</v>
      </c>
      <c r="K1244" t="str">
        <f>VLOOKUP(Table56[[#This Row],[Customer_ID]],Table4[],4,FALSE)</f>
        <v>Female</v>
      </c>
      <c r="L1244" t="str">
        <f>VLOOKUP(Table56[[#This Row],[Customer_ID]],Table4[],6,FALSE)</f>
        <v>New Hampshire</v>
      </c>
      <c r="M1244" t="str">
        <f>VLOOKUP(Table56[[#This Row],[Product_ID]],Table3[],3,FALSE)</f>
        <v>Beauty-Skincare</v>
      </c>
      <c r="N1244" s="11">
        <f>VLOOKUP(Table56[[#This Row],[Product_ID]],Table3[],5,FALSE)</f>
        <v>254.04361702127662</v>
      </c>
      <c r="O1244" t="str">
        <f>VLOOKUP(Table56[[#This Row],[Store_ID]],Table2[],3,FALSE)</f>
        <v>North</v>
      </c>
      <c r="P1244" t="str">
        <f>VLOOKUP(E1244,Table2[],5,FALSE)</f>
        <v>Flagship</v>
      </c>
    </row>
    <row r="1245" spans="1:16" x14ac:dyDescent="0.25">
      <c r="A1245" t="s">
        <v>2995</v>
      </c>
      <c r="B1245" s="19">
        <v>45677</v>
      </c>
      <c r="C1245" t="s">
        <v>330</v>
      </c>
      <c r="D1245" t="s">
        <v>1600</v>
      </c>
      <c r="E1245" t="s">
        <v>1725</v>
      </c>
      <c r="F1245" s="12">
        <v>1</v>
      </c>
      <c r="G1245" s="11">
        <v>161.80000000000001</v>
      </c>
      <c r="H1245">
        <v>0.24</v>
      </c>
      <c r="I1245" t="s">
        <v>1752</v>
      </c>
      <c r="J1245" s="11">
        <v>122.968</v>
      </c>
      <c r="K1245" t="str">
        <f>VLOOKUP(Table56[[#This Row],[Customer_ID]],Table4[],4,FALSE)</f>
        <v>Female</v>
      </c>
      <c r="L1245" t="str">
        <f>VLOOKUP(Table56[[#This Row],[Customer_ID]],Table4[],6,FALSE)</f>
        <v>South Carolina</v>
      </c>
      <c r="M1245" t="str">
        <f>VLOOKUP(Table56[[#This Row],[Product_ID]],Table3[],3,FALSE)</f>
        <v>Electronics-Accessories</v>
      </c>
      <c r="N1245" s="11">
        <f>VLOOKUP(Table56[[#This Row],[Product_ID]],Table3[],5,FALSE)</f>
        <v>177.98</v>
      </c>
      <c r="O1245" t="str">
        <f>VLOOKUP(Table56[[#This Row],[Store_ID]],Table2[],3,FALSE)</f>
        <v>East</v>
      </c>
      <c r="P1245" t="str">
        <f>VLOOKUP(E1245,Table2[],5,FALSE)</f>
        <v>Flagship</v>
      </c>
    </row>
    <row r="1246" spans="1:16" x14ac:dyDescent="0.25">
      <c r="A1246" t="s">
        <v>2996</v>
      </c>
      <c r="B1246" s="19">
        <v>45669</v>
      </c>
      <c r="C1246" t="s">
        <v>1189</v>
      </c>
      <c r="D1246" t="s">
        <v>1585</v>
      </c>
      <c r="E1246" t="s">
        <v>1733</v>
      </c>
      <c r="F1246" s="12">
        <v>4</v>
      </c>
      <c r="G1246" s="11">
        <v>347.82</v>
      </c>
      <c r="H1246">
        <v>0.02</v>
      </c>
      <c r="I1246" t="s">
        <v>1755</v>
      </c>
      <c r="J1246" s="11">
        <v>1363.4543999999999</v>
      </c>
      <c r="K1246" t="str">
        <f>VLOOKUP(Table56[[#This Row],[Customer_ID]],Table4[],4,FALSE)</f>
        <v>Male</v>
      </c>
      <c r="L1246" t="str">
        <f>VLOOKUP(Table56[[#This Row],[Customer_ID]],Table4[],6,FALSE)</f>
        <v>South Carolina</v>
      </c>
      <c r="M1246" t="str">
        <f>VLOOKUP(Table56[[#This Row],[Product_ID]],Table3[],3,FALSE)</f>
        <v>Sports-Outdoor</v>
      </c>
      <c r="N1246" s="11">
        <f>VLOOKUP(Table56[[#This Row],[Product_ID]],Table3[],5,FALSE)</f>
        <v>135.61000000000001</v>
      </c>
      <c r="O1246" t="str">
        <f>VLOOKUP(Table56[[#This Row],[Store_ID]],Table2[],3,FALSE)</f>
        <v>North</v>
      </c>
      <c r="P1246" t="str">
        <f>VLOOKUP(E1246,Table2[],5,FALSE)</f>
        <v>Flagship</v>
      </c>
    </row>
    <row r="1247" spans="1:16" x14ac:dyDescent="0.25">
      <c r="A1247" t="s">
        <v>2997</v>
      </c>
      <c r="B1247" s="19">
        <v>45299</v>
      </c>
      <c r="C1247" t="s">
        <v>1384</v>
      </c>
      <c r="D1247" t="s">
        <v>1658</v>
      </c>
      <c r="E1247" t="s">
        <v>1730</v>
      </c>
      <c r="F1247" s="12">
        <v>3</v>
      </c>
      <c r="G1247" s="11">
        <v>416.44</v>
      </c>
      <c r="H1247">
        <v>0.27</v>
      </c>
      <c r="I1247" t="s">
        <v>1750</v>
      </c>
      <c r="J1247" s="11">
        <v>912.00359999999989</v>
      </c>
      <c r="K1247" t="str">
        <f>VLOOKUP(Table56[[#This Row],[Customer_ID]],Table4[],4,FALSE)</f>
        <v>Female</v>
      </c>
      <c r="L1247" t="str">
        <f>VLOOKUP(Table56[[#This Row],[Customer_ID]],Table4[],6,FALSE)</f>
        <v>Hawaii</v>
      </c>
      <c r="M1247" t="str">
        <f>VLOOKUP(Table56[[#This Row],[Product_ID]],Table3[],3,FALSE)</f>
        <v>Clothing-Accessories</v>
      </c>
      <c r="N1247" s="11">
        <f>VLOOKUP(Table56[[#This Row],[Product_ID]],Table3[],5,FALSE)</f>
        <v>119.57</v>
      </c>
      <c r="O1247" t="str">
        <f>VLOOKUP(Table56[[#This Row],[Store_ID]],Table2[],3,FALSE)</f>
        <v>West</v>
      </c>
      <c r="P1247" t="str">
        <f>VLOOKUP(E1247,Table2[],5,FALSE)</f>
        <v>Flagship</v>
      </c>
    </row>
    <row r="1248" spans="1:16" x14ac:dyDescent="0.25">
      <c r="A1248" t="s">
        <v>2998</v>
      </c>
      <c r="B1248" s="19">
        <v>45893</v>
      </c>
      <c r="C1248" t="s">
        <v>32</v>
      </c>
      <c r="D1248" t="s">
        <v>1619</v>
      </c>
      <c r="E1248" t="s">
        <v>1685</v>
      </c>
      <c r="F1248" s="12">
        <v>1</v>
      </c>
      <c r="G1248" s="11">
        <v>147.96</v>
      </c>
      <c r="H1248">
        <v>0.24</v>
      </c>
      <c r="I1248" t="s">
        <v>1755</v>
      </c>
      <c r="J1248" s="11">
        <v>112.4496</v>
      </c>
      <c r="K1248" t="str">
        <f>VLOOKUP(Table56[[#This Row],[Customer_ID]],Table4[],4,FALSE)</f>
        <v>Male</v>
      </c>
      <c r="L1248" t="str">
        <f>VLOOKUP(Table56[[#This Row],[Customer_ID]],Table4[],6,FALSE)</f>
        <v>Oregon</v>
      </c>
      <c r="M1248" t="str">
        <f>VLOOKUP(Table56[[#This Row],[Product_ID]],Table3[],3,FALSE)</f>
        <v>Electronics-Computer</v>
      </c>
      <c r="N1248" s="11">
        <f>VLOOKUP(Table56[[#This Row],[Product_ID]],Table3[],5,FALSE)</f>
        <v>86.42</v>
      </c>
      <c r="O1248" t="str">
        <f>VLOOKUP(Table56[[#This Row],[Store_ID]],Table2[],3,FALSE)</f>
        <v>East</v>
      </c>
      <c r="P1248" t="str">
        <f>VLOOKUP(E1248,Table2[],5,FALSE)</f>
        <v>Flagship</v>
      </c>
    </row>
    <row r="1249" spans="1:16" x14ac:dyDescent="0.25">
      <c r="A1249" t="s">
        <v>2999</v>
      </c>
      <c r="B1249" s="19">
        <v>45560</v>
      </c>
      <c r="C1249" t="s">
        <v>1361</v>
      </c>
      <c r="D1249" t="s">
        <v>1552</v>
      </c>
      <c r="E1249" t="s">
        <v>1714</v>
      </c>
      <c r="F1249" s="12">
        <v>3</v>
      </c>
      <c r="G1249" s="11">
        <v>550.26</v>
      </c>
      <c r="H1249">
        <v>0.22</v>
      </c>
      <c r="I1249" t="s">
        <v>1750</v>
      </c>
      <c r="J1249" s="11">
        <v>1287.6084000000001</v>
      </c>
      <c r="K1249" t="str">
        <f>VLOOKUP(Table56[[#This Row],[Customer_ID]],Table4[],4,FALSE)</f>
        <v>Female</v>
      </c>
      <c r="L1249" t="str">
        <f>VLOOKUP(Table56[[#This Row],[Customer_ID]],Table4[],6,FALSE)</f>
        <v>Virginia</v>
      </c>
      <c r="M1249" t="str">
        <f>VLOOKUP(Table56[[#This Row],[Product_ID]],Table3[],3,FALSE)</f>
        <v>Clothing-Bottoms</v>
      </c>
      <c r="N1249" s="11">
        <f>VLOOKUP(Table56[[#This Row],[Product_ID]],Table3[],5,FALSE)</f>
        <v>254.04361702127662</v>
      </c>
      <c r="O1249" t="str">
        <f>VLOOKUP(Table56[[#This Row],[Store_ID]],Table2[],3,FALSE)</f>
        <v>West</v>
      </c>
      <c r="P1249" t="str">
        <f>VLOOKUP(E1249,Table2[],5,FALSE)</f>
        <v>Online</v>
      </c>
    </row>
    <row r="1250" spans="1:16" x14ac:dyDescent="0.25">
      <c r="A1250" t="s">
        <v>3000</v>
      </c>
      <c r="B1250" s="19">
        <v>45267</v>
      </c>
      <c r="C1250" t="s">
        <v>1147</v>
      </c>
      <c r="D1250" t="s">
        <v>1676</v>
      </c>
      <c r="E1250" t="s">
        <v>1711</v>
      </c>
      <c r="F1250" s="12">
        <v>4</v>
      </c>
      <c r="G1250" s="11">
        <v>938.21</v>
      </c>
      <c r="H1250">
        <v>0.04</v>
      </c>
      <c r="I1250" t="s">
        <v>1752</v>
      </c>
      <c r="J1250" s="11">
        <v>3602.7264</v>
      </c>
      <c r="K1250" t="str">
        <f>VLOOKUP(Table56[[#This Row],[Customer_ID]],Table4[],4,FALSE)</f>
        <v>Female</v>
      </c>
      <c r="L1250" t="str">
        <f>VLOOKUP(Table56[[#This Row],[Customer_ID]],Table4[],6,FALSE)</f>
        <v>New Hampshire</v>
      </c>
      <c r="M1250" t="str">
        <f>VLOOKUP(Table56[[#This Row],[Product_ID]],Table3[],3,FALSE)</f>
        <v>Sports-Team Sports</v>
      </c>
      <c r="N1250" s="11">
        <f>VLOOKUP(Table56[[#This Row],[Product_ID]],Table3[],5,FALSE)</f>
        <v>245.98</v>
      </c>
      <c r="O1250" t="str">
        <f>VLOOKUP(Table56[[#This Row],[Store_ID]],Table2[],3,FALSE)</f>
        <v>South</v>
      </c>
      <c r="P1250" t="str">
        <f>VLOOKUP(E1250,Table2[],5,FALSE)</f>
        <v>Online</v>
      </c>
    </row>
    <row r="1251" spans="1:16" x14ac:dyDescent="0.25">
      <c r="A1251" t="s">
        <v>3001</v>
      </c>
      <c r="B1251" s="19">
        <v>45467</v>
      </c>
      <c r="C1251" t="s">
        <v>453</v>
      </c>
      <c r="D1251" t="s">
        <v>1671</v>
      </c>
      <c r="E1251" t="s">
        <v>1730</v>
      </c>
      <c r="F1251" s="12">
        <v>3</v>
      </c>
      <c r="G1251" s="11">
        <v>517.98</v>
      </c>
      <c r="H1251">
        <v>0.01</v>
      </c>
      <c r="I1251" t="s">
        <v>1752</v>
      </c>
      <c r="J1251" s="11">
        <v>1538.4005999999999</v>
      </c>
      <c r="K1251" t="str">
        <f>VLOOKUP(Table56[[#This Row],[Customer_ID]],Table4[],4,FALSE)</f>
        <v>Male</v>
      </c>
      <c r="L1251" t="str">
        <f>VLOOKUP(Table56[[#This Row],[Customer_ID]],Table4[],6,FALSE)</f>
        <v>Washington</v>
      </c>
      <c r="M1251" t="str">
        <f>VLOOKUP(Table56[[#This Row],[Product_ID]],Table3[],3,FALSE)</f>
        <v>Beauty-Skincare</v>
      </c>
      <c r="N1251" s="11">
        <f>VLOOKUP(Table56[[#This Row],[Product_ID]],Table3[],5,FALSE)</f>
        <v>358.47</v>
      </c>
      <c r="O1251" t="str">
        <f>VLOOKUP(Table56[[#This Row],[Store_ID]],Table2[],3,FALSE)</f>
        <v>West</v>
      </c>
      <c r="P1251" t="str">
        <f>VLOOKUP(E1251,Table2[],5,FALSE)</f>
        <v>Flagship</v>
      </c>
    </row>
    <row r="1252" spans="1:16" x14ac:dyDescent="0.25">
      <c r="A1252" t="s">
        <v>3002</v>
      </c>
      <c r="B1252" s="19">
        <v>45847</v>
      </c>
      <c r="C1252" t="s">
        <v>143</v>
      </c>
      <c r="D1252" t="s">
        <v>1536</v>
      </c>
      <c r="E1252" t="s">
        <v>1714</v>
      </c>
      <c r="F1252" s="12">
        <v>1</v>
      </c>
      <c r="G1252" s="11">
        <v>98.27</v>
      </c>
      <c r="H1252">
        <v>0.16</v>
      </c>
      <c r="I1252" t="s">
        <v>1752</v>
      </c>
      <c r="J1252" s="11">
        <v>82.54679999999999</v>
      </c>
      <c r="K1252" t="str">
        <f>VLOOKUP(Table56[[#This Row],[Customer_ID]],Table4[],4,FALSE)</f>
        <v>Female</v>
      </c>
      <c r="L1252" t="str">
        <f>VLOOKUP(Table56[[#This Row],[Customer_ID]],Table4[],6,FALSE)</f>
        <v>Georgia</v>
      </c>
      <c r="M1252" t="str">
        <f>VLOOKUP(Table56[[#This Row],[Product_ID]],Table3[],3,FALSE)</f>
        <v>Beauty-Skincare</v>
      </c>
      <c r="N1252" s="11">
        <f>VLOOKUP(Table56[[#This Row],[Product_ID]],Table3[],5,FALSE)</f>
        <v>312.8</v>
      </c>
      <c r="O1252" t="str">
        <f>VLOOKUP(Table56[[#This Row],[Store_ID]],Table2[],3,FALSE)</f>
        <v>West</v>
      </c>
      <c r="P1252" t="str">
        <f>VLOOKUP(E1252,Table2[],5,FALSE)</f>
        <v>Online</v>
      </c>
    </row>
    <row r="1253" spans="1:16" x14ac:dyDescent="0.25">
      <c r="A1253" t="s">
        <v>3003</v>
      </c>
      <c r="B1253" s="19">
        <v>45480</v>
      </c>
      <c r="C1253" t="s">
        <v>797</v>
      </c>
      <c r="D1253" t="s">
        <v>1600</v>
      </c>
      <c r="E1253" t="s">
        <v>1721</v>
      </c>
      <c r="F1253" s="12">
        <v>2</v>
      </c>
      <c r="G1253" s="11">
        <v>875.2</v>
      </c>
      <c r="H1253">
        <v>0.19</v>
      </c>
      <c r="I1253" t="s">
        <v>1750</v>
      </c>
      <c r="J1253" s="11">
        <v>1417.8240000000001</v>
      </c>
      <c r="K1253" t="str">
        <f>VLOOKUP(Table56[[#This Row],[Customer_ID]],Table4[],4,FALSE)</f>
        <v>Male</v>
      </c>
      <c r="L1253" t="str">
        <f>VLOOKUP(Table56[[#This Row],[Customer_ID]],Table4[],6,FALSE)</f>
        <v>Alabama</v>
      </c>
      <c r="M1253" t="str">
        <f>VLOOKUP(Table56[[#This Row],[Product_ID]],Table3[],3,FALSE)</f>
        <v>Electronics-Accessories</v>
      </c>
      <c r="N1253" s="11">
        <f>VLOOKUP(Table56[[#This Row],[Product_ID]],Table3[],5,FALSE)</f>
        <v>177.98</v>
      </c>
      <c r="O1253" t="str">
        <f>VLOOKUP(Table56[[#This Row],[Store_ID]],Table2[],3,FALSE)</f>
        <v>South</v>
      </c>
      <c r="P1253" t="str">
        <f>VLOOKUP(E1253,Table2[],5,FALSE)</f>
        <v>Online</v>
      </c>
    </row>
    <row r="1254" spans="1:16" x14ac:dyDescent="0.25">
      <c r="A1254" t="s">
        <v>3004</v>
      </c>
      <c r="B1254" s="19">
        <v>45345</v>
      </c>
      <c r="C1254" t="s">
        <v>953</v>
      </c>
      <c r="D1254" t="s">
        <v>1660</v>
      </c>
      <c r="E1254" t="s">
        <v>1685</v>
      </c>
      <c r="F1254" s="12">
        <v>1</v>
      </c>
      <c r="G1254" s="11">
        <v>227.35</v>
      </c>
      <c r="H1254">
        <v>0.06</v>
      </c>
      <c r="I1254" t="s">
        <v>1755</v>
      </c>
      <c r="J1254" s="11">
        <v>213.70899999999997</v>
      </c>
      <c r="K1254" t="str">
        <f>VLOOKUP(Table56[[#This Row],[Customer_ID]],Table4[],4,FALSE)</f>
        <v>Male</v>
      </c>
      <c r="L1254" t="str">
        <f>VLOOKUP(Table56[[#This Row],[Customer_ID]],Table4[],6,FALSE)</f>
        <v>Washington</v>
      </c>
      <c r="M1254" t="str">
        <f>VLOOKUP(Table56[[#This Row],[Product_ID]],Table3[],3,FALSE)</f>
        <v>Home-Kitchen</v>
      </c>
      <c r="N1254" s="11">
        <f>VLOOKUP(Table56[[#This Row],[Product_ID]],Table3[],5,FALSE)</f>
        <v>176.07</v>
      </c>
      <c r="O1254" t="str">
        <f>VLOOKUP(Table56[[#This Row],[Store_ID]],Table2[],3,FALSE)</f>
        <v>East</v>
      </c>
      <c r="P1254" t="str">
        <f>VLOOKUP(E1254,Table2[],5,FALSE)</f>
        <v>Flagship</v>
      </c>
    </row>
    <row r="1255" spans="1:16" x14ac:dyDescent="0.25">
      <c r="A1255" t="s">
        <v>3005</v>
      </c>
      <c r="B1255" s="19">
        <v>45235</v>
      </c>
      <c r="C1255" t="s">
        <v>678</v>
      </c>
      <c r="D1255" t="s">
        <v>1638</v>
      </c>
      <c r="E1255" t="s">
        <v>1690</v>
      </c>
      <c r="F1255" s="12">
        <v>1</v>
      </c>
      <c r="G1255" s="11">
        <v>842.46</v>
      </c>
      <c r="H1255">
        <v>0.05</v>
      </c>
      <c r="I1255" t="s">
        <v>1755</v>
      </c>
      <c r="J1255" s="11">
        <v>800.33699999999999</v>
      </c>
      <c r="K1255" t="str">
        <f>VLOOKUP(Table56[[#This Row],[Customer_ID]],Table4[],4,FALSE)</f>
        <v>Male</v>
      </c>
      <c r="L1255" t="str">
        <f>VLOOKUP(Table56[[#This Row],[Customer_ID]],Table4[],6,FALSE)</f>
        <v>Georgia</v>
      </c>
      <c r="M1255" t="str">
        <f>VLOOKUP(Table56[[#This Row],[Product_ID]],Table3[],3,FALSE)</f>
        <v>Electronics-Audio</v>
      </c>
      <c r="N1255" s="11">
        <f>VLOOKUP(Table56[[#This Row],[Product_ID]],Table3[],5,FALSE)</f>
        <v>403.71</v>
      </c>
      <c r="O1255" t="str">
        <f>VLOOKUP(Table56[[#This Row],[Store_ID]],Table2[],3,FALSE)</f>
        <v>North</v>
      </c>
      <c r="P1255" t="str">
        <f>VLOOKUP(E1255,Table2[],5,FALSE)</f>
        <v>Flagship</v>
      </c>
    </row>
    <row r="1256" spans="1:16" x14ac:dyDescent="0.25">
      <c r="A1256" t="s">
        <v>3006</v>
      </c>
      <c r="B1256" s="19">
        <v>45543</v>
      </c>
      <c r="C1256" t="s">
        <v>684</v>
      </c>
      <c r="D1256" t="s">
        <v>1581</v>
      </c>
      <c r="E1256" t="s">
        <v>1721</v>
      </c>
      <c r="F1256" s="12">
        <v>3</v>
      </c>
      <c r="G1256" s="11">
        <v>120.67</v>
      </c>
      <c r="H1256">
        <v>0.08</v>
      </c>
      <c r="I1256" t="s">
        <v>1755</v>
      </c>
      <c r="J1256" s="11">
        <v>333.04919999999998</v>
      </c>
      <c r="K1256" t="str">
        <f>VLOOKUP(Table56[[#This Row],[Customer_ID]],Table4[],4,FALSE)</f>
        <v>Female</v>
      </c>
      <c r="L1256" t="str">
        <f>VLOOKUP(Table56[[#This Row],[Customer_ID]],Table4[],6,FALSE)</f>
        <v>Washington</v>
      </c>
      <c r="M1256" t="str">
        <f>VLOOKUP(Table56[[#This Row],[Product_ID]],Table3[],3,FALSE)</f>
        <v>Clothing-Tops</v>
      </c>
      <c r="N1256" s="11">
        <f>VLOOKUP(Table56[[#This Row],[Product_ID]],Table3[],5,FALSE)</f>
        <v>223.43</v>
      </c>
      <c r="O1256" t="str">
        <f>VLOOKUP(Table56[[#This Row],[Store_ID]],Table2[],3,FALSE)</f>
        <v>South</v>
      </c>
      <c r="P1256" t="str">
        <f>VLOOKUP(E1256,Table2[],5,FALSE)</f>
        <v>Online</v>
      </c>
    </row>
    <row r="1257" spans="1:16" x14ac:dyDescent="0.25">
      <c r="A1257" t="s">
        <v>3007</v>
      </c>
      <c r="B1257" s="19">
        <v>45402</v>
      </c>
      <c r="C1257" t="s">
        <v>1510</v>
      </c>
      <c r="D1257" t="s">
        <v>1556</v>
      </c>
      <c r="E1257" t="s">
        <v>1698</v>
      </c>
      <c r="F1257" s="12">
        <v>4</v>
      </c>
      <c r="G1257" s="11">
        <v>176.13</v>
      </c>
      <c r="H1257">
        <v>0.27</v>
      </c>
      <c r="I1257" t="s">
        <v>1752</v>
      </c>
      <c r="J1257" s="11">
        <v>514.29959999999994</v>
      </c>
      <c r="K1257" t="str">
        <f>VLOOKUP(Table56[[#This Row],[Customer_ID]],Table4[],4,FALSE)</f>
        <v>Female</v>
      </c>
      <c r="L1257" t="str">
        <f>VLOOKUP(Table56[[#This Row],[Customer_ID]],Table4[],6,FALSE)</f>
        <v>New York</v>
      </c>
      <c r="M1257" t="str">
        <f>VLOOKUP(Table56[[#This Row],[Product_ID]],Table3[],3,FALSE)</f>
        <v>Sports-Accessories</v>
      </c>
      <c r="N1257" s="11">
        <f>VLOOKUP(Table56[[#This Row],[Product_ID]],Table3[],5,FALSE)</f>
        <v>131.51</v>
      </c>
      <c r="O1257" t="str">
        <f>VLOOKUP(Table56[[#This Row],[Store_ID]],Table2[],3,FALSE)</f>
        <v>North</v>
      </c>
      <c r="P1257" t="str">
        <f>VLOOKUP(E1257,Table2[],5,FALSE)</f>
        <v>Outlet</v>
      </c>
    </row>
    <row r="1258" spans="1:16" x14ac:dyDescent="0.25">
      <c r="A1258" t="s">
        <v>3008</v>
      </c>
      <c r="B1258" s="19">
        <v>45671</v>
      </c>
      <c r="C1258" t="s">
        <v>1376</v>
      </c>
      <c r="D1258" t="s">
        <v>1620</v>
      </c>
      <c r="E1258" t="s">
        <v>1721</v>
      </c>
      <c r="F1258" s="12">
        <v>4</v>
      </c>
      <c r="G1258" s="11">
        <v>592.67999999999995</v>
      </c>
      <c r="H1258">
        <v>0.03</v>
      </c>
      <c r="I1258" t="s">
        <v>1750</v>
      </c>
      <c r="J1258" s="11">
        <v>2299.5983999999999</v>
      </c>
      <c r="K1258" t="str">
        <f>VLOOKUP(Table56[[#This Row],[Customer_ID]],Table4[],4,FALSE)</f>
        <v>Male</v>
      </c>
      <c r="L1258" t="str">
        <f>VLOOKUP(Table56[[#This Row],[Customer_ID]],Table4[],6,FALSE)</f>
        <v>Nebraska</v>
      </c>
      <c r="M1258" t="str">
        <f>VLOOKUP(Table56[[#This Row],[Product_ID]],Table3[],3,FALSE)</f>
        <v>Beauty-Skincare</v>
      </c>
      <c r="N1258" s="11">
        <f>VLOOKUP(Table56[[#This Row],[Product_ID]],Table3[],5,FALSE)</f>
        <v>266.86</v>
      </c>
      <c r="O1258" t="str">
        <f>VLOOKUP(Table56[[#This Row],[Store_ID]],Table2[],3,FALSE)</f>
        <v>South</v>
      </c>
      <c r="P1258" t="str">
        <f>VLOOKUP(E1258,Table2[],5,FALSE)</f>
        <v>Online</v>
      </c>
    </row>
    <row r="1259" spans="1:16" x14ac:dyDescent="0.25">
      <c r="A1259" t="s">
        <v>3009</v>
      </c>
      <c r="B1259" s="19">
        <v>45367</v>
      </c>
      <c r="C1259" t="s">
        <v>576</v>
      </c>
      <c r="D1259" t="s">
        <v>1631</v>
      </c>
      <c r="E1259" t="s">
        <v>1701</v>
      </c>
      <c r="F1259" s="12">
        <v>4</v>
      </c>
      <c r="G1259" s="11">
        <v>662.43</v>
      </c>
      <c r="H1259">
        <v>0.24</v>
      </c>
      <c r="I1259" t="s">
        <v>1752</v>
      </c>
      <c r="J1259" s="11">
        <v>2013.7872</v>
      </c>
      <c r="K1259" t="str">
        <f>VLOOKUP(Table56[[#This Row],[Customer_ID]],Table4[],4,FALSE)</f>
        <v>Male</v>
      </c>
      <c r="L1259" t="str">
        <f>VLOOKUP(Table56[[#This Row],[Customer_ID]],Table4[],6,FALSE)</f>
        <v>Vermont</v>
      </c>
      <c r="M1259" t="str">
        <f>VLOOKUP(Table56[[#This Row],[Product_ID]],Table3[],3,FALSE)</f>
        <v>Home-Storage</v>
      </c>
      <c r="N1259" s="11">
        <f>VLOOKUP(Table56[[#This Row],[Product_ID]],Table3[],5,FALSE)</f>
        <v>138.05000000000001</v>
      </c>
      <c r="O1259" t="str">
        <f>VLOOKUP(Table56[[#This Row],[Store_ID]],Table2[],3,FALSE)</f>
        <v>South</v>
      </c>
      <c r="P1259" t="str">
        <f>VLOOKUP(E1259,Table2[],5,FALSE)</f>
        <v>Online</v>
      </c>
    </row>
    <row r="1260" spans="1:16" x14ac:dyDescent="0.25">
      <c r="A1260" t="s">
        <v>3010</v>
      </c>
      <c r="B1260" s="19">
        <v>45488</v>
      </c>
      <c r="C1260" t="s">
        <v>436</v>
      </c>
      <c r="D1260" t="s">
        <v>1592</v>
      </c>
      <c r="E1260" t="s">
        <v>1714</v>
      </c>
      <c r="F1260" s="12">
        <v>3</v>
      </c>
      <c r="G1260" s="11">
        <v>518.35</v>
      </c>
      <c r="H1260">
        <v>0.21</v>
      </c>
      <c r="I1260" t="s">
        <v>1755</v>
      </c>
      <c r="J1260" s="11">
        <v>1228.4895000000001</v>
      </c>
      <c r="K1260" t="str">
        <f>VLOOKUP(Table56[[#This Row],[Customer_ID]],Table4[],4,FALSE)</f>
        <v>Male</v>
      </c>
      <c r="L1260" t="str">
        <f>VLOOKUP(Table56[[#This Row],[Customer_ID]],Table4[],6,FALSE)</f>
        <v>Arkansas</v>
      </c>
      <c r="M1260" t="str">
        <f>VLOOKUP(Table56[[#This Row],[Product_ID]],Table3[],3,FALSE)</f>
        <v>Electronics-Computer</v>
      </c>
      <c r="N1260" s="11">
        <f>VLOOKUP(Table56[[#This Row],[Product_ID]],Table3[],5,FALSE)</f>
        <v>253.33</v>
      </c>
      <c r="O1260" t="str">
        <f>VLOOKUP(Table56[[#This Row],[Store_ID]],Table2[],3,FALSE)</f>
        <v>West</v>
      </c>
      <c r="P1260" t="str">
        <f>VLOOKUP(E1260,Table2[],5,FALSE)</f>
        <v>Online</v>
      </c>
    </row>
    <row r="1261" spans="1:16" x14ac:dyDescent="0.25">
      <c r="A1261" t="s">
        <v>3011</v>
      </c>
      <c r="B1261" s="19">
        <v>45509</v>
      </c>
      <c r="C1261" t="s">
        <v>968</v>
      </c>
      <c r="D1261" t="s">
        <v>1618</v>
      </c>
      <c r="E1261" t="s">
        <v>1705</v>
      </c>
      <c r="F1261" s="12">
        <v>1</v>
      </c>
      <c r="G1261" s="11">
        <v>85.58</v>
      </c>
      <c r="H1261">
        <v>0.1</v>
      </c>
      <c r="I1261" t="s">
        <v>1755</v>
      </c>
      <c r="J1261" s="11">
        <v>77.022000000000006</v>
      </c>
      <c r="K1261" t="str">
        <f>VLOOKUP(Table56[[#This Row],[Customer_ID]],Table4[],4,FALSE)</f>
        <v>Male</v>
      </c>
      <c r="L1261" t="str">
        <f>VLOOKUP(Table56[[#This Row],[Customer_ID]],Table4[],6,FALSE)</f>
        <v>Vermont</v>
      </c>
      <c r="M1261" t="str">
        <f>VLOOKUP(Table56[[#This Row],[Product_ID]],Table3[],3,FALSE)</f>
        <v>Sports-Equipment</v>
      </c>
      <c r="N1261" s="11">
        <f>VLOOKUP(Table56[[#This Row],[Product_ID]],Table3[],5,FALSE)</f>
        <v>103.45</v>
      </c>
      <c r="O1261" t="str">
        <f>VLOOKUP(Table56[[#This Row],[Store_ID]],Table2[],3,FALSE)</f>
        <v>North</v>
      </c>
      <c r="P1261" t="str">
        <f>VLOOKUP(E1261,Table2[],5,FALSE)</f>
        <v>Outlet</v>
      </c>
    </row>
    <row r="1262" spans="1:16" x14ac:dyDescent="0.25">
      <c r="A1262" t="s">
        <v>3012</v>
      </c>
      <c r="B1262" s="19">
        <v>45323</v>
      </c>
      <c r="C1262" t="s">
        <v>1123</v>
      </c>
      <c r="D1262" t="s">
        <v>1661</v>
      </c>
      <c r="E1262" t="s">
        <v>1690</v>
      </c>
      <c r="F1262" s="12">
        <v>4</v>
      </c>
      <c r="G1262" s="11">
        <v>800</v>
      </c>
      <c r="H1262">
        <v>0.2</v>
      </c>
      <c r="I1262" t="s">
        <v>1750</v>
      </c>
      <c r="J1262" s="11">
        <v>2560</v>
      </c>
      <c r="K1262" t="str">
        <f>VLOOKUP(Table56[[#This Row],[Customer_ID]],Table4[],4,FALSE)</f>
        <v>Male</v>
      </c>
      <c r="L1262" t="str">
        <f>VLOOKUP(Table56[[#This Row],[Customer_ID]],Table4[],6,FALSE)</f>
        <v>Ohio</v>
      </c>
      <c r="M1262" t="str">
        <f>VLOOKUP(Table56[[#This Row],[Product_ID]],Table3[],3,FALSE)</f>
        <v>Home-Lighting</v>
      </c>
      <c r="N1262" s="11">
        <f>VLOOKUP(Table56[[#This Row],[Product_ID]],Table3[],5,FALSE)</f>
        <v>371.38</v>
      </c>
      <c r="O1262" t="str">
        <f>VLOOKUP(Table56[[#This Row],[Store_ID]],Table2[],3,FALSE)</f>
        <v>North</v>
      </c>
      <c r="P1262" t="str">
        <f>VLOOKUP(E1262,Table2[],5,FALSE)</f>
        <v>Flagship</v>
      </c>
    </row>
    <row r="1263" spans="1:16" x14ac:dyDescent="0.25">
      <c r="A1263" t="s">
        <v>3013</v>
      </c>
      <c r="B1263" s="19">
        <v>45889</v>
      </c>
      <c r="C1263" t="s">
        <v>515</v>
      </c>
      <c r="D1263" t="s">
        <v>1617</v>
      </c>
      <c r="E1263" t="s">
        <v>1719</v>
      </c>
      <c r="F1263" s="12">
        <v>3</v>
      </c>
      <c r="G1263" s="11">
        <v>118.25</v>
      </c>
      <c r="H1263">
        <v>0.26</v>
      </c>
      <c r="I1263" t="s">
        <v>1752</v>
      </c>
      <c r="J1263" s="11">
        <v>262.51499999999999</v>
      </c>
      <c r="K1263" t="str">
        <f>VLOOKUP(Table56[[#This Row],[Customer_ID]],Table4[],4,FALSE)</f>
        <v>Female</v>
      </c>
      <c r="L1263" t="str">
        <f>VLOOKUP(Table56[[#This Row],[Customer_ID]],Table4[],6,FALSE)</f>
        <v>Iowa</v>
      </c>
      <c r="M1263" t="str">
        <f>VLOOKUP(Table56[[#This Row],[Product_ID]],Table3[],3,FALSE)</f>
        <v>Beauty-Fragrance</v>
      </c>
      <c r="N1263" s="11">
        <f>VLOOKUP(Table56[[#This Row],[Product_ID]],Table3[],5,FALSE)</f>
        <v>482.75</v>
      </c>
      <c r="O1263" t="str">
        <f>VLOOKUP(Table56[[#This Row],[Store_ID]],Table2[],3,FALSE)</f>
        <v>East</v>
      </c>
      <c r="P1263" t="str">
        <f>VLOOKUP(E1263,Table2[],5,FALSE)</f>
        <v>Online</v>
      </c>
    </row>
    <row r="1264" spans="1:16" x14ac:dyDescent="0.25">
      <c r="A1264" t="s">
        <v>3014</v>
      </c>
      <c r="B1264" s="19">
        <v>45253</v>
      </c>
      <c r="C1264" t="s">
        <v>1292</v>
      </c>
      <c r="D1264" t="s">
        <v>1575</v>
      </c>
      <c r="E1264" t="s">
        <v>1728</v>
      </c>
      <c r="F1264" s="12">
        <v>1</v>
      </c>
      <c r="G1264" s="11">
        <v>223.25</v>
      </c>
      <c r="H1264">
        <v>0.28999999999999998</v>
      </c>
      <c r="I1264" t="s">
        <v>1750</v>
      </c>
      <c r="J1264" s="11">
        <v>158.50749999999999</v>
      </c>
      <c r="K1264" t="str">
        <f>VLOOKUP(Table56[[#This Row],[Customer_ID]],Table4[],4,FALSE)</f>
        <v>Female</v>
      </c>
      <c r="L1264" t="str">
        <f>VLOOKUP(Table56[[#This Row],[Customer_ID]],Table4[],6,FALSE)</f>
        <v>Washington</v>
      </c>
      <c r="M1264" t="str">
        <f>VLOOKUP(Table56[[#This Row],[Product_ID]],Table3[],3,FALSE)</f>
        <v>Beauty-Skincare</v>
      </c>
      <c r="N1264" s="11">
        <f>VLOOKUP(Table56[[#This Row],[Product_ID]],Table3[],5,FALSE)</f>
        <v>283.83</v>
      </c>
      <c r="O1264" t="str">
        <f>VLOOKUP(Table56[[#This Row],[Store_ID]],Table2[],3,FALSE)</f>
        <v>North</v>
      </c>
      <c r="P1264" t="str">
        <f>VLOOKUP(E1264,Table2[],5,FALSE)</f>
        <v>Flagship</v>
      </c>
    </row>
    <row r="1265" spans="1:16" x14ac:dyDescent="0.25">
      <c r="A1265" t="s">
        <v>3015</v>
      </c>
      <c r="B1265" s="19">
        <v>45530</v>
      </c>
      <c r="C1265" t="s">
        <v>1309</v>
      </c>
      <c r="D1265" t="s">
        <v>1575</v>
      </c>
      <c r="E1265" t="s">
        <v>1701</v>
      </c>
      <c r="F1265" s="12">
        <v>3</v>
      </c>
      <c r="G1265" s="11">
        <v>918.76</v>
      </c>
      <c r="H1265">
        <v>0.2</v>
      </c>
      <c r="I1265" t="s">
        <v>1752</v>
      </c>
      <c r="J1265" s="11">
        <v>2205.0239999999999</v>
      </c>
      <c r="K1265" t="str">
        <f>VLOOKUP(Table56[[#This Row],[Customer_ID]],Table4[],4,FALSE)</f>
        <v>Female</v>
      </c>
      <c r="L1265" t="str">
        <f>VLOOKUP(Table56[[#This Row],[Customer_ID]],Table4[],6,FALSE)</f>
        <v>Maine</v>
      </c>
      <c r="M1265" t="str">
        <f>VLOOKUP(Table56[[#This Row],[Product_ID]],Table3[],3,FALSE)</f>
        <v>Beauty-Skincare</v>
      </c>
      <c r="N1265" s="11">
        <f>VLOOKUP(Table56[[#This Row],[Product_ID]],Table3[],5,FALSE)</f>
        <v>283.83</v>
      </c>
      <c r="O1265" t="str">
        <f>VLOOKUP(Table56[[#This Row],[Store_ID]],Table2[],3,FALSE)</f>
        <v>South</v>
      </c>
      <c r="P1265" t="str">
        <f>VLOOKUP(E1265,Table2[],5,FALSE)</f>
        <v>Online</v>
      </c>
    </row>
    <row r="1266" spans="1:16" x14ac:dyDescent="0.25">
      <c r="A1266" t="s">
        <v>3016</v>
      </c>
      <c r="B1266" s="19">
        <v>45491</v>
      </c>
      <c r="C1266" t="s">
        <v>882</v>
      </c>
      <c r="D1266" t="s">
        <v>1656</v>
      </c>
      <c r="E1266" t="s">
        <v>1725</v>
      </c>
      <c r="F1266" s="12">
        <v>2</v>
      </c>
      <c r="G1266" s="11">
        <v>905.26</v>
      </c>
      <c r="H1266">
        <v>0.15</v>
      </c>
      <c r="I1266" t="s">
        <v>1755</v>
      </c>
      <c r="J1266" s="11">
        <v>1538.942</v>
      </c>
      <c r="K1266" t="str">
        <f>VLOOKUP(Table56[[#This Row],[Customer_ID]],Table4[],4,FALSE)</f>
        <v>Male</v>
      </c>
      <c r="L1266" t="str">
        <f>VLOOKUP(Table56[[#This Row],[Customer_ID]],Table4[],6,FALSE)</f>
        <v>Hawaii</v>
      </c>
      <c r="M1266" t="str">
        <f>VLOOKUP(Table56[[#This Row],[Product_ID]],Table3[],3,FALSE)</f>
        <v>Home-Furniture</v>
      </c>
      <c r="N1266" s="11">
        <f>VLOOKUP(Table56[[#This Row],[Product_ID]],Table3[],5,FALSE)</f>
        <v>388.46</v>
      </c>
      <c r="O1266" t="str">
        <f>VLOOKUP(Table56[[#This Row],[Store_ID]],Table2[],3,FALSE)</f>
        <v>East</v>
      </c>
      <c r="P1266" t="str">
        <f>VLOOKUP(E1266,Table2[],5,FALSE)</f>
        <v>Flagship</v>
      </c>
    </row>
    <row r="1267" spans="1:16" x14ac:dyDescent="0.25">
      <c r="A1267" t="s">
        <v>3017</v>
      </c>
      <c r="B1267" s="19">
        <v>45628</v>
      </c>
      <c r="C1267" t="s">
        <v>974</v>
      </c>
      <c r="D1267" t="s">
        <v>1549</v>
      </c>
      <c r="E1267" t="s">
        <v>1739</v>
      </c>
      <c r="F1267" s="12">
        <v>4</v>
      </c>
      <c r="G1267" s="11">
        <v>295.39999999999998</v>
      </c>
      <c r="H1267">
        <v>0.23</v>
      </c>
      <c r="I1267" t="s">
        <v>1752</v>
      </c>
      <c r="J1267" s="11">
        <v>909.83199999999999</v>
      </c>
      <c r="K1267" t="str">
        <f>VLOOKUP(Table56[[#This Row],[Customer_ID]],Table4[],4,FALSE)</f>
        <v>Female</v>
      </c>
      <c r="L1267" t="str">
        <f>VLOOKUP(Table56[[#This Row],[Customer_ID]],Table4[],6,FALSE)</f>
        <v>Delaware</v>
      </c>
      <c r="M1267" t="str">
        <f>VLOOKUP(Table56[[#This Row],[Product_ID]],Table3[],3,FALSE)</f>
        <v>Beauty-Grooming</v>
      </c>
      <c r="N1267" s="11">
        <f>VLOOKUP(Table56[[#This Row],[Product_ID]],Table3[],5,FALSE)</f>
        <v>337.42</v>
      </c>
      <c r="O1267" t="str">
        <f>VLOOKUP(Table56[[#This Row],[Store_ID]],Table2[],3,FALSE)</f>
        <v>East</v>
      </c>
      <c r="P1267" t="str">
        <f>VLOOKUP(E1267,Table2[],5,FALSE)</f>
        <v>Online</v>
      </c>
    </row>
    <row r="1268" spans="1:16" x14ac:dyDescent="0.25">
      <c r="A1268" t="s">
        <v>3018</v>
      </c>
      <c r="B1268" s="19">
        <v>45861</v>
      </c>
      <c r="C1268" t="s">
        <v>310</v>
      </c>
      <c r="D1268" t="s">
        <v>1671</v>
      </c>
      <c r="E1268" t="s">
        <v>1705</v>
      </c>
      <c r="F1268" s="12">
        <v>1</v>
      </c>
      <c r="G1268" s="11">
        <v>252.18</v>
      </c>
      <c r="H1268">
        <v>0.23</v>
      </c>
      <c r="I1268" t="s">
        <v>1752</v>
      </c>
      <c r="J1268" s="11">
        <v>194.17860000000002</v>
      </c>
      <c r="K1268" t="str">
        <f>VLOOKUP(Table56[[#This Row],[Customer_ID]],Table4[],4,FALSE)</f>
        <v>Female</v>
      </c>
      <c r="L1268" t="str">
        <f>VLOOKUP(Table56[[#This Row],[Customer_ID]],Table4[],6,FALSE)</f>
        <v>South Carolina</v>
      </c>
      <c r="M1268" t="str">
        <f>VLOOKUP(Table56[[#This Row],[Product_ID]],Table3[],3,FALSE)</f>
        <v>Beauty-Skincare</v>
      </c>
      <c r="N1268" s="11">
        <f>VLOOKUP(Table56[[#This Row],[Product_ID]],Table3[],5,FALSE)</f>
        <v>358.47</v>
      </c>
      <c r="O1268" t="str">
        <f>VLOOKUP(Table56[[#This Row],[Store_ID]],Table2[],3,FALSE)</f>
        <v>North</v>
      </c>
      <c r="P1268" t="str">
        <f>VLOOKUP(E1268,Table2[],5,FALSE)</f>
        <v>Outlet</v>
      </c>
    </row>
    <row r="1269" spans="1:16" x14ac:dyDescent="0.25">
      <c r="A1269" t="s">
        <v>3019</v>
      </c>
      <c r="B1269" s="19">
        <v>45878</v>
      </c>
      <c r="C1269" t="s">
        <v>506</v>
      </c>
      <c r="D1269" t="s">
        <v>1676</v>
      </c>
      <c r="E1269" t="s">
        <v>1723</v>
      </c>
      <c r="F1269" s="12">
        <v>4</v>
      </c>
      <c r="G1269" s="11">
        <v>792.1</v>
      </c>
      <c r="H1269">
        <v>0.19</v>
      </c>
      <c r="I1269" t="s">
        <v>1755</v>
      </c>
      <c r="J1269" s="11">
        <v>2566.4040000000005</v>
      </c>
      <c r="K1269" t="str">
        <f>VLOOKUP(Table56[[#This Row],[Customer_ID]],Table4[],4,FALSE)</f>
        <v>Female</v>
      </c>
      <c r="L1269" t="str">
        <f>VLOOKUP(Table56[[#This Row],[Customer_ID]],Table4[],6,FALSE)</f>
        <v>Missouri</v>
      </c>
      <c r="M1269" t="str">
        <f>VLOOKUP(Table56[[#This Row],[Product_ID]],Table3[],3,FALSE)</f>
        <v>Sports-Team Sports</v>
      </c>
      <c r="N1269" s="11">
        <f>VLOOKUP(Table56[[#This Row],[Product_ID]],Table3[],5,FALSE)</f>
        <v>245.98</v>
      </c>
      <c r="O1269" t="str">
        <f>VLOOKUP(Table56[[#This Row],[Store_ID]],Table2[],3,FALSE)</f>
        <v>North</v>
      </c>
      <c r="P1269" t="str">
        <f>VLOOKUP(E1269,Table2[],5,FALSE)</f>
        <v>Online</v>
      </c>
    </row>
    <row r="1270" spans="1:16" x14ac:dyDescent="0.25">
      <c r="A1270" t="s">
        <v>3020</v>
      </c>
      <c r="B1270" s="19">
        <v>45426</v>
      </c>
      <c r="C1270" t="s">
        <v>275</v>
      </c>
      <c r="D1270" t="s">
        <v>1662</v>
      </c>
      <c r="E1270" t="s">
        <v>1726</v>
      </c>
      <c r="F1270" s="12">
        <v>1</v>
      </c>
      <c r="G1270" s="11">
        <v>883.36</v>
      </c>
      <c r="H1270">
        <v>0.11</v>
      </c>
      <c r="I1270" t="s">
        <v>1752</v>
      </c>
      <c r="J1270" s="11">
        <v>786.19040000000007</v>
      </c>
      <c r="K1270" t="str">
        <f>VLOOKUP(Table56[[#This Row],[Customer_ID]],Table4[],4,FALSE)</f>
        <v>Male</v>
      </c>
      <c r="L1270" t="str">
        <f>VLOOKUP(Table56[[#This Row],[Customer_ID]],Table4[],6,FALSE)</f>
        <v>Oklahoma</v>
      </c>
      <c r="M1270" t="str">
        <f>VLOOKUP(Table56[[#This Row],[Product_ID]],Table3[],3,FALSE)</f>
        <v>Sports-Accessories</v>
      </c>
      <c r="N1270" s="11">
        <f>VLOOKUP(Table56[[#This Row],[Product_ID]],Table3[],5,FALSE)</f>
        <v>131.24</v>
      </c>
      <c r="O1270" t="str">
        <f>VLOOKUP(Table56[[#This Row],[Store_ID]],Table2[],3,FALSE)</f>
        <v>South</v>
      </c>
      <c r="P1270" t="str">
        <f>VLOOKUP(E1270,Table2[],5,FALSE)</f>
        <v>Outlet</v>
      </c>
    </row>
    <row r="1271" spans="1:16" x14ac:dyDescent="0.25">
      <c r="A1271" t="s">
        <v>3021</v>
      </c>
      <c r="B1271" s="19">
        <v>45231</v>
      </c>
      <c r="C1271" t="s">
        <v>870</v>
      </c>
      <c r="D1271" t="s">
        <v>1629</v>
      </c>
      <c r="E1271" t="s">
        <v>1685</v>
      </c>
      <c r="F1271" s="12">
        <v>4</v>
      </c>
      <c r="G1271" s="11">
        <v>305.95</v>
      </c>
      <c r="H1271">
        <v>0.08</v>
      </c>
      <c r="I1271" t="s">
        <v>1752</v>
      </c>
      <c r="J1271" s="11">
        <v>1125.896</v>
      </c>
      <c r="K1271" t="str">
        <f>VLOOKUP(Table56[[#This Row],[Customer_ID]],Table4[],4,FALSE)</f>
        <v>Male</v>
      </c>
      <c r="L1271" t="str">
        <f>VLOOKUP(Table56[[#This Row],[Customer_ID]],Table4[],6,FALSE)</f>
        <v>Nevada</v>
      </c>
      <c r="M1271" t="str">
        <f>VLOOKUP(Table56[[#This Row],[Product_ID]],Table3[],3,FALSE)</f>
        <v>Clothing-Bottoms</v>
      </c>
      <c r="N1271" s="11">
        <f>VLOOKUP(Table56[[#This Row],[Product_ID]],Table3[],5,FALSE)</f>
        <v>218.22</v>
      </c>
      <c r="O1271" t="str">
        <f>VLOOKUP(Table56[[#This Row],[Store_ID]],Table2[],3,FALSE)</f>
        <v>East</v>
      </c>
      <c r="P1271" t="str">
        <f>VLOOKUP(E1271,Table2[],5,FALSE)</f>
        <v>Flagship</v>
      </c>
    </row>
    <row r="1272" spans="1:16" x14ac:dyDescent="0.25">
      <c r="A1272" t="s">
        <v>3022</v>
      </c>
      <c r="B1272" s="19">
        <v>45609</v>
      </c>
      <c r="C1272" t="s">
        <v>1235</v>
      </c>
      <c r="D1272" t="s">
        <v>1613</v>
      </c>
      <c r="E1272" t="s">
        <v>1711</v>
      </c>
      <c r="F1272" s="12">
        <v>3</v>
      </c>
      <c r="G1272" s="11">
        <v>742.45</v>
      </c>
      <c r="H1272">
        <v>0.23</v>
      </c>
      <c r="I1272" t="s">
        <v>1755</v>
      </c>
      <c r="J1272" s="11">
        <v>1715.0595000000003</v>
      </c>
      <c r="K1272" t="str">
        <f>VLOOKUP(Table56[[#This Row],[Customer_ID]],Table4[],4,FALSE)</f>
        <v>Female</v>
      </c>
      <c r="L1272" t="str">
        <f>VLOOKUP(Table56[[#This Row],[Customer_ID]],Table4[],6,FALSE)</f>
        <v>Nevada</v>
      </c>
      <c r="M1272" t="str">
        <f>VLOOKUP(Table56[[#This Row],[Product_ID]],Table3[],3,FALSE)</f>
        <v>Clothing-Accessories</v>
      </c>
      <c r="N1272" s="11">
        <f>VLOOKUP(Table56[[#This Row],[Product_ID]],Table3[],5,FALSE)</f>
        <v>113.83</v>
      </c>
      <c r="O1272" t="str">
        <f>VLOOKUP(Table56[[#This Row],[Store_ID]],Table2[],3,FALSE)</f>
        <v>South</v>
      </c>
      <c r="P1272" t="str">
        <f>VLOOKUP(E1272,Table2[],5,FALSE)</f>
        <v>Online</v>
      </c>
    </row>
    <row r="1273" spans="1:16" x14ac:dyDescent="0.25">
      <c r="A1273" t="s">
        <v>3023</v>
      </c>
      <c r="B1273" s="19">
        <v>45392</v>
      </c>
      <c r="C1273" t="s">
        <v>1100</v>
      </c>
      <c r="D1273" t="s">
        <v>1564</v>
      </c>
      <c r="E1273" t="s">
        <v>1736</v>
      </c>
      <c r="F1273" s="12">
        <v>3</v>
      </c>
      <c r="G1273" s="11">
        <v>336.1</v>
      </c>
      <c r="H1273">
        <v>0.12</v>
      </c>
      <c r="I1273" t="s">
        <v>1755</v>
      </c>
      <c r="J1273" s="11">
        <v>887.30400000000009</v>
      </c>
      <c r="K1273" t="str">
        <f>VLOOKUP(Table56[[#This Row],[Customer_ID]],Table4[],4,FALSE)</f>
        <v>Male</v>
      </c>
      <c r="L1273" t="str">
        <f>VLOOKUP(Table56[[#This Row],[Customer_ID]],Table4[],6,FALSE)</f>
        <v>Washington</v>
      </c>
      <c r="M1273" t="str">
        <f>VLOOKUP(Table56[[#This Row],[Product_ID]],Table3[],3,FALSE)</f>
        <v>Clothing-Accessories</v>
      </c>
      <c r="N1273" s="11">
        <f>VLOOKUP(Table56[[#This Row],[Product_ID]],Table3[],5,FALSE)</f>
        <v>174.02</v>
      </c>
      <c r="O1273" t="str">
        <f>VLOOKUP(Table56[[#This Row],[Store_ID]],Table2[],3,FALSE)</f>
        <v>East</v>
      </c>
      <c r="P1273" t="str">
        <f>VLOOKUP(E1273,Table2[],5,FALSE)</f>
        <v>Flagship</v>
      </c>
    </row>
    <row r="1274" spans="1:16" x14ac:dyDescent="0.25">
      <c r="A1274" t="s">
        <v>3024</v>
      </c>
      <c r="B1274" s="19">
        <v>45876</v>
      </c>
      <c r="C1274" t="s">
        <v>1267</v>
      </c>
      <c r="D1274" t="s">
        <v>1570</v>
      </c>
      <c r="E1274" t="s">
        <v>1711</v>
      </c>
      <c r="F1274" s="12">
        <v>3</v>
      </c>
      <c r="G1274" s="11">
        <v>310.36</v>
      </c>
      <c r="H1274">
        <v>0.14000000000000001</v>
      </c>
      <c r="I1274" t="s">
        <v>1755</v>
      </c>
      <c r="J1274" s="11">
        <v>800.72879999999998</v>
      </c>
      <c r="K1274" t="str">
        <f>VLOOKUP(Table56[[#This Row],[Customer_ID]],Table4[],4,FALSE)</f>
        <v>Female</v>
      </c>
      <c r="L1274" t="str">
        <f>VLOOKUP(Table56[[#This Row],[Customer_ID]],Table4[],6,FALSE)</f>
        <v>Michigan</v>
      </c>
      <c r="M1274" t="str">
        <f>VLOOKUP(Table56[[#This Row],[Product_ID]],Table3[],3,FALSE)</f>
        <v>Home-Decor</v>
      </c>
      <c r="N1274" s="11">
        <f>VLOOKUP(Table56[[#This Row],[Product_ID]],Table3[],5,FALSE)</f>
        <v>218.48</v>
      </c>
      <c r="O1274" t="str">
        <f>VLOOKUP(Table56[[#This Row],[Store_ID]],Table2[],3,FALSE)</f>
        <v>South</v>
      </c>
      <c r="P1274" t="str">
        <f>VLOOKUP(E1274,Table2[],5,FALSE)</f>
        <v>Online</v>
      </c>
    </row>
    <row r="1275" spans="1:16" x14ac:dyDescent="0.25">
      <c r="A1275" t="s">
        <v>3025</v>
      </c>
      <c r="B1275" s="19">
        <v>45772</v>
      </c>
      <c r="C1275" t="s">
        <v>879</v>
      </c>
      <c r="D1275" t="s">
        <v>1677</v>
      </c>
      <c r="E1275" t="s">
        <v>1714</v>
      </c>
      <c r="F1275" s="12">
        <v>3</v>
      </c>
      <c r="G1275" s="11">
        <v>992.81</v>
      </c>
      <c r="H1275">
        <v>0.04</v>
      </c>
      <c r="I1275" t="s">
        <v>1752</v>
      </c>
      <c r="J1275" s="11">
        <v>2859.2927999999997</v>
      </c>
      <c r="K1275" t="str">
        <f>VLOOKUP(Table56[[#This Row],[Customer_ID]],Table4[],4,FALSE)</f>
        <v>Female</v>
      </c>
      <c r="L1275" t="str">
        <f>VLOOKUP(Table56[[#This Row],[Customer_ID]],Table4[],6,FALSE)</f>
        <v>Ohio</v>
      </c>
      <c r="M1275" t="str">
        <f>VLOOKUP(Table56[[#This Row],[Product_ID]],Table3[],3,FALSE)</f>
        <v>Electronics-Audio</v>
      </c>
      <c r="N1275" s="11">
        <f>VLOOKUP(Table56[[#This Row],[Product_ID]],Table3[],5,FALSE)</f>
        <v>431.67</v>
      </c>
      <c r="O1275" t="str">
        <f>VLOOKUP(Table56[[#This Row],[Store_ID]],Table2[],3,FALSE)</f>
        <v>West</v>
      </c>
      <c r="P1275" t="str">
        <f>VLOOKUP(E1275,Table2[],5,FALSE)</f>
        <v>Online</v>
      </c>
    </row>
    <row r="1276" spans="1:16" x14ac:dyDescent="0.25">
      <c r="A1276" t="s">
        <v>3026</v>
      </c>
      <c r="B1276" s="19">
        <v>45217</v>
      </c>
      <c r="C1276" t="s">
        <v>642</v>
      </c>
      <c r="D1276" t="s">
        <v>1617</v>
      </c>
      <c r="E1276" t="s">
        <v>1721</v>
      </c>
      <c r="F1276" s="12">
        <v>3</v>
      </c>
      <c r="G1276" s="11">
        <v>257.11</v>
      </c>
      <c r="H1276">
        <v>0.26</v>
      </c>
      <c r="I1276" t="s">
        <v>1755</v>
      </c>
      <c r="J1276" s="11">
        <v>570.78420000000006</v>
      </c>
      <c r="K1276" t="str">
        <f>VLOOKUP(Table56[[#This Row],[Customer_ID]],Table4[],4,FALSE)</f>
        <v>Male</v>
      </c>
      <c r="L1276" t="str">
        <f>VLOOKUP(Table56[[#This Row],[Customer_ID]],Table4[],6,FALSE)</f>
        <v>Vermont</v>
      </c>
      <c r="M1276" t="str">
        <f>VLOOKUP(Table56[[#This Row],[Product_ID]],Table3[],3,FALSE)</f>
        <v>Beauty-Fragrance</v>
      </c>
      <c r="N1276" s="11">
        <f>VLOOKUP(Table56[[#This Row],[Product_ID]],Table3[],5,FALSE)</f>
        <v>482.75</v>
      </c>
      <c r="O1276" t="str">
        <f>VLOOKUP(Table56[[#This Row],[Store_ID]],Table2[],3,FALSE)</f>
        <v>South</v>
      </c>
      <c r="P1276" t="str">
        <f>VLOOKUP(E1276,Table2[],5,FALSE)</f>
        <v>Online</v>
      </c>
    </row>
    <row r="1277" spans="1:16" x14ac:dyDescent="0.25">
      <c r="A1277" t="s">
        <v>3027</v>
      </c>
      <c r="B1277" s="19">
        <v>45739</v>
      </c>
      <c r="C1277" t="s">
        <v>707</v>
      </c>
      <c r="D1277" t="s">
        <v>1673</v>
      </c>
      <c r="E1277" t="s">
        <v>1723</v>
      </c>
      <c r="F1277" s="12">
        <v>4</v>
      </c>
      <c r="G1277" s="11">
        <v>816.29</v>
      </c>
      <c r="H1277">
        <v>0.24</v>
      </c>
      <c r="I1277" t="s">
        <v>1752</v>
      </c>
      <c r="J1277" s="11">
        <v>2481.5216</v>
      </c>
      <c r="K1277" t="str">
        <f>VLOOKUP(Table56[[#This Row],[Customer_ID]],Table4[],4,FALSE)</f>
        <v>Female</v>
      </c>
      <c r="L1277" t="str">
        <f>VLOOKUP(Table56[[#This Row],[Customer_ID]],Table4[],6,FALSE)</f>
        <v>Massachusetts</v>
      </c>
      <c r="M1277" t="str">
        <f>VLOOKUP(Table56[[#This Row],[Product_ID]],Table3[],3,FALSE)</f>
        <v>Sports-Accessories</v>
      </c>
      <c r="N1277" s="11">
        <f>VLOOKUP(Table56[[#This Row],[Product_ID]],Table3[],5,FALSE)</f>
        <v>60.65</v>
      </c>
      <c r="O1277" t="str">
        <f>VLOOKUP(Table56[[#This Row],[Store_ID]],Table2[],3,FALSE)</f>
        <v>North</v>
      </c>
      <c r="P1277" t="str">
        <f>VLOOKUP(E1277,Table2[],5,FALSE)</f>
        <v>Online</v>
      </c>
    </row>
    <row r="1278" spans="1:16" x14ac:dyDescent="0.25">
      <c r="A1278" t="s">
        <v>3028</v>
      </c>
      <c r="B1278" s="19">
        <v>45272</v>
      </c>
      <c r="C1278" t="s">
        <v>417</v>
      </c>
      <c r="D1278" t="s">
        <v>1617</v>
      </c>
      <c r="E1278" t="s">
        <v>1723</v>
      </c>
      <c r="F1278" s="12">
        <v>4</v>
      </c>
      <c r="G1278" s="11">
        <v>755.82</v>
      </c>
      <c r="H1278">
        <v>0.22</v>
      </c>
      <c r="I1278" t="s">
        <v>1755</v>
      </c>
      <c r="J1278" s="11">
        <v>2358.1584000000003</v>
      </c>
      <c r="K1278" t="str">
        <f>VLOOKUP(Table56[[#This Row],[Customer_ID]],Table4[],4,FALSE)</f>
        <v>Male</v>
      </c>
      <c r="L1278" t="str">
        <f>VLOOKUP(Table56[[#This Row],[Customer_ID]],Table4[],6,FALSE)</f>
        <v>North Carolina</v>
      </c>
      <c r="M1278" t="str">
        <f>VLOOKUP(Table56[[#This Row],[Product_ID]],Table3[],3,FALSE)</f>
        <v>Beauty-Fragrance</v>
      </c>
      <c r="N1278" s="11">
        <f>VLOOKUP(Table56[[#This Row],[Product_ID]],Table3[],5,FALSE)</f>
        <v>482.75</v>
      </c>
      <c r="O1278" t="str">
        <f>VLOOKUP(Table56[[#This Row],[Store_ID]],Table2[],3,FALSE)</f>
        <v>North</v>
      </c>
      <c r="P1278" t="str">
        <f>VLOOKUP(E1278,Table2[],5,FALSE)</f>
        <v>Online</v>
      </c>
    </row>
    <row r="1279" spans="1:16" x14ac:dyDescent="0.25">
      <c r="A1279" t="s">
        <v>3029</v>
      </c>
      <c r="B1279" s="19">
        <v>45524</v>
      </c>
      <c r="C1279" t="s">
        <v>23</v>
      </c>
      <c r="D1279" t="s">
        <v>1525</v>
      </c>
      <c r="E1279" t="s">
        <v>1726</v>
      </c>
      <c r="F1279" s="12">
        <v>1</v>
      </c>
      <c r="G1279" s="11">
        <v>449.6</v>
      </c>
      <c r="H1279">
        <v>0.01</v>
      </c>
      <c r="I1279" t="s">
        <v>1752</v>
      </c>
      <c r="J1279" s="11">
        <v>445.10400000000004</v>
      </c>
      <c r="K1279" t="str">
        <f>VLOOKUP(Table56[[#This Row],[Customer_ID]],Table4[],4,FALSE)</f>
        <v>Female</v>
      </c>
      <c r="L1279" t="str">
        <f>VLOOKUP(Table56[[#This Row],[Customer_ID]],Table4[],6,FALSE)</f>
        <v>Ohio</v>
      </c>
      <c r="M1279" t="str">
        <f>VLOOKUP(Table56[[#This Row],[Product_ID]],Table3[],3,FALSE)</f>
        <v>Electronics-Computer</v>
      </c>
      <c r="N1279" s="11">
        <f>VLOOKUP(Table56[[#This Row],[Product_ID]],Table3[],5,FALSE)</f>
        <v>112.42</v>
      </c>
      <c r="O1279" t="str">
        <f>VLOOKUP(Table56[[#This Row],[Store_ID]],Table2[],3,FALSE)</f>
        <v>South</v>
      </c>
      <c r="P1279" t="str">
        <f>VLOOKUP(E1279,Table2[],5,FALSE)</f>
        <v>Outlet</v>
      </c>
    </row>
    <row r="1280" spans="1:16" x14ac:dyDescent="0.25">
      <c r="A1280" t="s">
        <v>3030</v>
      </c>
      <c r="B1280" s="19">
        <v>45481</v>
      </c>
      <c r="C1280" t="s">
        <v>1089</v>
      </c>
      <c r="D1280" t="s">
        <v>1547</v>
      </c>
      <c r="E1280" t="s">
        <v>1685</v>
      </c>
      <c r="F1280" s="12">
        <v>2</v>
      </c>
      <c r="G1280" s="11">
        <v>779.29</v>
      </c>
      <c r="H1280">
        <v>0.12</v>
      </c>
      <c r="I1280" t="s">
        <v>1755</v>
      </c>
      <c r="J1280" s="11">
        <v>1371.5503999999999</v>
      </c>
      <c r="K1280" t="str">
        <f>VLOOKUP(Table56[[#This Row],[Customer_ID]],Table4[],4,FALSE)</f>
        <v>Female</v>
      </c>
      <c r="L1280" t="str">
        <f>VLOOKUP(Table56[[#This Row],[Customer_ID]],Table4[],6,FALSE)</f>
        <v>Nebraska</v>
      </c>
      <c r="M1280" t="str">
        <f>VLOOKUP(Table56[[#This Row],[Product_ID]],Table3[],3,FALSE)</f>
        <v>Home-Decor</v>
      </c>
      <c r="N1280" s="11">
        <f>VLOOKUP(Table56[[#This Row],[Product_ID]],Table3[],5,FALSE)</f>
        <v>48.01</v>
      </c>
      <c r="O1280" t="str">
        <f>VLOOKUP(Table56[[#This Row],[Store_ID]],Table2[],3,FALSE)</f>
        <v>East</v>
      </c>
      <c r="P1280" t="str">
        <f>VLOOKUP(E1280,Table2[],5,FALSE)</f>
        <v>Flagship</v>
      </c>
    </row>
    <row r="1281" spans="1:16" x14ac:dyDescent="0.25">
      <c r="A1281" t="s">
        <v>3031</v>
      </c>
      <c r="B1281" s="19">
        <v>45267</v>
      </c>
      <c r="C1281" t="s">
        <v>1415</v>
      </c>
      <c r="D1281" t="s">
        <v>1643</v>
      </c>
      <c r="E1281" t="s">
        <v>1733</v>
      </c>
      <c r="F1281" s="12">
        <v>1</v>
      </c>
      <c r="G1281" s="11">
        <v>748.75</v>
      </c>
      <c r="H1281">
        <v>0.1</v>
      </c>
      <c r="I1281" t="s">
        <v>1755</v>
      </c>
      <c r="J1281" s="11">
        <v>673.875</v>
      </c>
      <c r="K1281" t="str">
        <f>VLOOKUP(Table56[[#This Row],[Customer_ID]],Table4[],4,FALSE)</f>
        <v>Female</v>
      </c>
      <c r="L1281" t="str">
        <f>VLOOKUP(Table56[[#This Row],[Customer_ID]],Table4[],6,FALSE)</f>
        <v>Washington</v>
      </c>
      <c r="M1281" t="str">
        <f>VLOOKUP(Table56[[#This Row],[Product_ID]],Table3[],3,FALSE)</f>
        <v>Electronics-Appliances</v>
      </c>
      <c r="N1281" s="11">
        <f>VLOOKUP(Table56[[#This Row],[Product_ID]],Table3[],5,FALSE)</f>
        <v>480.9</v>
      </c>
      <c r="O1281" t="str">
        <f>VLOOKUP(Table56[[#This Row],[Store_ID]],Table2[],3,FALSE)</f>
        <v>North</v>
      </c>
      <c r="P1281" t="str">
        <f>VLOOKUP(E1281,Table2[],5,FALSE)</f>
        <v>Flagship</v>
      </c>
    </row>
    <row r="1282" spans="1:16" x14ac:dyDescent="0.25">
      <c r="A1282" t="s">
        <v>3032</v>
      </c>
      <c r="B1282" s="19">
        <v>45328</v>
      </c>
      <c r="C1282" t="s">
        <v>592</v>
      </c>
      <c r="D1282" t="s">
        <v>1664</v>
      </c>
      <c r="E1282" t="s">
        <v>1685</v>
      </c>
      <c r="F1282" s="12">
        <v>2</v>
      </c>
      <c r="G1282" s="11">
        <v>121.67</v>
      </c>
      <c r="H1282">
        <v>0.08</v>
      </c>
      <c r="I1282" t="s">
        <v>1755</v>
      </c>
      <c r="J1282" s="11">
        <v>223.87280000000001</v>
      </c>
      <c r="K1282" t="str">
        <f>VLOOKUP(Table56[[#This Row],[Customer_ID]],Table4[],4,FALSE)</f>
        <v>Male</v>
      </c>
      <c r="L1282" t="str">
        <f>VLOOKUP(Table56[[#This Row],[Customer_ID]],Table4[],6,FALSE)</f>
        <v>New York</v>
      </c>
      <c r="M1282" t="str">
        <f>VLOOKUP(Table56[[#This Row],[Product_ID]],Table3[],3,FALSE)</f>
        <v>Beauty-Makeup</v>
      </c>
      <c r="N1282" s="11">
        <f>VLOOKUP(Table56[[#This Row],[Product_ID]],Table3[],5,FALSE)</f>
        <v>183.04</v>
      </c>
      <c r="O1282" t="str">
        <f>VLOOKUP(Table56[[#This Row],[Store_ID]],Table2[],3,FALSE)</f>
        <v>East</v>
      </c>
      <c r="P1282" t="str">
        <f>VLOOKUP(E1282,Table2[],5,FALSE)</f>
        <v>Flagship</v>
      </c>
    </row>
    <row r="1283" spans="1:16" x14ac:dyDescent="0.25">
      <c r="A1283" t="s">
        <v>3033</v>
      </c>
      <c r="B1283" s="19">
        <v>45787</v>
      </c>
      <c r="C1283" t="s">
        <v>1496</v>
      </c>
      <c r="D1283" t="s">
        <v>1601</v>
      </c>
      <c r="E1283" t="s">
        <v>1728</v>
      </c>
      <c r="F1283" s="12">
        <v>3</v>
      </c>
      <c r="G1283" s="11">
        <v>225.14</v>
      </c>
      <c r="H1283">
        <v>0.15</v>
      </c>
      <c r="I1283" t="s">
        <v>1755</v>
      </c>
      <c r="J1283" s="11">
        <v>574.10699999999997</v>
      </c>
      <c r="K1283" t="str">
        <f>VLOOKUP(Table56[[#This Row],[Customer_ID]],Table4[],4,FALSE)</f>
        <v>Female</v>
      </c>
      <c r="L1283" t="str">
        <f>VLOOKUP(Table56[[#This Row],[Customer_ID]],Table4[],6,FALSE)</f>
        <v>Florida</v>
      </c>
      <c r="M1283" t="str">
        <f>VLOOKUP(Table56[[#This Row],[Product_ID]],Table3[],3,FALSE)</f>
        <v>Beauty-Fragrance</v>
      </c>
      <c r="N1283" s="11">
        <f>VLOOKUP(Table56[[#This Row],[Product_ID]],Table3[],5,FALSE)</f>
        <v>43.29</v>
      </c>
      <c r="O1283" t="str">
        <f>VLOOKUP(Table56[[#This Row],[Store_ID]],Table2[],3,FALSE)</f>
        <v>North</v>
      </c>
      <c r="P1283" t="str">
        <f>VLOOKUP(E1283,Table2[],5,FALSE)</f>
        <v>Flagship</v>
      </c>
    </row>
    <row r="1284" spans="1:16" x14ac:dyDescent="0.25">
      <c r="A1284" t="s">
        <v>3034</v>
      </c>
      <c r="B1284" s="19">
        <v>45876</v>
      </c>
      <c r="C1284" t="s">
        <v>1001</v>
      </c>
      <c r="D1284" t="s">
        <v>1570</v>
      </c>
      <c r="E1284" t="s">
        <v>1739</v>
      </c>
      <c r="F1284" s="12">
        <v>1</v>
      </c>
      <c r="G1284" s="11">
        <v>654.17999999999995</v>
      </c>
      <c r="H1284">
        <v>0.19</v>
      </c>
      <c r="I1284" t="s">
        <v>1752</v>
      </c>
      <c r="J1284" s="11">
        <v>529.88580000000002</v>
      </c>
      <c r="K1284" t="str">
        <f>VLOOKUP(Table56[[#This Row],[Customer_ID]],Table4[],4,FALSE)</f>
        <v>Female</v>
      </c>
      <c r="L1284" t="str">
        <f>VLOOKUP(Table56[[#This Row],[Customer_ID]],Table4[],6,FALSE)</f>
        <v>Tennessee</v>
      </c>
      <c r="M1284" t="str">
        <f>VLOOKUP(Table56[[#This Row],[Product_ID]],Table3[],3,FALSE)</f>
        <v>Home-Decor</v>
      </c>
      <c r="N1284" s="11">
        <f>VLOOKUP(Table56[[#This Row],[Product_ID]],Table3[],5,FALSE)</f>
        <v>218.48</v>
      </c>
      <c r="O1284" t="str">
        <f>VLOOKUP(Table56[[#This Row],[Store_ID]],Table2[],3,FALSE)</f>
        <v>East</v>
      </c>
      <c r="P1284" t="str">
        <f>VLOOKUP(E1284,Table2[],5,FALSE)</f>
        <v>Online</v>
      </c>
    </row>
    <row r="1285" spans="1:16" x14ac:dyDescent="0.25">
      <c r="A1285" t="s">
        <v>3035</v>
      </c>
      <c r="B1285" s="19">
        <v>45552</v>
      </c>
      <c r="C1285" t="s">
        <v>215</v>
      </c>
      <c r="D1285" t="s">
        <v>1633</v>
      </c>
      <c r="E1285" t="s">
        <v>1705</v>
      </c>
      <c r="F1285" s="12">
        <v>2</v>
      </c>
      <c r="G1285" s="11">
        <v>504.98</v>
      </c>
      <c r="H1285">
        <v>0.08</v>
      </c>
      <c r="I1285" t="s">
        <v>1755</v>
      </c>
      <c r="J1285" s="11">
        <v>929.16320000000007</v>
      </c>
      <c r="K1285" t="str">
        <f>VLOOKUP(Table56[[#This Row],[Customer_ID]],Table4[],4,FALSE)</f>
        <v>Male</v>
      </c>
      <c r="L1285" t="str">
        <f>VLOOKUP(Table56[[#This Row],[Customer_ID]],Table4[],6,FALSE)</f>
        <v>Maryland</v>
      </c>
      <c r="M1285" t="str">
        <f>VLOOKUP(Table56[[#This Row],[Product_ID]],Table3[],3,FALSE)</f>
        <v>Beauty-Haircare</v>
      </c>
      <c r="N1285" s="11">
        <f>VLOOKUP(Table56[[#This Row],[Product_ID]],Table3[],5,FALSE)</f>
        <v>214.32</v>
      </c>
      <c r="O1285" t="str">
        <f>VLOOKUP(Table56[[#This Row],[Store_ID]],Table2[],3,FALSE)</f>
        <v>North</v>
      </c>
      <c r="P1285" t="str">
        <f>VLOOKUP(E1285,Table2[],5,FALSE)</f>
        <v>Outlet</v>
      </c>
    </row>
    <row r="1286" spans="1:16" x14ac:dyDescent="0.25">
      <c r="A1286" t="s">
        <v>3036</v>
      </c>
      <c r="B1286" s="19">
        <v>45823</v>
      </c>
      <c r="C1286" t="s">
        <v>1168</v>
      </c>
      <c r="D1286" t="s">
        <v>1608</v>
      </c>
      <c r="E1286" t="s">
        <v>1714</v>
      </c>
      <c r="F1286" s="12">
        <v>2</v>
      </c>
      <c r="G1286" s="11">
        <v>623.20000000000005</v>
      </c>
      <c r="H1286">
        <v>0.14000000000000001</v>
      </c>
      <c r="I1286" t="s">
        <v>1755</v>
      </c>
      <c r="J1286" s="11">
        <v>1071.904</v>
      </c>
      <c r="K1286" t="str">
        <f>VLOOKUP(Table56[[#This Row],[Customer_ID]],Table4[],4,FALSE)</f>
        <v>Female</v>
      </c>
      <c r="L1286" t="str">
        <f>VLOOKUP(Table56[[#This Row],[Customer_ID]],Table4[],6,FALSE)</f>
        <v>Delaware</v>
      </c>
      <c r="M1286" t="str">
        <f>VLOOKUP(Table56[[#This Row],[Product_ID]],Table3[],3,FALSE)</f>
        <v>Sports-Accessories</v>
      </c>
      <c r="N1286" s="11">
        <f>VLOOKUP(Table56[[#This Row],[Product_ID]],Table3[],5,FALSE)</f>
        <v>434.84</v>
      </c>
      <c r="O1286" t="str">
        <f>VLOOKUP(Table56[[#This Row],[Store_ID]],Table2[],3,FALSE)</f>
        <v>West</v>
      </c>
      <c r="P1286" t="str">
        <f>VLOOKUP(E1286,Table2[],5,FALSE)</f>
        <v>Online</v>
      </c>
    </row>
    <row r="1287" spans="1:16" x14ac:dyDescent="0.25">
      <c r="A1287" t="s">
        <v>3037</v>
      </c>
      <c r="B1287" s="19">
        <v>45622</v>
      </c>
      <c r="C1287" t="s">
        <v>1012</v>
      </c>
      <c r="D1287" t="s">
        <v>1535</v>
      </c>
      <c r="E1287" t="s">
        <v>1730</v>
      </c>
      <c r="F1287" s="12">
        <v>2</v>
      </c>
      <c r="G1287" s="11">
        <v>530.54</v>
      </c>
      <c r="H1287">
        <v>0.28000000000000003</v>
      </c>
      <c r="I1287" t="s">
        <v>1755</v>
      </c>
      <c r="J1287" s="11">
        <v>763.97759999999994</v>
      </c>
      <c r="K1287" t="str">
        <f>VLOOKUP(Table56[[#This Row],[Customer_ID]],Table4[],4,FALSE)</f>
        <v>Male</v>
      </c>
      <c r="L1287" t="str">
        <f>VLOOKUP(Table56[[#This Row],[Customer_ID]],Table4[],6,FALSE)</f>
        <v>Wisconsin</v>
      </c>
      <c r="M1287" t="str">
        <f>VLOOKUP(Table56[[#This Row],[Product_ID]],Table3[],3,FALSE)</f>
        <v>Clothing-Accessories</v>
      </c>
      <c r="N1287" s="11">
        <f>VLOOKUP(Table56[[#This Row],[Product_ID]],Table3[],5,FALSE)</f>
        <v>261</v>
      </c>
      <c r="O1287" t="str">
        <f>VLOOKUP(Table56[[#This Row],[Store_ID]],Table2[],3,FALSE)</f>
        <v>West</v>
      </c>
      <c r="P1287" t="str">
        <f>VLOOKUP(E1287,Table2[],5,FALSE)</f>
        <v>Flagship</v>
      </c>
    </row>
    <row r="1288" spans="1:16" x14ac:dyDescent="0.25">
      <c r="A1288" t="s">
        <v>3038</v>
      </c>
      <c r="B1288" s="19">
        <v>45810</v>
      </c>
      <c r="C1288" t="s">
        <v>1129</v>
      </c>
      <c r="D1288" t="s">
        <v>1525</v>
      </c>
      <c r="E1288" t="s">
        <v>1730</v>
      </c>
      <c r="F1288" s="12">
        <v>3</v>
      </c>
      <c r="G1288" s="11">
        <v>279.45</v>
      </c>
      <c r="H1288">
        <v>0.15</v>
      </c>
      <c r="I1288" t="s">
        <v>1755</v>
      </c>
      <c r="J1288" s="11">
        <v>712.59749999999985</v>
      </c>
      <c r="K1288" t="str">
        <f>VLOOKUP(Table56[[#This Row],[Customer_ID]],Table4[],4,FALSE)</f>
        <v>Female</v>
      </c>
      <c r="L1288" t="str">
        <f>VLOOKUP(Table56[[#This Row],[Customer_ID]],Table4[],6,FALSE)</f>
        <v>Alaska</v>
      </c>
      <c r="M1288" t="str">
        <f>VLOOKUP(Table56[[#This Row],[Product_ID]],Table3[],3,FALSE)</f>
        <v>Electronics-Computer</v>
      </c>
      <c r="N1288" s="11">
        <f>VLOOKUP(Table56[[#This Row],[Product_ID]],Table3[],5,FALSE)</f>
        <v>112.42</v>
      </c>
      <c r="O1288" t="str">
        <f>VLOOKUP(Table56[[#This Row],[Store_ID]],Table2[],3,FALSE)</f>
        <v>West</v>
      </c>
      <c r="P1288" t="str">
        <f>VLOOKUP(E1288,Table2[],5,FALSE)</f>
        <v>Flagship</v>
      </c>
    </row>
    <row r="1289" spans="1:16" x14ac:dyDescent="0.25">
      <c r="A1289" t="s">
        <v>3039</v>
      </c>
      <c r="B1289" s="19">
        <v>45645</v>
      </c>
      <c r="C1289" t="s">
        <v>842</v>
      </c>
      <c r="D1289" t="s">
        <v>1544</v>
      </c>
      <c r="E1289" t="s">
        <v>1714</v>
      </c>
      <c r="F1289" s="12">
        <v>3</v>
      </c>
      <c r="G1289" s="11">
        <v>906.99</v>
      </c>
      <c r="H1289">
        <v>0.26</v>
      </c>
      <c r="I1289" t="s">
        <v>1755</v>
      </c>
      <c r="J1289" s="11">
        <v>2013.5178000000001</v>
      </c>
      <c r="K1289" t="str">
        <f>VLOOKUP(Table56[[#This Row],[Customer_ID]],Table4[],4,FALSE)</f>
        <v>Female</v>
      </c>
      <c r="L1289" t="str">
        <f>VLOOKUP(Table56[[#This Row],[Customer_ID]],Table4[],6,FALSE)</f>
        <v>Kentucky</v>
      </c>
      <c r="M1289" t="str">
        <f>VLOOKUP(Table56[[#This Row],[Product_ID]],Table3[],3,FALSE)</f>
        <v>Beauty-Haircare</v>
      </c>
      <c r="N1289" s="11">
        <f>VLOOKUP(Table56[[#This Row],[Product_ID]],Table3[],5,FALSE)</f>
        <v>115.82</v>
      </c>
      <c r="O1289" t="str">
        <f>VLOOKUP(Table56[[#This Row],[Store_ID]],Table2[],3,FALSE)</f>
        <v>West</v>
      </c>
      <c r="P1289" t="str">
        <f>VLOOKUP(E1289,Table2[],5,FALSE)</f>
        <v>Online</v>
      </c>
    </row>
    <row r="1290" spans="1:16" x14ac:dyDescent="0.25">
      <c r="A1290" t="s">
        <v>3040</v>
      </c>
      <c r="B1290" s="19">
        <v>45749</v>
      </c>
      <c r="C1290" t="s">
        <v>255</v>
      </c>
      <c r="D1290" t="s">
        <v>1648</v>
      </c>
      <c r="E1290" t="s">
        <v>1733</v>
      </c>
      <c r="F1290" s="12">
        <v>4</v>
      </c>
      <c r="G1290" s="11">
        <v>408.76</v>
      </c>
      <c r="H1290">
        <v>0.12</v>
      </c>
      <c r="I1290" t="s">
        <v>1755</v>
      </c>
      <c r="J1290" s="11">
        <v>1438.8352</v>
      </c>
      <c r="K1290" t="str">
        <f>VLOOKUP(Table56[[#This Row],[Customer_ID]],Table4[],4,FALSE)</f>
        <v>Female</v>
      </c>
      <c r="L1290" t="str">
        <f>VLOOKUP(Table56[[#This Row],[Customer_ID]],Table4[],6,FALSE)</f>
        <v>New Mexico</v>
      </c>
      <c r="M1290" t="str">
        <f>VLOOKUP(Table56[[#This Row],[Product_ID]],Table3[],3,FALSE)</f>
        <v>Home-Kitchen</v>
      </c>
      <c r="N1290" s="11">
        <f>VLOOKUP(Table56[[#This Row],[Product_ID]],Table3[],5,FALSE)</f>
        <v>143.43</v>
      </c>
      <c r="O1290" t="str">
        <f>VLOOKUP(Table56[[#This Row],[Store_ID]],Table2[],3,FALSE)</f>
        <v>North</v>
      </c>
      <c r="P1290" t="str">
        <f>VLOOKUP(E1290,Table2[],5,FALSE)</f>
        <v>Flagship</v>
      </c>
    </row>
    <row r="1291" spans="1:16" x14ac:dyDescent="0.25">
      <c r="A1291" t="s">
        <v>3041</v>
      </c>
      <c r="B1291" s="19">
        <v>45537</v>
      </c>
      <c r="C1291" t="s">
        <v>579</v>
      </c>
      <c r="D1291" t="s">
        <v>1581</v>
      </c>
      <c r="E1291" t="s">
        <v>1717</v>
      </c>
      <c r="F1291" s="12">
        <v>2</v>
      </c>
      <c r="G1291" s="11">
        <v>117.34</v>
      </c>
      <c r="H1291">
        <v>0.09</v>
      </c>
      <c r="I1291" t="s">
        <v>1752</v>
      </c>
      <c r="J1291" s="11">
        <v>213.55880000000002</v>
      </c>
      <c r="K1291" t="str">
        <f>VLOOKUP(Table56[[#This Row],[Customer_ID]],Table4[],4,FALSE)</f>
        <v>Male</v>
      </c>
      <c r="L1291" t="str">
        <f>VLOOKUP(Table56[[#This Row],[Customer_ID]],Table4[],6,FALSE)</f>
        <v>Kentucky</v>
      </c>
      <c r="M1291" t="str">
        <f>VLOOKUP(Table56[[#This Row],[Product_ID]],Table3[],3,FALSE)</f>
        <v>Clothing-Tops</v>
      </c>
      <c r="N1291" s="11">
        <f>VLOOKUP(Table56[[#This Row],[Product_ID]],Table3[],5,FALSE)</f>
        <v>223.43</v>
      </c>
      <c r="O1291" t="str">
        <f>VLOOKUP(Table56[[#This Row],[Store_ID]],Table2[],3,FALSE)</f>
        <v>South</v>
      </c>
      <c r="P1291" t="str">
        <f>VLOOKUP(E1291,Table2[],5,FALSE)</f>
        <v>Flagship</v>
      </c>
    </row>
    <row r="1292" spans="1:16" x14ac:dyDescent="0.25">
      <c r="A1292" t="s">
        <v>3042</v>
      </c>
      <c r="B1292" s="19">
        <v>45376</v>
      </c>
      <c r="C1292" t="s">
        <v>554</v>
      </c>
      <c r="D1292" t="s">
        <v>1667</v>
      </c>
      <c r="E1292" t="s">
        <v>1726</v>
      </c>
      <c r="F1292" s="12">
        <v>3</v>
      </c>
      <c r="G1292" s="11">
        <v>690.27</v>
      </c>
      <c r="H1292">
        <v>7.0000000000000007E-2</v>
      </c>
      <c r="I1292" t="s">
        <v>1752</v>
      </c>
      <c r="J1292" s="11">
        <v>1925.8532999999998</v>
      </c>
      <c r="K1292" t="str">
        <f>VLOOKUP(Table56[[#This Row],[Customer_ID]],Table4[],4,FALSE)</f>
        <v>Female</v>
      </c>
      <c r="L1292" t="str">
        <f>VLOOKUP(Table56[[#This Row],[Customer_ID]],Table4[],6,FALSE)</f>
        <v>Florida</v>
      </c>
      <c r="M1292" t="str">
        <f>VLOOKUP(Table56[[#This Row],[Product_ID]],Table3[],3,FALSE)</f>
        <v>Clothing-Footwear</v>
      </c>
      <c r="N1292" s="11">
        <f>VLOOKUP(Table56[[#This Row],[Product_ID]],Table3[],5,FALSE)</f>
        <v>438.25</v>
      </c>
      <c r="O1292" t="str">
        <f>VLOOKUP(Table56[[#This Row],[Store_ID]],Table2[],3,FALSE)</f>
        <v>South</v>
      </c>
      <c r="P1292" t="str">
        <f>VLOOKUP(E1292,Table2[],5,FALSE)</f>
        <v>Outlet</v>
      </c>
    </row>
    <row r="1293" spans="1:16" x14ac:dyDescent="0.25">
      <c r="A1293" t="s">
        <v>3043</v>
      </c>
      <c r="B1293" s="19">
        <v>45709</v>
      </c>
      <c r="C1293" t="s">
        <v>376</v>
      </c>
      <c r="D1293" t="s">
        <v>1568</v>
      </c>
      <c r="E1293" t="s">
        <v>1733</v>
      </c>
      <c r="F1293" s="12">
        <v>4</v>
      </c>
      <c r="G1293" s="11">
        <v>377.18</v>
      </c>
      <c r="H1293">
        <v>0.24</v>
      </c>
      <c r="I1293" t="s">
        <v>1752</v>
      </c>
      <c r="J1293" s="11">
        <v>1146.6272000000001</v>
      </c>
      <c r="K1293" t="str">
        <f>VLOOKUP(Table56[[#This Row],[Customer_ID]],Table4[],4,FALSE)</f>
        <v>Male</v>
      </c>
      <c r="L1293" t="str">
        <f>VLOOKUP(Table56[[#This Row],[Customer_ID]],Table4[],6,FALSE)</f>
        <v>New Hampshire</v>
      </c>
      <c r="M1293" t="str">
        <f>VLOOKUP(Table56[[#This Row],[Product_ID]],Table3[],3,FALSE)</f>
        <v>Sports-Accessories</v>
      </c>
      <c r="N1293" s="11">
        <f>VLOOKUP(Table56[[#This Row],[Product_ID]],Table3[],5,FALSE)</f>
        <v>38.76</v>
      </c>
      <c r="O1293" t="str">
        <f>VLOOKUP(Table56[[#This Row],[Store_ID]],Table2[],3,FALSE)</f>
        <v>North</v>
      </c>
      <c r="P1293" t="str">
        <f>VLOOKUP(E1293,Table2[],5,FALSE)</f>
        <v>Flagship</v>
      </c>
    </row>
    <row r="1294" spans="1:16" x14ac:dyDescent="0.25">
      <c r="A1294" t="s">
        <v>3044</v>
      </c>
      <c r="B1294" s="19">
        <v>45446</v>
      </c>
      <c r="C1294" t="s">
        <v>388</v>
      </c>
      <c r="D1294" t="s">
        <v>1588</v>
      </c>
      <c r="E1294" t="s">
        <v>1685</v>
      </c>
      <c r="F1294" s="12">
        <v>1</v>
      </c>
      <c r="G1294" s="11">
        <v>70.52</v>
      </c>
      <c r="H1294">
        <v>0.08</v>
      </c>
      <c r="I1294" t="s">
        <v>1755</v>
      </c>
      <c r="J1294" s="11">
        <v>64.878399999999999</v>
      </c>
      <c r="K1294" t="str">
        <f>VLOOKUP(Table56[[#This Row],[Customer_ID]],Table4[],4,FALSE)</f>
        <v>Female</v>
      </c>
      <c r="L1294" t="str">
        <f>VLOOKUP(Table56[[#This Row],[Customer_ID]],Table4[],6,FALSE)</f>
        <v>Michigan</v>
      </c>
      <c r="M1294" t="str">
        <f>VLOOKUP(Table56[[#This Row],[Product_ID]],Table3[],3,FALSE)</f>
        <v>Electronics-Audio</v>
      </c>
      <c r="N1294" s="11">
        <f>VLOOKUP(Table56[[#This Row],[Product_ID]],Table3[],5,FALSE)</f>
        <v>38.520000000000003</v>
      </c>
      <c r="O1294" t="str">
        <f>VLOOKUP(Table56[[#This Row],[Store_ID]],Table2[],3,FALSE)</f>
        <v>East</v>
      </c>
      <c r="P1294" t="str">
        <f>VLOOKUP(E1294,Table2[],5,FALSE)</f>
        <v>Flagship</v>
      </c>
    </row>
    <row r="1295" spans="1:16" x14ac:dyDescent="0.25">
      <c r="A1295" t="s">
        <v>3045</v>
      </c>
      <c r="B1295" s="19">
        <v>45330</v>
      </c>
      <c r="C1295" t="s">
        <v>867</v>
      </c>
      <c r="D1295" t="s">
        <v>1585</v>
      </c>
      <c r="E1295" t="s">
        <v>1717</v>
      </c>
      <c r="F1295" s="12">
        <v>1</v>
      </c>
      <c r="G1295" s="11">
        <v>40.25</v>
      </c>
      <c r="H1295">
        <v>0.1</v>
      </c>
      <c r="I1295" t="s">
        <v>1752</v>
      </c>
      <c r="J1295" s="11">
        <v>36.225000000000001</v>
      </c>
      <c r="K1295" t="str">
        <f>VLOOKUP(Table56[[#This Row],[Customer_ID]],Table4[],4,FALSE)</f>
        <v>Male</v>
      </c>
      <c r="L1295" t="str">
        <f>VLOOKUP(Table56[[#This Row],[Customer_ID]],Table4[],6,FALSE)</f>
        <v>Kentucky</v>
      </c>
      <c r="M1295" t="str">
        <f>VLOOKUP(Table56[[#This Row],[Product_ID]],Table3[],3,FALSE)</f>
        <v>Sports-Outdoor</v>
      </c>
      <c r="N1295" s="11">
        <f>VLOOKUP(Table56[[#This Row],[Product_ID]],Table3[],5,FALSE)</f>
        <v>135.61000000000001</v>
      </c>
      <c r="O1295" t="str">
        <f>VLOOKUP(Table56[[#This Row],[Store_ID]],Table2[],3,FALSE)</f>
        <v>South</v>
      </c>
      <c r="P1295" t="str">
        <f>VLOOKUP(E1295,Table2[],5,FALSE)</f>
        <v>Flagship</v>
      </c>
    </row>
    <row r="1296" spans="1:16" x14ac:dyDescent="0.25">
      <c r="A1296" t="s">
        <v>3046</v>
      </c>
      <c r="B1296" s="19">
        <v>45388</v>
      </c>
      <c r="C1296" t="s">
        <v>740</v>
      </c>
      <c r="D1296" t="s">
        <v>1664</v>
      </c>
      <c r="E1296" t="s">
        <v>1721</v>
      </c>
      <c r="F1296" s="12">
        <v>3</v>
      </c>
      <c r="G1296" s="11">
        <v>539.44000000000005</v>
      </c>
      <c r="H1296">
        <v>0.05</v>
      </c>
      <c r="I1296" t="s">
        <v>1755</v>
      </c>
      <c r="J1296" s="11">
        <v>1537.404</v>
      </c>
      <c r="K1296" t="str">
        <f>VLOOKUP(Table56[[#This Row],[Customer_ID]],Table4[],4,FALSE)</f>
        <v>Female</v>
      </c>
      <c r="L1296" t="str">
        <f>VLOOKUP(Table56[[#This Row],[Customer_ID]],Table4[],6,FALSE)</f>
        <v>New Jersey</v>
      </c>
      <c r="M1296" t="str">
        <f>VLOOKUP(Table56[[#This Row],[Product_ID]],Table3[],3,FALSE)</f>
        <v>Beauty-Makeup</v>
      </c>
      <c r="N1296" s="11">
        <f>VLOOKUP(Table56[[#This Row],[Product_ID]],Table3[],5,FALSE)</f>
        <v>183.04</v>
      </c>
      <c r="O1296" t="str">
        <f>VLOOKUP(Table56[[#This Row],[Store_ID]],Table2[],3,FALSE)</f>
        <v>South</v>
      </c>
      <c r="P1296" t="str">
        <f>VLOOKUP(E1296,Table2[],5,FALSE)</f>
        <v>Online</v>
      </c>
    </row>
    <row r="1297" spans="1:16" x14ac:dyDescent="0.25">
      <c r="A1297" t="s">
        <v>3047</v>
      </c>
      <c r="B1297" s="19">
        <v>45313</v>
      </c>
      <c r="C1297" t="s">
        <v>785</v>
      </c>
      <c r="D1297" t="s">
        <v>1617</v>
      </c>
      <c r="E1297" t="s">
        <v>1701</v>
      </c>
      <c r="F1297" s="12">
        <v>3</v>
      </c>
      <c r="G1297" s="11">
        <v>543.49</v>
      </c>
      <c r="H1297">
        <v>0.05</v>
      </c>
      <c r="I1297" t="s">
        <v>1752</v>
      </c>
      <c r="J1297" s="11">
        <v>1548.9465</v>
      </c>
      <c r="K1297" t="str">
        <f>VLOOKUP(Table56[[#This Row],[Customer_ID]],Table4[],4,FALSE)</f>
        <v>Male</v>
      </c>
      <c r="L1297" t="str">
        <f>VLOOKUP(Table56[[#This Row],[Customer_ID]],Table4[],6,FALSE)</f>
        <v>New Hampshire</v>
      </c>
      <c r="M1297" t="str">
        <f>VLOOKUP(Table56[[#This Row],[Product_ID]],Table3[],3,FALSE)</f>
        <v>Beauty-Fragrance</v>
      </c>
      <c r="N1297" s="11">
        <f>VLOOKUP(Table56[[#This Row],[Product_ID]],Table3[],5,FALSE)</f>
        <v>482.75</v>
      </c>
      <c r="O1297" t="str">
        <f>VLOOKUP(Table56[[#This Row],[Store_ID]],Table2[],3,FALSE)</f>
        <v>South</v>
      </c>
      <c r="P1297" t="str">
        <f>VLOOKUP(E1297,Table2[],5,FALSE)</f>
        <v>Online</v>
      </c>
    </row>
    <row r="1298" spans="1:16" x14ac:dyDescent="0.25">
      <c r="A1298" t="s">
        <v>3048</v>
      </c>
      <c r="B1298" s="19">
        <v>45221</v>
      </c>
      <c r="C1298" t="s">
        <v>1010</v>
      </c>
      <c r="D1298" t="s">
        <v>1537</v>
      </c>
      <c r="E1298" t="s">
        <v>1708</v>
      </c>
      <c r="F1298" s="12">
        <v>4</v>
      </c>
      <c r="G1298" s="11">
        <v>547.21</v>
      </c>
      <c r="H1298">
        <v>0.1</v>
      </c>
      <c r="I1298" t="s">
        <v>1755</v>
      </c>
      <c r="J1298" s="11">
        <v>1969.9560000000001</v>
      </c>
      <c r="K1298" t="str">
        <f>VLOOKUP(Table56[[#This Row],[Customer_ID]],Table4[],4,FALSE)</f>
        <v>Male</v>
      </c>
      <c r="L1298" t="str">
        <f>VLOOKUP(Table56[[#This Row],[Customer_ID]],Table4[],6,FALSE)</f>
        <v>Oklahoma</v>
      </c>
      <c r="M1298" t="str">
        <f>VLOOKUP(Table56[[#This Row],[Product_ID]],Table3[],3,FALSE)</f>
        <v>Home-Lighting</v>
      </c>
      <c r="N1298" s="11">
        <f>VLOOKUP(Table56[[#This Row],[Product_ID]],Table3[],5,FALSE)</f>
        <v>218.86</v>
      </c>
      <c r="O1298" t="str">
        <f>VLOOKUP(Table56[[#This Row],[Store_ID]],Table2[],3,FALSE)</f>
        <v>East</v>
      </c>
      <c r="P1298" t="str">
        <f>VLOOKUP(E1298,Table2[],5,FALSE)</f>
        <v>Online</v>
      </c>
    </row>
    <row r="1299" spans="1:16" x14ac:dyDescent="0.25">
      <c r="A1299" t="s">
        <v>3049</v>
      </c>
      <c r="B1299" s="19">
        <v>45619</v>
      </c>
      <c r="C1299" t="s">
        <v>767</v>
      </c>
      <c r="D1299" t="s">
        <v>1624</v>
      </c>
      <c r="E1299" t="s">
        <v>1690</v>
      </c>
      <c r="F1299" s="12">
        <v>2</v>
      </c>
      <c r="G1299" s="11">
        <v>892.46</v>
      </c>
      <c r="H1299">
        <v>7.0000000000000007E-2</v>
      </c>
      <c r="I1299" t="s">
        <v>1752</v>
      </c>
      <c r="J1299" s="11">
        <v>1659.9756</v>
      </c>
      <c r="K1299" t="str">
        <f>VLOOKUP(Table56[[#This Row],[Customer_ID]],Table4[],4,FALSE)</f>
        <v>Male</v>
      </c>
      <c r="L1299" t="str">
        <f>VLOOKUP(Table56[[#This Row],[Customer_ID]],Table4[],6,FALSE)</f>
        <v>Virginia</v>
      </c>
      <c r="M1299" t="str">
        <f>VLOOKUP(Table56[[#This Row],[Product_ID]],Table3[],3,FALSE)</f>
        <v>Sports-Fitness</v>
      </c>
      <c r="N1299" s="11">
        <f>VLOOKUP(Table56[[#This Row],[Product_ID]],Table3[],5,FALSE)</f>
        <v>240.63</v>
      </c>
      <c r="O1299" t="str">
        <f>VLOOKUP(Table56[[#This Row],[Store_ID]],Table2[],3,FALSE)</f>
        <v>North</v>
      </c>
      <c r="P1299" t="str">
        <f>VLOOKUP(E1299,Table2[],5,FALSE)</f>
        <v>Flagship</v>
      </c>
    </row>
    <row r="1300" spans="1:16" x14ac:dyDescent="0.25">
      <c r="A1300" t="s">
        <v>3050</v>
      </c>
      <c r="B1300" s="19">
        <v>45286</v>
      </c>
      <c r="C1300" t="s">
        <v>1195</v>
      </c>
      <c r="D1300" t="s">
        <v>1565</v>
      </c>
      <c r="E1300" t="s">
        <v>1714</v>
      </c>
      <c r="F1300" s="12">
        <v>2</v>
      </c>
      <c r="G1300" s="11">
        <v>853.41</v>
      </c>
      <c r="H1300">
        <v>0.25</v>
      </c>
      <c r="I1300" t="s">
        <v>1750</v>
      </c>
      <c r="J1300" s="11">
        <v>1280.115</v>
      </c>
      <c r="K1300" t="str">
        <f>VLOOKUP(Table56[[#This Row],[Customer_ID]],Table4[],4,FALSE)</f>
        <v>Female</v>
      </c>
      <c r="L1300" t="str">
        <f>VLOOKUP(Table56[[#This Row],[Customer_ID]],Table4[],6,FALSE)</f>
        <v>New Jersey</v>
      </c>
      <c r="M1300" t="str">
        <f>VLOOKUP(Table56[[#This Row],[Product_ID]],Table3[],3,FALSE)</f>
        <v>Electronics-Audio</v>
      </c>
      <c r="N1300" s="11">
        <f>VLOOKUP(Table56[[#This Row],[Product_ID]],Table3[],5,FALSE)</f>
        <v>322.41000000000003</v>
      </c>
      <c r="O1300" t="str">
        <f>VLOOKUP(Table56[[#This Row],[Store_ID]],Table2[],3,FALSE)</f>
        <v>West</v>
      </c>
      <c r="P1300" t="str">
        <f>VLOOKUP(E1300,Table2[],5,FALSE)</f>
        <v>Online</v>
      </c>
    </row>
    <row r="1301" spans="1:16" x14ac:dyDescent="0.25">
      <c r="A1301" t="s">
        <v>3051</v>
      </c>
      <c r="B1301" s="19">
        <v>45451</v>
      </c>
      <c r="C1301" t="s">
        <v>382</v>
      </c>
      <c r="D1301" t="s">
        <v>1652</v>
      </c>
      <c r="E1301" t="s">
        <v>1711</v>
      </c>
      <c r="F1301" s="12">
        <v>1</v>
      </c>
      <c r="G1301" s="11">
        <v>162.13999999999999</v>
      </c>
      <c r="H1301">
        <v>7.0000000000000007E-2</v>
      </c>
      <c r="I1301" t="s">
        <v>1752</v>
      </c>
      <c r="J1301" s="11">
        <v>150.79019999999997</v>
      </c>
      <c r="K1301" t="str">
        <f>VLOOKUP(Table56[[#This Row],[Customer_ID]],Table4[],4,FALSE)</f>
        <v>Female</v>
      </c>
      <c r="L1301" t="str">
        <f>VLOOKUP(Table56[[#This Row],[Customer_ID]],Table4[],6,FALSE)</f>
        <v>Maryland</v>
      </c>
      <c r="M1301" t="str">
        <f>VLOOKUP(Table56[[#This Row],[Product_ID]],Table3[],3,FALSE)</f>
        <v>Sports-Fitness</v>
      </c>
      <c r="N1301" s="11">
        <f>VLOOKUP(Table56[[#This Row],[Product_ID]],Table3[],5,FALSE)</f>
        <v>152.91999999999999</v>
      </c>
      <c r="O1301" t="str">
        <f>VLOOKUP(Table56[[#This Row],[Store_ID]],Table2[],3,FALSE)</f>
        <v>South</v>
      </c>
      <c r="P1301" t="str">
        <f>VLOOKUP(E1301,Table2[],5,FALSE)</f>
        <v>Online</v>
      </c>
    </row>
    <row r="1302" spans="1:16" x14ac:dyDescent="0.25">
      <c r="A1302" t="s">
        <v>3052</v>
      </c>
      <c r="B1302" s="19">
        <v>45478</v>
      </c>
      <c r="C1302" t="s">
        <v>491</v>
      </c>
      <c r="D1302" t="s">
        <v>1675</v>
      </c>
      <c r="E1302" t="s">
        <v>1730</v>
      </c>
      <c r="F1302" s="12">
        <v>1</v>
      </c>
      <c r="G1302" s="11">
        <v>893.14</v>
      </c>
      <c r="H1302">
        <v>0.09</v>
      </c>
      <c r="I1302" t="s">
        <v>1750</v>
      </c>
      <c r="J1302" s="11">
        <v>812.75739999999996</v>
      </c>
      <c r="K1302" t="str">
        <f>VLOOKUP(Table56[[#This Row],[Customer_ID]],Table4[],4,FALSE)</f>
        <v>Female</v>
      </c>
      <c r="L1302" t="str">
        <f>VLOOKUP(Table56[[#This Row],[Customer_ID]],Table4[],6,FALSE)</f>
        <v>Alaska</v>
      </c>
      <c r="M1302" t="str">
        <f>VLOOKUP(Table56[[#This Row],[Product_ID]],Table3[],3,FALSE)</f>
        <v>Clothing-Outerwear</v>
      </c>
      <c r="N1302" s="11">
        <f>VLOOKUP(Table56[[#This Row],[Product_ID]],Table3[],5,FALSE)</f>
        <v>358.47</v>
      </c>
      <c r="O1302" t="str">
        <f>VLOOKUP(Table56[[#This Row],[Store_ID]],Table2[],3,FALSE)</f>
        <v>West</v>
      </c>
      <c r="P1302" t="str">
        <f>VLOOKUP(E1302,Table2[],5,FALSE)</f>
        <v>Flagship</v>
      </c>
    </row>
    <row r="1303" spans="1:16" x14ac:dyDescent="0.25">
      <c r="A1303" t="s">
        <v>3053</v>
      </c>
      <c r="B1303" s="19">
        <v>45528</v>
      </c>
      <c r="C1303" t="s">
        <v>361</v>
      </c>
      <c r="D1303" t="s">
        <v>1579</v>
      </c>
      <c r="E1303" t="s">
        <v>1714</v>
      </c>
      <c r="F1303" s="12">
        <v>4</v>
      </c>
      <c r="G1303" s="11">
        <v>349.07</v>
      </c>
      <c r="H1303">
        <v>0.28000000000000003</v>
      </c>
      <c r="I1303" t="s">
        <v>1750</v>
      </c>
      <c r="J1303" s="11">
        <v>1005.3216</v>
      </c>
      <c r="K1303" t="str">
        <f>VLOOKUP(Table56[[#This Row],[Customer_ID]],Table4[],4,FALSE)</f>
        <v>Male</v>
      </c>
      <c r="L1303" t="str">
        <f>VLOOKUP(Table56[[#This Row],[Customer_ID]],Table4[],6,FALSE)</f>
        <v>Connecticut</v>
      </c>
      <c r="M1303" t="str">
        <f>VLOOKUP(Table56[[#This Row],[Product_ID]],Table3[],3,FALSE)</f>
        <v>Electronics-Computer</v>
      </c>
      <c r="N1303" s="11">
        <f>VLOOKUP(Table56[[#This Row],[Product_ID]],Table3[],5,FALSE)</f>
        <v>419.28</v>
      </c>
      <c r="O1303" t="str">
        <f>VLOOKUP(Table56[[#This Row],[Store_ID]],Table2[],3,FALSE)</f>
        <v>West</v>
      </c>
      <c r="P1303" t="str">
        <f>VLOOKUP(E1303,Table2[],5,FALSE)</f>
        <v>Online</v>
      </c>
    </row>
    <row r="1304" spans="1:16" x14ac:dyDescent="0.25">
      <c r="A1304" t="s">
        <v>3054</v>
      </c>
      <c r="B1304" s="19">
        <v>45418</v>
      </c>
      <c r="C1304" t="s">
        <v>891</v>
      </c>
      <c r="D1304" t="s">
        <v>1650</v>
      </c>
      <c r="E1304" t="s">
        <v>1725</v>
      </c>
      <c r="F1304" s="12">
        <v>1</v>
      </c>
      <c r="G1304" s="11">
        <v>747.9</v>
      </c>
      <c r="H1304">
        <v>0.21</v>
      </c>
      <c r="I1304" t="s">
        <v>1755</v>
      </c>
      <c r="J1304" s="11">
        <v>590.84100000000001</v>
      </c>
      <c r="K1304" t="str">
        <f>VLOOKUP(Table56[[#This Row],[Customer_ID]],Table4[],4,FALSE)</f>
        <v>Female</v>
      </c>
      <c r="L1304" t="str">
        <f>VLOOKUP(Table56[[#This Row],[Customer_ID]],Table4[],6,FALSE)</f>
        <v>Wyoming</v>
      </c>
      <c r="M1304" t="str">
        <f>VLOOKUP(Table56[[#This Row],[Product_ID]],Table3[],3,FALSE)</f>
        <v>Sports-Equipment</v>
      </c>
      <c r="N1304" s="11">
        <f>VLOOKUP(Table56[[#This Row],[Product_ID]],Table3[],5,FALSE)</f>
        <v>285.54000000000002</v>
      </c>
      <c r="O1304" t="str">
        <f>VLOOKUP(Table56[[#This Row],[Store_ID]],Table2[],3,FALSE)</f>
        <v>East</v>
      </c>
      <c r="P1304" t="str">
        <f>VLOOKUP(E1304,Table2[],5,FALSE)</f>
        <v>Flagship</v>
      </c>
    </row>
    <row r="1305" spans="1:16" x14ac:dyDescent="0.25">
      <c r="A1305" t="s">
        <v>3055</v>
      </c>
      <c r="B1305" s="19">
        <v>45478</v>
      </c>
      <c r="C1305" t="s">
        <v>127</v>
      </c>
      <c r="D1305" t="s">
        <v>1650</v>
      </c>
      <c r="E1305" t="s">
        <v>1708</v>
      </c>
      <c r="F1305" s="12">
        <v>3</v>
      </c>
      <c r="G1305" s="11">
        <v>438.92</v>
      </c>
      <c r="H1305">
        <v>0.21</v>
      </c>
      <c r="I1305" t="s">
        <v>1750</v>
      </c>
      <c r="J1305" s="11">
        <v>1040.2404000000001</v>
      </c>
      <c r="K1305" t="str">
        <f>VLOOKUP(Table56[[#This Row],[Customer_ID]],Table4[],4,FALSE)</f>
        <v>Male</v>
      </c>
      <c r="L1305" t="str">
        <f>VLOOKUP(Table56[[#This Row],[Customer_ID]],Table4[],6,FALSE)</f>
        <v>Oregon</v>
      </c>
      <c r="M1305" t="str">
        <f>VLOOKUP(Table56[[#This Row],[Product_ID]],Table3[],3,FALSE)</f>
        <v>Sports-Equipment</v>
      </c>
      <c r="N1305" s="11">
        <f>VLOOKUP(Table56[[#This Row],[Product_ID]],Table3[],5,FALSE)</f>
        <v>285.54000000000002</v>
      </c>
      <c r="O1305" t="str">
        <f>VLOOKUP(Table56[[#This Row],[Store_ID]],Table2[],3,FALSE)</f>
        <v>East</v>
      </c>
      <c r="P1305" t="str">
        <f>VLOOKUP(E1305,Table2[],5,FALSE)</f>
        <v>Online</v>
      </c>
    </row>
    <row r="1306" spans="1:16" x14ac:dyDescent="0.25">
      <c r="A1306" t="s">
        <v>3056</v>
      </c>
      <c r="B1306" s="19">
        <v>45232</v>
      </c>
      <c r="C1306" t="s">
        <v>420</v>
      </c>
      <c r="D1306" t="s">
        <v>1643</v>
      </c>
      <c r="E1306" t="s">
        <v>1701</v>
      </c>
      <c r="F1306" s="12">
        <v>4</v>
      </c>
      <c r="G1306" s="11">
        <v>665.38</v>
      </c>
      <c r="H1306">
        <v>0.18</v>
      </c>
      <c r="I1306" t="s">
        <v>1750</v>
      </c>
      <c r="J1306" s="11">
        <v>2182.4464000000003</v>
      </c>
      <c r="K1306" t="str">
        <f>VLOOKUP(Table56[[#This Row],[Customer_ID]],Table4[],4,FALSE)</f>
        <v>Male</v>
      </c>
      <c r="L1306" t="str">
        <f>VLOOKUP(Table56[[#This Row],[Customer_ID]],Table4[],6,FALSE)</f>
        <v>Iowa</v>
      </c>
      <c r="M1306" t="str">
        <f>VLOOKUP(Table56[[#This Row],[Product_ID]],Table3[],3,FALSE)</f>
        <v>Electronics-Appliances</v>
      </c>
      <c r="N1306" s="11">
        <f>VLOOKUP(Table56[[#This Row],[Product_ID]],Table3[],5,FALSE)</f>
        <v>480.9</v>
      </c>
      <c r="O1306" t="str">
        <f>VLOOKUP(Table56[[#This Row],[Store_ID]],Table2[],3,FALSE)</f>
        <v>South</v>
      </c>
      <c r="P1306" t="str">
        <f>VLOOKUP(E1306,Table2[],5,FALSE)</f>
        <v>Online</v>
      </c>
    </row>
    <row r="1307" spans="1:16" x14ac:dyDescent="0.25">
      <c r="A1307" t="s">
        <v>3057</v>
      </c>
      <c r="B1307" s="19">
        <v>45616</v>
      </c>
      <c r="C1307" t="s">
        <v>23</v>
      </c>
      <c r="D1307" t="s">
        <v>1617</v>
      </c>
      <c r="E1307" t="s">
        <v>1736</v>
      </c>
      <c r="F1307" s="12">
        <v>1</v>
      </c>
      <c r="G1307" s="11">
        <v>146.49</v>
      </c>
      <c r="H1307">
        <v>0.28000000000000003</v>
      </c>
      <c r="I1307" t="s">
        <v>1750</v>
      </c>
      <c r="J1307" s="11">
        <v>105.47280000000001</v>
      </c>
      <c r="K1307" t="str">
        <f>VLOOKUP(Table56[[#This Row],[Customer_ID]],Table4[],4,FALSE)</f>
        <v>Female</v>
      </c>
      <c r="L1307" t="str">
        <f>VLOOKUP(Table56[[#This Row],[Customer_ID]],Table4[],6,FALSE)</f>
        <v>Ohio</v>
      </c>
      <c r="M1307" t="str">
        <f>VLOOKUP(Table56[[#This Row],[Product_ID]],Table3[],3,FALSE)</f>
        <v>Beauty-Fragrance</v>
      </c>
      <c r="N1307" s="11">
        <f>VLOOKUP(Table56[[#This Row],[Product_ID]],Table3[],5,FALSE)</f>
        <v>482.75</v>
      </c>
      <c r="O1307" t="str">
        <f>VLOOKUP(Table56[[#This Row],[Store_ID]],Table2[],3,FALSE)</f>
        <v>East</v>
      </c>
      <c r="P1307" t="str">
        <f>VLOOKUP(E1307,Table2[],5,FALSE)</f>
        <v>Flagship</v>
      </c>
    </row>
    <row r="1308" spans="1:16" x14ac:dyDescent="0.25">
      <c r="A1308" t="s">
        <v>3058</v>
      </c>
      <c r="B1308" s="19">
        <v>45774</v>
      </c>
      <c r="C1308" t="s">
        <v>467</v>
      </c>
      <c r="D1308" t="s">
        <v>1585</v>
      </c>
      <c r="E1308" t="s">
        <v>1728</v>
      </c>
      <c r="F1308" s="12">
        <v>2</v>
      </c>
      <c r="G1308" s="11">
        <v>235.39</v>
      </c>
      <c r="H1308">
        <v>0.27</v>
      </c>
      <c r="I1308" t="s">
        <v>1755</v>
      </c>
      <c r="J1308" s="11">
        <v>343.6694</v>
      </c>
      <c r="K1308" t="str">
        <f>VLOOKUP(Table56[[#This Row],[Customer_ID]],Table4[],4,FALSE)</f>
        <v>Male</v>
      </c>
      <c r="L1308" t="str">
        <f>VLOOKUP(Table56[[#This Row],[Customer_ID]],Table4[],6,FALSE)</f>
        <v>Utah</v>
      </c>
      <c r="M1308" t="str">
        <f>VLOOKUP(Table56[[#This Row],[Product_ID]],Table3[],3,FALSE)</f>
        <v>Sports-Outdoor</v>
      </c>
      <c r="N1308" s="11">
        <f>VLOOKUP(Table56[[#This Row],[Product_ID]],Table3[],5,FALSE)</f>
        <v>135.61000000000001</v>
      </c>
      <c r="O1308" t="str">
        <f>VLOOKUP(Table56[[#This Row],[Store_ID]],Table2[],3,FALSE)</f>
        <v>North</v>
      </c>
      <c r="P1308" t="str">
        <f>VLOOKUP(E1308,Table2[],5,FALSE)</f>
        <v>Flagship</v>
      </c>
    </row>
    <row r="1309" spans="1:16" x14ac:dyDescent="0.25">
      <c r="A1309" t="s">
        <v>3059</v>
      </c>
      <c r="B1309" s="19">
        <v>45651</v>
      </c>
      <c r="C1309" t="s">
        <v>118</v>
      </c>
      <c r="D1309" t="s">
        <v>1618</v>
      </c>
      <c r="E1309" t="s">
        <v>1705</v>
      </c>
      <c r="F1309" s="12">
        <v>3</v>
      </c>
      <c r="G1309" s="11">
        <v>38.07</v>
      </c>
      <c r="H1309">
        <v>0.09</v>
      </c>
      <c r="I1309" t="s">
        <v>1752</v>
      </c>
      <c r="J1309" s="11">
        <v>103.93110000000001</v>
      </c>
      <c r="K1309" t="str">
        <f>VLOOKUP(Table56[[#This Row],[Customer_ID]],Table4[],4,FALSE)</f>
        <v>Female</v>
      </c>
      <c r="L1309" t="str">
        <f>VLOOKUP(Table56[[#This Row],[Customer_ID]],Table4[],6,FALSE)</f>
        <v>New Jersey</v>
      </c>
      <c r="M1309" t="str">
        <f>VLOOKUP(Table56[[#This Row],[Product_ID]],Table3[],3,FALSE)</f>
        <v>Sports-Equipment</v>
      </c>
      <c r="N1309" s="11">
        <f>VLOOKUP(Table56[[#This Row],[Product_ID]],Table3[],5,FALSE)</f>
        <v>103.45</v>
      </c>
      <c r="O1309" t="str">
        <f>VLOOKUP(Table56[[#This Row],[Store_ID]],Table2[],3,FALSE)</f>
        <v>North</v>
      </c>
      <c r="P1309" t="str">
        <f>VLOOKUP(E1309,Table2[],5,FALSE)</f>
        <v>Outlet</v>
      </c>
    </row>
    <row r="1310" spans="1:16" x14ac:dyDescent="0.25">
      <c r="A1310" t="s">
        <v>3060</v>
      </c>
      <c r="B1310" s="19">
        <v>45902</v>
      </c>
      <c r="C1310" t="s">
        <v>1240</v>
      </c>
      <c r="D1310" t="s">
        <v>1579</v>
      </c>
      <c r="E1310" t="s">
        <v>1701</v>
      </c>
      <c r="F1310" s="12">
        <v>2</v>
      </c>
      <c r="G1310" s="11">
        <v>511.7</v>
      </c>
      <c r="H1310">
        <v>0.12</v>
      </c>
      <c r="I1310" t="s">
        <v>1755</v>
      </c>
      <c r="J1310" s="11">
        <v>900.59199999999998</v>
      </c>
      <c r="K1310" t="str">
        <f>VLOOKUP(Table56[[#This Row],[Customer_ID]],Table4[],4,FALSE)</f>
        <v>Male</v>
      </c>
      <c r="L1310" t="str">
        <f>VLOOKUP(Table56[[#This Row],[Customer_ID]],Table4[],6,FALSE)</f>
        <v>Louisiana</v>
      </c>
      <c r="M1310" t="str">
        <f>VLOOKUP(Table56[[#This Row],[Product_ID]],Table3[],3,FALSE)</f>
        <v>Electronics-Computer</v>
      </c>
      <c r="N1310" s="11">
        <f>VLOOKUP(Table56[[#This Row],[Product_ID]],Table3[],5,FALSE)</f>
        <v>419.28</v>
      </c>
      <c r="O1310" t="str">
        <f>VLOOKUP(Table56[[#This Row],[Store_ID]],Table2[],3,FALSE)</f>
        <v>South</v>
      </c>
      <c r="P1310" t="str">
        <f>VLOOKUP(E1310,Table2[],5,FALSE)</f>
        <v>Online</v>
      </c>
    </row>
    <row r="1311" spans="1:16" x14ac:dyDescent="0.25">
      <c r="A1311" t="s">
        <v>3061</v>
      </c>
      <c r="B1311" s="19">
        <v>45401</v>
      </c>
      <c r="C1311" t="s">
        <v>327</v>
      </c>
      <c r="D1311" t="s">
        <v>1640</v>
      </c>
      <c r="E1311" t="s">
        <v>1714</v>
      </c>
      <c r="F1311" s="12">
        <v>4</v>
      </c>
      <c r="G1311" s="11">
        <v>488.72</v>
      </c>
      <c r="H1311">
        <v>0.23</v>
      </c>
      <c r="I1311" t="s">
        <v>1752</v>
      </c>
      <c r="J1311" s="11">
        <v>1505.2576000000001</v>
      </c>
      <c r="K1311" t="str">
        <f>VLOOKUP(Table56[[#This Row],[Customer_ID]],Table4[],4,FALSE)</f>
        <v>Female</v>
      </c>
      <c r="L1311" t="str">
        <f>VLOOKUP(Table56[[#This Row],[Customer_ID]],Table4[],6,FALSE)</f>
        <v>Tennessee</v>
      </c>
      <c r="M1311" t="str">
        <f>VLOOKUP(Table56[[#This Row],[Product_ID]],Table3[],3,FALSE)</f>
        <v>Clothing-Footwear</v>
      </c>
      <c r="N1311" s="11">
        <f>VLOOKUP(Table56[[#This Row],[Product_ID]],Table3[],5,FALSE)</f>
        <v>158.13999999999999</v>
      </c>
      <c r="O1311" t="str">
        <f>VLOOKUP(Table56[[#This Row],[Store_ID]],Table2[],3,FALSE)</f>
        <v>West</v>
      </c>
      <c r="P1311" t="str">
        <f>VLOOKUP(E1311,Table2[],5,FALSE)</f>
        <v>Online</v>
      </c>
    </row>
    <row r="1312" spans="1:16" x14ac:dyDescent="0.25">
      <c r="A1312" t="s">
        <v>3062</v>
      </c>
      <c r="B1312" s="19">
        <v>45717</v>
      </c>
      <c r="C1312" t="s">
        <v>1207</v>
      </c>
      <c r="D1312" t="s">
        <v>1602</v>
      </c>
      <c r="E1312" t="s">
        <v>1723</v>
      </c>
      <c r="F1312" s="12">
        <v>2</v>
      </c>
      <c r="G1312" s="11">
        <v>520.45000000000005</v>
      </c>
      <c r="H1312">
        <v>0.11</v>
      </c>
      <c r="I1312" t="s">
        <v>1755</v>
      </c>
      <c r="J1312" s="11">
        <v>926.40100000000007</v>
      </c>
      <c r="K1312" t="str">
        <f>VLOOKUP(Table56[[#This Row],[Customer_ID]],Table4[],4,FALSE)</f>
        <v>Female</v>
      </c>
      <c r="L1312" t="str">
        <f>VLOOKUP(Table56[[#This Row],[Customer_ID]],Table4[],6,FALSE)</f>
        <v>Oregon</v>
      </c>
      <c r="M1312" t="str">
        <f>VLOOKUP(Table56[[#This Row],[Product_ID]],Table3[],3,FALSE)</f>
        <v>Sports-Fitness</v>
      </c>
      <c r="N1312" s="11">
        <f>VLOOKUP(Table56[[#This Row],[Product_ID]],Table3[],5,FALSE)</f>
        <v>190.29</v>
      </c>
      <c r="O1312" t="str">
        <f>VLOOKUP(Table56[[#This Row],[Store_ID]],Table2[],3,FALSE)</f>
        <v>North</v>
      </c>
      <c r="P1312" t="str">
        <f>VLOOKUP(E1312,Table2[],5,FALSE)</f>
        <v>Online</v>
      </c>
    </row>
    <row r="1313" spans="1:16" x14ac:dyDescent="0.25">
      <c r="A1313" t="s">
        <v>3063</v>
      </c>
      <c r="B1313" s="19">
        <v>45376</v>
      </c>
      <c r="C1313" t="s">
        <v>1324</v>
      </c>
      <c r="D1313" t="s">
        <v>1600</v>
      </c>
      <c r="E1313" t="s">
        <v>1705</v>
      </c>
      <c r="F1313" s="12">
        <v>1</v>
      </c>
      <c r="G1313" s="11">
        <v>340.9</v>
      </c>
      <c r="H1313">
        <v>0.28999999999999998</v>
      </c>
      <c r="I1313" t="s">
        <v>1750</v>
      </c>
      <c r="J1313" s="11">
        <v>242.03899999999996</v>
      </c>
      <c r="K1313" t="str">
        <f>VLOOKUP(Table56[[#This Row],[Customer_ID]],Table4[],4,FALSE)</f>
        <v>Male</v>
      </c>
      <c r="L1313" t="str">
        <f>VLOOKUP(Table56[[#This Row],[Customer_ID]],Table4[],6,FALSE)</f>
        <v>New Jersey</v>
      </c>
      <c r="M1313" t="str">
        <f>VLOOKUP(Table56[[#This Row],[Product_ID]],Table3[],3,FALSE)</f>
        <v>Electronics-Accessories</v>
      </c>
      <c r="N1313" s="11">
        <f>VLOOKUP(Table56[[#This Row],[Product_ID]],Table3[],5,FALSE)</f>
        <v>177.98</v>
      </c>
      <c r="O1313" t="str">
        <f>VLOOKUP(Table56[[#This Row],[Store_ID]],Table2[],3,FALSE)</f>
        <v>North</v>
      </c>
      <c r="P1313" t="str">
        <f>VLOOKUP(E1313,Table2[],5,FALSE)</f>
        <v>Outlet</v>
      </c>
    </row>
    <row r="1314" spans="1:16" x14ac:dyDescent="0.25">
      <c r="A1314" t="s">
        <v>3064</v>
      </c>
      <c r="B1314" s="19">
        <v>45576</v>
      </c>
      <c r="C1314" t="s">
        <v>1075</v>
      </c>
      <c r="D1314" t="s">
        <v>1573</v>
      </c>
      <c r="E1314" t="s">
        <v>1714</v>
      </c>
      <c r="F1314" s="12">
        <v>3</v>
      </c>
      <c r="G1314" s="11">
        <v>653.59</v>
      </c>
      <c r="H1314">
        <v>0.17</v>
      </c>
      <c r="I1314" t="s">
        <v>1755</v>
      </c>
      <c r="J1314" s="11">
        <v>1627.4390999999998</v>
      </c>
      <c r="K1314" t="str">
        <f>VLOOKUP(Table56[[#This Row],[Customer_ID]],Table4[],4,FALSE)</f>
        <v>Female</v>
      </c>
      <c r="L1314" t="str">
        <f>VLOOKUP(Table56[[#This Row],[Customer_ID]],Table4[],6,FALSE)</f>
        <v>Tennessee</v>
      </c>
      <c r="M1314" t="str">
        <f>VLOOKUP(Table56[[#This Row],[Product_ID]],Table3[],3,FALSE)</f>
        <v>Sports-Team Sports</v>
      </c>
      <c r="N1314" s="11">
        <f>VLOOKUP(Table56[[#This Row],[Product_ID]],Table3[],5,FALSE)</f>
        <v>204.39</v>
      </c>
      <c r="O1314" t="str">
        <f>VLOOKUP(Table56[[#This Row],[Store_ID]],Table2[],3,FALSE)</f>
        <v>West</v>
      </c>
      <c r="P1314" t="str">
        <f>VLOOKUP(E1314,Table2[],5,FALSE)</f>
        <v>Online</v>
      </c>
    </row>
    <row r="1315" spans="1:16" x14ac:dyDescent="0.25">
      <c r="A1315" t="s">
        <v>3065</v>
      </c>
      <c r="B1315" s="19">
        <v>45906</v>
      </c>
      <c r="C1315" t="s">
        <v>93</v>
      </c>
      <c r="D1315" t="s">
        <v>1565</v>
      </c>
      <c r="E1315" t="s">
        <v>1736</v>
      </c>
      <c r="F1315" s="12">
        <v>1</v>
      </c>
      <c r="G1315" s="11">
        <v>179.77</v>
      </c>
      <c r="H1315">
        <v>0.23</v>
      </c>
      <c r="I1315" t="s">
        <v>1755</v>
      </c>
      <c r="J1315" s="11">
        <v>138.4229</v>
      </c>
      <c r="K1315" t="str">
        <f>VLOOKUP(Table56[[#This Row],[Customer_ID]],Table4[],4,FALSE)</f>
        <v>Female</v>
      </c>
      <c r="L1315" t="str">
        <f>VLOOKUP(Table56[[#This Row],[Customer_ID]],Table4[],6,FALSE)</f>
        <v>Oklahoma</v>
      </c>
      <c r="M1315" t="str">
        <f>VLOOKUP(Table56[[#This Row],[Product_ID]],Table3[],3,FALSE)</f>
        <v>Electronics-Audio</v>
      </c>
      <c r="N1315" s="11">
        <f>VLOOKUP(Table56[[#This Row],[Product_ID]],Table3[],5,FALSE)</f>
        <v>322.41000000000003</v>
      </c>
      <c r="O1315" t="str">
        <f>VLOOKUP(Table56[[#This Row],[Store_ID]],Table2[],3,FALSE)</f>
        <v>East</v>
      </c>
      <c r="P1315" t="str">
        <f>VLOOKUP(E1315,Table2[],5,FALSE)</f>
        <v>Flagship</v>
      </c>
    </row>
    <row r="1316" spans="1:16" x14ac:dyDescent="0.25">
      <c r="A1316" t="s">
        <v>3066</v>
      </c>
      <c r="B1316" s="19">
        <v>45523</v>
      </c>
      <c r="C1316" t="s">
        <v>44</v>
      </c>
      <c r="D1316" t="s">
        <v>1525</v>
      </c>
      <c r="E1316" t="s">
        <v>1717</v>
      </c>
      <c r="F1316" s="12">
        <v>2</v>
      </c>
      <c r="G1316" s="11">
        <v>943.8</v>
      </c>
      <c r="H1316">
        <v>0.06</v>
      </c>
      <c r="I1316" t="s">
        <v>1750</v>
      </c>
      <c r="J1316" s="11">
        <v>1774.3439999999998</v>
      </c>
      <c r="K1316" t="str">
        <f>VLOOKUP(Table56[[#This Row],[Customer_ID]],Table4[],4,FALSE)</f>
        <v>Female</v>
      </c>
      <c r="L1316" t="str">
        <f>VLOOKUP(Table56[[#This Row],[Customer_ID]],Table4[],6,FALSE)</f>
        <v>New Hampshire</v>
      </c>
      <c r="M1316" t="str">
        <f>VLOOKUP(Table56[[#This Row],[Product_ID]],Table3[],3,FALSE)</f>
        <v>Electronics-Computer</v>
      </c>
      <c r="N1316" s="11">
        <f>VLOOKUP(Table56[[#This Row],[Product_ID]],Table3[],5,FALSE)</f>
        <v>112.42</v>
      </c>
      <c r="O1316" t="str">
        <f>VLOOKUP(Table56[[#This Row],[Store_ID]],Table2[],3,FALSE)</f>
        <v>South</v>
      </c>
      <c r="P1316" t="str">
        <f>VLOOKUP(E1316,Table2[],5,FALSE)</f>
        <v>Flagship</v>
      </c>
    </row>
    <row r="1317" spans="1:16" x14ac:dyDescent="0.25">
      <c r="A1317" t="s">
        <v>3067</v>
      </c>
      <c r="B1317" s="19">
        <v>45234</v>
      </c>
      <c r="C1317" t="s">
        <v>1258</v>
      </c>
      <c r="D1317" t="s">
        <v>1633</v>
      </c>
      <c r="E1317" t="s">
        <v>1728</v>
      </c>
      <c r="F1317" s="12">
        <v>2</v>
      </c>
      <c r="G1317" s="11">
        <v>985</v>
      </c>
      <c r="H1317">
        <v>0.25</v>
      </c>
      <c r="I1317" t="s">
        <v>1750</v>
      </c>
      <c r="J1317" s="11">
        <v>1477.5</v>
      </c>
      <c r="K1317" t="str">
        <f>VLOOKUP(Table56[[#This Row],[Customer_ID]],Table4[],4,FALSE)</f>
        <v>Male</v>
      </c>
      <c r="L1317" t="str">
        <f>VLOOKUP(Table56[[#This Row],[Customer_ID]],Table4[],6,FALSE)</f>
        <v>Wyoming</v>
      </c>
      <c r="M1317" t="str">
        <f>VLOOKUP(Table56[[#This Row],[Product_ID]],Table3[],3,FALSE)</f>
        <v>Beauty-Haircare</v>
      </c>
      <c r="N1317" s="11">
        <f>VLOOKUP(Table56[[#This Row],[Product_ID]],Table3[],5,FALSE)</f>
        <v>214.32</v>
      </c>
      <c r="O1317" t="str">
        <f>VLOOKUP(Table56[[#This Row],[Store_ID]],Table2[],3,FALSE)</f>
        <v>North</v>
      </c>
      <c r="P1317" t="str">
        <f>VLOOKUP(E1317,Table2[],5,FALSE)</f>
        <v>Flagship</v>
      </c>
    </row>
    <row r="1318" spans="1:16" x14ac:dyDescent="0.25">
      <c r="A1318" t="s">
        <v>3068</v>
      </c>
      <c r="B1318" s="19">
        <v>45405</v>
      </c>
      <c r="C1318" t="s">
        <v>1475</v>
      </c>
      <c r="D1318" t="s">
        <v>1662</v>
      </c>
      <c r="E1318" t="s">
        <v>1719</v>
      </c>
      <c r="F1318" s="12">
        <v>4</v>
      </c>
      <c r="G1318" s="11">
        <v>216.81</v>
      </c>
      <c r="H1318">
        <v>0.28999999999999998</v>
      </c>
      <c r="I1318" t="s">
        <v>1750</v>
      </c>
      <c r="J1318" s="11">
        <v>615.74040000000002</v>
      </c>
      <c r="K1318" t="str">
        <f>VLOOKUP(Table56[[#This Row],[Customer_ID]],Table4[],4,FALSE)</f>
        <v>Female</v>
      </c>
      <c r="L1318" t="str">
        <f>VLOOKUP(Table56[[#This Row],[Customer_ID]],Table4[],6,FALSE)</f>
        <v>Virginia</v>
      </c>
      <c r="M1318" t="str">
        <f>VLOOKUP(Table56[[#This Row],[Product_ID]],Table3[],3,FALSE)</f>
        <v>Sports-Accessories</v>
      </c>
      <c r="N1318" s="11">
        <f>VLOOKUP(Table56[[#This Row],[Product_ID]],Table3[],5,FALSE)</f>
        <v>131.24</v>
      </c>
      <c r="O1318" t="str">
        <f>VLOOKUP(Table56[[#This Row],[Store_ID]],Table2[],3,FALSE)</f>
        <v>East</v>
      </c>
      <c r="P1318" t="str">
        <f>VLOOKUP(E1318,Table2[],5,FALSE)</f>
        <v>Online</v>
      </c>
    </row>
    <row r="1319" spans="1:16" x14ac:dyDescent="0.25">
      <c r="A1319" t="s">
        <v>3069</v>
      </c>
      <c r="B1319" s="19">
        <v>45223</v>
      </c>
      <c r="C1319" t="s">
        <v>403</v>
      </c>
      <c r="D1319" t="s">
        <v>1622</v>
      </c>
      <c r="E1319" t="s">
        <v>1693</v>
      </c>
      <c r="F1319" s="12">
        <v>4</v>
      </c>
      <c r="G1319" s="11">
        <v>950.21</v>
      </c>
      <c r="H1319">
        <v>0.27</v>
      </c>
      <c r="I1319" t="s">
        <v>1755</v>
      </c>
      <c r="J1319" s="11">
        <v>2774.6132000000002</v>
      </c>
      <c r="K1319" t="str">
        <f>VLOOKUP(Table56[[#This Row],[Customer_ID]],Table4[],4,FALSE)</f>
        <v>Female</v>
      </c>
      <c r="L1319" t="str">
        <f>VLOOKUP(Table56[[#This Row],[Customer_ID]],Table4[],6,FALSE)</f>
        <v>Washington</v>
      </c>
      <c r="M1319" t="str">
        <f>VLOOKUP(Table56[[#This Row],[Product_ID]],Table3[],3,FALSE)</f>
        <v>Beauty-Makeup</v>
      </c>
      <c r="N1319" s="11">
        <f>VLOOKUP(Table56[[#This Row],[Product_ID]],Table3[],5,FALSE)</f>
        <v>299.11</v>
      </c>
      <c r="O1319" t="str">
        <f>VLOOKUP(Table56[[#This Row],[Store_ID]],Table2[],3,FALSE)</f>
        <v>South</v>
      </c>
      <c r="P1319" t="str">
        <f>VLOOKUP(E1319,Table2[],5,FALSE)</f>
        <v>Outlet</v>
      </c>
    </row>
    <row r="1320" spans="1:16" x14ac:dyDescent="0.25">
      <c r="A1320" t="s">
        <v>3070</v>
      </c>
      <c r="B1320" s="19">
        <v>45838</v>
      </c>
      <c r="C1320" t="s">
        <v>811</v>
      </c>
      <c r="D1320" t="s">
        <v>1600</v>
      </c>
      <c r="E1320" t="s">
        <v>1711</v>
      </c>
      <c r="F1320" s="12">
        <v>2</v>
      </c>
      <c r="G1320" s="11">
        <v>271.39999999999998</v>
      </c>
      <c r="H1320">
        <v>0.17</v>
      </c>
      <c r="I1320" t="s">
        <v>1752</v>
      </c>
      <c r="J1320" s="11">
        <v>450.52399999999994</v>
      </c>
      <c r="K1320" t="str">
        <f>VLOOKUP(Table56[[#This Row],[Customer_ID]],Table4[],4,FALSE)</f>
        <v>Male</v>
      </c>
      <c r="L1320" t="str">
        <f>VLOOKUP(Table56[[#This Row],[Customer_ID]],Table4[],6,FALSE)</f>
        <v>Arkansas</v>
      </c>
      <c r="M1320" t="str">
        <f>VLOOKUP(Table56[[#This Row],[Product_ID]],Table3[],3,FALSE)</f>
        <v>Electronics-Accessories</v>
      </c>
      <c r="N1320" s="11">
        <f>VLOOKUP(Table56[[#This Row],[Product_ID]],Table3[],5,FALSE)</f>
        <v>177.98</v>
      </c>
      <c r="O1320" t="str">
        <f>VLOOKUP(Table56[[#This Row],[Store_ID]],Table2[],3,FALSE)</f>
        <v>South</v>
      </c>
      <c r="P1320" t="str">
        <f>VLOOKUP(E1320,Table2[],5,FALSE)</f>
        <v>Online</v>
      </c>
    </row>
    <row r="1321" spans="1:16" x14ac:dyDescent="0.25">
      <c r="A1321" t="s">
        <v>3071</v>
      </c>
      <c r="B1321" s="19">
        <v>45883</v>
      </c>
      <c r="C1321" t="s">
        <v>554</v>
      </c>
      <c r="D1321" t="s">
        <v>1587</v>
      </c>
      <c r="E1321" t="s">
        <v>1714</v>
      </c>
      <c r="F1321" s="12">
        <v>4</v>
      </c>
      <c r="G1321" s="11">
        <v>708.19</v>
      </c>
      <c r="H1321">
        <v>0.1</v>
      </c>
      <c r="I1321" t="s">
        <v>1752</v>
      </c>
      <c r="J1321" s="11">
        <v>2549.4840000000004</v>
      </c>
      <c r="K1321" t="str">
        <f>VLOOKUP(Table56[[#This Row],[Customer_ID]],Table4[],4,FALSE)</f>
        <v>Female</v>
      </c>
      <c r="L1321" t="str">
        <f>VLOOKUP(Table56[[#This Row],[Customer_ID]],Table4[],6,FALSE)</f>
        <v>Florida</v>
      </c>
      <c r="M1321" t="str">
        <f>VLOOKUP(Table56[[#This Row],[Product_ID]],Table3[],3,FALSE)</f>
        <v>Electronics-Mobile</v>
      </c>
      <c r="N1321" s="11">
        <f>VLOOKUP(Table56[[#This Row],[Product_ID]],Table3[],5,FALSE)</f>
        <v>326.06</v>
      </c>
      <c r="O1321" t="str">
        <f>VLOOKUP(Table56[[#This Row],[Store_ID]],Table2[],3,FALSE)</f>
        <v>West</v>
      </c>
      <c r="P1321" t="str">
        <f>VLOOKUP(E1321,Table2[],5,FALSE)</f>
        <v>Online</v>
      </c>
    </row>
    <row r="1322" spans="1:16" x14ac:dyDescent="0.25">
      <c r="A1322" t="s">
        <v>3072</v>
      </c>
      <c r="B1322" s="19">
        <v>45788</v>
      </c>
      <c r="C1322" t="s">
        <v>1358</v>
      </c>
      <c r="D1322" t="s">
        <v>1608</v>
      </c>
      <c r="E1322" t="s">
        <v>1698</v>
      </c>
      <c r="F1322" s="12">
        <v>3</v>
      </c>
      <c r="G1322" s="11">
        <v>477.05</v>
      </c>
      <c r="H1322">
        <v>0.05</v>
      </c>
      <c r="I1322" t="s">
        <v>1752</v>
      </c>
      <c r="J1322" s="11">
        <v>1359.5925</v>
      </c>
      <c r="K1322" t="str">
        <f>VLOOKUP(Table56[[#This Row],[Customer_ID]],Table4[],4,FALSE)</f>
        <v>Male</v>
      </c>
      <c r="L1322" t="str">
        <f>VLOOKUP(Table56[[#This Row],[Customer_ID]],Table4[],6,FALSE)</f>
        <v>Wyoming</v>
      </c>
      <c r="M1322" t="str">
        <f>VLOOKUP(Table56[[#This Row],[Product_ID]],Table3[],3,FALSE)</f>
        <v>Sports-Accessories</v>
      </c>
      <c r="N1322" s="11">
        <f>VLOOKUP(Table56[[#This Row],[Product_ID]],Table3[],5,FALSE)</f>
        <v>434.84</v>
      </c>
      <c r="O1322" t="str">
        <f>VLOOKUP(Table56[[#This Row],[Store_ID]],Table2[],3,FALSE)</f>
        <v>North</v>
      </c>
      <c r="P1322" t="str">
        <f>VLOOKUP(E1322,Table2[],5,FALSE)</f>
        <v>Outlet</v>
      </c>
    </row>
    <row r="1323" spans="1:16" x14ac:dyDescent="0.25">
      <c r="A1323" t="s">
        <v>3073</v>
      </c>
      <c r="B1323" s="19">
        <v>45383</v>
      </c>
      <c r="C1323" t="s">
        <v>959</v>
      </c>
      <c r="D1323" t="s">
        <v>1638</v>
      </c>
      <c r="E1323" t="s">
        <v>1717</v>
      </c>
      <c r="F1323" s="12">
        <v>3</v>
      </c>
      <c r="G1323" s="11">
        <v>627.29</v>
      </c>
      <c r="H1323">
        <v>0.27</v>
      </c>
      <c r="I1323" t="s">
        <v>1755</v>
      </c>
      <c r="J1323" s="11">
        <v>1373.7650999999998</v>
      </c>
      <c r="K1323" t="str">
        <f>VLOOKUP(Table56[[#This Row],[Customer_ID]],Table4[],4,FALSE)</f>
        <v>Female</v>
      </c>
      <c r="L1323" t="str">
        <f>VLOOKUP(Table56[[#This Row],[Customer_ID]],Table4[],6,FALSE)</f>
        <v>Alabama</v>
      </c>
      <c r="M1323" t="str">
        <f>VLOOKUP(Table56[[#This Row],[Product_ID]],Table3[],3,FALSE)</f>
        <v>Electronics-Audio</v>
      </c>
      <c r="N1323" s="11">
        <f>VLOOKUP(Table56[[#This Row],[Product_ID]],Table3[],5,FALSE)</f>
        <v>403.71</v>
      </c>
      <c r="O1323" t="str">
        <f>VLOOKUP(Table56[[#This Row],[Store_ID]],Table2[],3,FALSE)</f>
        <v>South</v>
      </c>
      <c r="P1323" t="str">
        <f>VLOOKUP(E1323,Table2[],5,FALSE)</f>
        <v>Flagship</v>
      </c>
    </row>
    <row r="1324" spans="1:16" x14ac:dyDescent="0.25">
      <c r="A1324" t="s">
        <v>3074</v>
      </c>
      <c r="B1324" s="19">
        <v>45335</v>
      </c>
      <c r="C1324" t="s">
        <v>951</v>
      </c>
      <c r="D1324" t="s">
        <v>1671</v>
      </c>
      <c r="E1324" t="s">
        <v>1721</v>
      </c>
      <c r="F1324" s="12">
        <v>3</v>
      </c>
      <c r="G1324" s="11">
        <v>206.84</v>
      </c>
      <c r="H1324">
        <v>0.19</v>
      </c>
      <c r="I1324" t="s">
        <v>1752</v>
      </c>
      <c r="J1324" s="11">
        <v>502.62120000000004</v>
      </c>
      <c r="K1324" t="str">
        <f>VLOOKUP(Table56[[#This Row],[Customer_ID]],Table4[],4,FALSE)</f>
        <v>Male</v>
      </c>
      <c r="L1324" t="str">
        <f>VLOOKUP(Table56[[#This Row],[Customer_ID]],Table4[],6,FALSE)</f>
        <v>Kansas</v>
      </c>
      <c r="M1324" t="str">
        <f>VLOOKUP(Table56[[#This Row],[Product_ID]],Table3[],3,FALSE)</f>
        <v>Beauty-Skincare</v>
      </c>
      <c r="N1324" s="11">
        <f>VLOOKUP(Table56[[#This Row],[Product_ID]],Table3[],5,FALSE)</f>
        <v>358.47</v>
      </c>
      <c r="O1324" t="str">
        <f>VLOOKUP(Table56[[#This Row],[Store_ID]],Table2[],3,FALSE)</f>
        <v>South</v>
      </c>
      <c r="P1324" t="str">
        <f>VLOOKUP(E1324,Table2[],5,FALSE)</f>
        <v>Online</v>
      </c>
    </row>
    <row r="1325" spans="1:16" x14ac:dyDescent="0.25">
      <c r="A1325" t="s">
        <v>3075</v>
      </c>
      <c r="B1325" s="19">
        <v>45304</v>
      </c>
      <c r="C1325" t="s">
        <v>797</v>
      </c>
      <c r="D1325" t="s">
        <v>1572</v>
      </c>
      <c r="E1325" t="s">
        <v>1690</v>
      </c>
      <c r="F1325" s="12">
        <v>4</v>
      </c>
      <c r="G1325" s="11">
        <v>629.04999999999995</v>
      </c>
      <c r="H1325">
        <v>0.26</v>
      </c>
      <c r="I1325" t="s">
        <v>1750</v>
      </c>
      <c r="J1325" s="11">
        <v>1861.9879999999998</v>
      </c>
      <c r="K1325" t="str">
        <f>VLOOKUP(Table56[[#This Row],[Customer_ID]],Table4[],4,FALSE)</f>
        <v>Male</v>
      </c>
      <c r="L1325" t="str">
        <f>VLOOKUP(Table56[[#This Row],[Customer_ID]],Table4[],6,FALSE)</f>
        <v>Alabama</v>
      </c>
      <c r="M1325" t="str">
        <f>VLOOKUP(Table56[[#This Row],[Product_ID]],Table3[],3,FALSE)</f>
        <v>Home-Kitchen</v>
      </c>
      <c r="N1325" s="11">
        <f>VLOOKUP(Table56[[#This Row],[Product_ID]],Table3[],5,FALSE)</f>
        <v>19.52</v>
      </c>
      <c r="O1325" t="str">
        <f>VLOOKUP(Table56[[#This Row],[Store_ID]],Table2[],3,FALSE)</f>
        <v>North</v>
      </c>
      <c r="P1325" t="str">
        <f>VLOOKUP(E1325,Table2[],5,FALSE)</f>
        <v>Flagship</v>
      </c>
    </row>
    <row r="1326" spans="1:16" x14ac:dyDescent="0.25">
      <c r="A1326" t="s">
        <v>3076</v>
      </c>
      <c r="B1326" s="19">
        <v>45543</v>
      </c>
      <c r="C1326" t="s">
        <v>1341</v>
      </c>
      <c r="D1326" t="s">
        <v>1638</v>
      </c>
      <c r="E1326" t="s">
        <v>1733</v>
      </c>
      <c r="F1326" s="12">
        <v>4</v>
      </c>
      <c r="G1326" s="11">
        <v>529.04</v>
      </c>
      <c r="H1326">
        <v>0.1</v>
      </c>
      <c r="I1326" t="s">
        <v>1752</v>
      </c>
      <c r="J1326" s="11">
        <v>1904.5439999999999</v>
      </c>
      <c r="K1326" t="str">
        <f>VLOOKUP(Table56[[#This Row],[Customer_ID]],Table4[],4,FALSE)</f>
        <v>Female</v>
      </c>
      <c r="L1326" t="str">
        <f>VLOOKUP(Table56[[#This Row],[Customer_ID]],Table4[],6,FALSE)</f>
        <v>Tennessee</v>
      </c>
      <c r="M1326" t="str">
        <f>VLOOKUP(Table56[[#This Row],[Product_ID]],Table3[],3,FALSE)</f>
        <v>Electronics-Audio</v>
      </c>
      <c r="N1326" s="11">
        <f>VLOOKUP(Table56[[#This Row],[Product_ID]],Table3[],5,FALSE)</f>
        <v>403.71</v>
      </c>
      <c r="O1326" t="str">
        <f>VLOOKUP(Table56[[#This Row],[Store_ID]],Table2[],3,FALSE)</f>
        <v>North</v>
      </c>
      <c r="P1326" t="str">
        <f>VLOOKUP(E1326,Table2[],5,FALSE)</f>
        <v>Flagship</v>
      </c>
    </row>
    <row r="1327" spans="1:16" x14ac:dyDescent="0.25">
      <c r="A1327" t="s">
        <v>3077</v>
      </c>
      <c r="B1327" s="19">
        <v>45326</v>
      </c>
      <c r="C1327" t="s">
        <v>1083</v>
      </c>
      <c r="D1327" t="s">
        <v>1572</v>
      </c>
      <c r="E1327" t="s">
        <v>1733</v>
      </c>
      <c r="F1327" s="12">
        <v>1</v>
      </c>
      <c r="G1327" s="11">
        <v>350.67</v>
      </c>
      <c r="H1327">
        <v>0.22</v>
      </c>
      <c r="I1327" t="s">
        <v>1752</v>
      </c>
      <c r="J1327" s="11">
        <v>273.52260000000001</v>
      </c>
      <c r="K1327" t="str">
        <f>VLOOKUP(Table56[[#This Row],[Customer_ID]],Table4[],4,FALSE)</f>
        <v>Male</v>
      </c>
      <c r="L1327" t="str">
        <f>VLOOKUP(Table56[[#This Row],[Customer_ID]],Table4[],6,FALSE)</f>
        <v>Alaska</v>
      </c>
      <c r="M1327" t="str">
        <f>VLOOKUP(Table56[[#This Row],[Product_ID]],Table3[],3,FALSE)</f>
        <v>Home-Kitchen</v>
      </c>
      <c r="N1327" s="11">
        <f>VLOOKUP(Table56[[#This Row],[Product_ID]],Table3[],5,FALSE)</f>
        <v>19.52</v>
      </c>
      <c r="O1327" t="str">
        <f>VLOOKUP(Table56[[#This Row],[Store_ID]],Table2[],3,FALSE)</f>
        <v>North</v>
      </c>
      <c r="P1327" t="str">
        <f>VLOOKUP(E1327,Table2[],5,FALSE)</f>
        <v>Flagship</v>
      </c>
    </row>
    <row r="1328" spans="1:16" x14ac:dyDescent="0.25">
      <c r="A1328" t="s">
        <v>3078</v>
      </c>
      <c r="B1328" s="19">
        <v>45498</v>
      </c>
      <c r="C1328" t="s">
        <v>1147</v>
      </c>
      <c r="D1328" t="s">
        <v>1673</v>
      </c>
      <c r="E1328" t="s">
        <v>1690</v>
      </c>
      <c r="F1328" s="12">
        <v>1</v>
      </c>
      <c r="G1328" s="11">
        <v>128.93</v>
      </c>
      <c r="H1328">
        <v>0.26</v>
      </c>
      <c r="I1328" t="s">
        <v>1750</v>
      </c>
      <c r="J1328" s="11">
        <v>95.408200000000008</v>
      </c>
      <c r="K1328" t="str">
        <f>VLOOKUP(Table56[[#This Row],[Customer_ID]],Table4[],4,FALSE)</f>
        <v>Female</v>
      </c>
      <c r="L1328" t="str">
        <f>VLOOKUP(Table56[[#This Row],[Customer_ID]],Table4[],6,FALSE)</f>
        <v>New Hampshire</v>
      </c>
      <c r="M1328" t="str">
        <f>VLOOKUP(Table56[[#This Row],[Product_ID]],Table3[],3,FALSE)</f>
        <v>Sports-Accessories</v>
      </c>
      <c r="N1328" s="11">
        <f>VLOOKUP(Table56[[#This Row],[Product_ID]],Table3[],5,FALSE)</f>
        <v>60.65</v>
      </c>
      <c r="O1328" t="str">
        <f>VLOOKUP(Table56[[#This Row],[Store_ID]],Table2[],3,FALSE)</f>
        <v>North</v>
      </c>
      <c r="P1328" t="str">
        <f>VLOOKUP(E1328,Table2[],5,FALSE)</f>
        <v>Flagship</v>
      </c>
    </row>
    <row r="1329" spans="1:16" x14ac:dyDescent="0.25">
      <c r="A1329" t="s">
        <v>3079</v>
      </c>
      <c r="B1329" s="19">
        <v>45544</v>
      </c>
      <c r="C1329" t="s">
        <v>485</v>
      </c>
      <c r="D1329" t="s">
        <v>1660</v>
      </c>
      <c r="E1329" t="s">
        <v>1728</v>
      </c>
      <c r="F1329" s="12">
        <v>2</v>
      </c>
      <c r="G1329" s="11">
        <v>384.92</v>
      </c>
      <c r="H1329">
        <v>0.09</v>
      </c>
      <c r="I1329" t="s">
        <v>1750</v>
      </c>
      <c r="J1329" s="11">
        <v>700.5544000000001</v>
      </c>
      <c r="K1329" t="str">
        <f>VLOOKUP(Table56[[#This Row],[Customer_ID]],Table4[],4,FALSE)</f>
        <v>Male</v>
      </c>
      <c r="L1329" t="str">
        <f>VLOOKUP(Table56[[#This Row],[Customer_ID]],Table4[],6,FALSE)</f>
        <v>Indiana</v>
      </c>
      <c r="M1329" t="str">
        <f>VLOOKUP(Table56[[#This Row],[Product_ID]],Table3[],3,FALSE)</f>
        <v>Home-Kitchen</v>
      </c>
      <c r="N1329" s="11">
        <f>VLOOKUP(Table56[[#This Row],[Product_ID]],Table3[],5,FALSE)</f>
        <v>176.07</v>
      </c>
      <c r="O1329" t="str">
        <f>VLOOKUP(Table56[[#This Row],[Store_ID]],Table2[],3,FALSE)</f>
        <v>North</v>
      </c>
      <c r="P1329" t="str">
        <f>VLOOKUP(E1329,Table2[],5,FALSE)</f>
        <v>Flagship</v>
      </c>
    </row>
    <row r="1330" spans="1:16" x14ac:dyDescent="0.25">
      <c r="A1330" t="s">
        <v>3080</v>
      </c>
      <c r="B1330" s="19">
        <v>45268</v>
      </c>
      <c r="C1330" t="s">
        <v>1039</v>
      </c>
      <c r="D1330" t="s">
        <v>1535</v>
      </c>
      <c r="E1330" t="s">
        <v>1714</v>
      </c>
      <c r="F1330" s="12">
        <v>3</v>
      </c>
      <c r="G1330" s="11">
        <v>120.77</v>
      </c>
      <c r="H1330">
        <v>0.28999999999999998</v>
      </c>
      <c r="I1330" t="s">
        <v>1752</v>
      </c>
      <c r="J1330" s="11">
        <v>257.24009999999998</v>
      </c>
      <c r="K1330" t="str">
        <f>VLOOKUP(Table56[[#This Row],[Customer_ID]],Table4[],4,FALSE)</f>
        <v>Female</v>
      </c>
      <c r="L1330" t="str">
        <f>VLOOKUP(Table56[[#This Row],[Customer_ID]],Table4[],6,FALSE)</f>
        <v>Connecticut</v>
      </c>
      <c r="M1330" t="str">
        <f>VLOOKUP(Table56[[#This Row],[Product_ID]],Table3[],3,FALSE)</f>
        <v>Clothing-Accessories</v>
      </c>
      <c r="N1330" s="11">
        <f>VLOOKUP(Table56[[#This Row],[Product_ID]],Table3[],5,FALSE)</f>
        <v>261</v>
      </c>
      <c r="O1330" t="str">
        <f>VLOOKUP(Table56[[#This Row],[Store_ID]],Table2[],3,FALSE)</f>
        <v>West</v>
      </c>
      <c r="P1330" t="str">
        <f>VLOOKUP(E1330,Table2[],5,FALSE)</f>
        <v>Online</v>
      </c>
    </row>
    <row r="1331" spans="1:16" x14ac:dyDescent="0.25">
      <c r="A1331" t="s">
        <v>3081</v>
      </c>
      <c r="B1331" s="19">
        <v>45824</v>
      </c>
      <c r="C1331" t="s">
        <v>713</v>
      </c>
      <c r="D1331" t="s">
        <v>1641</v>
      </c>
      <c r="E1331" t="s">
        <v>1733</v>
      </c>
      <c r="F1331" s="12">
        <v>4</v>
      </c>
      <c r="G1331" s="11">
        <v>661.39</v>
      </c>
      <c r="H1331">
        <v>7.0000000000000007E-2</v>
      </c>
      <c r="I1331" t="s">
        <v>1750</v>
      </c>
      <c r="J1331" s="11">
        <v>2460.3707999999997</v>
      </c>
      <c r="K1331" t="str">
        <f>VLOOKUP(Table56[[#This Row],[Customer_ID]],Table4[],4,FALSE)</f>
        <v>Male</v>
      </c>
      <c r="L1331" t="str">
        <f>VLOOKUP(Table56[[#This Row],[Customer_ID]],Table4[],6,FALSE)</f>
        <v>New Mexico</v>
      </c>
      <c r="M1331" t="str">
        <f>VLOOKUP(Table56[[#This Row],[Product_ID]],Table3[],3,FALSE)</f>
        <v>Electronics-Computer</v>
      </c>
      <c r="N1331" s="11">
        <f>VLOOKUP(Table56[[#This Row],[Product_ID]],Table3[],5,FALSE)</f>
        <v>392.89</v>
      </c>
      <c r="O1331" t="str">
        <f>VLOOKUP(Table56[[#This Row],[Store_ID]],Table2[],3,FALSE)</f>
        <v>North</v>
      </c>
      <c r="P1331" t="str">
        <f>VLOOKUP(E1331,Table2[],5,FALSE)</f>
        <v>Flagship</v>
      </c>
    </row>
    <row r="1332" spans="1:16" x14ac:dyDescent="0.25">
      <c r="A1332" t="s">
        <v>3082</v>
      </c>
      <c r="B1332" s="19">
        <v>45261</v>
      </c>
      <c r="C1332" t="s">
        <v>1373</v>
      </c>
      <c r="D1332" t="s">
        <v>1619</v>
      </c>
      <c r="E1332" t="s">
        <v>1693</v>
      </c>
      <c r="F1332" s="12">
        <v>1</v>
      </c>
      <c r="G1332" s="11">
        <v>195.24</v>
      </c>
      <c r="H1332">
        <v>0.27</v>
      </c>
      <c r="I1332" t="s">
        <v>1752</v>
      </c>
      <c r="J1332" s="11">
        <v>142.52520000000001</v>
      </c>
      <c r="K1332" t="str">
        <f>VLOOKUP(Table56[[#This Row],[Customer_ID]],Table4[],4,FALSE)</f>
        <v>Male</v>
      </c>
      <c r="L1332" t="str">
        <f>VLOOKUP(Table56[[#This Row],[Customer_ID]],Table4[],6,FALSE)</f>
        <v>Ohio</v>
      </c>
      <c r="M1332" t="str">
        <f>VLOOKUP(Table56[[#This Row],[Product_ID]],Table3[],3,FALSE)</f>
        <v>Electronics-Computer</v>
      </c>
      <c r="N1332" s="11">
        <f>VLOOKUP(Table56[[#This Row],[Product_ID]],Table3[],5,FALSE)</f>
        <v>86.42</v>
      </c>
      <c r="O1332" t="str">
        <f>VLOOKUP(Table56[[#This Row],[Store_ID]],Table2[],3,FALSE)</f>
        <v>South</v>
      </c>
      <c r="P1332" t="str">
        <f>VLOOKUP(E1332,Table2[],5,FALSE)</f>
        <v>Outlet</v>
      </c>
    </row>
    <row r="1333" spans="1:16" x14ac:dyDescent="0.25">
      <c r="A1333" t="s">
        <v>3083</v>
      </c>
      <c r="B1333" s="19">
        <v>45233</v>
      </c>
      <c r="C1333" t="s">
        <v>27</v>
      </c>
      <c r="D1333" t="s">
        <v>1669</v>
      </c>
      <c r="E1333" t="s">
        <v>1736</v>
      </c>
      <c r="F1333" s="12">
        <v>2</v>
      </c>
      <c r="G1333" s="11">
        <v>177.4</v>
      </c>
      <c r="H1333">
        <v>0.19</v>
      </c>
      <c r="I1333" t="s">
        <v>1752</v>
      </c>
      <c r="J1333" s="11">
        <v>287.38800000000003</v>
      </c>
      <c r="K1333" t="str">
        <f>VLOOKUP(Table56[[#This Row],[Customer_ID]],Table4[],4,FALSE)</f>
        <v>Female</v>
      </c>
      <c r="L1333" t="str">
        <f>VLOOKUP(Table56[[#This Row],[Customer_ID]],Table4[],6,FALSE)</f>
        <v>California</v>
      </c>
      <c r="M1333" t="str">
        <f>VLOOKUP(Table56[[#This Row],[Product_ID]],Table3[],3,FALSE)</f>
        <v>Home-Appliances</v>
      </c>
      <c r="N1333" s="11">
        <f>VLOOKUP(Table56[[#This Row],[Product_ID]],Table3[],5,FALSE)</f>
        <v>447.43</v>
      </c>
      <c r="O1333" t="str">
        <f>VLOOKUP(Table56[[#This Row],[Store_ID]],Table2[],3,FALSE)</f>
        <v>East</v>
      </c>
      <c r="P1333" t="str">
        <f>VLOOKUP(E1333,Table2[],5,FALSE)</f>
        <v>Flagship</v>
      </c>
    </row>
    <row r="1334" spans="1:16" x14ac:dyDescent="0.25">
      <c r="A1334" t="s">
        <v>3084</v>
      </c>
      <c r="B1334" s="19">
        <v>45673</v>
      </c>
      <c r="C1334" t="s">
        <v>211</v>
      </c>
      <c r="D1334" t="s">
        <v>1677</v>
      </c>
      <c r="E1334" t="s">
        <v>1721</v>
      </c>
      <c r="F1334" s="12">
        <v>4</v>
      </c>
      <c r="G1334" s="11">
        <v>862.67</v>
      </c>
      <c r="H1334">
        <v>0.2</v>
      </c>
      <c r="I1334" t="s">
        <v>1752</v>
      </c>
      <c r="J1334" s="11">
        <v>2760.5439999999999</v>
      </c>
      <c r="K1334" t="str">
        <f>VLOOKUP(Table56[[#This Row],[Customer_ID]],Table4[],4,FALSE)</f>
        <v>Female</v>
      </c>
      <c r="L1334" t="str">
        <f>VLOOKUP(Table56[[#This Row],[Customer_ID]],Table4[],6,FALSE)</f>
        <v>Rhode Island</v>
      </c>
      <c r="M1334" t="str">
        <f>VLOOKUP(Table56[[#This Row],[Product_ID]],Table3[],3,FALSE)</f>
        <v>Electronics-Audio</v>
      </c>
      <c r="N1334" s="11">
        <f>VLOOKUP(Table56[[#This Row],[Product_ID]],Table3[],5,FALSE)</f>
        <v>431.67</v>
      </c>
      <c r="O1334" t="str">
        <f>VLOOKUP(Table56[[#This Row],[Store_ID]],Table2[],3,FALSE)</f>
        <v>South</v>
      </c>
      <c r="P1334" t="str">
        <f>VLOOKUP(E1334,Table2[],5,FALSE)</f>
        <v>Online</v>
      </c>
    </row>
    <row r="1335" spans="1:16" x14ac:dyDescent="0.25">
      <c r="A1335" t="s">
        <v>3085</v>
      </c>
      <c r="B1335" s="19">
        <v>45565</v>
      </c>
      <c r="C1335" t="s">
        <v>1358</v>
      </c>
      <c r="D1335" t="s">
        <v>1551</v>
      </c>
      <c r="E1335" t="s">
        <v>1708</v>
      </c>
      <c r="F1335" s="12">
        <v>1</v>
      </c>
      <c r="G1335" s="11">
        <v>55.04</v>
      </c>
      <c r="H1335">
        <v>0.01</v>
      </c>
      <c r="I1335" t="s">
        <v>1755</v>
      </c>
      <c r="J1335" s="11">
        <v>54.489599999999996</v>
      </c>
      <c r="K1335" t="str">
        <f>VLOOKUP(Table56[[#This Row],[Customer_ID]],Table4[],4,FALSE)</f>
        <v>Male</v>
      </c>
      <c r="L1335" t="str">
        <f>VLOOKUP(Table56[[#This Row],[Customer_ID]],Table4[],6,FALSE)</f>
        <v>Wyoming</v>
      </c>
      <c r="M1335" t="str">
        <f>VLOOKUP(Table56[[#This Row],[Product_ID]],Table3[],3,FALSE)</f>
        <v>Sports-Accessories</v>
      </c>
      <c r="N1335" s="11">
        <f>VLOOKUP(Table56[[#This Row],[Product_ID]],Table3[],5,FALSE)</f>
        <v>144.53</v>
      </c>
      <c r="O1335" t="str">
        <f>VLOOKUP(Table56[[#This Row],[Store_ID]],Table2[],3,FALSE)</f>
        <v>East</v>
      </c>
      <c r="P1335" t="str">
        <f>VLOOKUP(E1335,Table2[],5,FALSE)</f>
        <v>Online</v>
      </c>
    </row>
    <row r="1336" spans="1:16" x14ac:dyDescent="0.25">
      <c r="A1336" t="s">
        <v>3086</v>
      </c>
      <c r="B1336" s="19">
        <v>45646</v>
      </c>
      <c r="C1336" t="s">
        <v>185</v>
      </c>
      <c r="D1336" t="s">
        <v>1596</v>
      </c>
      <c r="E1336" t="s">
        <v>1685</v>
      </c>
      <c r="F1336" s="12">
        <v>2</v>
      </c>
      <c r="G1336" s="11">
        <v>905.47</v>
      </c>
      <c r="H1336">
        <v>0.2</v>
      </c>
      <c r="I1336" t="s">
        <v>1755</v>
      </c>
      <c r="J1336" s="11">
        <v>1448.7520000000002</v>
      </c>
      <c r="K1336" t="str">
        <f>VLOOKUP(Table56[[#This Row],[Customer_ID]],Table4[],4,FALSE)</f>
        <v>Female</v>
      </c>
      <c r="L1336" t="str">
        <f>VLOOKUP(Table56[[#This Row],[Customer_ID]],Table4[],6,FALSE)</f>
        <v>Ohio</v>
      </c>
      <c r="M1336" t="str">
        <f>VLOOKUP(Table56[[#This Row],[Product_ID]],Table3[],3,FALSE)</f>
        <v>Sports-Team Sports</v>
      </c>
      <c r="N1336" s="11">
        <f>VLOOKUP(Table56[[#This Row],[Product_ID]],Table3[],5,FALSE)</f>
        <v>318.91000000000003</v>
      </c>
      <c r="O1336" t="str">
        <f>VLOOKUP(Table56[[#This Row],[Store_ID]],Table2[],3,FALSE)</f>
        <v>East</v>
      </c>
      <c r="P1336" t="str">
        <f>VLOOKUP(E1336,Table2[],5,FALSE)</f>
        <v>Flagship</v>
      </c>
    </row>
    <row r="1337" spans="1:16" x14ac:dyDescent="0.25">
      <c r="A1337" t="s">
        <v>3087</v>
      </c>
      <c r="B1337" s="19">
        <v>45539</v>
      </c>
      <c r="C1337" t="s">
        <v>1406</v>
      </c>
      <c r="D1337" t="s">
        <v>1620</v>
      </c>
      <c r="E1337" t="s">
        <v>1725</v>
      </c>
      <c r="F1337" s="12">
        <v>3</v>
      </c>
      <c r="G1337" s="11">
        <v>217.13</v>
      </c>
      <c r="H1337">
        <v>0.28000000000000003</v>
      </c>
      <c r="I1337" t="s">
        <v>1750</v>
      </c>
      <c r="J1337" s="11">
        <v>469.00079999999997</v>
      </c>
      <c r="K1337" t="str">
        <f>VLOOKUP(Table56[[#This Row],[Customer_ID]],Table4[],4,FALSE)</f>
        <v>Female</v>
      </c>
      <c r="L1337" t="str">
        <f>VLOOKUP(Table56[[#This Row],[Customer_ID]],Table4[],6,FALSE)</f>
        <v>Kansas</v>
      </c>
      <c r="M1337" t="str">
        <f>VLOOKUP(Table56[[#This Row],[Product_ID]],Table3[],3,FALSE)</f>
        <v>Beauty-Skincare</v>
      </c>
      <c r="N1337" s="11">
        <f>VLOOKUP(Table56[[#This Row],[Product_ID]],Table3[],5,FALSE)</f>
        <v>266.86</v>
      </c>
      <c r="O1337" t="str">
        <f>VLOOKUP(Table56[[#This Row],[Store_ID]],Table2[],3,FALSE)</f>
        <v>East</v>
      </c>
      <c r="P1337" t="str">
        <f>VLOOKUP(E1337,Table2[],5,FALSE)</f>
        <v>Flagship</v>
      </c>
    </row>
    <row r="1338" spans="1:16" x14ac:dyDescent="0.25">
      <c r="A1338" t="s">
        <v>3088</v>
      </c>
      <c r="B1338" s="19">
        <v>45936</v>
      </c>
      <c r="C1338" t="s">
        <v>1201</v>
      </c>
      <c r="D1338" t="s">
        <v>1640</v>
      </c>
      <c r="E1338" t="s">
        <v>1685</v>
      </c>
      <c r="F1338" s="12">
        <v>3</v>
      </c>
      <c r="G1338" s="11">
        <v>580.45000000000005</v>
      </c>
      <c r="H1338" s="14">
        <v>0</v>
      </c>
      <c r="I1338" t="s">
        <v>1752</v>
      </c>
      <c r="J1338" s="11">
        <v>1741.3500000000001</v>
      </c>
      <c r="K1338" t="str">
        <f>VLOOKUP(Table56[[#This Row],[Customer_ID]],Table4[],4,FALSE)</f>
        <v>Male</v>
      </c>
      <c r="L1338" t="str">
        <f>VLOOKUP(Table56[[#This Row],[Customer_ID]],Table4[],6,FALSE)</f>
        <v>Nebraska</v>
      </c>
      <c r="M1338" t="str">
        <f>VLOOKUP(Table56[[#This Row],[Product_ID]],Table3[],3,FALSE)</f>
        <v>Clothing-Footwear</v>
      </c>
      <c r="N1338" s="11">
        <f>VLOOKUP(Table56[[#This Row],[Product_ID]],Table3[],5,FALSE)</f>
        <v>158.13999999999999</v>
      </c>
      <c r="O1338" t="str">
        <f>VLOOKUP(Table56[[#This Row],[Store_ID]],Table2[],3,FALSE)</f>
        <v>East</v>
      </c>
      <c r="P1338" t="str">
        <f>VLOOKUP(E1338,Table2[],5,FALSE)</f>
        <v>Flagship</v>
      </c>
    </row>
    <row r="1339" spans="1:16" x14ac:dyDescent="0.25">
      <c r="A1339" t="s">
        <v>3089</v>
      </c>
      <c r="B1339" s="19">
        <v>45854</v>
      </c>
      <c r="C1339" t="s">
        <v>361</v>
      </c>
      <c r="D1339" t="s">
        <v>1533</v>
      </c>
      <c r="E1339" t="s">
        <v>1733</v>
      </c>
      <c r="F1339" s="12">
        <v>2</v>
      </c>
      <c r="G1339" s="11">
        <v>892.88</v>
      </c>
      <c r="H1339">
        <v>0.17</v>
      </c>
      <c r="I1339" t="s">
        <v>1752</v>
      </c>
      <c r="J1339" s="11">
        <v>1482.1807999999999</v>
      </c>
      <c r="K1339" t="str">
        <f>VLOOKUP(Table56[[#This Row],[Customer_ID]],Table4[],4,FALSE)</f>
        <v>Male</v>
      </c>
      <c r="L1339" t="str">
        <f>VLOOKUP(Table56[[#This Row],[Customer_ID]],Table4[],6,FALSE)</f>
        <v>Connecticut</v>
      </c>
      <c r="M1339" t="str">
        <f>VLOOKUP(Table56[[#This Row],[Product_ID]],Table3[],3,FALSE)</f>
        <v>Clothing-Bottoms</v>
      </c>
      <c r="N1339" s="11">
        <f>VLOOKUP(Table56[[#This Row],[Product_ID]],Table3[],5,FALSE)</f>
        <v>306.45999999999998</v>
      </c>
      <c r="O1339" t="str">
        <f>VLOOKUP(Table56[[#This Row],[Store_ID]],Table2[],3,FALSE)</f>
        <v>North</v>
      </c>
      <c r="P1339" t="str">
        <f>VLOOKUP(E1339,Table2[],5,FALSE)</f>
        <v>Flagship</v>
      </c>
    </row>
    <row r="1340" spans="1:16" x14ac:dyDescent="0.25">
      <c r="A1340" t="s">
        <v>3090</v>
      </c>
      <c r="B1340" s="19">
        <v>45936</v>
      </c>
      <c r="C1340" t="s">
        <v>324</v>
      </c>
      <c r="D1340" t="s">
        <v>1588</v>
      </c>
      <c r="E1340" t="s">
        <v>1736</v>
      </c>
      <c r="F1340" s="12">
        <v>2</v>
      </c>
      <c r="G1340" s="11">
        <v>356.28</v>
      </c>
      <c r="H1340">
        <v>0.11</v>
      </c>
      <c r="I1340" t="s">
        <v>1755</v>
      </c>
      <c r="J1340" s="11">
        <v>634.17840000000001</v>
      </c>
      <c r="K1340" t="str">
        <f>VLOOKUP(Table56[[#This Row],[Customer_ID]],Table4[],4,FALSE)</f>
        <v>Female</v>
      </c>
      <c r="L1340" t="str">
        <f>VLOOKUP(Table56[[#This Row],[Customer_ID]],Table4[],6,FALSE)</f>
        <v>Arizona</v>
      </c>
      <c r="M1340" t="str">
        <f>VLOOKUP(Table56[[#This Row],[Product_ID]],Table3[],3,FALSE)</f>
        <v>Electronics-Audio</v>
      </c>
      <c r="N1340" s="11">
        <f>VLOOKUP(Table56[[#This Row],[Product_ID]],Table3[],5,FALSE)</f>
        <v>38.520000000000003</v>
      </c>
      <c r="O1340" t="str">
        <f>VLOOKUP(Table56[[#This Row],[Store_ID]],Table2[],3,FALSE)</f>
        <v>East</v>
      </c>
      <c r="P1340" t="str">
        <f>VLOOKUP(E1340,Table2[],5,FALSE)</f>
        <v>Flagship</v>
      </c>
    </row>
    <row r="1341" spans="1:16" x14ac:dyDescent="0.25">
      <c r="A1341" t="s">
        <v>3091</v>
      </c>
      <c r="B1341" s="19">
        <v>45921</v>
      </c>
      <c r="C1341" t="s">
        <v>1186</v>
      </c>
      <c r="D1341" t="s">
        <v>1648</v>
      </c>
      <c r="E1341" t="s">
        <v>1693</v>
      </c>
      <c r="F1341" s="12">
        <v>4</v>
      </c>
      <c r="G1341" s="11">
        <v>806.99</v>
      </c>
      <c r="H1341">
        <v>0.06</v>
      </c>
      <c r="I1341" t="s">
        <v>1750</v>
      </c>
      <c r="J1341" s="11">
        <v>3034.2824000000001</v>
      </c>
      <c r="K1341" t="str">
        <f>VLOOKUP(Table56[[#This Row],[Customer_ID]],Table4[],4,FALSE)</f>
        <v>Female</v>
      </c>
      <c r="L1341" t="str">
        <f>VLOOKUP(Table56[[#This Row],[Customer_ID]],Table4[],6,FALSE)</f>
        <v>Iowa</v>
      </c>
      <c r="M1341" t="str">
        <f>VLOOKUP(Table56[[#This Row],[Product_ID]],Table3[],3,FALSE)</f>
        <v>Home-Kitchen</v>
      </c>
      <c r="N1341" s="11">
        <f>VLOOKUP(Table56[[#This Row],[Product_ID]],Table3[],5,FALSE)</f>
        <v>143.43</v>
      </c>
      <c r="O1341" t="str">
        <f>VLOOKUP(Table56[[#This Row],[Store_ID]],Table2[],3,FALSE)</f>
        <v>South</v>
      </c>
      <c r="P1341" t="str">
        <f>VLOOKUP(E1341,Table2[],5,FALSE)</f>
        <v>Outlet</v>
      </c>
    </row>
    <row r="1342" spans="1:16" x14ac:dyDescent="0.25">
      <c r="A1342" t="s">
        <v>3092</v>
      </c>
      <c r="B1342" s="19">
        <v>45855</v>
      </c>
      <c r="C1342" t="s">
        <v>1344</v>
      </c>
      <c r="D1342" t="s">
        <v>1556</v>
      </c>
      <c r="E1342" t="s">
        <v>1690</v>
      </c>
      <c r="F1342" s="12">
        <v>3</v>
      </c>
      <c r="G1342" s="11">
        <v>684.22</v>
      </c>
      <c r="H1342">
        <v>0.09</v>
      </c>
      <c r="I1342" t="s">
        <v>1750</v>
      </c>
      <c r="J1342" s="11">
        <v>1867.9205999999999</v>
      </c>
      <c r="K1342" t="str">
        <f>VLOOKUP(Table56[[#This Row],[Customer_ID]],Table4[],4,FALSE)</f>
        <v>Male</v>
      </c>
      <c r="L1342" t="str">
        <f>VLOOKUP(Table56[[#This Row],[Customer_ID]],Table4[],6,FALSE)</f>
        <v>Michigan</v>
      </c>
      <c r="M1342" t="str">
        <f>VLOOKUP(Table56[[#This Row],[Product_ID]],Table3[],3,FALSE)</f>
        <v>Sports-Accessories</v>
      </c>
      <c r="N1342" s="11">
        <f>VLOOKUP(Table56[[#This Row],[Product_ID]],Table3[],5,FALSE)</f>
        <v>131.51</v>
      </c>
      <c r="O1342" t="str">
        <f>VLOOKUP(Table56[[#This Row],[Store_ID]],Table2[],3,FALSE)</f>
        <v>North</v>
      </c>
      <c r="P1342" t="str">
        <f>VLOOKUP(E1342,Table2[],5,FALSE)</f>
        <v>Flagship</v>
      </c>
    </row>
    <row r="1343" spans="1:16" x14ac:dyDescent="0.25">
      <c r="A1343" t="s">
        <v>3093</v>
      </c>
      <c r="B1343" s="19">
        <v>45837</v>
      </c>
      <c r="C1343" t="s">
        <v>1355</v>
      </c>
      <c r="D1343" t="s">
        <v>1670</v>
      </c>
      <c r="E1343" t="s">
        <v>1711</v>
      </c>
      <c r="F1343" s="12">
        <v>4</v>
      </c>
      <c r="G1343" s="11">
        <v>763.34</v>
      </c>
      <c r="H1343">
        <v>7.0000000000000007E-2</v>
      </c>
      <c r="I1343" t="s">
        <v>1752</v>
      </c>
      <c r="J1343" s="11">
        <v>2839.6248000000001</v>
      </c>
      <c r="K1343" t="str">
        <f>VLOOKUP(Table56[[#This Row],[Customer_ID]],Table4[],4,FALSE)</f>
        <v>Male</v>
      </c>
      <c r="L1343" t="str">
        <f>VLOOKUP(Table56[[#This Row],[Customer_ID]],Table4[],6,FALSE)</f>
        <v>Texas</v>
      </c>
      <c r="M1343" t="str">
        <f>VLOOKUP(Table56[[#This Row],[Product_ID]],Table3[],3,FALSE)</f>
        <v>Electronics-Computer</v>
      </c>
      <c r="N1343" s="11">
        <f>VLOOKUP(Table56[[#This Row],[Product_ID]],Table3[],5,FALSE)</f>
        <v>377.52</v>
      </c>
      <c r="O1343" t="str">
        <f>VLOOKUP(Table56[[#This Row],[Store_ID]],Table2[],3,FALSE)</f>
        <v>South</v>
      </c>
      <c r="P1343" t="str">
        <f>VLOOKUP(E1343,Table2[],5,FALSE)</f>
        <v>Online</v>
      </c>
    </row>
    <row r="1344" spans="1:16" x14ac:dyDescent="0.25">
      <c r="A1344" t="s">
        <v>3094</v>
      </c>
      <c r="B1344" s="19">
        <v>45738</v>
      </c>
      <c r="C1344" t="s">
        <v>1118</v>
      </c>
      <c r="D1344" t="s">
        <v>1602</v>
      </c>
      <c r="E1344" t="s">
        <v>1698</v>
      </c>
      <c r="F1344" s="12">
        <v>3</v>
      </c>
      <c r="G1344" s="11">
        <v>721.94</v>
      </c>
      <c r="H1344">
        <v>0.26</v>
      </c>
      <c r="I1344" t="s">
        <v>1750</v>
      </c>
      <c r="J1344" s="11">
        <v>1602.7068000000002</v>
      </c>
      <c r="K1344" t="str">
        <f>VLOOKUP(Table56[[#This Row],[Customer_ID]],Table4[],4,FALSE)</f>
        <v>Male</v>
      </c>
      <c r="L1344" t="str">
        <f>VLOOKUP(Table56[[#This Row],[Customer_ID]],Table4[],6,FALSE)</f>
        <v>Indiana</v>
      </c>
      <c r="M1344" t="str">
        <f>VLOOKUP(Table56[[#This Row],[Product_ID]],Table3[],3,FALSE)</f>
        <v>Sports-Fitness</v>
      </c>
      <c r="N1344" s="11">
        <f>VLOOKUP(Table56[[#This Row],[Product_ID]],Table3[],5,FALSE)</f>
        <v>190.29</v>
      </c>
      <c r="O1344" t="str">
        <f>VLOOKUP(Table56[[#This Row],[Store_ID]],Table2[],3,FALSE)</f>
        <v>North</v>
      </c>
      <c r="P1344" t="str">
        <f>VLOOKUP(E1344,Table2[],5,FALSE)</f>
        <v>Outlet</v>
      </c>
    </row>
    <row r="1345" spans="1:16" x14ac:dyDescent="0.25">
      <c r="A1345" t="s">
        <v>3095</v>
      </c>
      <c r="B1345" s="19">
        <v>45323</v>
      </c>
      <c r="C1345" t="s">
        <v>1249</v>
      </c>
      <c r="D1345" t="s">
        <v>1676</v>
      </c>
      <c r="E1345" t="s">
        <v>1690</v>
      </c>
      <c r="F1345" s="12">
        <v>3</v>
      </c>
      <c r="G1345" s="11">
        <v>760.38</v>
      </c>
      <c r="H1345" s="14">
        <v>0</v>
      </c>
      <c r="I1345" t="s">
        <v>1755</v>
      </c>
      <c r="J1345" s="11">
        <v>2281.14</v>
      </c>
      <c r="K1345" t="str">
        <f>VLOOKUP(Table56[[#This Row],[Customer_ID]],Table4[],4,FALSE)</f>
        <v>Female</v>
      </c>
      <c r="L1345" t="str">
        <f>VLOOKUP(Table56[[#This Row],[Customer_ID]],Table4[],6,FALSE)</f>
        <v>Wisconsin</v>
      </c>
      <c r="M1345" t="str">
        <f>VLOOKUP(Table56[[#This Row],[Product_ID]],Table3[],3,FALSE)</f>
        <v>Sports-Team Sports</v>
      </c>
      <c r="N1345" s="11">
        <f>VLOOKUP(Table56[[#This Row],[Product_ID]],Table3[],5,FALSE)</f>
        <v>245.98</v>
      </c>
      <c r="O1345" t="str">
        <f>VLOOKUP(Table56[[#This Row],[Store_ID]],Table2[],3,FALSE)</f>
        <v>North</v>
      </c>
      <c r="P1345" t="str">
        <f>VLOOKUP(E1345,Table2[],5,FALSE)</f>
        <v>Flagship</v>
      </c>
    </row>
    <row r="1346" spans="1:16" x14ac:dyDescent="0.25">
      <c r="A1346" t="s">
        <v>3096</v>
      </c>
      <c r="B1346" s="19">
        <v>45362</v>
      </c>
      <c r="C1346" t="s">
        <v>933</v>
      </c>
      <c r="D1346" t="s">
        <v>1676</v>
      </c>
      <c r="E1346" t="s">
        <v>1708</v>
      </c>
      <c r="F1346" s="12">
        <v>3</v>
      </c>
      <c r="G1346" s="11">
        <v>612.53</v>
      </c>
      <c r="H1346">
        <v>0.21</v>
      </c>
      <c r="I1346" t="s">
        <v>1755</v>
      </c>
      <c r="J1346" s="11">
        <v>1451.6960999999999</v>
      </c>
      <c r="K1346" t="str">
        <f>VLOOKUP(Table56[[#This Row],[Customer_ID]],Table4[],4,FALSE)</f>
        <v>Male</v>
      </c>
      <c r="L1346" t="str">
        <f>VLOOKUP(Table56[[#This Row],[Customer_ID]],Table4[],6,FALSE)</f>
        <v>Maine</v>
      </c>
      <c r="M1346" t="str">
        <f>VLOOKUP(Table56[[#This Row],[Product_ID]],Table3[],3,FALSE)</f>
        <v>Sports-Team Sports</v>
      </c>
      <c r="N1346" s="11">
        <f>VLOOKUP(Table56[[#This Row],[Product_ID]],Table3[],5,FALSE)</f>
        <v>245.98</v>
      </c>
      <c r="O1346" t="str">
        <f>VLOOKUP(Table56[[#This Row],[Store_ID]],Table2[],3,FALSE)</f>
        <v>East</v>
      </c>
      <c r="P1346" t="str">
        <f>VLOOKUP(E1346,Table2[],5,FALSE)</f>
        <v>Online</v>
      </c>
    </row>
    <row r="1347" spans="1:16" x14ac:dyDescent="0.25">
      <c r="A1347" t="s">
        <v>3097</v>
      </c>
      <c r="B1347" s="19">
        <v>45544</v>
      </c>
      <c r="C1347" t="s">
        <v>159</v>
      </c>
      <c r="D1347" t="s">
        <v>1620</v>
      </c>
      <c r="E1347" t="s">
        <v>1730</v>
      </c>
      <c r="F1347" s="12">
        <v>3</v>
      </c>
      <c r="G1347" s="11">
        <v>841.37</v>
      </c>
      <c r="H1347">
        <v>0.28999999999999998</v>
      </c>
      <c r="I1347" t="s">
        <v>1752</v>
      </c>
      <c r="J1347" s="11">
        <v>1792.1180999999999</v>
      </c>
      <c r="K1347" t="str">
        <f>VLOOKUP(Table56[[#This Row],[Customer_ID]],Table4[],4,FALSE)</f>
        <v>Male</v>
      </c>
      <c r="L1347" t="str">
        <f>VLOOKUP(Table56[[#This Row],[Customer_ID]],Table4[],6,FALSE)</f>
        <v>Alaska</v>
      </c>
      <c r="M1347" t="str">
        <f>VLOOKUP(Table56[[#This Row],[Product_ID]],Table3[],3,FALSE)</f>
        <v>Beauty-Skincare</v>
      </c>
      <c r="N1347" s="11">
        <f>VLOOKUP(Table56[[#This Row],[Product_ID]],Table3[],5,FALSE)</f>
        <v>266.86</v>
      </c>
      <c r="O1347" t="str">
        <f>VLOOKUP(Table56[[#This Row],[Store_ID]],Table2[],3,FALSE)</f>
        <v>West</v>
      </c>
      <c r="P1347" t="str">
        <f>VLOOKUP(E1347,Table2[],5,FALSE)</f>
        <v>Flagship</v>
      </c>
    </row>
    <row r="1348" spans="1:16" x14ac:dyDescent="0.25">
      <c r="A1348" t="s">
        <v>3098</v>
      </c>
      <c r="B1348" s="19">
        <v>45249</v>
      </c>
      <c r="C1348" t="s">
        <v>826</v>
      </c>
      <c r="D1348" t="s">
        <v>1600</v>
      </c>
      <c r="E1348" t="s">
        <v>1717</v>
      </c>
      <c r="F1348" s="12">
        <v>2</v>
      </c>
      <c r="G1348" s="11">
        <v>636.51</v>
      </c>
      <c r="H1348">
        <v>0.25</v>
      </c>
      <c r="I1348" t="s">
        <v>1750</v>
      </c>
      <c r="J1348" s="11">
        <v>954.76499999999999</v>
      </c>
      <c r="K1348" t="str">
        <f>VLOOKUP(Table56[[#This Row],[Customer_ID]],Table4[],4,FALSE)</f>
        <v>Female</v>
      </c>
      <c r="L1348" t="str">
        <f>VLOOKUP(Table56[[#This Row],[Customer_ID]],Table4[],6,FALSE)</f>
        <v>Oregon</v>
      </c>
      <c r="M1348" t="str">
        <f>VLOOKUP(Table56[[#This Row],[Product_ID]],Table3[],3,FALSE)</f>
        <v>Electronics-Accessories</v>
      </c>
      <c r="N1348" s="11">
        <f>VLOOKUP(Table56[[#This Row],[Product_ID]],Table3[],5,FALSE)</f>
        <v>177.98</v>
      </c>
      <c r="O1348" t="str">
        <f>VLOOKUP(Table56[[#This Row],[Store_ID]],Table2[],3,FALSE)</f>
        <v>South</v>
      </c>
      <c r="P1348" t="str">
        <f>VLOOKUP(E1348,Table2[],5,FALSE)</f>
        <v>Flagship</v>
      </c>
    </row>
    <row r="1349" spans="1:16" x14ac:dyDescent="0.25">
      <c r="A1349" t="s">
        <v>3099</v>
      </c>
      <c r="B1349" s="19">
        <v>45659</v>
      </c>
      <c r="C1349" t="s">
        <v>324</v>
      </c>
      <c r="D1349" t="s">
        <v>1596</v>
      </c>
      <c r="E1349" t="s">
        <v>1714</v>
      </c>
      <c r="F1349" s="12">
        <v>2</v>
      </c>
      <c r="G1349" s="11">
        <v>732.37</v>
      </c>
      <c r="H1349">
        <v>0.22</v>
      </c>
      <c r="I1349" t="s">
        <v>1755</v>
      </c>
      <c r="J1349" s="11">
        <v>1142.4972</v>
      </c>
      <c r="K1349" t="str">
        <f>VLOOKUP(Table56[[#This Row],[Customer_ID]],Table4[],4,FALSE)</f>
        <v>Female</v>
      </c>
      <c r="L1349" t="str">
        <f>VLOOKUP(Table56[[#This Row],[Customer_ID]],Table4[],6,FALSE)</f>
        <v>Arizona</v>
      </c>
      <c r="M1349" t="str">
        <f>VLOOKUP(Table56[[#This Row],[Product_ID]],Table3[],3,FALSE)</f>
        <v>Sports-Team Sports</v>
      </c>
      <c r="N1349" s="11">
        <f>VLOOKUP(Table56[[#This Row],[Product_ID]],Table3[],5,FALSE)</f>
        <v>318.91000000000003</v>
      </c>
      <c r="O1349" t="str">
        <f>VLOOKUP(Table56[[#This Row],[Store_ID]],Table2[],3,FALSE)</f>
        <v>West</v>
      </c>
      <c r="P1349" t="str">
        <f>VLOOKUP(E1349,Table2[],5,FALSE)</f>
        <v>Online</v>
      </c>
    </row>
    <row r="1350" spans="1:16" x14ac:dyDescent="0.25">
      <c r="A1350" t="s">
        <v>3100</v>
      </c>
      <c r="B1350" s="19">
        <v>45927</v>
      </c>
      <c r="C1350" t="s">
        <v>542</v>
      </c>
      <c r="D1350" t="s">
        <v>1608</v>
      </c>
      <c r="E1350" t="s">
        <v>1730</v>
      </c>
      <c r="F1350" s="12">
        <v>3</v>
      </c>
      <c r="G1350" s="11">
        <v>183.44</v>
      </c>
      <c r="H1350">
        <v>0.28000000000000003</v>
      </c>
      <c r="I1350" t="s">
        <v>1755</v>
      </c>
      <c r="J1350" s="11">
        <v>396.23039999999992</v>
      </c>
      <c r="K1350" t="str">
        <f>VLOOKUP(Table56[[#This Row],[Customer_ID]],Table4[],4,FALSE)</f>
        <v>Female</v>
      </c>
      <c r="L1350" t="str">
        <f>VLOOKUP(Table56[[#This Row],[Customer_ID]],Table4[],6,FALSE)</f>
        <v>Georgia</v>
      </c>
      <c r="M1350" t="str">
        <f>VLOOKUP(Table56[[#This Row],[Product_ID]],Table3[],3,FALSE)</f>
        <v>Sports-Accessories</v>
      </c>
      <c r="N1350" s="11">
        <f>VLOOKUP(Table56[[#This Row],[Product_ID]],Table3[],5,FALSE)</f>
        <v>434.84</v>
      </c>
      <c r="O1350" t="str">
        <f>VLOOKUP(Table56[[#This Row],[Store_ID]],Table2[],3,FALSE)</f>
        <v>West</v>
      </c>
      <c r="P1350" t="str">
        <f>VLOOKUP(E1350,Table2[],5,FALSE)</f>
        <v>Flagship</v>
      </c>
    </row>
    <row r="1351" spans="1:16" x14ac:dyDescent="0.25">
      <c r="A1351" t="s">
        <v>3101</v>
      </c>
      <c r="B1351" s="19">
        <v>45373</v>
      </c>
      <c r="C1351" t="s">
        <v>238</v>
      </c>
      <c r="D1351" t="s">
        <v>1543</v>
      </c>
      <c r="E1351" t="s">
        <v>1725</v>
      </c>
      <c r="F1351" s="12">
        <v>4</v>
      </c>
      <c r="G1351" s="11">
        <v>898.58</v>
      </c>
      <c r="H1351">
        <v>0.16</v>
      </c>
      <c r="I1351" t="s">
        <v>1752</v>
      </c>
      <c r="J1351" s="11">
        <v>3019.2287999999999</v>
      </c>
      <c r="K1351" t="str">
        <f>VLOOKUP(Table56[[#This Row],[Customer_ID]],Table4[],4,FALSE)</f>
        <v>Female</v>
      </c>
      <c r="L1351" t="str">
        <f>VLOOKUP(Table56[[#This Row],[Customer_ID]],Table4[],6,FALSE)</f>
        <v>Nevada</v>
      </c>
      <c r="M1351" t="str">
        <f>VLOOKUP(Table56[[#This Row],[Product_ID]],Table3[],3,FALSE)</f>
        <v>Electronics-Accessories</v>
      </c>
      <c r="N1351" s="11">
        <f>VLOOKUP(Table56[[#This Row],[Product_ID]],Table3[],5,FALSE)</f>
        <v>449.4</v>
      </c>
      <c r="O1351" t="str">
        <f>VLOOKUP(Table56[[#This Row],[Store_ID]],Table2[],3,FALSE)</f>
        <v>East</v>
      </c>
      <c r="P1351" t="str">
        <f>VLOOKUP(E1351,Table2[],5,FALSE)</f>
        <v>Flagship</v>
      </c>
    </row>
    <row r="1352" spans="1:16" x14ac:dyDescent="0.25">
      <c r="A1352" t="s">
        <v>3102</v>
      </c>
      <c r="B1352" s="19">
        <v>45529</v>
      </c>
      <c r="C1352" t="s">
        <v>1204</v>
      </c>
      <c r="D1352" t="s">
        <v>1561</v>
      </c>
      <c r="E1352" t="s">
        <v>1693</v>
      </c>
      <c r="F1352" s="12">
        <v>3</v>
      </c>
      <c r="G1352" s="11">
        <v>152.41</v>
      </c>
      <c r="H1352">
        <v>0.25</v>
      </c>
      <c r="I1352" t="s">
        <v>1750</v>
      </c>
      <c r="J1352" s="11">
        <v>342.92250000000001</v>
      </c>
      <c r="K1352" t="str">
        <f>VLOOKUP(Table56[[#This Row],[Customer_ID]],Table4[],4,FALSE)</f>
        <v>Male</v>
      </c>
      <c r="L1352" t="str">
        <f>VLOOKUP(Table56[[#This Row],[Customer_ID]],Table4[],6,FALSE)</f>
        <v>Arkansas</v>
      </c>
      <c r="M1352" t="str">
        <f>VLOOKUP(Table56[[#This Row],[Product_ID]],Table3[],3,FALSE)</f>
        <v>Clothing-Tops</v>
      </c>
      <c r="N1352" s="11">
        <f>VLOOKUP(Table56[[#This Row],[Product_ID]],Table3[],5,FALSE)</f>
        <v>254.04361702127662</v>
      </c>
      <c r="O1352" t="str">
        <f>VLOOKUP(Table56[[#This Row],[Store_ID]],Table2[],3,FALSE)</f>
        <v>South</v>
      </c>
      <c r="P1352" t="str">
        <f>VLOOKUP(E1352,Table2[],5,FALSE)</f>
        <v>Outlet</v>
      </c>
    </row>
    <row r="1353" spans="1:16" x14ac:dyDescent="0.25">
      <c r="A1353" t="s">
        <v>3103</v>
      </c>
      <c r="B1353" s="19">
        <v>45872</v>
      </c>
      <c r="C1353" t="s">
        <v>716</v>
      </c>
      <c r="D1353" t="s">
        <v>1669</v>
      </c>
      <c r="E1353" t="s">
        <v>1726</v>
      </c>
      <c r="F1353" s="12">
        <v>3</v>
      </c>
      <c r="G1353" s="11">
        <v>972.58</v>
      </c>
      <c r="H1353">
        <v>0.28000000000000003</v>
      </c>
      <c r="I1353" t="s">
        <v>1755</v>
      </c>
      <c r="J1353" s="11">
        <v>2100.7728000000002</v>
      </c>
      <c r="K1353" t="str">
        <f>VLOOKUP(Table56[[#This Row],[Customer_ID]],Table4[],4,FALSE)</f>
        <v>Male</v>
      </c>
      <c r="L1353" t="str">
        <f>VLOOKUP(Table56[[#This Row],[Customer_ID]],Table4[],6,FALSE)</f>
        <v>Iowa</v>
      </c>
      <c r="M1353" t="str">
        <f>VLOOKUP(Table56[[#This Row],[Product_ID]],Table3[],3,FALSE)</f>
        <v>Home-Appliances</v>
      </c>
      <c r="N1353" s="11">
        <f>VLOOKUP(Table56[[#This Row],[Product_ID]],Table3[],5,FALSE)</f>
        <v>447.43</v>
      </c>
      <c r="O1353" t="str">
        <f>VLOOKUP(Table56[[#This Row],[Store_ID]],Table2[],3,FALSE)</f>
        <v>South</v>
      </c>
      <c r="P1353" t="str">
        <f>VLOOKUP(E1353,Table2[],5,FALSE)</f>
        <v>Outlet</v>
      </c>
    </row>
    <row r="1354" spans="1:16" x14ac:dyDescent="0.25">
      <c r="A1354" t="s">
        <v>3104</v>
      </c>
      <c r="B1354" s="19">
        <v>45267</v>
      </c>
      <c r="C1354" t="s">
        <v>1421</v>
      </c>
      <c r="D1354" t="s">
        <v>1629</v>
      </c>
      <c r="E1354" t="s">
        <v>1721</v>
      </c>
      <c r="F1354" s="12">
        <v>4</v>
      </c>
      <c r="G1354" s="11">
        <v>136.4</v>
      </c>
      <c r="H1354">
        <v>0.04</v>
      </c>
      <c r="I1354" t="s">
        <v>1755</v>
      </c>
      <c r="J1354" s="11">
        <v>523.77599999999995</v>
      </c>
      <c r="K1354" t="str">
        <f>VLOOKUP(Table56[[#This Row],[Customer_ID]],Table4[],4,FALSE)</f>
        <v>Male</v>
      </c>
      <c r="L1354" t="str">
        <f>VLOOKUP(Table56[[#This Row],[Customer_ID]],Table4[],6,FALSE)</f>
        <v>Minnesota</v>
      </c>
      <c r="M1354" t="str">
        <f>VLOOKUP(Table56[[#This Row],[Product_ID]],Table3[],3,FALSE)</f>
        <v>Clothing-Bottoms</v>
      </c>
      <c r="N1354" s="11">
        <f>VLOOKUP(Table56[[#This Row],[Product_ID]],Table3[],5,FALSE)</f>
        <v>218.22</v>
      </c>
      <c r="O1354" t="str">
        <f>VLOOKUP(Table56[[#This Row],[Store_ID]],Table2[],3,FALSE)</f>
        <v>South</v>
      </c>
      <c r="P1354" t="str">
        <f>VLOOKUP(E1354,Table2[],5,FALSE)</f>
        <v>Online</v>
      </c>
    </row>
    <row r="1355" spans="1:16" x14ac:dyDescent="0.25">
      <c r="A1355" t="s">
        <v>3105</v>
      </c>
      <c r="B1355" s="19">
        <v>45894</v>
      </c>
      <c r="C1355" t="s">
        <v>1232</v>
      </c>
      <c r="D1355" t="s">
        <v>1671</v>
      </c>
      <c r="E1355" t="s">
        <v>1728</v>
      </c>
      <c r="F1355" s="12">
        <v>1</v>
      </c>
      <c r="G1355" s="11">
        <v>509.63</v>
      </c>
      <c r="H1355">
        <v>0.27</v>
      </c>
      <c r="I1355" t="s">
        <v>1755</v>
      </c>
      <c r="J1355" s="11">
        <v>372.0299</v>
      </c>
      <c r="K1355" t="str">
        <f>VLOOKUP(Table56[[#This Row],[Customer_ID]],Table4[],4,FALSE)</f>
        <v>Female</v>
      </c>
      <c r="L1355" t="str">
        <f>VLOOKUP(Table56[[#This Row],[Customer_ID]],Table4[],6,FALSE)</f>
        <v>Oklahoma</v>
      </c>
      <c r="M1355" t="str">
        <f>VLOOKUP(Table56[[#This Row],[Product_ID]],Table3[],3,FALSE)</f>
        <v>Beauty-Skincare</v>
      </c>
      <c r="N1355" s="11">
        <f>VLOOKUP(Table56[[#This Row],[Product_ID]],Table3[],5,FALSE)</f>
        <v>358.47</v>
      </c>
      <c r="O1355" t="str">
        <f>VLOOKUP(Table56[[#This Row],[Store_ID]],Table2[],3,FALSE)</f>
        <v>North</v>
      </c>
      <c r="P1355" t="str">
        <f>VLOOKUP(E1355,Table2[],5,FALSE)</f>
        <v>Flagship</v>
      </c>
    </row>
    <row r="1356" spans="1:16" x14ac:dyDescent="0.25">
      <c r="A1356" t="s">
        <v>3106</v>
      </c>
      <c r="B1356" s="19">
        <v>45331</v>
      </c>
      <c r="C1356" t="s">
        <v>23</v>
      </c>
      <c r="D1356" t="s">
        <v>1676</v>
      </c>
      <c r="E1356" t="s">
        <v>1698</v>
      </c>
      <c r="F1356" s="12">
        <v>4</v>
      </c>
      <c r="G1356" s="11">
        <v>360.28</v>
      </c>
      <c r="H1356">
        <v>0.09</v>
      </c>
      <c r="I1356" t="s">
        <v>1755</v>
      </c>
      <c r="J1356" s="11">
        <v>1311.4192</v>
      </c>
      <c r="K1356" t="str">
        <f>VLOOKUP(Table56[[#This Row],[Customer_ID]],Table4[],4,FALSE)</f>
        <v>Female</v>
      </c>
      <c r="L1356" t="str">
        <f>VLOOKUP(Table56[[#This Row],[Customer_ID]],Table4[],6,FALSE)</f>
        <v>Ohio</v>
      </c>
      <c r="M1356" t="str">
        <f>VLOOKUP(Table56[[#This Row],[Product_ID]],Table3[],3,FALSE)</f>
        <v>Sports-Team Sports</v>
      </c>
      <c r="N1356" s="11">
        <f>VLOOKUP(Table56[[#This Row],[Product_ID]],Table3[],5,FALSE)</f>
        <v>245.98</v>
      </c>
      <c r="O1356" t="str">
        <f>VLOOKUP(Table56[[#This Row],[Store_ID]],Table2[],3,FALSE)</f>
        <v>North</v>
      </c>
      <c r="P1356" t="str">
        <f>VLOOKUP(E1356,Table2[],5,FALSE)</f>
        <v>Outlet</v>
      </c>
    </row>
    <row r="1357" spans="1:16" x14ac:dyDescent="0.25">
      <c r="A1357" t="s">
        <v>3107</v>
      </c>
      <c r="B1357" s="19">
        <v>45910</v>
      </c>
      <c r="C1357" t="s">
        <v>289</v>
      </c>
      <c r="D1357" t="s">
        <v>1664</v>
      </c>
      <c r="E1357" t="s">
        <v>1728</v>
      </c>
      <c r="F1357" s="12">
        <v>3</v>
      </c>
      <c r="G1357" s="11">
        <v>882.05</v>
      </c>
      <c r="H1357">
        <v>0.06</v>
      </c>
      <c r="I1357" t="s">
        <v>1752</v>
      </c>
      <c r="J1357" s="11">
        <v>2487.3809999999994</v>
      </c>
      <c r="K1357" t="str">
        <f>VLOOKUP(Table56[[#This Row],[Customer_ID]],Table4[],4,FALSE)</f>
        <v>Female</v>
      </c>
      <c r="L1357" t="str">
        <f>VLOOKUP(Table56[[#This Row],[Customer_ID]],Table4[],6,FALSE)</f>
        <v>New Mexico</v>
      </c>
      <c r="M1357" t="str">
        <f>VLOOKUP(Table56[[#This Row],[Product_ID]],Table3[],3,FALSE)</f>
        <v>Beauty-Makeup</v>
      </c>
      <c r="N1357" s="11">
        <f>VLOOKUP(Table56[[#This Row],[Product_ID]],Table3[],5,FALSE)</f>
        <v>183.04</v>
      </c>
      <c r="O1357" t="str">
        <f>VLOOKUP(Table56[[#This Row],[Store_ID]],Table2[],3,FALSE)</f>
        <v>North</v>
      </c>
      <c r="P1357" t="str">
        <f>VLOOKUP(E1357,Table2[],5,FALSE)</f>
        <v>Flagship</v>
      </c>
    </row>
    <row r="1358" spans="1:16" x14ac:dyDescent="0.25">
      <c r="A1358" t="s">
        <v>3108</v>
      </c>
      <c r="B1358" s="19">
        <v>45564</v>
      </c>
      <c r="C1358" t="s">
        <v>634</v>
      </c>
      <c r="D1358" t="s">
        <v>1646</v>
      </c>
      <c r="E1358" t="s">
        <v>1714</v>
      </c>
      <c r="F1358" s="12">
        <v>3</v>
      </c>
      <c r="G1358" s="11">
        <v>141.54</v>
      </c>
      <c r="H1358">
        <v>0.12</v>
      </c>
      <c r="I1358" t="s">
        <v>1752</v>
      </c>
      <c r="J1358" s="11">
        <v>373.66559999999998</v>
      </c>
      <c r="K1358" t="str">
        <f>VLOOKUP(Table56[[#This Row],[Customer_ID]],Table4[],4,FALSE)</f>
        <v>Male</v>
      </c>
      <c r="L1358" t="str">
        <f>VLOOKUP(Table56[[#This Row],[Customer_ID]],Table4[],6,FALSE)</f>
        <v>Arizona</v>
      </c>
      <c r="M1358" t="str">
        <f>VLOOKUP(Table56[[#This Row],[Product_ID]],Table3[],3,FALSE)</f>
        <v>Home-Lighting</v>
      </c>
      <c r="N1358" s="11">
        <f>VLOOKUP(Table56[[#This Row],[Product_ID]],Table3[],5,FALSE)</f>
        <v>228.53</v>
      </c>
      <c r="O1358" t="str">
        <f>VLOOKUP(Table56[[#This Row],[Store_ID]],Table2[],3,FALSE)</f>
        <v>West</v>
      </c>
      <c r="P1358" t="str">
        <f>VLOOKUP(E1358,Table2[],5,FALSE)</f>
        <v>Online</v>
      </c>
    </row>
    <row r="1359" spans="1:16" x14ac:dyDescent="0.25">
      <c r="A1359" t="s">
        <v>3109</v>
      </c>
      <c r="B1359" s="19">
        <v>45461</v>
      </c>
      <c r="C1359" t="s">
        <v>167</v>
      </c>
      <c r="D1359" t="s">
        <v>1548</v>
      </c>
      <c r="E1359" t="s">
        <v>1701</v>
      </c>
      <c r="F1359" s="12">
        <v>3</v>
      </c>
      <c r="G1359" s="11">
        <v>83.5</v>
      </c>
      <c r="H1359">
        <v>0.23</v>
      </c>
      <c r="I1359" t="s">
        <v>1755</v>
      </c>
      <c r="J1359" s="11">
        <v>192.88499999999999</v>
      </c>
      <c r="K1359" t="str">
        <f>VLOOKUP(Table56[[#This Row],[Customer_ID]],Table4[],4,FALSE)</f>
        <v>Male</v>
      </c>
      <c r="L1359" t="str">
        <f>VLOOKUP(Table56[[#This Row],[Customer_ID]],Table4[],6,FALSE)</f>
        <v>Vermont</v>
      </c>
      <c r="M1359" t="str">
        <f>VLOOKUP(Table56[[#This Row],[Product_ID]],Table3[],3,FALSE)</f>
        <v>Electronics-Appliances</v>
      </c>
      <c r="N1359" s="11">
        <f>VLOOKUP(Table56[[#This Row],[Product_ID]],Table3[],5,FALSE)</f>
        <v>465.34</v>
      </c>
      <c r="O1359" t="str">
        <f>VLOOKUP(Table56[[#This Row],[Store_ID]],Table2[],3,FALSE)</f>
        <v>South</v>
      </c>
      <c r="P1359" t="str">
        <f>VLOOKUP(E1359,Table2[],5,FALSE)</f>
        <v>Online</v>
      </c>
    </row>
    <row r="1360" spans="1:16" x14ac:dyDescent="0.25">
      <c r="A1360" t="s">
        <v>3110</v>
      </c>
      <c r="B1360" s="19">
        <v>45258</v>
      </c>
      <c r="C1360" t="s">
        <v>420</v>
      </c>
      <c r="D1360" t="s">
        <v>1547</v>
      </c>
      <c r="E1360" t="s">
        <v>1708</v>
      </c>
      <c r="F1360" s="12">
        <v>2</v>
      </c>
      <c r="G1360" s="11">
        <v>629.73</v>
      </c>
      <c r="H1360">
        <v>7.0000000000000007E-2</v>
      </c>
      <c r="I1360" t="s">
        <v>1752</v>
      </c>
      <c r="J1360" s="11">
        <v>1171.2978000000001</v>
      </c>
      <c r="K1360" t="str">
        <f>VLOOKUP(Table56[[#This Row],[Customer_ID]],Table4[],4,FALSE)</f>
        <v>Male</v>
      </c>
      <c r="L1360" t="str">
        <f>VLOOKUP(Table56[[#This Row],[Customer_ID]],Table4[],6,FALSE)</f>
        <v>Iowa</v>
      </c>
      <c r="M1360" t="str">
        <f>VLOOKUP(Table56[[#This Row],[Product_ID]],Table3[],3,FALSE)</f>
        <v>Home-Decor</v>
      </c>
      <c r="N1360" s="11">
        <f>VLOOKUP(Table56[[#This Row],[Product_ID]],Table3[],5,FALSE)</f>
        <v>48.01</v>
      </c>
      <c r="O1360" t="str">
        <f>VLOOKUP(Table56[[#This Row],[Store_ID]],Table2[],3,FALSE)</f>
        <v>East</v>
      </c>
      <c r="P1360" t="str">
        <f>VLOOKUP(E1360,Table2[],5,FALSE)</f>
        <v>Online</v>
      </c>
    </row>
    <row r="1361" spans="1:16" x14ac:dyDescent="0.25">
      <c r="A1361" t="s">
        <v>3111</v>
      </c>
      <c r="B1361" s="19">
        <v>45228</v>
      </c>
      <c r="C1361" t="s">
        <v>59</v>
      </c>
      <c r="D1361" t="s">
        <v>1577</v>
      </c>
      <c r="E1361" t="s">
        <v>1708</v>
      </c>
      <c r="F1361" s="12">
        <v>2</v>
      </c>
      <c r="G1361" s="11">
        <v>159.93</v>
      </c>
      <c r="H1361">
        <v>0.2</v>
      </c>
      <c r="I1361" t="s">
        <v>1755</v>
      </c>
      <c r="J1361" s="11">
        <v>255.88800000000003</v>
      </c>
      <c r="K1361" t="str">
        <f>VLOOKUP(Table56[[#This Row],[Customer_ID]],Table4[],4,FALSE)</f>
        <v>Female</v>
      </c>
      <c r="L1361" t="str">
        <f>VLOOKUP(Table56[[#This Row],[Customer_ID]],Table4[],6,FALSE)</f>
        <v>Kansas</v>
      </c>
      <c r="M1361" t="str">
        <f>VLOOKUP(Table56[[#This Row],[Product_ID]],Table3[],3,FALSE)</f>
        <v>Home-Decor</v>
      </c>
      <c r="N1361" s="11">
        <f>VLOOKUP(Table56[[#This Row],[Product_ID]],Table3[],5,FALSE)</f>
        <v>179.77</v>
      </c>
      <c r="O1361" t="str">
        <f>VLOOKUP(Table56[[#This Row],[Store_ID]],Table2[],3,FALSE)</f>
        <v>East</v>
      </c>
      <c r="P1361" t="str">
        <f>VLOOKUP(E1361,Table2[],5,FALSE)</f>
        <v>Online</v>
      </c>
    </row>
    <row r="1362" spans="1:16" x14ac:dyDescent="0.25">
      <c r="A1362" t="s">
        <v>3112</v>
      </c>
      <c r="B1362" s="19">
        <v>45858</v>
      </c>
      <c r="C1362" t="s">
        <v>59</v>
      </c>
      <c r="D1362" t="s">
        <v>1596</v>
      </c>
      <c r="E1362" t="s">
        <v>1736</v>
      </c>
      <c r="F1362" s="12">
        <v>1</v>
      </c>
      <c r="G1362" s="11">
        <v>459.89</v>
      </c>
      <c r="H1362">
        <v>0.18</v>
      </c>
      <c r="I1362" t="s">
        <v>1755</v>
      </c>
      <c r="J1362" s="11">
        <v>377.10980000000001</v>
      </c>
      <c r="K1362" t="str">
        <f>VLOOKUP(Table56[[#This Row],[Customer_ID]],Table4[],4,FALSE)</f>
        <v>Female</v>
      </c>
      <c r="L1362" t="str">
        <f>VLOOKUP(Table56[[#This Row],[Customer_ID]],Table4[],6,FALSE)</f>
        <v>Kansas</v>
      </c>
      <c r="M1362" t="str">
        <f>VLOOKUP(Table56[[#This Row],[Product_ID]],Table3[],3,FALSE)</f>
        <v>Sports-Team Sports</v>
      </c>
      <c r="N1362" s="11">
        <f>VLOOKUP(Table56[[#This Row],[Product_ID]],Table3[],5,FALSE)</f>
        <v>318.91000000000003</v>
      </c>
      <c r="O1362" t="str">
        <f>VLOOKUP(Table56[[#This Row],[Store_ID]],Table2[],3,FALSE)</f>
        <v>East</v>
      </c>
      <c r="P1362" t="str">
        <f>VLOOKUP(E1362,Table2[],5,FALSE)</f>
        <v>Flagship</v>
      </c>
    </row>
    <row r="1363" spans="1:16" x14ac:dyDescent="0.25">
      <c r="A1363" t="s">
        <v>3113</v>
      </c>
      <c r="B1363" s="19">
        <v>45532</v>
      </c>
      <c r="C1363" t="s">
        <v>613</v>
      </c>
      <c r="D1363" t="s">
        <v>1577</v>
      </c>
      <c r="E1363" t="s">
        <v>1739</v>
      </c>
      <c r="F1363" s="12">
        <v>4</v>
      </c>
      <c r="G1363" s="11">
        <v>885.57</v>
      </c>
      <c r="H1363">
        <v>0.27</v>
      </c>
      <c r="I1363" t="s">
        <v>1750</v>
      </c>
      <c r="J1363" s="11">
        <v>2585.8643999999999</v>
      </c>
      <c r="K1363" t="str">
        <f>VLOOKUP(Table56[[#This Row],[Customer_ID]],Table4[],4,FALSE)</f>
        <v>Male</v>
      </c>
      <c r="L1363" t="str">
        <f>VLOOKUP(Table56[[#This Row],[Customer_ID]],Table4[],6,FALSE)</f>
        <v>New Mexico</v>
      </c>
      <c r="M1363" t="str">
        <f>VLOOKUP(Table56[[#This Row],[Product_ID]],Table3[],3,FALSE)</f>
        <v>Home-Decor</v>
      </c>
      <c r="N1363" s="11">
        <f>VLOOKUP(Table56[[#This Row],[Product_ID]],Table3[],5,FALSE)</f>
        <v>179.77</v>
      </c>
      <c r="O1363" t="str">
        <f>VLOOKUP(Table56[[#This Row],[Store_ID]],Table2[],3,FALSE)</f>
        <v>East</v>
      </c>
      <c r="P1363" t="str">
        <f>VLOOKUP(E1363,Table2[],5,FALSE)</f>
        <v>Online</v>
      </c>
    </row>
    <row r="1364" spans="1:16" x14ac:dyDescent="0.25">
      <c r="A1364" t="s">
        <v>3114</v>
      </c>
      <c r="B1364" s="19">
        <v>45454</v>
      </c>
      <c r="C1364" t="s">
        <v>1238</v>
      </c>
      <c r="D1364" t="s">
        <v>1608</v>
      </c>
      <c r="E1364" t="s">
        <v>1728</v>
      </c>
      <c r="F1364" s="12">
        <v>3</v>
      </c>
      <c r="G1364" s="11">
        <v>789.05</v>
      </c>
      <c r="H1364" s="14">
        <v>0</v>
      </c>
      <c r="I1364" t="s">
        <v>1752</v>
      </c>
      <c r="J1364" s="11">
        <v>2367.1499999999996</v>
      </c>
      <c r="K1364" t="str">
        <f>VLOOKUP(Table56[[#This Row],[Customer_ID]],Table4[],4,FALSE)</f>
        <v>Male</v>
      </c>
      <c r="L1364" t="str">
        <f>VLOOKUP(Table56[[#This Row],[Customer_ID]],Table4[],6,FALSE)</f>
        <v>Mississippi</v>
      </c>
      <c r="M1364" t="str">
        <f>VLOOKUP(Table56[[#This Row],[Product_ID]],Table3[],3,FALSE)</f>
        <v>Sports-Accessories</v>
      </c>
      <c r="N1364" s="11">
        <f>VLOOKUP(Table56[[#This Row],[Product_ID]],Table3[],5,FALSE)</f>
        <v>434.84</v>
      </c>
      <c r="O1364" t="str">
        <f>VLOOKUP(Table56[[#This Row],[Store_ID]],Table2[],3,FALSE)</f>
        <v>North</v>
      </c>
      <c r="P1364" t="str">
        <f>VLOOKUP(E1364,Table2[],5,FALSE)</f>
        <v>Flagship</v>
      </c>
    </row>
    <row r="1365" spans="1:16" x14ac:dyDescent="0.25">
      <c r="A1365" t="s">
        <v>3115</v>
      </c>
      <c r="B1365" s="19">
        <v>45244</v>
      </c>
      <c r="C1365" t="s">
        <v>512</v>
      </c>
      <c r="D1365" t="s">
        <v>1625</v>
      </c>
      <c r="E1365" t="s">
        <v>1685</v>
      </c>
      <c r="F1365" s="12">
        <v>1</v>
      </c>
      <c r="G1365" s="11">
        <v>570.52</v>
      </c>
      <c r="H1365" s="14">
        <v>0</v>
      </c>
      <c r="I1365" t="s">
        <v>1752</v>
      </c>
      <c r="J1365" s="11">
        <v>570.52</v>
      </c>
      <c r="K1365" t="str">
        <f>VLOOKUP(Table56[[#This Row],[Customer_ID]],Table4[],4,FALSE)</f>
        <v>Female</v>
      </c>
      <c r="L1365" t="str">
        <f>VLOOKUP(Table56[[#This Row],[Customer_ID]],Table4[],6,FALSE)</f>
        <v>Vermont</v>
      </c>
      <c r="M1365" t="str">
        <f>VLOOKUP(Table56[[#This Row],[Product_ID]],Table3[],3,FALSE)</f>
        <v>Beauty-Haircare</v>
      </c>
      <c r="N1365" s="11">
        <f>VLOOKUP(Table56[[#This Row],[Product_ID]],Table3[],5,FALSE)</f>
        <v>340.39</v>
      </c>
      <c r="O1365" t="str">
        <f>VLOOKUP(Table56[[#This Row],[Store_ID]],Table2[],3,FALSE)</f>
        <v>East</v>
      </c>
      <c r="P1365" t="str">
        <f>VLOOKUP(E1365,Table2[],5,FALSE)</f>
        <v>Flagship</v>
      </c>
    </row>
    <row r="1366" spans="1:16" x14ac:dyDescent="0.25">
      <c r="A1366" t="s">
        <v>3116</v>
      </c>
      <c r="B1366" s="19">
        <v>45322</v>
      </c>
      <c r="C1366" t="s">
        <v>586</v>
      </c>
      <c r="D1366" t="s">
        <v>1567</v>
      </c>
      <c r="E1366" t="s">
        <v>1730</v>
      </c>
      <c r="F1366" s="12">
        <v>4</v>
      </c>
      <c r="G1366" s="11">
        <v>310.79000000000002</v>
      </c>
      <c r="H1366">
        <v>0.22</v>
      </c>
      <c r="I1366" t="s">
        <v>1755</v>
      </c>
      <c r="J1366" s="11">
        <v>969.66480000000013</v>
      </c>
      <c r="K1366" t="str">
        <f>VLOOKUP(Table56[[#This Row],[Customer_ID]],Table4[],4,FALSE)</f>
        <v>Female</v>
      </c>
      <c r="L1366" t="str">
        <f>VLOOKUP(Table56[[#This Row],[Customer_ID]],Table4[],6,FALSE)</f>
        <v>Utah</v>
      </c>
      <c r="M1366" t="str">
        <f>VLOOKUP(Table56[[#This Row],[Product_ID]],Table3[],3,FALSE)</f>
        <v>Home-Decor</v>
      </c>
      <c r="N1366" s="11">
        <f>VLOOKUP(Table56[[#This Row],[Product_ID]],Table3[],5,FALSE)</f>
        <v>254.04361702127662</v>
      </c>
      <c r="O1366" t="str">
        <f>VLOOKUP(Table56[[#This Row],[Store_ID]],Table2[],3,FALSE)</f>
        <v>West</v>
      </c>
      <c r="P1366" t="str">
        <f>VLOOKUP(E1366,Table2[],5,FALSE)</f>
        <v>Flagship</v>
      </c>
    </row>
    <row r="1367" spans="1:16" x14ac:dyDescent="0.25">
      <c r="A1367" t="s">
        <v>3117</v>
      </c>
      <c r="B1367" s="19">
        <v>45757</v>
      </c>
      <c r="C1367" t="s">
        <v>211</v>
      </c>
      <c r="D1367" t="s">
        <v>1628</v>
      </c>
      <c r="E1367" t="s">
        <v>1733</v>
      </c>
      <c r="F1367" s="12">
        <v>4</v>
      </c>
      <c r="G1367" s="11">
        <v>255.67</v>
      </c>
      <c r="H1367">
        <v>0.17</v>
      </c>
      <c r="I1367" t="s">
        <v>1750</v>
      </c>
      <c r="J1367" s="11">
        <v>848.82439999999997</v>
      </c>
      <c r="K1367" t="str">
        <f>VLOOKUP(Table56[[#This Row],[Customer_ID]],Table4[],4,FALSE)</f>
        <v>Female</v>
      </c>
      <c r="L1367" t="str">
        <f>VLOOKUP(Table56[[#This Row],[Customer_ID]],Table4[],6,FALSE)</f>
        <v>Rhode Island</v>
      </c>
      <c r="M1367" t="str">
        <f>VLOOKUP(Table56[[#This Row],[Product_ID]],Table3[],3,FALSE)</f>
        <v>Home-Furniture</v>
      </c>
      <c r="N1367" s="11">
        <f>VLOOKUP(Table56[[#This Row],[Product_ID]],Table3[],5,FALSE)</f>
        <v>243.7</v>
      </c>
      <c r="O1367" t="str">
        <f>VLOOKUP(Table56[[#This Row],[Store_ID]],Table2[],3,FALSE)</f>
        <v>North</v>
      </c>
      <c r="P1367" t="str">
        <f>VLOOKUP(E1367,Table2[],5,FALSE)</f>
        <v>Flagship</v>
      </c>
    </row>
    <row r="1368" spans="1:16" x14ac:dyDescent="0.25">
      <c r="A1368" t="s">
        <v>3118</v>
      </c>
      <c r="B1368" s="19">
        <v>45397</v>
      </c>
      <c r="C1368" t="s">
        <v>439</v>
      </c>
      <c r="D1368" t="s">
        <v>1567</v>
      </c>
      <c r="E1368" t="s">
        <v>1730</v>
      </c>
      <c r="F1368" s="12">
        <v>2</v>
      </c>
      <c r="G1368" s="11">
        <v>270.66000000000003</v>
      </c>
      <c r="H1368">
        <v>0.1</v>
      </c>
      <c r="I1368" t="s">
        <v>1755</v>
      </c>
      <c r="J1368" s="11">
        <v>487.18800000000005</v>
      </c>
      <c r="K1368" t="str">
        <f>VLOOKUP(Table56[[#This Row],[Customer_ID]],Table4[],4,FALSE)</f>
        <v>Female</v>
      </c>
      <c r="L1368" t="str">
        <f>VLOOKUP(Table56[[#This Row],[Customer_ID]],Table4[],6,FALSE)</f>
        <v>South Dakota</v>
      </c>
      <c r="M1368" t="str">
        <f>VLOOKUP(Table56[[#This Row],[Product_ID]],Table3[],3,FALSE)</f>
        <v>Home-Decor</v>
      </c>
      <c r="N1368" s="11">
        <f>VLOOKUP(Table56[[#This Row],[Product_ID]],Table3[],5,FALSE)</f>
        <v>254.04361702127662</v>
      </c>
      <c r="O1368" t="str">
        <f>VLOOKUP(Table56[[#This Row],[Store_ID]],Table2[],3,FALSE)</f>
        <v>West</v>
      </c>
      <c r="P1368" t="str">
        <f>VLOOKUP(E1368,Table2[],5,FALSE)</f>
        <v>Flagship</v>
      </c>
    </row>
    <row r="1369" spans="1:16" x14ac:dyDescent="0.25">
      <c r="A1369" t="s">
        <v>3119</v>
      </c>
      <c r="B1369" s="19">
        <v>45914</v>
      </c>
      <c r="C1369" t="s">
        <v>936</v>
      </c>
      <c r="D1369" t="s">
        <v>1561</v>
      </c>
      <c r="E1369" t="s">
        <v>1733</v>
      </c>
      <c r="F1369" s="12">
        <v>3</v>
      </c>
      <c r="G1369" s="11">
        <v>373.35</v>
      </c>
      <c r="H1369">
        <v>0.2</v>
      </c>
      <c r="I1369" t="s">
        <v>1755</v>
      </c>
      <c r="J1369" s="11">
        <v>896.04000000000019</v>
      </c>
      <c r="K1369" t="str">
        <f>VLOOKUP(Table56[[#This Row],[Customer_ID]],Table4[],4,FALSE)</f>
        <v>Female</v>
      </c>
      <c r="L1369" t="str">
        <f>VLOOKUP(Table56[[#This Row],[Customer_ID]],Table4[],6,FALSE)</f>
        <v>Louisiana</v>
      </c>
      <c r="M1369" t="str">
        <f>VLOOKUP(Table56[[#This Row],[Product_ID]],Table3[],3,FALSE)</f>
        <v>Clothing-Tops</v>
      </c>
      <c r="N1369" s="11">
        <f>VLOOKUP(Table56[[#This Row],[Product_ID]],Table3[],5,FALSE)</f>
        <v>254.04361702127662</v>
      </c>
      <c r="O1369" t="str">
        <f>VLOOKUP(Table56[[#This Row],[Store_ID]],Table2[],3,FALSE)</f>
        <v>North</v>
      </c>
      <c r="P1369" t="str">
        <f>VLOOKUP(E1369,Table2[],5,FALSE)</f>
        <v>Flagship</v>
      </c>
    </row>
    <row r="1370" spans="1:16" x14ac:dyDescent="0.25">
      <c r="A1370" t="s">
        <v>3120</v>
      </c>
      <c r="B1370" s="19">
        <v>45432</v>
      </c>
      <c r="C1370" t="s">
        <v>143</v>
      </c>
      <c r="D1370" t="s">
        <v>1615</v>
      </c>
      <c r="E1370" t="s">
        <v>1721</v>
      </c>
      <c r="F1370" s="12">
        <v>2</v>
      </c>
      <c r="G1370" s="11">
        <v>23.58</v>
      </c>
      <c r="H1370">
        <v>0.02</v>
      </c>
      <c r="I1370" t="s">
        <v>1752</v>
      </c>
      <c r="J1370" s="11">
        <v>46.216799999999999</v>
      </c>
      <c r="K1370" t="str">
        <f>VLOOKUP(Table56[[#This Row],[Customer_ID]],Table4[],4,FALSE)</f>
        <v>Female</v>
      </c>
      <c r="L1370" t="str">
        <f>VLOOKUP(Table56[[#This Row],[Customer_ID]],Table4[],6,FALSE)</f>
        <v>Georgia</v>
      </c>
      <c r="M1370" t="str">
        <f>VLOOKUP(Table56[[#This Row],[Product_ID]],Table3[],3,FALSE)</f>
        <v>Beauty-Haircare</v>
      </c>
      <c r="N1370" s="11">
        <f>VLOOKUP(Table56[[#This Row],[Product_ID]],Table3[],5,FALSE)</f>
        <v>17.309999999999999</v>
      </c>
      <c r="O1370" t="str">
        <f>VLOOKUP(Table56[[#This Row],[Store_ID]],Table2[],3,FALSE)</f>
        <v>South</v>
      </c>
      <c r="P1370" t="str">
        <f>VLOOKUP(E1370,Table2[],5,FALSE)</f>
        <v>Online</v>
      </c>
    </row>
    <row r="1371" spans="1:16" x14ac:dyDescent="0.25">
      <c r="A1371" t="s">
        <v>3121</v>
      </c>
      <c r="B1371" s="19">
        <v>45798</v>
      </c>
      <c r="C1371" t="s">
        <v>32</v>
      </c>
      <c r="D1371" t="s">
        <v>1580</v>
      </c>
      <c r="E1371" t="s">
        <v>1711</v>
      </c>
      <c r="F1371" s="12">
        <v>4</v>
      </c>
      <c r="G1371" s="11">
        <v>185.67</v>
      </c>
      <c r="H1371">
        <v>0.21</v>
      </c>
      <c r="I1371" t="s">
        <v>1752</v>
      </c>
      <c r="J1371" s="11">
        <v>586.71719999999993</v>
      </c>
      <c r="K1371" t="str">
        <f>VLOOKUP(Table56[[#This Row],[Customer_ID]],Table4[],4,FALSE)</f>
        <v>Male</v>
      </c>
      <c r="L1371" t="str">
        <f>VLOOKUP(Table56[[#This Row],[Customer_ID]],Table4[],6,FALSE)</f>
        <v>Oregon</v>
      </c>
      <c r="M1371" t="str">
        <f>VLOOKUP(Table56[[#This Row],[Product_ID]],Table3[],3,FALSE)</f>
        <v>Home-Lighting</v>
      </c>
      <c r="N1371" s="11">
        <f>VLOOKUP(Table56[[#This Row],[Product_ID]],Table3[],5,FALSE)</f>
        <v>382.22</v>
      </c>
      <c r="O1371" t="str">
        <f>VLOOKUP(Table56[[#This Row],[Store_ID]],Table2[],3,FALSE)</f>
        <v>South</v>
      </c>
      <c r="P1371" t="str">
        <f>VLOOKUP(E1371,Table2[],5,FALSE)</f>
        <v>Online</v>
      </c>
    </row>
    <row r="1372" spans="1:16" x14ac:dyDescent="0.25">
      <c r="A1372" t="s">
        <v>3122</v>
      </c>
      <c r="B1372" s="19">
        <v>45396</v>
      </c>
      <c r="C1372" t="s">
        <v>412</v>
      </c>
      <c r="D1372" t="s">
        <v>1552</v>
      </c>
      <c r="E1372" t="s">
        <v>1725</v>
      </c>
      <c r="F1372" s="12">
        <v>3</v>
      </c>
      <c r="G1372" s="11">
        <v>928.74</v>
      </c>
      <c r="H1372">
        <v>0.27</v>
      </c>
      <c r="I1372" t="s">
        <v>1752</v>
      </c>
      <c r="J1372" s="11">
        <v>2033.9406000000001</v>
      </c>
      <c r="K1372" t="str">
        <f>VLOOKUP(Table56[[#This Row],[Customer_ID]],Table4[],4,FALSE)</f>
        <v>Female</v>
      </c>
      <c r="L1372" t="str">
        <f>VLOOKUP(Table56[[#This Row],[Customer_ID]],Table4[],6,FALSE)</f>
        <v>Pennsylvania</v>
      </c>
      <c r="M1372" t="str">
        <f>VLOOKUP(Table56[[#This Row],[Product_ID]],Table3[],3,FALSE)</f>
        <v>Clothing-Bottoms</v>
      </c>
      <c r="N1372" s="11">
        <f>VLOOKUP(Table56[[#This Row],[Product_ID]],Table3[],5,FALSE)</f>
        <v>254.04361702127662</v>
      </c>
      <c r="O1372" t="str">
        <f>VLOOKUP(Table56[[#This Row],[Store_ID]],Table2[],3,FALSE)</f>
        <v>East</v>
      </c>
      <c r="P1372" t="str">
        <f>VLOOKUP(E1372,Table2[],5,FALSE)</f>
        <v>Flagship</v>
      </c>
    </row>
    <row r="1373" spans="1:16" x14ac:dyDescent="0.25">
      <c r="A1373" t="s">
        <v>3123</v>
      </c>
      <c r="B1373" s="19">
        <v>45235</v>
      </c>
      <c r="C1373" t="s">
        <v>121</v>
      </c>
      <c r="D1373" t="s">
        <v>1656</v>
      </c>
      <c r="E1373" t="s">
        <v>1705</v>
      </c>
      <c r="F1373" s="12">
        <v>3</v>
      </c>
      <c r="G1373" s="11">
        <v>923.38</v>
      </c>
      <c r="H1373">
        <v>7.0000000000000007E-2</v>
      </c>
      <c r="I1373" t="s">
        <v>1755</v>
      </c>
      <c r="J1373" s="11">
        <v>2576.2301999999995</v>
      </c>
      <c r="K1373" t="str">
        <f>VLOOKUP(Table56[[#This Row],[Customer_ID]],Table4[],4,FALSE)</f>
        <v>Female</v>
      </c>
      <c r="L1373" t="str">
        <f>VLOOKUP(Table56[[#This Row],[Customer_ID]],Table4[],6,FALSE)</f>
        <v>California</v>
      </c>
      <c r="M1373" t="str">
        <f>VLOOKUP(Table56[[#This Row],[Product_ID]],Table3[],3,FALSE)</f>
        <v>Home-Furniture</v>
      </c>
      <c r="N1373" s="11">
        <f>VLOOKUP(Table56[[#This Row],[Product_ID]],Table3[],5,FALSE)</f>
        <v>388.46</v>
      </c>
      <c r="O1373" t="str">
        <f>VLOOKUP(Table56[[#This Row],[Store_ID]],Table2[],3,FALSE)</f>
        <v>North</v>
      </c>
      <c r="P1373" t="str">
        <f>VLOOKUP(E1373,Table2[],5,FALSE)</f>
        <v>Outlet</v>
      </c>
    </row>
    <row r="1374" spans="1:16" x14ac:dyDescent="0.25">
      <c r="A1374" t="s">
        <v>3124</v>
      </c>
      <c r="B1374" s="19">
        <v>45499</v>
      </c>
      <c r="C1374" t="s">
        <v>1409</v>
      </c>
      <c r="D1374" t="s">
        <v>1533</v>
      </c>
      <c r="E1374" t="s">
        <v>1717</v>
      </c>
      <c r="F1374" s="12">
        <v>2</v>
      </c>
      <c r="G1374" s="11">
        <v>409.26</v>
      </c>
      <c r="H1374">
        <v>0.1</v>
      </c>
      <c r="I1374" t="s">
        <v>1752</v>
      </c>
      <c r="J1374" s="11">
        <v>736.66800000000001</v>
      </c>
      <c r="K1374" t="str">
        <f>VLOOKUP(Table56[[#This Row],[Customer_ID]],Table4[],4,FALSE)</f>
        <v>Female</v>
      </c>
      <c r="L1374" t="str">
        <f>VLOOKUP(Table56[[#This Row],[Customer_ID]],Table4[],6,FALSE)</f>
        <v>West Virginia</v>
      </c>
      <c r="M1374" t="str">
        <f>VLOOKUP(Table56[[#This Row],[Product_ID]],Table3[],3,FALSE)</f>
        <v>Clothing-Bottoms</v>
      </c>
      <c r="N1374" s="11">
        <f>VLOOKUP(Table56[[#This Row],[Product_ID]],Table3[],5,FALSE)</f>
        <v>306.45999999999998</v>
      </c>
      <c r="O1374" t="str">
        <f>VLOOKUP(Table56[[#This Row],[Store_ID]],Table2[],3,FALSE)</f>
        <v>South</v>
      </c>
      <c r="P1374" t="str">
        <f>VLOOKUP(E1374,Table2[],5,FALSE)</f>
        <v>Flagship</v>
      </c>
    </row>
    <row r="1375" spans="1:16" x14ac:dyDescent="0.25">
      <c r="A1375" t="s">
        <v>3125</v>
      </c>
      <c r="B1375" s="19">
        <v>45272</v>
      </c>
      <c r="C1375" t="s">
        <v>805</v>
      </c>
      <c r="D1375" t="s">
        <v>1561</v>
      </c>
      <c r="E1375" t="s">
        <v>1711</v>
      </c>
      <c r="F1375" s="12">
        <v>2</v>
      </c>
      <c r="G1375" s="11">
        <v>608.46</v>
      </c>
      <c r="H1375">
        <v>0.16</v>
      </c>
      <c r="I1375" t="s">
        <v>1750</v>
      </c>
      <c r="J1375" s="11">
        <v>1022.2128</v>
      </c>
      <c r="K1375" t="str">
        <f>VLOOKUP(Table56[[#This Row],[Customer_ID]],Table4[],4,FALSE)</f>
        <v>Male</v>
      </c>
      <c r="L1375" t="str">
        <f>VLOOKUP(Table56[[#This Row],[Customer_ID]],Table4[],6,FALSE)</f>
        <v>Alaska</v>
      </c>
      <c r="M1375" t="str">
        <f>VLOOKUP(Table56[[#This Row],[Product_ID]],Table3[],3,FALSE)</f>
        <v>Clothing-Tops</v>
      </c>
      <c r="N1375" s="11">
        <f>VLOOKUP(Table56[[#This Row],[Product_ID]],Table3[],5,FALSE)</f>
        <v>254.04361702127662</v>
      </c>
      <c r="O1375" t="str">
        <f>VLOOKUP(Table56[[#This Row],[Store_ID]],Table2[],3,FALSE)</f>
        <v>South</v>
      </c>
      <c r="P1375" t="str">
        <f>VLOOKUP(E1375,Table2[],5,FALSE)</f>
        <v>Online</v>
      </c>
    </row>
    <row r="1376" spans="1:16" x14ac:dyDescent="0.25">
      <c r="A1376" t="s">
        <v>3126</v>
      </c>
      <c r="B1376" s="19">
        <v>45785</v>
      </c>
      <c r="C1376" t="s">
        <v>684</v>
      </c>
      <c r="D1376" t="s">
        <v>1591</v>
      </c>
      <c r="E1376" t="s">
        <v>1739</v>
      </c>
      <c r="F1376" s="12">
        <v>4</v>
      </c>
      <c r="G1376" s="11">
        <v>150.47999999999999</v>
      </c>
      <c r="H1376">
        <v>0.09</v>
      </c>
      <c r="I1376" t="s">
        <v>1750</v>
      </c>
      <c r="J1376" s="11">
        <v>547.74720000000002</v>
      </c>
      <c r="K1376" t="str">
        <f>VLOOKUP(Table56[[#This Row],[Customer_ID]],Table4[],4,FALSE)</f>
        <v>Female</v>
      </c>
      <c r="L1376" t="str">
        <f>VLOOKUP(Table56[[#This Row],[Customer_ID]],Table4[],6,FALSE)</f>
        <v>Washington</v>
      </c>
      <c r="M1376" t="str">
        <f>VLOOKUP(Table56[[#This Row],[Product_ID]],Table3[],3,FALSE)</f>
        <v>Electronics-Accessories</v>
      </c>
      <c r="N1376" s="11">
        <f>VLOOKUP(Table56[[#This Row],[Product_ID]],Table3[],5,FALSE)</f>
        <v>450.71</v>
      </c>
      <c r="O1376" t="str">
        <f>VLOOKUP(Table56[[#This Row],[Store_ID]],Table2[],3,FALSE)</f>
        <v>East</v>
      </c>
      <c r="P1376" t="str">
        <f>VLOOKUP(E1376,Table2[],5,FALSE)</f>
        <v>Online</v>
      </c>
    </row>
    <row r="1377" spans="1:16" x14ac:dyDescent="0.25">
      <c r="A1377" t="s">
        <v>3127</v>
      </c>
      <c r="B1377" s="19">
        <v>45534</v>
      </c>
      <c r="C1377" t="s">
        <v>779</v>
      </c>
      <c r="D1377" t="s">
        <v>1628</v>
      </c>
      <c r="E1377" t="s">
        <v>1726</v>
      </c>
      <c r="F1377" s="12">
        <v>4</v>
      </c>
      <c r="G1377" s="11">
        <v>207.41</v>
      </c>
      <c r="H1377">
        <v>0.02</v>
      </c>
      <c r="I1377" t="s">
        <v>1750</v>
      </c>
      <c r="J1377" s="11">
        <v>813.04719999999998</v>
      </c>
      <c r="K1377" t="str">
        <f>VLOOKUP(Table56[[#This Row],[Customer_ID]],Table4[],4,FALSE)</f>
        <v>Female</v>
      </c>
      <c r="L1377" t="str">
        <f>VLOOKUP(Table56[[#This Row],[Customer_ID]],Table4[],6,FALSE)</f>
        <v>Michigan</v>
      </c>
      <c r="M1377" t="str">
        <f>VLOOKUP(Table56[[#This Row],[Product_ID]],Table3[],3,FALSE)</f>
        <v>Home-Furniture</v>
      </c>
      <c r="N1377" s="11">
        <f>VLOOKUP(Table56[[#This Row],[Product_ID]],Table3[],5,FALSE)</f>
        <v>243.7</v>
      </c>
      <c r="O1377" t="str">
        <f>VLOOKUP(Table56[[#This Row],[Store_ID]],Table2[],3,FALSE)</f>
        <v>South</v>
      </c>
      <c r="P1377" t="str">
        <f>VLOOKUP(E1377,Table2[],5,FALSE)</f>
        <v>Outlet</v>
      </c>
    </row>
    <row r="1378" spans="1:16" x14ac:dyDescent="0.25">
      <c r="A1378" t="s">
        <v>3128</v>
      </c>
      <c r="B1378" s="19">
        <v>45803</v>
      </c>
      <c r="C1378" t="s">
        <v>565</v>
      </c>
      <c r="D1378" t="s">
        <v>1543</v>
      </c>
      <c r="E1378" t="s">
        <v>1708</v>
      </c>
      <c r="F1378" s="12">
        <v>1</v>
      </c>
      <c r="G1378" s="11">
        <v>56.59</v>
      </c>
      <c r="H1378">
        <v>0.15</v>
      </c>
      <c r="I1378" t="s">
        <v>1752</v>
      </c>
      <c r="J1378" s="11">
        <v>48.101500000000001</v>
      </c>
      <c r="K1378" t="str">
        <f>VLOOKUP(Table56[[#This Row],[Customer_ID]],Table4[],4,FALSE)</f>
        <v>Female</v>
      </c>
      <c r="L1378" t="str">
        <f>VLOOKUP(Table56[[#This Row],[Customer_ID]],Table4[],6,FALSE)</f>
        <v>West Virginia</v>
      </c>
      <c r="M1378" t="str">
        <f>VLOOKUP(Table56[[#This Row],[Product_ID]],Table3[],3,FALSE)</f>
        <v>Electronics-Accessories</v>
      </c>
      <c r="N1378" s="11">
        <f>VLOOKUP(Table56[[#This Row],[Product_ID]],Table3[],5,FALSE)</f>
        <v>449.4</v>
      </c>
      <c r="O1378" t="str">
        <f>VLOOKUP(Table56[[#This Row],[Store_ID]],Table2[],3,FALSE)</f>
        <v>East</v>
      </c>
      <c r="P1378" t="str">
        <f>VLOOKUP(E1378,Table2[],5,FALSE)</f>
        <v>Online</v>
      </c>
    </row>
    <row r="1379" spans="1:16" x14ac:dyDescent="0.25">
      <c r="A1379" t="s">
        <v>3129</v>
      </c>
      <c r="B1379" s="19">
        <v>45667</v>
      </c>
      <c r="C1379" t="s">
        <v>1246</v>
      </c>
      <c r="D1379" t="s">
        <v>1587</v>
      </c>
      <c r="E1379" t="s">
        <v>1701</v>
      </c>
      <c r="F1379" s="12">
        <v>4</v>
      </c>
      <c r="G1379" s="11">
        <v>995.4</v>
      </c>
      <c r="H1379">
        <v>0.27</v>
      </c>
      <c r="I1379" t="s">
        <v>1750</v>
      </c>
      <c r="J1379" s="11">
        <v>2906.5679999999998</v>
      </c>
      <c r="K1379" t="str">
        <f>VLOOKUP(Table56[[#This Row],[Customer_ID]],Table4[],4,FALSE)</f>
        <v>Female</v>
      </c>
      <c r="L1379" t="str">
        <f>VLOOKUP(Table56[[#This Row],[Customer_ID]],Table4[],6,FALSE)</f>
        <v>Louisiana</v>
      </c>
      <c r="M1379" t="str">
        <f>VLOOKUP(Table56[[#This Row],[Product_ID]],Table3[],3,FALSE)</f>
        <v>Electronics-Mobile</v>
      </c>
      <c r="N1379" s="11">
        <f>VLOOKUP(Table56[[#This Row],[Product_ID]],Table3[],5,FALSE)</f>
        <v>326.06</v>
      </c>
      <c r="O1379" t="str">
        <f>VLOOKUP(Table56[[#This Row],[Store_ID]],Table2[],3,FALSE)</f>
        <v>South</v>
      </c>
      <c r="P1379" t="str">
        <f>VLOOKUP(E1379,Table2[],5,FALSE)</f>
        <v>Online</v>
      </c>
    </row>
    <row r="1380" spans="1:16" x14ac:dyDescent="0.25">
      <c r="A1380" t="s">
        <v>3130</v>
      </c>
      <c r="B1380" s="19">
        <v>45656</v>
      </c>
      <c r="C1380" t="s">
        <v>235</v>
      </c>
      <c r="D1380" t="s">
        <v>1598</v>
      </c>
      <c r="E1380" t="s">
        <v>1723</v>
      </c>
      <c r="F1380" s="12">
        <v>2</v>
      </c>
      <c r="G1380" s="11">
        <v>591.33000000000004</v>
      </c>
      <c r="H1380">
        <v>0.24</v>
      </c>
      <c r="I1380" t="s">
        <v>1750</v>
      </c>
      <c r="J1380" s="11">
        <v>898.8216000000001</v>
      </c>
      <c r="K1380" t="str">
        <f>VLOOKUP(Table56[[#This Row],[Customer_ID]],Table4[],4,FALSE)</f>
        <v>Male</v>
      </c>
      <c r="L1380" t="str">
        <f>VLOOKUP(Table56[[#This Row],[Customer_ID]],Table4[],6,FALSE)</f>
        <v>Arizona</v>
      </c>
      <c r="M1380" t="str">
        <f>VLOOKUP(Table56[[#This Row],[Product_ID]],Table3[],3,FALSE)</f>
        <v>Beauty-Makeup</v>
      </c>
      <c r="N1380" s="11">
        <f>VLOOKUP(Table56[[#This Row],[Product_ID]],Table3[],5,FALSE)</f>
        <v>254.04361702127662</v>
      </c>
      <c r="O1380" t="str">
        <f>VLOOKUP(Table56[[#This Row],[Store_ID]],Table2[],3,FALSE)</f>
        <v>North</v>
      </c>
      <c r="P1380" t="str">
        <f>VLOOKUP(E1380,Table2[],5,FALSE)</f>
        <v>Online</v>
      </c>
    </row>
    <row r="1381" spans="1:16" x14ac:dyDescent="0.25">
      <c r="A1381" t="s">
        <v>3131</v>
      </c>
      <c r="B1381" s="19">
        <v>45869</v>
      </c>
      <c r="C1381" t="s">
        <v>1168</v>
      </c>
      <c r="D1381" t="s">
        <v>1600</v>
      </c>
      <c r="E1381" t="s">
        <v>1733</v>
      </c>
      <c r="F1381" s="12">
        <v>2</v>
      </c>
      <c r="G1381" s="11">
        <v>204.89</v>
      </c>
      <c r="H1381">
        <v>0.24</v>
      </c>
      <c r="I1381" t="s">
        <v>1750</v>
      </c>
      <c r="J1381" s="11">
        <v>311.43279999999999</v>
      </c>
      <c r="K1381" t="str">
        <f>VLOOKUP(Table56[[#This Row],[Customer_ID]],Table4[],4,FALSE)</f>
        <v>Female</v>
      </c>
      <c r="L1381" t="str">
        <f>VLOOKUP(Table56[[#This Row],[Customer_ID]],Table4[],6,FALSE)</f>
        <v>Delaware</v>
      </c>
      <c r="M1381" t="str">
        <f>VLOOKUP(Table56[[#This Row],[Product_ID]],Table3[],3,FALSE)</f>
        <v>Electronics-Accessories</v>
      </c>
      <c r="N1381" s="11">
        <f>VLOOKUP(Table56[[#This Row],[Product_ID]],Table3[],5,FALSE)</f>
        <v>177.98</v>
      </c>
      <c r="O1381" t="str">
        <f>VLOOKUP(Table56[[#This Row],[Store_ID]],Table2[],3,FALSE)</f>
        <v>North</v>
      </c>
      <c r="P1381" t="str">
        <f>VLOOKUP(E1381,Table2[],5,FALSE)</f>
        <v>Flagship</v>
      </c>
    </row>
    <row r="1382" spans="1:16" x14ac:dyDescent="0.25">
      <c r="A1382" t="s">
        <v>3132</v>
      </c>
      <c r="B1382" s="19">
        <v>45549</v>
      </c>
      <c r="C1382" t="s">
        <v>320</v>
      </c>
      <c r="D1382" t="s">
        <v>1624</v>
      </c>
      <c r="E1382" t="s">
        <v>1726</v>
      </c>
      <c r="F1382" s="12">
        <v>2</v>
      </c>
      <c r="G1382" s="11">
        <v>546.41</v>
      </c>
      <c r="H1382">
        <v>0.08</v>
      </c>
      <c r="I1382" t="s">
        <v>1755</v>
      </c>
      <c r="J1382" s="11">
        <v>1005.3944</v>
      </c>
      <c r="K1382" t="str">
        <f>VLOOKUP(Table56[[#This Row],[Customer_ID]],Table4[],4,FALSE)</f>
        <v>Female</v>
      </c>
      <c r="L1382" t="str">
        <f>VLOOKUP(Table56[[#This Row],[Customer_ID]],Table4[],6,FALSE)</f>
        <v>Louisiana</v>
      </c>
      <c r="M1382" t="str">
        <f>VLOOKUP(Table56[[#This Row],[Product_ID]],Table3[],3,FALSE)</f>
        <v>Sports-Fitness</v>
      </c>
      <c r="N1382" s="11">
        <f>VLOOKUP(Table56[[#This Row],[Product_ID]],Table3[],5,FALSE)</f>
        <v>240.63</v>
      </c>
      <c r="O1382" t="str">
        <f>VLOOKUP(Table56[[#This Row],[Store_ID]],Table2[],3,FALSE)</f>
        <v>South</v>
      </c>
      <c r="P1382" t="str">
        <f>VLOOKUP(E1382,Table2[],5,FALSE)</f>
        <v>Outlet</v>
      </c>
    </row>
    <row r="1383" spans="1:16" x14ac:dyDescent="0.25">
      <c r="A1383" t="s">
        <v>3133</v>
      </c>
      <c r="B1383" s="19">
        <v>45409</v>
      </c>
      <c r="C1383" t="s">
        <v>208</v>
      </c>
      <c r="D1383" t="s">
        <v>1552</v>
      </c>
      <c r="E1383" t="s">
        <v>1723</v>
      </c>
      <c r="F1383" s="12">
        <v>4</v>
      </c>
      <c r="G1383" s="11">
        <v>455.49</v>
      </c>
      <c r="H1383">
        <v>0.17</v>
      </c>
      <c r="I1383" t="s">
        <v>1750</v>
      </c>
      <c r="J1383" s="11">
        <v>1512.2267999999999</v>
      </c>
      <c r="K1383" t="str">
        <f>VLOOKUP(Table56[[#This Row],[Customer_ID]],Table4[],4,FALSE)</f>
        <v>Female</v>
      </c>
      <c r="L1383" t="str">
        <f>VLOOKUP(Table56[[#This Row],[Customer_ID]],Table4[],6,FALSE)</f>
        <v>Pennsylvania</v>
      </c>
      <c r="M1383" t="str">
        <f>VLOOKUP(Table56[[#This Row],[Product_ID]],Table3[],3,FALSE)</f>
        <v>Clothing-Bottoms</v>
      </c>
      <c r="N1383" s="11">
        <f>VLOOKUP(Table56[[#This Row],[Product_ID]],Table3[],5,FALSE)</f>
        <v>254.04361702127662</v>
      </c>
      <c r="O1383" t="str">
        <f>VLOOKUP(Table56[[#This Row],[Store_ID]],Table2[],3,FALSE)</f>
        <v>North</v>
      </c>
      <c r="P1383" t="str">
        <f>VLOOKUP(E1383,Table2[],5,FALSE)</f>
        <v>Online</v>
      </c>
    </row>
    <row r="1384" spans="1:16" x14ac:dyDescent="0.25">
      <c r="A1384" t="s">
        <v>3134</v>
      </c>
      <c r="B1384" s="19">
        <v>45374</v>
      </c>
      <c r="C1384" t="s">
        <v>1295</v>
      </c>
      <c r="D1384" t="s">
        <v>1541</v>
      </c>
      <c r="E1384" t="s">
        <v>1730</v>
      </c>
      <c r="F1384" s="12">
        <v>2</v>
      </c>
      <c r="G1384" s="11">
        <v>700.27</v>
      </c>
      <c r="H1384">
        <v>0.16</v>
      </c>
      <c r="I1384" t="s">
        <v>1750</v>
      </c>
      <c r="J1384" s="11">
        <v>1176.4535999999998</v>
      </c>
      <c r="K1384" t="str">
        <f>VLOOKUP(Table56[[#This Row],[Customer_ID]],Table4[],4,FALSE)</f>
        <v>Female</v>
      </c>
      <c r="L1384" t="str">
        <f>VLOOKUP(Table56[[#This Row],[Customer_ID]],Table4[],6,FALSE)</f>
        <v>Kansas</v>
      </c>
      <c r="M1384" t="str">
        <f>VLOOKUP(Table56[[#This Row],[Product_ID]],Table3[],3,FALSE)</f>
        <v>Home-Kitchen</v>
      </c>
      <c r="N1384" s="11">
        <f>VLOOKUP(Table56[[#This Row],[Product_ID]],Table3[],5,FALSE)</f>
        <v>298.86</v>
      </c>
      <c r="O1384" t="str">
        <f>VLOOKUP(Table56[[#This Row],[Store_ID]],Table2[],3,FALSE)</f>
        <v>West</v>
      </c>
      <c r="P1384" t="str">
        <f>VLOOKUP(E1384,Table2[],5,FALSE)</f>
        <v>Flagship</v>
      </c>
    </row>
    <row r="1385" spans="1:16" x14ac:dyDescent="0.25">
      <c r="A1385" t="s">
        <v>3135</v>
      </c>
      <c r="B1385" s="19">
        <v>45282</v>
      </c>
      <c r="C1385" t="s">
        <v>1072</v>
      </c>
      <c r="D1385" t="s">
        <v>1652</v>
      </c>
      <c r="E1385" t="s">
        <v>1733</v>
      </c>
      <c r="F1385" s="12">
        <v>2</v>
      </c>
      <c r="G1385" s="11">
        <v>160.21</v>
      </c>
      <c r="H1385">
        <v>0.09</v>
      </c>
      <c r="I1385" t="s">
        <v>1750</v>
      </c>
      <c r="J1385" s="11">
        <v>291.5822</v>
      </c>
      <c r="K1385" t="str">
        <f>VLOOKUP(Table56[[#This Row],[Customer_ID]],Table4[],4,FALSE)</f>
        <v>Male</v>
      </c>
      <c r="L1385" t="str">
        <f>VLOOKUP(Table56[[#This Row],[Customer_ID]],Table4[],6,FALSE)</f>
        <v>Oklahoma</v>
      </c>
      <c r="M1385" t="str">
        <f>VLOOKUP(Table56[[#This Row],[Product_ID]],Table3[],3,FALSE)</f>
        <v>Sports-Fitness</v>
      </c>
      <c r="N1385" s="11">
        <f>VLOOKUP(Table56[[#This Row],[Product_ID]],Table3[],5,FALSE)</f>
        <v>152.91999999999999</v>
      </c>
      <c r="O1385" t="str">
        <f>VLOOKUP(Table56[[#This Row],[Store_ID]],Table2[],3,FALSE)</f>
        <v>North</v>
      </c>
      <c r="P1385" t="str">
        <f>VLOOKUP(E1385,Table2[],5,FALSE)</f>
        <v>Flagship</v>
      </c>
    </row>
    <row r="1386" spans="1:16" x14ac:dyDescent="0.25">
      <c r="A1386" t="s">
        <v>3136</v>
      </c>
      <c r="B1386" s="19">
        <v>45742</v>
      </c>
      <c r="C1386" t="s">
        <v>127</v>
      </c>
      <c r="D1386" t="s">
        <v>1598</v>
      </c>
      <c r="E1386" t="s">
        <v>1721</v>
      </c>
      <c r="F1386" s="12">
        <v>1</v>
      </c>
      <c r="G1386" s="11">
        <v>713.63</v>
      </c>
      <c r="H1386">
        <v>0.28000000000000003</v>
      </c>
      <c r="I1386" t="s">
        <v>1755</v>
      </c>
      <c r="J1386" s="11">
        <v>513.81359999999995</v>
      </c>
      <c r="K1386" t="str">
        <f>VLOOKUP(Table56[[#This Row],[Customer_ID]],Table4[],4,FALSE)</f>
        <v>Male</v>
      </c>
      <c r="L1386" t="str">
        <f>VLOOKUP(Table56[[#This Row],[Customer_ID]],Table4[],6,FALSE)</f>
        <v>Oregon</v>
      </c>
      <c r="M1386" t="str">
        <f>VLOOKUP(Table56[[#This Row],[Product_ID]],Table3[],3,FALSE)</f>
        <v>Beauty-Makeup</v>
      </c>
      <c r="N1386" s="11">
        <f>VLOOKUP(Table56[[#This Row],[Product_ID]],Table3[],5,FALSE)</f>
        <v>254.04361702127662</v>
      </c>
      <c r="O1386" t="str">
        <f>VLOOKUP(Table56[[#This Row],[Store_ID]],Table2[],3,FALSE)</f>
        <v>South</v>
      </c>
      <c r="P1386" t="str">
        <f>VLOOKUP(E1386,Table2[],5,FALSE)</f>
        <v>Online</v>
      </c>
    </row>
    <row r="1387" spans="1:16" x14ac:dyDescent="0.25">
      <c r="A1387" t="s">
        <v>3137</v>
      </c>
      <c r="B1387" s="19">
        <v>45447</v>
      </c>
      <c r="C1387" t="s">
        <v>726</v>
      </c>
      <c r="D1387" t="s">
        <v>1670</v>
      </c>
      <c r="E1387" t="s">
        <v>1711</v>
      </c>
      <c r="F1387" s="12">
        <v>2</v>
      </c>
      <c r="G1387" s="11">
        <v>224.69</v>
      </c>
      <c r="H1387">
        <v>0.2</v>
      </c>
      <c r="I1387" t="s">
        <v>1755</v>
      </c>
      <c r="J1387" s="11">
        <v>359.50400000000002</v>
      </c>
      <c r="K1387" t="str">
        <f>VLOOKUP(Table56[[#This Row],[Customer_ID]],Table4[],4,FALSE)</f>
        <v>Female</v>
      </c>
      <c r="L1387" t="str">
        <f>VLOOKUP(Table56[[#This Row],[Customer_ID]],Table4[],6,FALSE)</f>
        <v>Kansas</v>
      </c>
      <c r="M1387" t="str">
        <f>VLOOKUP(Table56[[#This Row],[Product_ID]],Table3[],3,FALSE)</f>
        <v>Electronics-Computer</v>
      </c>
      <c r="N1387" s="11">
        <f>VLOOKUP(Table56[[#This Row],[Product_ID]],Table3[],5,FALSE)</f>
        <v>377.52</v>
      </c>
      <c r="O1387" t="str">
        <f>VLOOKUP(Table56[[#This Row],[Store_ID]],Table2[],3,FALSE)</f>
        <v>South</v>
      </c>
      <c r="P1387" t="str">
        <f>VLOOKUP(E1387,Table2[],5,FALSE)</f>
        <v>Online</v>
      </c>
    </row>
    <row r="1388" spans="1:16" x14ac:dyDescent="0.25">
      <c r="A1388" t="s">
        <v>3138</v>
      </c>
      <c r="B1388" s="19">
        <v>45733</v>
      </c>
      <c r="C1388" t="s">
        <v>1384</v>
      </c>
      <c r="D1388" t="s">
        <v>1556</v>
      </c>
      <c r="E1388" t="s">
        <v>1726</v>
      </c>
      <c r="F1388" s="12">
        <v>2</v>
      </c>
      <c r="G1388" s="11">
        <v>740.57</v>
      </c>
      <c r="H1388">
        <v>0.06</v>
      </c>
      <c r="I1388" t="s">
        <v>1750</v>
      </c>
      <c r="J1388" s="11">
        <v>1392.2716</v>
      </c>
      <c r="K1388" t="str">
        <f>VLOOKUP(Table56[[#This Row],[Customer_ID]],Table4[],4,FALSE)</f>
        <v>Female</v>
      </c>
      <c r="L1388" t="str">
        <f>VLOOKUP(Table56[[#This Row],[Customer_ID]],Table4[],6,FALSE)</f>
        <v>Hawaii</v>
      </c>
      <c r="M1388" t="str">
        <f>VLOOKUP(Table56[[#This Row],[Product_ID]],Table3[],3,FALSE)</f>
        <v>Sports-Accessories</v>
      </c>
      <c r="N1388" s="11">
        <f>VLOOKUP(Table56[[#This Row],[Product_ID]],Table3[],5,FALSE)</f>
        <v>131.51</v>
      </c>
      <c r="O1388" t="str">
        <f>VLOOKUP(Table56[[#This Row],[Store_ID]],Table2[],3,FALSE)</f>
        <v>South</v>
      </c>
      <c r="P1388" t="str">
        <f>VLOOKUP(E1388,Table2[],5,FALSE)</f>
        <v>Outlet</v>
      </c>
    </row>
    <row r="1389" spans="1:16" x14ac:dyDescent="0.25">
      <c r="A1389" t="s">
        <v>3139</v>
      </c>
      <c r="B1389" s="19">
        <v>45373</v>
      </c>
      <c r="C1389" t="s">
        <v>476</v>
      </c>
      <c r="D1389" t="s">
        <v>1543</v>
      </c>
      <c r="E1389" t="s">
        <v>1698</v>
      </c>
      <c r="F1389" s="12">
        <v>3</v>
      </c>
      <c r="G1389" s="11">
        <v>250.14</v>
      </c>
      <c r="H1389">
        <v>0.23</v>
      </c>
      <c r="I1389" t="s">
        <v>1752</v>
      </c>
      <c r="J1389" s="11">
        <v>577.82339999999999</v>
      </c>
      <c r="K1389" t="str">
        <f>VLOOKUP(Table56[[#This Row],[Customer_ID]],Table4[],4,FALSE)</f>
        <v>Male</v>
      </c>
      <c r="L1389" t="str">
        <f>VLOOKUP(Table56[[#This Row],[Customer_ID]],Table4[],6,FALSE)</f>
        <v>Montana</v>
      </c>
      <c r="M1389" t="str">
        <f>VLOOKUP(Table56[[#This Row],[Product_ID]],Table3[],3,FALSE)</f>
        <v>Electronics-Accessories</v>
      </c>
      <c r="N1389" s="11">
        <f>VLOOKUP(Table56[[#This Row],[Product_ID]],Table3[],5,FALSE)</f>
        <v>449.4</v>
      </c>
      <c r="O1389" t="str">
        <f>VLOOKUP(Table56[[#This Row],[Store_ID]],Table2[],3,FALSE)</f>
        <v>North</v>
      </c>
      <c r="P1389" t="str">
        <f>VLOOKUP(E1389,Table2[],5,FALSE)</f>
        <v>Outlet</v>
      </c>
    </row>
    <row r="1390" spans="1:16" x14ac:dyDescent="0.25">
      <c r="A1390" t="s">
        <v>3140</v>
      </c>
      <c r="B1390" s="19">
        <v>45655</v>
      </c>
      <c r="C1390" t="s">
        <v>89</v>
      </c>
      <c r="D1390" t="s">
        <v>1677</v>
      </c>
      <c r="E1390" t="s">
        <v>1739</v>
      </c>
      <c r="F1390" s="12">
        <v>3</v>
      </c>
      <c r="G1390" s="11">
        <v>34.97</v>
      </c>
      <c r="H1390">
        <v>0.01</v>
      </c>
      <c r="I1390" t="s">
        <v>1750</v>
      </c>
      <c r="J1390" s="11">
        <v>103.8609</v>
      </c>
      <c r="K1390" t="str">
        <f>VLOOKUP(Table56[[#This Row],[Customer_ID]],Table4[],4,FALSE)</f>
        <v>Male</v>
      </c>
      <c r="L1390" t="str">
        <f>VLOOKUP(Table56[[#This Row],[Customer_ID]],Table4[],6,FALSE)</f>
        <v>Delaware</v>
      </c>
      <c r="M1390" t="str">
        <f>VLOOKUP(Table56[[#This Row],[Product_ID]],Table3[],3,FALSE)</f>
        <v>Electronics-Audio</v>
      </c>
      <c r="N1390" s="11">
        <f>VLOOKUP(Table56[[#This Row],[Product_ID]],Table3[],5,FALSE)</f>
        <v>431.67</v>
      </c>
      <c r="O1390" t="str">
        <f>VLOOKUP(Table56[[#This Row],[Store_ID]],Table2[],3,FALSE)</f>
        <v>East</v>
      </c>
      <c r="P1390" t="str">
        <f>VLOOKUP(E1390,Table2[],5,FALSE)</f>
        <v>Online</v>
      </c>
    </row>
    <row r="1391" spans="1:16" x14ac:dyDescent="0.25">
      <c r="A1391" t="s">
        <v>3141</v>
      </c>
      <c r="B1391" s="19">
        <v>45868</v>
      </c>
      <c r="C1391" t="s">
        <v>951</v>
      </c>
      <c r="D1391" t="s">
        <v>1591</v>
      </c>
      <c r="E1391" t="s">
        <v>1730</v>
      </c>
      <c r="F1391" s="12">
        <v>1</v>
      </c>
      <c r="G1391" s="11">
        <v>653.91</v>
      </c>
      <c r="H1391">
        <v>0.3</v>
      </c>
      <c r="I1391" t="s">
        <v>1752</v>
      </c>
      <c r="J1391" s="11">
        <v>457.73699999999997</v>
      </c>
      <c r="K1391" t="str">
        <f>VLOOKUP(Table56[[#This Row],[Customer_ID]],Table4[],4,FALSE)</f>
        <v>Male</v>
      </c>
      <c r="L1391" t="str">
        <f>VLOOKUP(Table56[[#This Row],[Customer_ID]],Table4[],6,FALSE)</f>
        <v>Kansas</v>
      </c>
      <c r="M1391" t="str">
        <f>VLOOKUP(Table56[[#This Row],[Product_ID]],Table3[],3,FALSE)</f>
        <v>Electronics-Accessories</v>
      </c>
      <c r="N1391" s="11">
        <f>VLOOKUP(Table56[[#This Row],[Product_ID]],Table3[],5,FALSE)</f>
        <v>450.71</v>
      </c>
      <c r="O1391" t="str">
        <f>VLOOKUP(Table56[[#This Row],[Store_ID]],Table2[],3,FALSE)</f>
        <v>West</v>
      </c>
      <c r="P1391" t="str">
        <f>VLOOKUP(E1391,Table2[],5,FALSE)</f>
        <v>Flagship</v>
      </c>
    </row>
    <row r="1392" spans="1:16" x14ac:dyDescent="0.25">
      <c r="A1392" t="s">
        <v>3142</v>
      </c>
      <c r="B1392" s="19">
        <v>45338</v>
      </c>
      <c r="C1392" t="s">
        <v>1123</v>
      </c>
      <c r="D1392" t="s">
        <v>1625</v>
      </c>
      <c r="E1392" t="s">
        <v>1698</v>
      </c>
      <c r="F1392" s="12">
        <v>1</v>
      </c>
      <c r="G1392" s="11">
        <v>997.87</v>
      </c>
      <c r="H1392">
        <v>0.24</v>
      </c>
      <c r="I1392" t="s">
        <v>1750</v>
      </c>
      <c r="J1392" s="11">
        <v>758.38120000000004</v>
      </c>
      <c r="K1392" t="str">
        <f>VLOOKUP(Table56[[#This Row],[Customer_ID]],Table4[],4,FALSE)</f>
        <v>Male</v>
      </c>
      <c r="L1392" t="str">
        <f>VLOOKUP(Table56[[#This Row],[Customer_ID]],Table4[],6,FALSE)</f>
        <v>Ohio</v>
      </c>
      <c r="M1392" t="str">
        <f>VLOOKUP(Table56[[#This Row],[Product_ID]],Table3[],3,FALSE)</f>
        <v>Beauty-Haircare</v>
      </c>
      <c r="N1392" s="11">
        <f>VLOOKUP(Table56[[#This Row],[Product_ID]],Table3[],5,FALSE)</f>
        <v>340.39</v>
      </c>
      <c r="O1392" t="str">
        <f>VLOOKUP(Table56[[#This Row],[Store_ID]],Table2[],3,FALSE)</f>
        <v>North</v>
      </c>
      <c r="P1392" t="str">
        <f>VLOOKUP(E1392,Table2[],5,FALSE)</f>
        <v>Outlet</v>
      </c>
    </row>
    <row r="1393" spans="1:16" x14ac:dyDescent="0.25">
      <c r="A1393" t="s">
        <v>3143</v>
      </c>
      <c r="B1393" s="19">
        <v>45349</v>
      </c>
      <c r="C1393" t="s">
        <v>672</v>
      </c>
      <c r="D1393" t="s">
        <v>1664</v>
      </c>
      <c r="E1393" t="s">
        <v>1726</v>
      </c>
      <c r="F1393" s="12">
        <v>1</v>
      </c>
      <c r="G1393" s="11">
        <v>174.27</v>
      </c>
      <c r="H1393">
        <v>0.27</v>
      </c>
      <c r="I1393" t="s">
        <v>1755</v>
      </c>
      <c r="J1393" s="11">
        <v>127.2171</v>
      </c>
      <c r="K1393" t="str">
        <f>VLOOKUP(Table56[[#This Row],[Customer_ID]],Table4[],4,FALSE)</f>
        <v>Male</v>
      </c>
      <c r="L1393" t="str">
        <f>VLOOKUP(Table56[[#This Row],[Customer_ID]],Table4[],6,FALSE)</f>
        <v>Louisiana</v>
      </c>
      <c r="M1393" t="str">
        <f>VLOOKUP(Table56[[#This Row],[Product_ID]],Table3[],3,FALSE)</f>
        <v>Beauty-Makeup</v>
      </c>
      <c r="N1393" s="11">
        <f>VLOOKUP(Table56[[#This Row],[Product_ID]],Table3[],5,FALSE)</f>
        <v>183.04</v>
      </c>
      <c r="O1393" t="str">
        <f>VLOOKUP(Table56[[#This Row],[Store_ID]],Table2[],3,FALSE)</f>
        <v>South</v>
      </c>
      <c r="P1393" t="str">
        <f>VLOOKUP(E1393,Table2[],5,FALSE)</f>
        <v>Outlet</v>
      </c>
    </row>
    <row r="1394" spans="1:16" x14ac:dyDescent="0.25">
      <c r="A1394" t="s">
        <v>3144</v>
      </c>
      <c r="B1394" s="19">
        <v>45368</v>
      </c>
      <c r="C1394" t="s">
        <v>397</v>
      </c>
      <c r="D1394" t="s">
        <v>1601</v>
      </c>
      <c r="E1394" t="s">
        <v>1711</v>
      </c>
      <c r="F1394" s="12">
        <v>3</v>
      </c>
      <c r="G1394" s="11">
        <v>847.44</v>
      </c>
      <c r="H1394">
        <v>0.17</v>
      </c>
      <c r="I1394" t="s">
        <v>1750</v>
      </c>
      <c r="J1394" s="11">
        <v>2110.1255999999998</v>
      </c>
      <c r="K1394" t="str">
        <f>VLOOKUP(Table56[[#This Row],[Customer_ID]],Table4[],4,FALSE)</f>
        <v>Female</v>
      </c>
      <c r="L1394" t="str">
        <f>VLOOKUP(Table56[[#This Row],[Customer_ID]],Table4[],6,FALSE)</f>
        <v>North Dakota</v>
      </c>
      <c r="M1394" t="str">
        <f>VLOOKUP(Table56[[#This Row],[Product_ID]],Table3[],3,FALSE)</f>
        <v>Beauty-Fragrance</v>
      </c>
      <c r="N1394" s="11">
        <f>VLOOKUP(Table56[[#This Row],[Product_ID]],Table3[],5,FALSE)</f>
        <v>43.29</v>
      </c>
      <c r="O1394" t="str">
        <f>VLOOKUP(Table56[[#This Row],[Store_ID]],Table2[],3,FALSE)</f>
        <v>South</v>
      </c>
      <c r="P1394" t="str">
        <f>VLOOKUP(E1394,Table2[],5,FALSE)</f>
        <v>Online</v>
      </c>
    </row>
    <row r="1395" spans="1:16" x14ac:dyDescent="0.25">
      <c r="A1395" t="s">
        <v>3145</v>
      </c>
      <c r="B1395" s="19">
        <v>45243</v>
      </c>
      <c r="C1395" t="s">
        <v>1312</v>
      </c>
      <c r="D1395" t="s">
        <v>1529</v>
      </c>
      <c r="E1395" t="s">
        <v>1693</v>
      </c>
      <c r="F1395" s="12">
        <v>1</v>
      </c>
      <c r="G1395" s="11">
        <v>493.45</v>
      </c>
      <c r="H1395">
        <v>0.09</v>
      </c>
      <c r="I1395" t="s">
        <v>1750</v>
      </c>
      <c r="J1395" s="11">
        <v>449.03950000000003</v>
      </c>
      <c r="K1395" t="str">
        <f>VLOOKUP(Table56[[#This Row],[Customer_ID]],Table4[],4,FALSE)</f>
        <v>Female</v>
      </c>
      <c r="L1395" t="str">
        <f>VLOOKUP(Table56[[#This Row],[Customer_ID]],Table4[],6,FALSE)</f>
        <v>Louisiana</v>
      </c>
      <c r="M1395" t="str">
        <f>VLOOKUP(Table56[[#This Row],[Product_ID]],Table3[],3,FALSE)</f>
        <v>Clothing-Outerwear</v>
      </c>
      <c r="N1395" s="11">
        <f>VLOOKUP(Table56[[#This Row],[Product_ID]],Table3[],5,FALSE)</f>
        <v>254.04361702127662</v>
      </c>
      <c r="O1395" t="str">
        <f>VLOOKUP(Table56[[#This Row],[Store_ID]],Table2[],3,FALSE)</f>
        <v>South</v>
      </c>
      <c r="P1395" t="str">
        <f>VLOOKUP(E1395,Table2[],5,FALSE)</f>
        <v>Outlet</v>
      </c>
    </row>
    <row r="1396" spans="1:16" x14ac:dyDescent="0.25">
      <c r="A1396" t="s">
        <v>3146</v>
      </c>
      <c r="B1396" s="19">
        <v>45577</v>
      </c>
      <c r="C1396" t="s">
        <v>740</v>
      </c>
      <c r="D1396" t="s">
        <v>1619</v>
      </c>
      <c r="E1396" t="s">
        <v>1693</v>
      </c>
      <c r="F1396" s="12">
        <v>4</v>
      </c>
      <c r="G1396" s="11">
        <v>111.66</v>
      </c>
      <c r="H1396">
        <v>0.14000000000000001</v>
      </c>
      <c r="I1396" t="s">
        <v>1750</v>
      </c>
      <c r="J1396" s="11">
        <v>384.11039999999997</v>
      </c>
      <c r="K1396" t="str">
        <f>VLOOKUP(Table56[[#This Row],[Customer_ID]],Table4[],4,FALSE)</f>
        <v>Female</v>
      </c>
      <c r="L1396" t="str">
        <f>VLOOKUP(Table56[[#This Row],[Customer_ID]],Table4[],6,FALSE)</f>
        <v>New Jersey</v>
      </c>
      <c r="M1396" t="str">
        <f>VLOOKUP(Table56[[#This Row],[Product_ID]],Table3[],3,FALSE)</f>
        <v>Electronics-Computer</v>
      </c>
      <c r="N1396" s="11">
        <f>VLOOKUP(Table56[[#This Row],[Product_ID]],Table3[],5,FALSE)</f>
        <v>86.42</v>
      </c>
      <c r="O1396" t="str">
        <f>VLOOKUP(Table56[[#This Row],[Store_ID]],Table2[],3,FALSE)</f>
        <v>South</v>
      </c>
      <c r="P1396" t="str">
        <f>VLOOKUP(E1396,Table2[],5,FALSE)</f>
        <v>Outlet</v>
      </c>
    </row>
    <row r="1397" spans="1:16" x14ac:dyDescent="0.25">
      <c r="A1397" t="s">
        <v>3147</v>
      </c>
      <c r="B1397" s="19">
        <v>45343</v>
      </c>
      <c r="C1397" t="s">
        <v>876</v>
      </c>
      <c r="D1397" t="s">
        <v>1666</v>
      </c>
      <c r="E1397" t="s">
        <v>1721</v>
      </c>
      <c r="F1397" s="12">
        <v>1</v>
      </c>
      <c r="G1397" s="11">
        <v>413.65</v>
      </c>
      <c r="H1397">
        <v>0.1</v>
      </c>
      <c r="I1397" t="s">
        <v>1755</v>
      </c>
      <c r="J1397" s="11">
        <v>372.28499999999997</v>
      </c>
      <c r="K1397" t="str">
        <f>VLOOKUP(Table56[[#This Row],[Customer_ID]],Table4[],4,FALSE)</f>
        <v>Female</v>
      </c>
      <c r="L1397" t="str">
        <f>VLOOKUP(Table56[[#This Row],[Customer_ID]],Table4[],6,FALSE)</f>
        <v>Rhode Island</v>
      </c>
      <c r="M1397" t="str">
        <f>VLOOKUP(Table56[[#This Row],[Product_ID]],Table3[],3,FALSE)</f>
        <v>Electronics-Accessories</v>
      </c>
      <c r="N1397" s="11">
        <f>VLOOKUP(Table56[[#This Row],[Product_ID]],Table3[],5,FALSE)</f>
        <v>340.14</v>
      </c>
      <c r="O1397" t="str">
        <f>VLOOKUP(Table56[[#This Row],[Store_ID]],Table2[],3,FALSE)</f>
        <v>South</v>
      </c>
      <c r="P1397" t="str">
        <f>VLOOKUP(E1397,Table2[],5,FALSE)</f>
        <v>Online</v>
      </c>
    </row>
    <row r="1398" spans="1:16" x14ac:dyDescent="0.25">
      <c r="A1398" t="s">
        <v>3148</v>
      </c>
      <c r="B1398" s="19">
        <v>45744</v>
      </c>
      <c r="C1398" t="s">
        <v>1448</v>
      </c>
      <c r="D1398" t="s">
        <v>1664</v>
      </c>
      <c r="E1398" t="s">
        <v>1717</v>
      </c>
      <c r="F1398" s="12">
        <v>1</v>
      </c>
      <c r="G1398" s="11">
        <v>317.14999999999998</v>
      </c>
      <c r="H1398">
        <v>0.24</v>
      </c>
      <c r="I1398" t="s">
        <v>1755</v>
      </c>
      <c r="J1398" s="11">
        <v>241.03399999999999</v>
      </c>
      <c r="K1398" t="str">
        <f>VLOOKUP(Table56[[#This Row],[Customer_ID]],Table4[],4,FALSE)</f>
        <v>Female</v>
      </c>
      <c r="L1398" t="str">
        <f>VLOOKUP(Table56[[#This Row],[Customer_ID]],Table4[],6,FALSE)</f>
        <v>Vermont</v>
      </c>
      <c r="M1398" t="str">
        <f>VLOOKUP(Table56[[#This Row],[Product_ID]],Table3[],3,FALSE)</f>
        <v>Beauty-Makeup</v>
      </c>
      <c r="N1398" s="11">
        <f>VLOOKUP(Table56[[#This Row],[Product_ID]],Table3[],5,FALSE)</f>
        <v>183.04</v>
      </c>
      <c r="O1398" t="str">
        <f>VLOOKUP(Table56[[#This Row],[Store_ID]],Table2[],3,FALSE)</f>
        <v>South</v>
      </c>
      <c r="P1398" t="str">
        <f>VLOOKUP(E1398,Table2[],5,FALSE)</f>
        <v>Flagship</v>
      </c>
    </row>
    <row r="1399" spans="1:16" x14ac:dyDescent="0.25">
      <c r="A1399" t="s">
        <v>3149</v>
      </c>
      <c r="B1399" s="19">
        <v>45873</v>
      </c>
      <c r="C1399" t="s">
        <v>1112</v>
      </c>
      <c r="D1399" t="s">
        <v>1662</v>
      </c>
      <c r="E1399" t="s">
        <v>1690</v>
      </c>
      <c r="F1399" s="12">
        <v>3</v>
      </c>
      <c r="G1399" s="11">
        <v>642.94000000000005</v>
      </c>
      <c r="H1399">
        <v>0.05</v>
      </c>
      <c r="I1399" t="s">
        <v>1755</v>
      </c>
      <c r="J1399" s="11">
        <v>1832.3790000000001</v>
      </c>
      <c r="K1399" t="str">
        <f>VLOOKUP(Table56[[#This Row],[Customer_ID]],Table4[],4,FALSE)</f>
        <v>Male</v>
      </c>
      <c r="L1399" t="str">
        <f>VLOOKUP(Table56[[#This Row],[Customer_ID]],Table4[],6,FALSE)</f>
        <v>Kansas</v>
      </c>
      <c r="M1399" t="str">
        <f>VLOOKUP(Table56[[#This Row],[Product_ID]],Table3[],3,FALSE)</f>
        <v>Sports-Accessories</v>
      </c>
      <c r="N1399" s="11">
        <f>VLOOKUP(Table56[[#This Row],[Product_ID]],Table3[],5,FALSE)</f>
        <v>131.24</v>
      </c>
      <c r="O1399" t="str">
        <f>VLOOKUP(Table56[[#This Row],[Store_ID]],Table2[],3,FALSE)</f>
        <v>North</v>
      </c>
      <c r="P1399" t="str">
        <f>VLOOKUP(E1399,Table2[],5,FALSE)</f>
        <v>Flagship</v>
      </c>
    </row>
    <row r="1400" spans="1:16" x14ac:dyDescent="0.25">
      <c r="A1400" t="s">
        <v>3150</v>
      </c>
      <c r="B1400" s="19">
        <v>45601</v>
      </c>
      <c r="C1400" t="s">
        <v>450</v>
      </c>
      <c r="D1400" t="s">
        <v>1612</v>
      </c>
      <c r="E1400" t="s">
        <v>1719</v>
      </c>
      <c r="F1400" s="12">
        <v>4</v>
      </c>
      <c r="G1400" s="11">
        <v>559.59</v>
      </c>
      <c r="H1400">
        <v>0.19</v>
      </c>
      <c r="I1400" t="s">
        <v>1755</v>
      </c>
      <c r="J1400" s="11">
        <v>1813.0716000000002</v>
      </c>
      <c r="K1400" t="str">
        <f>VLOOKUP(Table56[[#This Row],[Customer_ID]],Table4[],4,FALSE)</f>
        <v>Female</v>
      </c>
      <c r="L1400" t="str">
        <f>VLOOKUP(Table56[[#This Row],[Customer_ID]],Table4[],6,FALSE)</f>
        <v>Florida</v>
      </c>
      <c r="M1400" t="str">
        <f>VLOOKUP(Table56[[#This Row],[Product_ID]],Table3[],3,FALSE)</f>
        <v>Sports-Fitness</v>
      </c>
      <c r="N1400" s="11">
        <f>VLOOKUP(Table56[[#This Row],[Product_ID]],Table3[],5,FALSE)</f>
        <v>30.62</v>
      </c>
      <c r="O1400" t="str">
        <f>VLOOKUP(Table56[[#This Row],[Store_ID]],Table2[],3,FALSE)</f>
        <v>East</v>
      </c>
      <c r="P1400" t="str">
        <f>VLOOKUP(E1400,Table2[],5,FALSE)</f>
        <v>Online</v>
      </c>
    </row>
    <row r="1401" spans="1:16" x14ac:dyDescent="0.25">
      <c r="A1401" t="s">
        <v>3151</v>
      </c>
      <c r="B1401" s="19">
        <v>45458</v>
      </c>
      <c r="C1401" t="s">
        <v>394</v>
      </c>
      <c r="D1401" t="s">
        <v>1570</v>
      </c>
      <c r="E1401" t="s">
        <v>1736</v>
      </c>
      <c r="F1401" s="12">
        <v>1</v>
      </c>
      <c r="G1401" s="11">
        <v>758.54</v>
      </c>
      <c r="H1401">
        <v>0.28999999999999998</v>
      </c>
      <c r="I1401" t="s">
        <v>1752</v>
      </c>
      <c r="J1401" s="11">
        <v>538.5634</v>
      </c>
      <c r="K1401" t="str">
        <f>VLOOKUP(Table56[[#This Row],[Customer_ID]],Table4[],4,FALSE)</f>
        <v>Male</v>
      </c>
      <c r="L1401" t="str">
        <f>VLOOKUP(Table56[[#This Row],[Customer_ID]],Table4[],6,FALSE)</f>
        <v>Nevada</v>
      </c>
      <c r="M1401" t="str">
        <f>VLOOKUP(Table56[[#This Row],[Product_ID]],Table3[],3,FALSE)</f>
        <v>Home-Decor</v>
      </c>
      <c r="N1401" s="11">
        <f>VLOOKUP(Table56[[#This Row],[Product_ID]],Table3[],5,FALSE)</f>
        <v>218.48</v>
      </c>
      <c r="O1401" t="str">
        <f>VLOOKUP(Table56[[#This Row],[Store_ID]],Table2[],3,FALSE)</f>
        <v>East</v>
      </c>
      <c r="P1401" t="str">
        <f>VLOOKUP(E1401,Table2[],5,FALSE)</f>
        <v>Flagship</v>
      </c>
    </row>
    <row r="1402" spans="1:16" x14ac:dyDescent="0.25">
      <c r="A1402" t="s">
        <v>3152</v>
      </c>
      <c r="B1402" s="19">
        <v>45649</v>
      </c>
      <c r="C1402" t="s">
        <v>1409</v>
      </c>
      <c r="D1402" t="s">
        <v>1648</v>
      </c>
      <c r="E1402" t="s">
        <v>1728</v>
      </c>
      <c r="F1402" s="12">
        <v>4</v>
      </c>
      <c r="G1402" s="11">
        <v>643.96</v>
      </c>
      <c r="H1402">
        <v>0.16</v>
      </c>
      <c r="I1402" t="s">
        <v>1752</v>
      </c>
      <c r="J1402" s="11">
        <v>2163.7056000000002</v>
      </c>
      <c r="K1402" t="str">
        <f>VLOOKUP(Table56[[#This Row],[Customer_ID]],Table4[],4,FALSE)</f>
        <v>Female</v>
      </c>
      <c r="L1402" t="str">
        <f>VLOOKUP(Table56[[#This Row],[Customer_ID]],Table4[],6,FALSE)</f>
        <v>West Virginia</v>
      </c>
      <c r="M1402" t="str">
        <f>VLOOKUP(Table56[[#This Row],[Product_ID]],Table3[],3,FALSE)</f>
        <v>Home-Kitchen</v>
      </c>
      <c r="N1402" s="11">
        <f>VLOOKUP(Table56[[#This Row],[Product_ID]],Table3[],5,FALSE)</f>
        <v>143.43</v>
      </c>
      <c r="O1402" t="str">
        <f>VLOOKUP(Table56[[#This Row],[Store_ID]],Table2[],3,FALSE)</f>
        <v>North</v>
      </c>
      <c r="P1402" t="str">
        <f>VLOOKUP(E1402,Table2[],5,FALSE)</f>
        <v>Flagship</v>
      </c>
    </row>
    <row r="1403" spans="1:16" x14ac:dyDescent="0.25">
      <c r="A1403" t="s">
        <v>3153</v>
      </c>
      <c r="B1403" s="19">
        <v>45653</v>
      </c>
      <c r="C1403" t="s">
        <v>773</v>
      </c>
      <c r="D1403" t="s">
        <v>1562</v>
      </c>
      <c r="E1403" t="s">
        <v>1717</v>
      </c>
      <c r="F1403" s="12">
        <v>1</v>
      </c>
      <c r="G1403" s="11">
        <v>882.73</v>
      </c>
      <c r="H1403">
        <v>0.1</v>
      </c>
      <c r="I1403" t="s">
        <v>1750</v>
      </c>
      <c r="J1403" s="11">
        <v>794.45699999999999</v>
      </c>
      <c r="K1403" t="str">
        <f>VLOOKUP(Table56[[#This Row],[Customer_ID]],Table4[],4,FALSE)</f>
        <v>Female</v>
      </c>
      <c r="L1403" t="str">
        <f>VLOOKUP(Table56[[#This Row],[Customer_ID]],Table4[],6,FALSE)</f>
        <v>Texas</v>
      </c>
      <c r="M1403" t="str">
        <f>VLOOKUP(Table56[[#This Row],[Product_ID]],Table3[],3,FALSE)</f>
        <v>Sports-Outdoor</v>
      </c>
      <c r="N1403" s="11">
        <f>VLOOKUP(Table56[[#This Row],[Product_ID]],Table3[],5,FALSE)</f>
        <v>166.06</v>
      </c>
      <c r="O1403" t="str">
        <f>VLOOKUP(Table56[[#This Row],[Store_ID]],Table2[],3,FALSE)</f>
        <v>South</v>
      </c>
      <c r="P1403" t="str">
        <f>VLOOKUP(E1403,Table2[],5,FALSE)</f>
        <v>Flagship</v>
      </c>
    </row>
    <row r="1404" spans="1:16" x14ac:dyDescent="0.25">
      <c r="A1404" t="s">
        <v>3154</v>
      </c>
      <c r="B1404" s="19">
        <v>45378</v>
      </c>
      <c r="C1404" t="s">
        <v>1012</v>
      </c>
      <c r="D1404" t="s">
        <v>1667</v>
      </c>
      <c r="E1404" t="s">
        <v>1739</v>
      </c>
      <c r="F1404" s="12">
        <v>2</v>
      </c>
      <c r="G1404" s="11">
        <v>600.03</v>
      </c>
      <c r="H1404">
        <v>0.26</v>
      </c>
      <c r="I1404" t="s">
        <v>1752</v>
      </c>
      <c r="J1404" s="11">
        <v>888.0444</v>
      </c>
      <c r="K1404" t="str">
        <f>VLOOKUP(Table56[[#This Row],[Customer_ID]],Table4[],4,FALSE)</f>
        <v>Male</v>
      </c>
      <c r="L1404" t="str">
        <f>VLOOKUP(Table56[[#This Row],[Customer_ID]],Table4[],6,FALSE)</f>
        <v>Wisconsin</v>
      </c>
      <c r="M1404" t="str">
        <f>VLOOKUP(Table56[[#This Row],[Product_ID]],Table3[],3,FALSE)</f>
        <v>Clothing-Footwear</v>
      </c>
      <c r="N1404" s="11">
        <f>VLOOKUP(Table56[[#This Row],[Product_ID]],Table3[],5,FALSE)</f>
        <v>438.25</v>
      </c>
      <c r="O1404" t="str">
        <f>VLOOKUP(Table56[[#This Row],[Store_ID]],Table2[],3,FALSE)</f>
        <v>East</v>
      </c>
      <c r="P1404" t="str">
        <f>VLOOKUP(E1404,Table2[],5,FALSE)</f>
        <v>Online</v>
      </c>
    </row>
    <row r="1405" spans="1:16" x14ac:dyDescent="0.25">
      <c r="A1405" t="s">
        <v>3155</v>
      </c>
      <c r="B1405" s="19">
        <v>45638</v>
      </c>
      <c r="C1405" t="s">
        <v>521</v>
      </c>
      <c r="D1405" t="s">
        <v>1608</v>
      </c>
      <c r="E1405" t="s">
        <v>1705</v>
      </c>
      <c r="F1405" s="12">
        <v>2</v>
      </c>
      <c r="G1405" s="11">
        <v>628.83000000000004</v>
      </c>
      <c r="H1405">
        <v>7.0000000000000007E-2</v>
      </c>
      <c r="I1405" t="s">
        <v>1752</v>
      </c>
      <c r="J1405" s="11">
        <v>1169.6238000000001</v>
      </c>
      <c r="K1405" t="str">
        <f>VLOOKUP(Table56[[#This Row],[Customer_ID]],Table4[],4,FALSE)</f>
        <v>Male</v>
      </c>
      <c r="L1405" t="str">
        <f>VLOOKUP(Table56[[#This Row],[Customer_ID]],Table4[],6,FALSE)</f>
        <v>North Dakota</v>
      </c>
      <c r="M1405" t="str">
        <f>VLOOKUP(Table56[[#This Row],[Product_ID]],Table3[],3,FALSE)</f>
        <v>Sports-Accessories</v>
      </c>
      <c r="N1405" s="11">
        <f>VLOOKUP(Table56[[#This Row],[Product_ID]],Table3[],5,FALSE)</f>
        <v>434.84</v>
      </c>
      <c r="O1405" t="str">
        <f>VLOOKUP(Table56[[#This Row],[Store_ID]],Table2[],3,FALSE)</f>
        <v>North</v>
      </c>
      <c r="P1405" t="str">
        <f>VLOOKUP(E1405,Table2[],5,FALSE)</f>
        <v>Outlet</v>
      </c>
    </row>
    <row r="1406" spans="1:16" x14ac:dyDescent="0.25">
      <c r="A1406" t="s">
        <v>3156</v>
      </c>
      <c r="B1406" s="19">
        <v>45277</v>
      </c>
      <c r="C1406" t="s">
        <v>573</v>
      </c>
      <c r="D1406" t="s">
        <v>1650</v>
      </c>
      <c r="E1406" t="s">
        <v>1717</v>
      </c>
      <c r="F1406" s="12">
        <v>3</v>
      </c>
      <c r="G1406" s="11">
        <v>113.87</v>
      </c>
      <c r="H1406">
        <v>0.21</v>
      </c>
      <c r="I1406" t="s">
        <v>1755</v>
      </c>
      <c r="J1406" s="11">
        <v>269.87190000000004</v>
      </c>
      <c r="K1406" t="str">
        <f>VLOOKUP(Table56[[#This Row],[Customer_ID]],Table4[],4,FALSE)</f>
        <v>Male</v>
      </c>
      <c r="L1406" t="str">
        <f>VLOOKUP(Table56[[#This Row],[Customer_ID]],Table4[],6,FALSE)</f>
        <v>Hawaii</v>
      </c>
      <c r="M1406" t="str">
        <f>VLOOKUP(Table56[[#This Row],[Product_ID]],Table3[],3,FALSE)</f>
        <v>Sports-Equipment</v>
      </c>
      <c r="N1406" s="11">
        <f>VLOOKUP(Table56[[#This Row],[Product_ID]],Table3[],5,FALSE)</f>
        <v>285.54000000000002</v>
      </c>
      <c r="O1406" t="str">
        <f>VLOOKUP(Table56[[#This Row],[Store_ID]],Table2[],3,FALSE)</f>
        <v>South</v>
      </c>
      <c r="P1406" t="str">
        <f>VLOOKUP(E1406,Table2[],5,FALSE)</f>
        <v>Flagship</v>
      </c>
    </row>
    <row r="1407" spans="1:16" x14ac:dyDescent="0.25">
      <c r="A1407" t="s">
        <v>3157</v>
      </c>
      <c r="B1407" s="19">
        <v>45351</v>
      </c>
      <c r="C1407" t="s">
        <v>1284</v>
      </c>
      <c r="D1407" t="s">
        <v>1635</v>
      </c>
      <c r="E1407" t="s">
        <v>1711</v>
      </c>
      <c r="F1407" s="12">
        <v>4</v>
      </c>
      <c r="G1407" s="11">
        <v>282.07</v>
      </c>
      <c r="H1407">
        <v>0.18</v>
      </c>
      <c r="I1407" t="s">
        <v>1752</v>
      </c>
      <c r="J1407" s="11">
        <v>925.18960000000004</v>
      </c>
      <c r="K1407" t="str">
        <f>VLOOKUP(Table56[[#This Row],[Customer_ID]],Table4[],4,FALSE)</f>
        <v>Female</v>
      </c>
      <c r="L1407" t="str">
        <f>VLOOKUP(Table56[[#This Row],[Customer_ID]],Table4[],6,FALSE)</f>
        <v>New Hampshire</v>
      </c>
      <c r="M1407" t="str">
        <f>VLOOKUP(Table56[[#This Row],[Product_ID]],Table3[],3,FALSE)</f>
        <v>Sports-Fitness</v>
      </c>
      <c r="N1407" s="11">
        <f>VLOOKUP(Table56[[#This Row],[Product_ID]],Table3[],5,FALSE)</f>
        <v>477.61</v>
      </c>
      <c r="O1407" t="str">
        <f>VLOOKUP(Table56[[#This Row],[Store_ID]],Table2[],3,FALSE)</f>
        <v>South</v>
      </c>
      <c r="P1407" t="str">
        <f>VLOOKUP(E1407,Table2[],5,FALSE)</f>
        <v>Online</v>
      </c>
    </row>
    <row r="1408" spans="1:16" x14ac:dyDescent="0.25">
      <c r="A1408" t="s">
        <v>3158</v>
      </c>
      <c r="B1408" s="19">
        <v>45290</v>
      </c>
      <c r="C1408" t="s">
        <v>518</v>
      </c>
      <c r="D1408" t="s">
        <v>1608</v>
      </c>
      <c r="E1408" t="s">
        <v>1708</v>
      </c>
      <c r="F1408" s="12">
        <v>3</v>
      </c>
      <c r="G1408" s="11">
        <v>676.77</v>
      </c>
      <c r="H1408">
        <v>0.17</v>
      </c>
      <c r="I1408" t="s">
        <v>1752</v>
      </c>
      <c r="J1408" s="11">
        <v>1685.1572999999999</v>
      </c>
      <c r="K1408" t="str">
        <f>VLOOKUP(Table56[[#This Row],[Customer_ID]],Table4[],4,FALSE)</f>
        <v>Male</v>
      </c>
      <c r="L1408" t="str">
        <f>VLOOKUP(Table56[[#This Row],[Customer_ID]],Table4[],6,FALSE)</f>
        <v>North Dakota</v>
      </c>
      <c r="M1408" t="str">
        <f>VLOOKUP(Table56[[#This Row],[Product_ID]],Table3[],3,FALSE)</f>
        <v>Sports-Accessories</v>
      </c>
      <c r="N1408" s="11">
        <f>VLOOKUP(Table56[[#This Row],[Product_ID]],Table3[],5,FALSE)</f>
        <v>434.84</v>
      </c>
      <c r="O1408" t="str">
        <f>VLOOKUP(Table56[[#This Row],[Store_ID]],Table2[],3,FALSE)</f>
        <v>East</v>
      </c>
      <c r="P1408" t="str">
        <f>VLOOKUP(E1408,Table2[],5,FALSE)</f>
        <v>Online</v>
      </c>
    </row>
    <row r="1409" spans="1:16" x14ac:dyDescent="0.25">
      <c r="A1409" t="s">
        <v>3159</v>
      </c>
      <c r="B1409" s="19">
        <v>45638</v>
      </c>
      <c r="C1409" t="s">
        <v>707</v>
      </c>
      <c r="D1409" t="s">
        <v>1537</v>
      </c>
      <c r="E1409" t="s">
        <v>1730</v>
      </c>
      <c r="F1409" s="12">
        <v>2</v>
      </c>
      <c r="G1409" s="11">
        <v>362.7</v>
      </c>
      <c r="H1409">
        <v>0.09</v>
      </c>
      <c r="I1409" t="s">
        <v>1750</v>
      </c>
      <c r="J1409" s="11">
        <v>660.11400000000003</v>
      </c>
      <c r="K1409" t="str">
        <f>VLOOKUP(Table56[[#This Row],[Customer_ID]],Table4[],4,FALSE)</f>
        <v>Female</v>
      </c>
      <c r="L1409" t="str">
        <f>VLOOKUP(Table56[[#This Row],[Customer_ID]],Table4[],6,FALSE)</f>
        <v>Massachusetts</v>
      </c>
      <c r="M1409" t="str">
        <f>VLOOKUP(Table56[[#This Row],[Product_ID]],Table3[],3,FALSE)</f>
        <v>Home-Lighting</v>
      </c>
      <c r="N1409" s="11">
        <f>VLOOKUP(Table56[[#This Row],[Product_ID]],Table3[],5,FALSE)</f>
        <v>218.86</v>
      </c>
      <c r="O1409" t="str">
        <f>VLOOKUP(Table56[[#This Row],[Store_ID]],Table2[],3,FALSE)</f>
        <v>West</v>
      </c>
      <c r="P1409" t="str">
        <f>VLOOKUP(E1409,Table2[],5,FALSE)</f>
        <v>Flagship</v>
      </c>
    </row>
    <row r="1410" spans="1:16" x14ac:dyDescent="0.25">
      <c r="A1410" t="s">
        <v>3160</v>
      </c>
      <c r="B1410" s="19">
        <v>45679</v>
      </c>
      <c r="C1410" t="s">
        <v>456</v>
      </c>
      <c r="D1410" t="s">
        <v>1545</v>
      </c>
      <c r="E1410" t="s">
        <v>1693</v>
      </c>
      <c r="F1410" s="12">
        <v>1</v>
      </c>
      <c r="G1410" s="11">
        <v>908.5</v>
      </c>
      <c r="H1410">
        <v>0.2</v>
      </c>
      <c r="I1410" t="s">
        <v>1755</v>
      </c>
      <c r="J1410" s="11">
        <v>726.80000000000007</v>
      </c>
      <c r="K1410" t="str">
        <f>VLOOKUP(Table56[[#This Row],[Customer_ID]],Table4[],4,FALSE)</f>
        <v>Female</v>
      </c>
      <c r="L1410" t="str">
        <f>VLOOKUP(Table56[[#This Row],[Customer_ID]],Table4[],6,FALSE)</f>
        <v>Michigan</v>
      </c>
      <c r="M1410" t="str">
        <f>VLOOKUP(Table56[[#This Row],[Product_ID]],Table3[],3,FALSE)</f>
        <v>Electronics-Accessories</v>
      </c>
      <c r="N1410" s="11">
        <f>VLOOKUP(Table56[[#This Row],[Product_ID]],Table3[],5,FALSE)</f>
        <v>242.23</v>
      </c>
      <c r="O1410" t="str">
        <f>VLOOKUP(Table56[[#This Row],[Store_ID]],Table2[],3,FALSE)</f>
        <v>South</v>
      </c>
      <c r="P1410" t="str">
        <f>VLOOKUP(E1410,Table2[],5,FALSE)</f>
        <v>Outlet</v>
      </c>
    </row>
    <row r="1411" spans="1:16" x14ac:dyDescent="0.25">
      <c r="A1411" t="s">
        <v>3161</v>
      </c>
      <c r="B1411" s="19">
        <v>45296</v>
      </c>
      <c r="C1411" t="s">
        <v>244</v>
      </c>
      <c r="D1411" t="s">
        <v>1564</v>
      </c>
      <c r="E1411" t="s">
        <v>1728</v>
      </c>
      <c r="F1411" s="12">
        <v>2</v>
      </c>
      <c r="G1411" s="11">
        <v>795.37</v>
      </c>
      <c r="H1411">
        <v>0.2</v>
      </c>
      <c r="I1411" t="s">
        <v>1755</v>
      </c>
      <c r="J1411" s="11">
        <v>1272.5920000000001</v>
      </c>
      <c r="K1411" t="str">
        <f>VLOOKUP(Table56[[#This Row],[Customer_ID]],Table4[],4,FALSE)</f>
        <v>Male</v>
      </c>
      <c r="L1411" t="str">
        <f>VLOOKUP(Table56[[#This Row],[Customer_ID]],Table4[],6,FALSE)</f>
        <v>Florida</v>
      </c>
      <c r="M1411" t="str">
        <f>VLOOKUP(Table56[[#This Row],[Product_ID]],Table3[],3,FALSE)</f>
        <v>Clothing-Accessories</v>
      </c>
      <c r="N1411" s="11">
        <f>VLOOKUP(Table56[[#This Row],[Product_ID]],Table3[],5,FALSE)</f>
        <v>174.02</v>
      </c>
      <c r="O1411" t="str">
        <f>VLOOKUP(Table56[[#This Row],[Store_ID]],Table2[],3,FALSE)</f>
        <v>North</v>
      </c>
      <c r="P1411" t="str">
        <f>VLOOKUP(E1411,Table2[],5,FALSE)</f>
        <v>Flagship</v>
      </c>
    </row>
    <row r="1412" spans="1:16" x14ac:dyDescent="0.25">
      <c r="A1412" t="s">
        <v>3162</v>
      </c>
      <c r="B1412" s="19">
        <v>45760</v>
      </c>
      <c r="C1412" t="s">
        <v>482</v>
      </c>
      <c r="D1412" t="s">
        <v>1580</v>
      </c>
      <c r="E1412" t="s">
        <v>1701</v>
      </c>
      <c r="F1412" s="12">
        <v>2</v>
      </c>
      <c r="G1412" s="11">
        <v>326.85000000000002</v>
      </c>
      <c r="H1412">
        <v>0.17</v>
      </c>
      <c r="I1412" t="s">
        <v>1755</v>
      </c>
      <c r="J1412" s="11">
        <v>542.57100000000003</v>
      </c>
      <c r="K1412" t="str">
        <f>VLOOKUP(Table56[[#This Row],[Customer_ID]],Table4[],4,FALSE)</f>
        <v>Female</v>
      </c>
      <c r="L1412" t="str">
        <f>VLOOKUP(Table56[[#This Row],[Customer_ID]],Table4[],6,FALSE)</f>
        <v>Nevada</v>
      </c>
      <c r="M1412" t="str">
        <f>VLOOKUP(Table56[[#This Row],[Product_ID]],Table3[],3,FALSE)</f>
        <v>Home-Lighting</v>
      </c>
      <c r="N1412" s="11">
        <f>VLOOKUP(Table56[[#This Row],[Product_ID]],Table3[],5,FALSE)</f>
        <v>382.22</v>
      </c>
      <c r="O1412" t="str">
        <f>VLOOKUP(Table56[[#This Row],[Store_ID]],Table2[],3,FALSE)</f>
        <v>South</v>
      </c>
      <c r="P1412" t="str">
        <f>VLOOKUP(E1412,Table2[],5,FALSE)</f>
        <v>Online</v>
      </c>
    </row>
    <row r="1413" spans="1:16" x14ac:dyDescent="0.25">
      <c r="A1413" t="s">
        <v>3163</v>
      </c>
      <c r="B1413" s="19">
        <v>45603</v>
      </c>
      <c r="C1413" t="s">
        <v>1086</v>
      </c>
      <c r="D1413" t="s">
        <v>1611</v>
      </c>
      <c r="E1413" t="s">
        <v>1726</v>
      </c>
      <c r="F1413" s="12">
        <v>3</v>
      </c>
      <c r="G1413" s="11">
        <v>169.43</v>
      </c>
      <c r="H1413">
        <v>0.19</v>
      </c>
      <c r="I1413" t="s">
        <v>1750</v>
      </c>
      <c r="J1413" s="11">
        <v>411.71490000000006</v>
      </c>
      <c r="K1413" t="str">
        <f>VLOOKUP(Table56[[#This Row],[Customer_ID]],Table4[],4,FALSE)</f>
        <v>Male</v>
      </c>
      <c r="L1413" t="str">
        <f>VLOOKUP(Table56[[#This Row],[Customer_ID]],Table4[],6,FALSE)</f>
        <v>Iowa</v>
      </c>
      <c r="M1413" t="str">
        <f>VLOOKUP(Table56[[#This Row],[Product_ID]],Table3[],3,FALSE)</f>
        <v>Home-Decor</v>
      </c>
      <c r="N1413" s="11">
        <f>VLOOKUP(Table56[[#This Row],[Product_ID]],Table3[],5,FALSE)</f>
        <v>461.47</v>
      </c>
      <c r="O1413" t="str">
        <f>VLOOKUP(Table56[[#This Row],[Store_ID]],Table2[],3,FALSE)</f>
        <v>South</v>
      </c>
      <c r="P1413" t="str">
        <f>VLOOKUP(E1413,Table2[],5,FALSE)</f>
        <v>Outlet</v>
      </c>
    </row>
    <row r="1414" spans="1:16" x14ac:dyDescent="0.25">
      <c r="A1414" t="s">
        <v>3164</v>
      </c>
      <c r="B1414" s="19">
        <v>45413</v>
      </c>
      <c r="C1414" t="s">
        <v>539</v>
      </c>
      <c r="D1414" t="s">
        <v>1654</v>
      </c>
      <c r="E1414" t="s">
        <v>1708</v>
      </c>
      <c r="F1414" s="12">
        <v>1</v>
      </c>
      <c r="G1414" s="11">
        <v>254.47</v>
      </c>
      <c r="H1414">
        <v>0.1</v>
      </c>
      <c r="I1414" t="s">
        <v>1750</v>
      </c>
      <c r="J1414" s="11">
        <v>229.023</v>
      </c>
      <c r="K1414" t="str">
        <f>VLOOKUP(Table56[[#This Row],[Customer_ID]],Table4[],4,FALSE)</f>
        <v>Male</v>
      </c>
      <c r="L1414" t="str">
        <f>VLOOKUP(Table56[[#This Row],[Customer_ID]],Table4[],6,FALSE)</f>
        <v>Illinois</v>
      </c>
      <c r="M1414" t="str">
        <f>VLOOKUP(Table56[[#This Row],[Product_ID]],Table3[],3,FALSE)</f>
        <v>Beauty-Skincare</v>
      </c>
      <c r="N1414" s="11">
        <f>VLOOKUP(Table56[[#This Row],[Product_ID]],Table3[],5,FALSE)</f>
        <v>254.04361702127662</v>
      </c>
      <c r="O1414" t="str">
        <f>VLOOKUP(Table56[[#This Row],[Store_ID]],Table2[],3,FALSE)</f>
        <v>East</v>
      </c>
      <c r="P1414" t="str">
        <f>VLOOKUP(E1414,Table2[],5,FALSE)</f>
        <v>Online</v>
      </c>
    </row>
    <row r="1415" spans="1:16" x14ac:dyDescent="0.25">
      <c r="A1415" t="s">
        <v>3165</v>
      </c>
      <c r="B1415" s="19">
        <v>45506</v>
      </c>
      <c r="C1415" t="s">
        <v>1284</v>
      </c>
      <c r="D1415" t="s">
        <v>1564</v>
      </c>
      <c r="E1415" t="s">
        <v>1730</v>
      </c>
      <c r="F1415" s="12">
        <v>4</v>
      </c>
      <c r="G1415" s="11">
        <v>627.73</v>
      </c>
      <c r="H1415">
        <v>0.11</v>
      </c>
      <c r="I1415" t="s">
        <v>1755</v>
      </c>
      <c r="J1415" s="11">
        <v>2234.7188000000001</v>
      </c>
      <c r="K1415" t="str">
        <f>VLOOKUP(Table56[[#This Row],[Customer_ID]],Table4[],4,FALSE)</f>
        <v>Female</v>
      </c>
      <c r="L1415" t="str">
        <f>VLOOKUP(Table56[[#This Row],[Customer_ID]],Table4[],6,FALSE)</f>
        <v>New Hampshire</v>
      </c>
      <c r="M1415" t="str">
        <f>VLOOKUP(Table56[[#This Row],[Product_ID]],Table3[],3,FALSE)</f>
        <v>Clothing-Accessories</v>
      </c>
      <c r="N1415" s="11">
        <f>VLOOKUP(Table56[[#This Row],[Product_ID]],Table3[],5,FALSE)</f>
        <v>174.02</v>
      </c>
      <c r="O1415" t="str">
        <f>VLOOKUP(Table56[[#This Row],[Store_ID]],Table2[],3,FALSE)</f>
        <v>West</v>
      </c>
      <c r="P1415" t="str">
        <f>VLOOKUP(E1415,Table2[],5,FALSE)</f>
        <v>Flagship</v>
      </c>
    </row>
    <row r="1416" spans="1:16" x14ac:dyDescent="0.25">
      <c r="A1416" t="s">
        <v>3166</v>
      </c>
      <c r="B1416" s="19">
        <v>45394</v>
      </c>
      <c r="C1416" t="s">
        <v>1147</v>
      </c>
      <c r="D1416" t="s">
        <v>1573</v>
      </c>
      <c r="E1416" t="s">
        <v>1739</v>
      </c>
      <c r="F1416" s="12">
        <v>4</v>
      </c>
      <c r="G1416" s="11">
        <v>327.25</v>
      </c>
      <c r="H1416">
        <v>0.13</v>
      </c>
      <c r="I1416" t="s">
        <v>1755</v>
      </c>
      <c r="J1416" s="11">
        <v>1138.83</v>
      </c>
      <c r="K1416" t="str">
        <f>VLOOKUP(Table56[[#This Row],[Customer_ID]],Table4[],4,FALSE)</f>
        <v>Female</v>
      </c>
      <c r="L1416" t="str">
        <f>VLOOKUP(Table56[[#This Row],[Customer_ID]],Table4[],6,FALSE)</f>
        <v>New Hampshire</v>
      </c>
      <c r="M1416" t="str">
        <f>VLOOKUP(Table56[[#This Row],[Product_ID]],Table3[],3,FALSE)</f>
        <v>Sports-Team Sports</v>
      </c>
      <c r="N1416" s="11">
        <f>VLOOKUP(Table56[[#This Row],[Product_ID]],Table3[],5,FALSE)</f>
        <v>204.39</v>
      </c>
      <c r="O1416" t="str">
        <f>VLOOKUP(Table56[[#This Row],[Store_ID]],Table2[],3,FALSE)</f>
        <v>East</v>
      </c>
      <c r="P1416" t="str">
        <f>VLOOKUP(E1416,Table2[],5,FALSE)</f>
        <v>Online</v>
      </c>
    </row>
    <row r="1417" spans="1:16" x14ac:dyDescent="0.25">
      <c r="A1417" t="s">
        <v>3167</v>
      </c>
      <c r="B1417" s="19">
        <v>45755</v>
      </c>
      <c r="C1417" t="s">
        <v>485</v>
      </c>
      <c r="D1417" t="s">
        <v>1615</v>
      </c>
      <c r="E1417" t="s">
        <v>1721</v>
      </c>
      <c r="F1417" s="12">
        <v>4</v>
      </c>
      <c r="G1417" s="11">
        <v>511.43</v>
      </c>
      <c r="H1417">
        <v>0.18</v>
      </c>
      <c r="I1417" t="s">
        <v>1755</v>
      </c>
      <c r="J1417" s="11">
        <v>1677.4904000000001</v>
      </c>
      <c r="K1417" t="str">
        <f>VLOOKUP(Table56[[#This Row],[Customer_ID]],Table4[],4,FALSE)</f>
        <v>Male</v>
      </c>
      <c r="L1417" t="str">
        <f>VLOOKUP(Table56[[#This Row],[Customer_ID]],Table4[],6,FALSE)</f>
        <v>Indiana</v>
      </c>
      <c r="M1417" t="str">
        <f>VLOOKUP(Table56[[#This Row],[Product_ID]],Table3[],3,FALSE)</f>
        <v>Beauty-Haircare</v>
      </c>
      <c r="N1417" s="11">
        <f>VLOOKUP(Table56[[#This Row],[Product_ID]],Table3[],5,FALSE)</f>
        <v>17.309999999999999</v>
      </c>
      <c r="O1417" t="str">
        <f>VLOOKUP(Table56[[#This Row],[Store_ID]],Table2[],3,FALSE)</f>
        <v>South</v>
      </c>
      <c r="P1417" t="str">
        <f>VLOOKUP(E1417,Table2[],5,FALSE)</f>
        <v>Online</v>
      </c>
    </row>
    <row r="1418" spans="1:16" x14ac:dyDescent="0.25">
      <c r="A1418" t="s">
        <v>3168</v>
      </c>
      <c r="B1418" s="19">
        <v>45473</v>
      </c>
      <c r="C1418" t="s">
        <v>545</v>
      </c>
      <c r="D1418" t="s">
        <v>1620</v>
      </c>
      <c r="E1418" t="s">
        <v>1733</v>
      </c>
      <c r="F1418" s="12">
        <v>4</v>
      </c>
      <c r="G1418" s="11">
        <v>194.67</v>
      </c>
      <c r="H1418">
        <v>0.23</v>
      </c>
      <c r="I1418" t="s">
        <v>1752</v>
      </c>
      <c r="J1418" s="11">
        <v>599.58359999999993</v>
      </c>
      <c r="K1418" t="str">
        <f>VLOOKUP(Table56[[#This Row],[Customer_ID]],Table4[],4,FALSE)</f>
        <v>Female</v>
      </c>
      <c r="L1418" t="str">
        <f>VLOOKUP(Table56[[#This Row],[Customer_ID]],Table4[],6,FALSE)</f>
        <v>Illinois</v>
      </c>
      <c r="M1418" t="str">
        <f>VLOOKUP(Table56[[#This Row],[Product_ID]],Table3[],3,FALSE)</f>
        <v>Beauty-Skincare</v>
      </c>
      <c r="N1418" s="11">
        <f>VLOOKUP(Table56[[#This Row],[Product_ID]],Table3[],5,FALSE)</f>
        <v>266.86</v>
      </c>
      <c r="O1418" t="str">
        <f>VLOOKUP(Table56[[#This Row],[Store_ID]],Table2[],3,FALSE)</f>
        <v>North</v>
      </c>
      <c r="P1418" t="str">
        <f>VLOOKUP(E1418,Table2[],5,FALSE)</f>
        <v>Flagship</v>
      </c>
    </row>
    <row r="1419" spans="1:16" x14ac:dyDescent="0.25">
      <c r="A1419" t="s">
        <v>3169</v>
      </c>
      <c r="B1419" s="19">
        <v>45304</v>
      </c>
      <c r="C1419" t="s">
        <v>218</v>
      </c>
      <c r="D1419" t="s">
        <v>1561</v>
      </c>
      <c r="E1419" t="s">
        <v>1690</v>
      </c>
      <c r="F1419" s="12">
        <v>2</v>
      </c>
      <c r="G1419" s="11">
        <v>54.51</v>
      </c>
      <c r="H1419">
        <v>7.0000000000000007E-2</v>
      </c>
      <c r="I1419" t="s">
        <v>1750</v>
      </c>
      <c r="J1419" s="11">
        <v>101.38859999999998</v>
      </c>
      <c r="K1419" t="str">
        <f>VLOOKUP(Table56[[#This Row],[Customer_ID]],Table4[],4,FALSE)</f>
        <v>Male</v>
      </c>
      <c r="L1419" t="str">
        <f>VLOOKUP(Table56[[#This Row],[Customer_ID]],Table4[],6,FALSE)</f>
        <v>Montana</v>
      </c>
      <c r="M1419" t="str">
        <f>VLOOKUP(Table56[[#This Row],[Product_ID]],Table3[],3,FALSE)</f>
        <v>Clothing-Tops</v>
      </c>
      <c r="N1419" s="11">
        <f>VLOOKUP(Table56[[#This Row],[Product_ID]],Table3[],5,FALSE)</f>
        <v>254.04361702127662</v>
      </c>
      <c r="O1419" t="str">
        <f>VLOOKUP(Table56[[#This Row],[Store_ID]],Table2[],3,FALSE)</f>
        <v>North</v>
      </c>
      <c r="P1419" t="str">
        <f>VLOOKUP(E1419,Table2[],5,FALSE)</f>
        <v>Flagship</v>
      </c>
    </row>
    <row r="1420" spans="1:16" x14ac:dyDescent="0.25">
      <c r="A1420" t="s">
        <v>3170</v>
      </c>
      <c r="B1420" s="19">
        <v>45557</v>
      </c>
      <c r="C1420" t="s">
        <v>275</v>
      </c>
      <c r="D1420" t="s">
        <v>1619</v>
      </c>
      <c r="E1420" t="s">
        <v>1721</v>
      </c>
      <c r="F1420" s="12">
        <v>4</v>
      </c>
      <c r="G1420" s="11">
        <v>964</v>
      </c>
      <c r="H1420">
        <v>0.14000000000000001</v>
      </c>
      <c r="I1420" t="s">
        <v>1752</v>
      </c>
      <c r="J1420" s="11">
        <v>3316.16</v>
      </c>
      <c r="K1420" t="str">
        <f>VLOOKUP(Table56[[#This Row],[Customer_ID]],Table4[],4,FALSE)</f>
        <v>Male</v>
      </c>
      <c r="L1420" t="str">
        <f>VLOOKUP(Table56[[#This Row],[Customer_ID]],Table4[],6,FALSE)</f>
        <v>Oklahoma</v>
      </c>
      <c r="M1420" t="str">
        <f>VLOOKUP(Table56[[#This Row],[Product_ID]],Table3[],3,FALSE)</f>
        <v>Electronics-Computer</v>
      </c>
      <c r="N1420" s="11">
        <f>VLOOKUP(Table56[[#This Row],[Product_ID]],Table3[],5,FALSE)</f>
        <v>86.42</v>
      </c>
      <c r="O1420" t="str">
        <f>VLOOKUP(Table56[[#This Row],[Store_ID]],Table2[],3,FALSE)</f>
        <v>South</v>
      </c>
      <c r="P1420" t="str">
        <f>VLOOKUP(E1420,Table2[],5,FALSE)</f>
        <v>Online</v>
      </c>
    </row>
    <row r="1421" spans="1:16" x14ac:dyDescent="0.25">
      <c r="A1421" t="s">
        <v>3171</v>
      </c>
      <c r="B1421" s="19">
        <v>45527</v>
      </c>
      <c r="C1421" t="s">
        <v>156</v>
      </c>
      <c r="D1421" t="s">
        <v>1664</v>
      </c>
      <c r="E1421" t="s">
        <v>1701</v>
      </c>
      <c r="F1421" s="12">
        <v>1</v>
      </c>
      <c r="G1421" s="11">
        <v>170.12</v>
      </c>
      <c r="H1421">
        <v>0.26</v>
      </c>
      <c r="I1421" t="s">
        <v>1752</v>
      </c>
      <c r="J1421" s="11">
        <v>125.8888</v>
      </c>
      <c r="K1421" t="str">
        <f>VLOOKUP(Table56[[#This Row],[Customer_ID]],Table4[],4,FALSE)</f>
        <v>Male</v>
      </c>
      <c r="L1421" t="str">
        <f>VLOOKUP(Table56[[#This Row],[Customer_ID]],Table4[],6,FALSE)</f>
        <v>Kansas</v>
      </c>
      <c r="M1421" t="str">
        <f>VLOOKUP(Table56[[#This Row],[Product_ID]],Table3[],3,FALSE)</f>
        <v>Beauty-Makeup</v>
      </c>
      <c r="N1421" s="11">
        <f>VLOOKUP(Table56[[#This Row],[Product_ID]],Table3[],5,FALSE)</f>
        <v>183.04</v>
      </c>
      <c r="O1421" t="str">
        <f>VLOOKUP(Table56[[#This Row],[Store_ID]],Table2[],3,FALSE)</f>
        <v>South</v>
      </c>
      <c r="P1421" t="str">
        <f>VLOOKUP(E1421,Table2[],5,FALSE)</f>
        <v>Online</v>
      </c>
    </row>
    <row r="1422" spans="1:16" x14ac:dyDescent="0.25">
      <c r="A1422" t="s">
        <v>3172</v>
      </c>
      <c r="B1422" s="19">
        <v>45875</v>
      </c>
      <c r="C1422" t="s">
        <v>506</v>
      </c>
      <c r="D1422" t="s">
        <v>1607</v>
      </c>
      <c r="E1422" t="s">
        <v>1739</v>
      </c>
      <c r="F1422" s="12">
        <v>2</v>
      </c>
      <c r="G1422" s="11">
        <v>664.5</v>
      </c>
      <c r="H1422">
        <v>0.23</v>
      </c>
      <c r="I1422" t="s">
        <v>1750</v>
      </c>
      <c r="J1422" s="11">
        <v>1023.33</v>
      </c>
      <c r="K1422" t="str">
        <f>VLOOKUP(Table56[[#This Row],[Customer_ID]],Table4[],4,FALSE)</f>
        <v>Female</v>
      </c>
      <c r="L1422" t="str">
        <f>VLOOKUP(Table56[[#This Row],[Customer_ID]],Table4[],6,FALSE)</f>
        <v>Missouri</v>
      </c>
      <c r="M1422" t="str">
        <f>VLOOKUP(Table56[[#This Row],[Product_ID]],Table3[],3,FALSE)</f>
        <v>Clothing-Bottoms</v>
      </c>
      <c r="N1422" s="11">
        <f>VLOOKUP(Table56[[#This Row],[Product_ID]],Table3[],5,FALSE)</f>
        <v>386.56</v>
      </c>
      <c r="O1422" t="str">
        <f>VLOOKUP(Table56[[#This Row],[Store_ID]],Table2[],3,FALSE)</f>
        <v>East</v>
      </c>
      <c r="P1422" t="str">
        <f>VLOOKUP(E1422,Table2[],5,FALSE)</f>
        <v>Online</v>
      </c>
    </row>
    <row r="1423" spans="1:16" x14ac:dyDescent="0.25">
      <c r="A1423" t="s">
        <v>3173</v>
      </c>
      <c r="B1423" s="19">
        <v>45936</v>
      </c>
      <c r="C1423" t="s">
        <v>1147</v>
      </c>
      <c r="D1423" t="s">
        <v>1596</v>
      </c>
      <c r="E1423" t="s">
        <v>1719</v>
      </c>
      <c r="F1423" s="12">
        <v>4</v>
      </c>
      <c r="G1423" s="11">
        <v>557.51</v>
      </c>
      <c r="H1423">
        <v>0.11</v>
      </c>
      <c r="I1423" t="s">
        <v>1750</v>
      </c>
      <c r="J1423" s="11">
        <v>1984.7356</v>
      </c>
      <c r="K1423" t="str">
        <f>VLOOKUP(Table56[[#This Row],[Customer_ID]],Table4[],4,FALSE)</f>
        <v>Female</v>
      </c>
      <c r="L1423" t="str">
        <f>VLOOKUP(Table56[[#This Row],[Customer_ID]],Table4[],6,FALSE)</f>
        <v>New Hampshire</v>
      </c>
      <c r="M1423" t="str">
        <f>VLOOKUP(Table56[[#This Row],[Product_ID]],Table3[],3,FALSE)</f>
        <v>Sports-Team Sports</v>
      </c>
      <c r="N1423" s="11">
        <f>VLOOKUP(Table56[[#This Row],[Product_ID]],Table3[],5,FALSE)</f>
        <v>318.91000000000003</v>
      </c>
      <c r="O1423" t="str">
        <f>VLOOKUP(Table56[[#This Row],[Store_ID]],Table2[],3,FALSE)</f>
        <v>East</v>
      </c>
      <c r="P1423" t="str">
        <f>VLOOKUP(E1423,Table2[],5,FALSE)</f>
        <v>Online</v>
      </c>
    </row>
    <row r="1424" spans="1:16" x14ac:dyDescent="0.25">
      <c r="A1424" t="s">
        <v>3174</v>
      </c>
      <c r="B1424" s="19">
        <v>45807</v>
      </c>
      <c r="C1424" t="s">
        <v>1225</v>
      </c>
      <c r="D1424" t="s">
        <v>1666</v>
      </c>
      <c r="E1424" t="s">
        <v>1690</v>
      </c>
      <c r="F1424" s="12">
        <v>2</v>
      </c>
      <c r="G1424" s="11">
        <v>410</v>
      </c>
      <c r="H1424">
        <v>0.13</v>
      </c>
      <c r="I1424" t="s">
        <v>1755</v>
      </c>
      <c r="J1424" s="11">
        <v>713.4</v>
      </c>
      <c r="K1424" t="str">
        <f>VLOOKUP(Table56[[#This Row],[Customer_ID]],Table4[],4,FALSE)</f>
        <v>Female</v>
      </c>
      <c r="L1424" t="str">
        <f>VLOOKUP(Table56[[#This Row],[Customer_ID]],Table4[],6,FALSE)</f>
        <v>Kansas</v>
      </c>
      <c r="M1424" t="str">
        <f>VLOOKUP(Table56[[#This Row],[Product_ID]],Table3[],3,FALSE)</f>
        <v>Electronics-Accessories</v>
      </c>
      <c r="N1424" s="11">
        <f>VLOOKUP(Table56[[#This Row],[Product_ID]],Table3[],5,FALSE)</f>
        <v>340.14</v>
      </c>
      <c r="O1424" t="str">
        <f>VLOOKUP(Table56[[#This Row],[Store_ID]],Table2[],3,FALSE)</f>
        <v>North</v>
      </c>
      <c r="P1424" t="str">
        <f>VLOOKUP(E1424,Table2[],5,FALSE)</f>
        <v>Flagship</v>
      </c>
    </row>
    <row r="1425" spans="1:16" x14ac:dyDescent="0.25">
      <c r="A1425" t="s">
        <v>3175</v>
      </c>
      <c r="B1425" s="19">
        <v>45473</v>
      </c>
      <c r="C1425" t="s">
        <v>956</v>
      </c>
      <c r="D1425" t="s">
        <v>1654</v>
      </c>
      <c r="E1425" t="s">
        <v>1705</v>
      </c>
      <c r="F1425" s="12">
        <v>2</v>
      </c>
      <c r="G1425" s="11">
        <v>879.93</v>
      </c>
      <c r="H1425">
        <v>0.28999999999999998</v>
      </c>
      <c r="I1425" t="s">
        <v>1755</v>
      </c>
      <c r="J1425" s="11">
        <v>1249.5005999999998</v>
      </c>
      <c r="K1425" t="str">
        <f>VLOOKUP(Table56[[#This Row],[Customer_ID]],Table4[],4,FALSE)</f>
        <v>Male</v>
      </c>
      <c r="L1425" t="str">
        <f>VLOOKUP(Table56[[#This Row],[Customer_ID]],Table4[],6,FALSE)</f>
        <v>Tennessee</v>
      </c>
      <c r="M1425" t="str">
        <f>VLOOKUP(Table56[[#This Row],[Product_ID]],Table3[],3,FALSE)</f>
        <v>Beauty-Skincare</v>
      </c>
      <c r="N1425" s="11">
        <f>VLOOKUP(Table56[[#This Row],[Product_ID]],Table3[],5,FALSE)</f>
        <v>254.04361702127662</v>
      </c>
      <c r="O1425" t="str">
        <f>VLOOKUP(Table56[[#This Row],[Store_ID]],Table2[],3,FALSE)</f>
        <v>North</v>
      </c>
      <c r="P1425" t="str">
        <f>VLOOKUP(E1425,Table2[],5,FALSE)</f>
        <v>Outlet</v>
      </c>
    </row>
    <row r="1426" spans="1:16" x14ac:dyDescent="0.25">
      <c r="A1426" t="s">
        <v>3176</v>
      </c>
      <c r="B1426" s="19">
        <v>45664</v>
      </c>
      <c r="C1426" t="s">
        <v>40</v>
      </c>
      <c r="D1426" t="s">
        <v>1545</v>
      </c>
      <c r="E1426" t="s">
        <v>1736</v>
      </c>
      <c r="F1426" s="12">
        <v>1</v>
      </c>
      <c r="G1426" s="11">
        <v>350.58</v>
      </c>
      <c r="H1426">
        <v>0.03</v>
      </c>
      <c r="I1426" t="s">
        <v>1755</v>
      </c>
      <c r="J1426" s="11">
        <v>340.06259999999997</v>
      </c>
      <c r="K1426" t="str">
        <f>VLOOKUP(Table56[[#This Row],[Customer_ID]],Table4[],4,FALSE)</f>
        <v>Female</v>
      </c>
      <c r="L1426" t="str">
        <f>VLOOKUP(Table56[[#This Row],[Customer_ID]],Table4[],6,FALSE)</f>
        <v>West Virginia</v>
      </c>
      <c r="M1426" t="str">
        <f>VLOOKUP(Table56[[#This Row],[Product_ID]],Table3[],3,FALSE)</f>
        <v>Electronics-Accessories</v>
      </c>
      <c r="N1426" s="11">
        <f>VLOOKUP(Table56[[#This Row],[Product_ID]],Table3[],5,FALSE)</f>
        <v>242.23</v>
      </c>
      <c r="O1426" t="str">
        <f>VLOOKUP(Table56[[#This Row],[Store_ID]],Table2[],3,FALSE)</f>
        <v>East</v>
      </c>
      <c r="P1426" t="str">
        <f>VLOOKUP(E1426,Table2[],5,FALSE)</f>
        <v>Flagship</v>
      </c>
    </row>
    <row r="1427" spans="1:16" x14ac:dyDescent="0.25">
      <c r="A1427" t="s">
        <v>3177</v>
      </c>
      <c r="B1427" s="19">
        <v>45633</v>
      </c>
      <c r="C1427" t="s">
        <v>1086</v>
      </c>
      <c r="D1427" t="s">
        <v>1613</v>
      </c>
      <c r="E1427" t="s">
        <v>1698</v>
      </c>
      <c r="F1427" s="12">
        <v>4</v>
      </c>
      <c r="G1427" s="11">
        <v>348.58</v>
      </c>
      <c r="H1427">
        <v>0.16</v>
      </c>
      <c r="I1427" t="s">
        <v>1750</v>
      </c>
      <c r="J1427" s="11">
        <v>1171.2287999999999</v>
      </c>
      <c r="K1427" t="str">
        <f>VLOOKUP(Table56[[#This Row],[Customer_ID]],Table4[],4,FALSE)</f>
        <v>Male</v>
      </c>
      <c r="L1427" t="str">
        <f>VLOOKUP(Table56[[#This Row],[Customer_ID]],Table4[],6,FALSE)</f>
        <v>Iowa</v>
      </c>
      <c r="M1427" t="str">
        <f>VLOOKUP(Table56[[#This Row],[Product_ID]],Table3[],3,FALSE)</f>
        <v>Clothing-Accessories</v>
      </c>
      <c r="N1427" s="11">
        <f>VLOOKUP(Table56[[#This Row],[Product_ID]],Table3[],5,FALSE)</f>
        <v>113.83</v>
      </c>
      <c r="O1427" t="str">
        <f>VLOOKUP(Table56[[#This Row],[Store_ID]],Table2[],3,FALSE)</f>
        <v>North</v>
      </c>
      <c r="P1427" t="str">
        <f>VLOOKUP(E1427,Table2[],5,FALSE)</f>
        <v>Outlet</v>
      </c>
    </row>
    <row r="1428" spans="1:16" x14ac:dyDescent="0.25">
      <c r="A1428" t="s">
        <v>3178</v>
      </c>
      <c r="B1428" s="19">
        <v>45548</v>
      </c>
      <c r="C1428" t="s">
        <v>1401</v>
      </c>
      <c r="D1428" t="s">
        <v>1564</v>
      </c>
      <c r="E1428" t="s">
        <v>1698</v>
      </c>
      <c r="F1428" s="12">
        <v>3</v>
      </c>
      <c r="G1428" s="11">
        <v>247.66</v>
      </c>
      <c r="H1428">
        <v>0.02</v>
      </c>
      <c r="I1428" t="s">
        <v>1755</v>
      </c>
      <c r="J1428" s="11">
        <v>728.12040000000002</v>
      </c>
      <c r="K1428" t="str">
        <f>VLOOKUP(Table56[[#This Row],[Customer_ID]],Table4[],4,FALSE)</f>
        <v>Female</v>
      </c>
      <c r="L1428" t="str">
        <f>VLOOKUP(Table56[[#This Row],[Customer_ID]],Table4[],6,FALSE)</f>
        <v>South Carolina</v>
      </c>
      <c r="M1428" t="str">
        <f>VLOOKUP(Table56[[#This Row],[Product_ID]],Table3[],3,FALSE)</f>
        <v>Clothing-Accessories</v>
      </c>
      <c r="N1428" s="11">
        <f>VLOOKUP(Table56[[#This Row],[Product_ID]],Table3[],5,FALSE)</f>
        <v>174.02</v>
      </c>
      <c r="O1428" t="str">
        <f>VLOOKUP(Table56[[#This Row],[Store_ID]],Table2[],3,FALSE)</f>
        <v>North</v>
      </c>
      <c r="P1428" t="str">
        <f>VLOOKUP(E1428,Table2[],5,FALSE)</f>
        <v>Outlet</v>
      </c>
    </row>
    <row r="1429" spans="1:16" x14ac:dyDescent="0.25">
      <c r="A1429" t="s">
        <v>3179</v>
      </c>
      <c r="B1429" s="19">
        <v>45244</v>
      </c>
      <c r="C1429" t="s">
        <v>1198</v>
      </c>
      <c r="D1429" t="s">
        <v>1587</v>
      </c>
      <c r="E1429" t="s">
        <v>1728</v>
      </c>
      <c r="F1429" s="12">
        <v>3</v>
      </c>
      <c r="G1429" s="11">
        <v>836.27</v>
      </c>
      <c r="H1429">
        <v>0.16</v>
      </c>
      <c r="I1429" t="s">
        <v>1750</v>
      </c>
      <c r="J1429" s="11">
        <v>2107.4004</v>
      </c>
      <c r="K1429" t="str">
        <f>VLOOKUP(Table56[[#This Row],[Customer_ID]],Table4[],4,FALSE)</f>
        <v>Male</v>
      </c>
      <c r="L1429" t="str">
        <f>VLOOKUP(Table56[[#This Row],[Customer_ID]],Table4[],6,FALSE)</f>
        <v>Missouri</v>
      </c>
      <c r="M1429" t="str">
        <f>VLOOKUP(Table56[[#This Row],[Product_ID]],Table3[],3,FALSE)</f>
        <v>Electronics-Mobile</v>
      </c>
      <c r="N1429" s="11">
        <f>VLOOKUP(Table56[[#This Row],[Product_ID]],Table3[],5,FALSE)</f>
        <v>326.06</v>
      </c>
      <c r="O1429" t="str">
        <f>VLOOKUP(Table56[[#This Row],[Store_ID]],Table2[],3,FALSE)</f>
        <v>North</v>
      </c>
      <c r="P1429" t="str">
        <f>VLOOKUP(E1429,Table2[],5,FALSE)</f>
        <v>Flagship</v>
      </c>
    </row>
    <row r="1430" spans="1:16" x14ac:dyDescent="0.25">
      <c r="A1430" t="s">
        <v>3180</v>
      </c>
      <c r="B1430" s="19">
        <v>45753</v>
      </c>
      <c r="C1430" t="s">
        <v>634</v>
      </c>
      <c r="D1430" t="s">
        <v>1547</v>
      </c>
      <c r="E1430" t="s">
        <v>1719</v>
      </c>
      <c r="F1430" s="12">
        <v>3</v>
      </c>
      <c r="G1430" s="11">
        <v>696.74</v>
      </c>
      <c r="H1430">
        <v>0.13</v>
      </c>
      <c r="I1430" t="s">
        <v>1755</v>
      </c>
      <c r="J1430" s="11">
        <v>1818.4914000000001</v>
      </c>
      <c r="K1430" t="str">
        <f>VLOOKUP(Table56[[#This Row],[Customer_ID]],Table4[],4,FALSE)</f>
        <v>Male</v>
      </c>
      <c r="L1430" t="str">
        <f>VLOOKUP(Table56[[#This Row],[Customer_ID]],Table4[],6,FALSE)</f>
        <v>Arizona</v>
      </c>
      <c r="M1430" t="str">
        <f>VLOOKUP(Table56[[#This Row],[Product_ID]],Table3[],3,FALSE)</f>
        <v>Home-Decor</v>
      </c>
      <c r="N1430" s="11">
        <f>VLOOKUP(Table56[[#This Row],[Product_ID]],Table3[],5,FALSE)</f>
        <v>48.01</v>
      </c>
      <c r="O1430" t="str">
        <f>VLOOKUP(Table56[[#This Row],[Store_ID]],Table2[],3,FALSE)</f>
        <v>East</v>
      </c>
      <c r="P1430" t="str">
        <f>VLOOKUP(E1430,Table2[],5,FALSE)</f>
        <v>Online</v>
      </c>
    </row>
    <row r="1431" spans="1:16" x14ac:dyDescent="0.25">
      <c r="A1431" t="s">
        <v>3181</v>
      </c>
      <c r="B1431" s="19">
        <v>45804</v>
      </c>
      <c r="C1431" t="s">
        <v>779</v>
      </c>
      <c r="D1431" t="s">
        <v>1671</v>
      </c>
      <c r="E1431" t="s">
        <v>1725</v>
      </c>
      <c r="F1431" s="12">
        <v>2</v>
      </c>
      <c r="G1431" s="11">
        <v>822.59</v>
      </c>
      <c r="H1431">
        <v>0.22</v>
      </c>
      <c r="I1431" t="s">
        <v>1752</v>
      </c>
      <c r="J1431" s="11">
        <v>1283.2404000000001</v>
      </c>
      <c r="K1431" t="str">
        <f>VLOOKUP(Table56[[#This Row],[Customer_ID]],Table4[],4,FALSE)</f>
        <v>Female</v>
      </c>
      <c r="L1431" t="str">
        <f>VLOOKUP(Table56[[#This Row],[Customer_ID]],Table4[],6,FALSE)</f>
        <v>Michigan</v>
      </c>
      <c r="M1431" t="str">
        <f>VLOOKUP(Table56[[#This Row],[Product_ID]],Table3[],3,FALSE)</f>
        <v>Beauty-Skincare</v>
      </c>
      <c r="N1431" s="11">
        <f>VLOOKUP(Table56[[#This Row],[Product_ID]],Table3[],5,FALSE)</f>
        <v>358.47</v>
      </c>
      <c r="O1431" t="str">
        <f>VLOOKUP(Table56[[#This Row],[Store_ID]],Table2[],3,FALSE)</f>
        <v>East</v>
      </c>
      <c r="P1431" t="str">
        <f>VLOOKUP(E1431,Table2[],5,FALSE)</f>
        <v>Flagship</v>
      </c>
    </row>
    <row r="1432" spans="1:16" x14ac:dyDescent="0.25">
      <c r="A1432" t="s">
        <v>3182</v>
      </c>
      <c r="B1432" s="19">
        <v>45263</v>
      </c>
      <c r="C1432" t="s">
        <v>713</v>
      </c>
      <c r="D1432" t="s">
        <v>1646</v>
      </c>
      <c r="E1432" t="s">
        <v>1693</v>
      </c>
      <c r="F1432" s="12">
        <v>1</v>
      </c>
      <c r="G1432" s="11">
        <v>462.23</v>
      </c>
      <c r="H1432">
        <v>0.3</v>
      </c>
      <c r="I1432" t="s">
        <v>1752</v>
      </c>
      <c r="J1432" s="11">
        <v>323.56099999999998</v>
      </c>
      <c r="K1432" t="str">
        <f>VLOOKUP(Table56[[#This Row],[Customer_ID]],Table4[],4,FALSE)</f>
        <v>Male</v>
      </c>
      <c r="L1432" t="str">
        <f>VLOOKUP(Table56[[#This Row],[Customer_ID]],Table4[],6,FALSE)</f>
        <v>New Mexico</v>
      </c>
      <c r="M1432" t="str">
        <f>VLOOKUP(Table56[[#This Row],[Product_ID]],Table3[],3,FALSE)</f>
        <v>Home-Lighting</v>
      </c>
      <c r="N1432" s="11">
        <f>VLOOKUP(Table56[[#This Row],[Product_ID]],Table3[],5,FALSE)</f>
        <v>228.53</v>
      </c>
      <c r="O1432" t="str">
        <f>VLOOKUP(Table56[[#This Row],[Store_ID]],Table2[],3,FALSE)</f>
        <v>South</v>
      </c>
      <c r="P1432" t="str">
        <f>VLOOKUP(E1432,Table2[],5,FALSE)</f>
        <v>Outlet</v>
      </c>
    </row>
    <row r="1433" spans="1:16" x14ac:dyDescent="0.25">
      <c r="A1433" t="s">
        <v>3183</v>
      </c>
      <c r="B1433" s="19">
        <v>45906</v>
      </c>
      <c r="C1433" t="s">
        <v>1367</v>
      </c>
      <c r="D1433" t="s">
        <v>1591</v>
      </c>
      <c r="E1433" t="s">
        <v>1733</v>
      </c>
      <c r="F1433" s="12">
        <v>1</v>
      </c>
      <c r="G1433" s="11">
        <v>361.09</v>
      </c>
      <c r="H1433">
        <v>0.06</v>
      </c>
      <c r="I1433" t="s">
        <v>1752</v>
      </c>
      <c r="J1433" s="11">
        <v>339.42459999999994</v>
      </c>
      <c r="K1433" t="str">
        <f>VLOOKUP(Table56[[#This Row],[Customer_ID]],Table4[],4,FALSE)</f>
        <v>Male</v>
      </c>
      <c r="L1433" t="str">
        <f>VLOOKUP(Table56[[#This Row],[Customer_ID]],Table4[],6,FALSE)</f>
        <v>North Carolina</v>
      </c>
      <c r="M1433" t="str">
        <f>VLOOKUP(Table56[[#This Row],[Product_ID]],Table3[],3,FALSE)</f>
        <v>Electronics-Accessories</v>
      </c>
      <c r="N1433" s="11">
        <f>VLOOKUP(Table56[[#This Row],[Product_ID]],Table3[],5,FALSE)</f>
        <v>450.71</v>
      </c>
      <c r="O1433" t="str">
        <f>VLOOKUP(Table56[[#This Row],[Store_ID]],Table2[],3,FALSE)</f>
        <v>North</v>
      </c>
      <c r="P1433" t="str">
        <f>VLOOKUP(E1433,Table2[],5,FALSE)</f>
        <v>Flagship</v>
      </c>
    </row>
    <row r="1434" spans="1:16" x14ac:dyDescent="0.25">
      <c r="A1434" t="s">
        <v>3184</v>
      </c>
      <c r="B1434" s="19">
        <v>45243</v>
      </c>
      <c r="C1434" t="s">
        <v>1183</v>
      </c>
      <c r="D1434" t="s">
        <v>1636</v>
      </c>
      <c r="E1434" t="s">
        <v>1739</v>
      </c>
      <c r="F1434" s="12">
        <v>3</v>
      </c>
      <c r="G1434" s="11">
        <v>59.37</v>
      </c>
      <c r="H1434">
        <v>0.03</v>
      </c>
      <c r="I1434" t="s">
        <v>1752</v>
      </c>
      <c r="J1434" s="11">
        <v>172.76669999999999</v>
      </c>
      <c r="K1434" t="str">
        <f>VLOOKUP(Table56[[#This Row],[Customer_ID]],Table4[],4,FALSE)</f>
        <v>Female</v>
      </c>
      <c r="L1434" t="str">
        <f>VLOOKUP(Table56[[#This Row],[Customer_ID]],Table4[],6,FALSE)</f>
        <v>South Carolina</v>
      </c>
      <c r="M1434" t="str">
        <f>VLOOKUP(Table56[[#This Row],[Product_ID]],Table3[],3,FALSE)</f>
        <v>Sports-Team Sports</v>
      </c>
      <c r="N1434" s="11">
        <f>VLOOKUP(Table56[[#This Row],[Product_ID]],Table3[],5,FALSE)</f>
        <v>107.06</v>
      </c>
      <c r="O1434" t="str">
        <f>VLOOKUP(Table56[[#This Row],[Store_ID]],Table2[],3,FALSE)</f>
        <v>East</v>
      </c>
      <c r="P1434" t="str">
        <f>VLOOKUP(E1434,Table2[],5,FALSE)</f>
        <v>Online</v>
      </c>
    </row>
    <row r="1435" spans="1:16" x14ac:dyDescent="0.25">
      <c r="A1435" t="s">
        <v>3185</v>
      </c>
      <c r="B1435" s="19">
        <v>45686</v>
      </c>
      <c r="C1435" t="s">
        <v>143</v>
      </c>
      <c r="D1435" t="s">
        <v>1588</v>
      </c>
      <c r="E1435" t="s">
        <v>1690</v>
      </c>
      <c r="F1435" s="12">
        <v>3</v>
      </c>
      <c r="G1435" s="11">
        <v>765.21</v>
      </c>
      <c r="H1435">
        <v>0.14000000000000001</v>
      </c>
      <c r="I1435" t="s">
        <v>1755</v>
      </c>
      <c r="J1435" s="11">
        <v>1974.2418</v>
      </c>
      <c r="K1435" t="str">
        <f>VLOOKUP(Table56[[#This Row],[Customer_ID]],Table4[],4,FALSE)</f>
        <v>Female</v>
      </c>
      <c r="L1435" t="str">
        <f>VLOOKUP(Table56[[#This Row],[Customer_ID]],Table4[],6,FALSE)</f>
        <v>Georgia</v>
      </c>
      <c r="M1435" t="str">
        <f>VLOOKUP(Table56[[#This Row],[Product_ID]],Table3[],3,FALSE)</f>
        <v>Electronics-Audio</v>
      </c>
      <c r="N1435" s="11">
        <f>VLOOKUP(Table56[[#This Row],[Product_ID]],Table3[],5,FALSE)</f>
        <v>38.520000000000003</v>
      </c>
      <c r="O1435" t="str">
        <f>VLOOKUP(Table56[[#This Row],[Store_ID]],Table2[],3,FALSE)</f>
        <v>North</v>
      </c>
      <c r="P1435" t="str">
        <f>VLOOKUP(E1435,Table2[],5,FALSE)</f>
        <v>Flagship</v>
      </c>
    </row>
    <row r="1436" spans="1:16" x14ac:dyDescent="0.25">
      <c r="A1436" t="s">
        <v>3186</v>
      </c>
      <c r="B1436" s="19">
        <v>45472</v>
      </c>
      <c r="C1436" t="s">
        <v>773</v>
      </c>
      <c r="D1436" t="s">
        <v>1575</v>
      </c>
      <c r="E1436" t="s">
        <v>1723</v>
      </c>
      <c r="F1436" s="12">
        <v>4</v>
      </c>
      <c r="G1436" s="11">
        <v>303.56</v>
      </c>
      <c r="H1436">
        <v>0.2</v>
      </c>
      <c r="I1436" t="s">
        <v>1755</v>
      </c>
      <c r="J1436" s="11">
        <v>971.39200000000005</v>
      </c>
      <c r="K1436" t="str">
        <f>VLOOKUP(Table56[[#This Row],[Customer_ID]],Table4[],4,FALSE)</f>
        <v>Female</v>
      </c>
      <c r="L1436" t="str">
        <f>VLOOKUP(Table56[[#This Row],[Customer_ID]],Table4[],6,FALSE)</f>
        <v>Texas</v>
      </c>
      <c r="M1436" t="str">
        <f>VLOOKUP(Table56[[#This Row],[Product_ID]],Table3[],3,FALSE)</f>
        <v>Beauty-Skincare</v>
      </c>
      <c r="N1436" s="11">
        <f>VLOOKUP(Table56[[#This Row],[Product_ID]],Table3[],5,FALSE)</f>
        <v>283.83</v>
      </c>
      <c r="O1436" t="str">
        <f>VLOOKUP(Table56[[#This Row],[Store_ID]],Table2[],3,FALSE)</f>
        <v>North</v>
      </c>
      <c r="P1436" t="str">
        <f>VLOOKUP(E1436,Table2[],5,FALSE)</f>
        <v>Online</v>
      </c>
    </row>
    <row r="1437" spans="1:16" x14ac:dyDescent="0.25">
      <c r="A1437" t="s">
        <v>3187</v>
      </c>
      <c r="B1437" s="19">
        <v>45779</v>
      </c>
      <c r="C1437" t="s">
        <v>1355</v>
      </c>
      <c r="D1437" t="s">
        <v>1567</v>
      </c>
      <c r="E1437" t="s">
        <v>1685</v>
      </c>
      <c r="F1437" s="12">
        <v>1</v>
      </c>
      <c r="G1437" s="11">
        <v>640.92999999999995</v>
      </c>
      <c r="H1437">
        <v>0.19</v>
      </c>
      <c r="I1437" t="s">
        <v>1752</v>
      </c>
      <c r="J1437" s="11">
        <v>519.15329999999994</v>
      </c>
      <c r="K1437" t="str">
        <f>VLOOKUP(Table56[[#This Row],[Customer_ID]],Table4[],4,FALSE)</f>
        <v>Male</v>
      </c>
      <c r="L1437" t="str">
        <f>VLOOKUP(Table56[[#This Row],[Customer_ID]],Table4[],6,FALSE)</f>
        <v>Texas</v>
      </c>
      <c r="M1437" t="str">
        <f>VLOOKUP(Table56[[#This Row],[Product_ID]],Table3[],3,FALSE)</f>
        <v>Home-Decor</v>
      </c>
      <c r="N1437" s="11">
        <f>VLOOKUP(Table56[[#This Row],[Product_ID]],Table3[],5,FALSE)</f>
        <v>254.04361702127662</v>
      </c>
      <c r="O1437" t="str">
        <f>VLOOKUP(Table56[[#This Row],[Store_ID]],Table2[],3,FALSE)</f>
        <v>East</v>
      </c>
      <c r="P1437" t="str">
        <f>VLOOKUP(E1437,Table2[],5,FALSE)</f>
        <v>Flagship</v>
      </c>
    </row>
    <row r="1438" spans="1:16" x14ac:dyDescent="0.25">
      <c r="A1438" t="s">
        <v>3188</v>
      </c>
      <c r="B1438" s="19">
        <v>45830</v>
      </c>
      <c r="C1438" t="s">
        <v>570</v>
      </c>
      <c r="D1438" t="s">
        <v>1660</v>
      </c>
      <c r="E1438" t="s">
        <v>1719</v>
      </c>
      <c r="F1438" s="12">
        <v>2</v>
      </c>
      <c r="G1438" s="11">
        <v>611.25</v>
      </c>
      <c r="H1438">
        <v>0.22</v>
      </c>
      <c r="I1438" t="s">
        <v>1750</v>
      </c>
      <c r="J1438" s="11">
        <v>953.55000000000007</v>
      </c>
      <c r="K1438" t="str">
        <f>VLOOKUP(Table56[[#This Row],[Customer_ID]],Table4[],4,FALSE)</f>
        <v>Female</v>
      </c>
      <c r="L1438" t="str">
        <f>VLOOKUP(Table56[[#This Row],[Customer_ID]],Table4[],6,FALSE)</f>
        <v>Vermont</v>
      </c>
      <c r="M1438" t="str">
        <f>VLOOKUP(Table56[[#This Row],[Product_ID]],Table3[],3,FALSE)</f>
        <v>Home-Kitchen</v>
      </c>
      <c r="N1438" s="11">
        <f>VLOOKUP(Table56[[#This Row],[Product_ID]],Table3[],5,FALSE)</f>
        <v>176.07</v>
      </c>
      <c r="O1438" t="str">
        <f>VLOOKUP(Table56[[#This Row],[Store_ID]],Table2[],3,FALSE)</f>
        <v>East</v>
      </c>
      <c r="P1438" t="str">
        <f>VLOOKUP(E1438,Table2[],5,FALSE)</f>
        <v>Online</v>
      </c>
    </row>
    <row r="1439" spans="1:16" x14ac:dyDescent="0.25">
      <c r="A1439" t="s">
        <v>3189</v>
      </c>
      <c r="B1439" s="19">
        <v>45756</v>
      </c>
      <c r="C1439" t="s">
        <v>1406</v>
      </c>
      <c r="D1439" t="s">
        <v>1625</v>
      </c>
      <c r="E1439" t="s">
        <v>1690</v>
      </c>
      <c r="F1439" s="12">
        <v>1</v>
      </c>
      <c r="G1439" s="11">
        <v>209.93</v>
      </c>
      <c r="H1439">
        <v>0.21</v>
      </c>
      <c r="I1439" t="s">
        <v>1750</v>
      </c>
      <c r="J1439" s="11">
        <v>165.84470000000002</v>
      </c>
      <c r="K1439" t="str">
        <f>VLOOKUP(Table56[[#This Row],[Customer_ID]],Table4[],4,FALSE)</f>
        <v>Female</v>
      </c>
      <c r="L1439" t="str">
        <f>VLOOKUP(Table56[[#This Row],[Customer_ID]],Table4[],6,FALSE)</f>
        <v>Kansas</v>
      </c>
      <c r="M1439" t="str">
        <f>VLOOKUP(Table56[[#This Row],[Product_ID]],Table3[],3,FALSE)</f>
        <v>Beauty-Haircare</v>
      </c>
      <c r="N1439" s="11">
        <f>VLOOKUP(Table56[[#This Row],[Product_ID]],Table3[],5,FALSE)</f>
        <v>340.39</v>
      </c>
      <c r="O1439" t="str">
        <f>VLOOKUP(Table56[[#This Row],[Store_ID]],Table2[],3,FALSE)</f>
        <v>North</v>
      </c>
      <c r="P1439" t="str">
        <f>VLOOKUP(E1439,Table2[],5,FALSE)</f>
        <v>Flagship</v>
      </c>
    </row>
    <row r="1440" spans="1:16" x14ac:dyDescent="0.25">
      <c r="A1440" t="s">
        <v>3190</v>
      </c>
      <c r="B1440" s="19">
        <v>45847</v>
      </c>
      <c r="C1440" t="s">
        <v>382</v>
      </c>
      <c r="D1440" t="s">
        <v>1679</v>
      </c>
      <c r="E1440" t="s">
        <v>1719</v>
      </c>
      <c r="F1440" s="12">
        <v>3</v>
      </c>
      <c r="G1440" s="11">
        <v>130.38999999999999</v>
      </c>
      <c r="H1440">
        <v>0.24</v>
      </c>
      <c r="I1440" t="s">
        <v>1752</v>
      </c>
      <c r="J1440" s="11">
        <v>297.28919999999999</v>
      </c>
      <c r="K1440" t="str">
        <f>VLOOKUP(Table56[[#This Row],[Customer_ID]],Table4[],4,FALSE)</f>
        <v>Female</v>
      </c>
      <c r="L1440" t="str">
        <f>VLOOKUP(Table56[[#This Row],[Customer_ID]],Table4[],6,FALSE)</f>
        <v>Maryland</v>
      </c>
      <c r="M1440" t="str">
        <f>VLOOKUP(Table56[[#This Row],[Product_ID]],Table3[],3,FALSE)</f>
        <v>Home-Kitchen</v>
      </c>
      <c r="N1440" s="11">
        <f>VLOOKUP(Table56[[#This Row],[Product_ID]],Table3[],5,FALSE)</f>
        <v>201.41</v>
      </c>
      <c r="O1440" t="str">
        <f>VLOOKUP(Table56[[#This Row],[Store_ID]],Table2[],3,FALSE)</f>
        <v>East</v>
      </c>
      <c r="P1440" t="str">
        <f>VLOOKUP(E1440,Table2[],5,FALSE)</f>
        <v>Online</v>
      </c>
    </row>
    <row r="1441" spans="1:16" x14ac:dyDescent="0.25">
      <c r="A1441" t="s">
        <v>3191</v>
      </c>
      <c r="B1441" s="19">
        <v>45322</v>
      </c>
      <c r="C1441" t="s">
        <v>914</v>
      </c>
      <c r="D1441" t="s">
        <v>1670</v>
      </c>
      <c r="E1441" t="s">
        <v>1711</v>
      </c>
      <c r="F1441" s="12">
        <v>2</v>
      </c>
      <c r="G1441" s="11">
        <v>846.18</v>
      </c>
      <c r="H1441">
        <v>0.1</v>
      </c>
      <c r="I1441" t="s">
        <v>1755</v>
      </c>
      <c r="J1441" s="11">
        <v>1523.124</v>
      </c>
      <c r="K1441" t="str">
        <f>VLOOKUP(Table56[[#This Row],[Customer_ID]],Table4[],4,FALSE)</f>
        <v>Female</v>
      </c>
      <c r="L1441" t="str">
        <f>VLOOKUP(Table56[[#This Row],[Customer_ID]],Table4[],6,FALSE)</f>
        <v>Missouri</v>
      </c>
      <c r="M1441" t="str">
        <f>VLOOKUP(Table56[[#This Row],[Product_ID]],Table3[],3,FALSE)</f>
        <v>Electronics-Computer</v>
      </c>
      <c r="N1441" s="11">
        <f>VLOOKUP(Table56[[#This Row],[Product_ID]],Table3[],5,FALSE)</f>
        <v>377.52</v>
      </c>
      <c r="O1441" t="str">
        <f>VLOOKUP(Table56[[#This Row],[Store_ID]],Table2[],3,FALSE)</f>
        <v>South</v>
      </c>
      <c r="P1441" t="str">
        <f>VLOOKUP(E1441,Table2[],5,FALSE)</f>
        <v>Online</v>
      </c>
    </row>
    <row r="1442" spans="1:16" x14ac:dyDescent="0.25">
      <c r="A1442" t="s">
        <v>3192</v>
      </c>
      <c r="B1442" s="19">
        <v>45829</v>
      </c>
      <c r="C1442" t="s">
        <v>1097</v>
      </c>
      <c r="D1442" t="s">
        <v>1631</v>
      </c>
      <c r="E1442" t="s">
        <v>1726</v>
      </c>
      <c r="F1442" s="12">
        <v>2</v>
      </c>
      <c r="G1442" s="11">
        <v>424.53</v>
      </c>
      <c r="H1442">
        <v>0.14000000000000001</v>
      </c>
      <c r="I1442" t="s">
        <v>1755</v>
      </c>
      <c r="J1442" s="11">
        <v>730.19159999999999</v>
      </c>
      <c r="K1442" t="str">
        <f>VLOOKUP(Table56[[#This Row],[Customer_ID]],Table4[],4,FALSE)</f>
        <v>Male</v>
      </c>
      <c r="L1442" t="str">
        <f>VLOOKUP(Table56[[#This Row],[Customer_ID]],Table4[],6,FALSE)</f>
        <v>Connecticut</v>
      </c>
      <c r="M1442" t="str">
        <f>VLOOKUP(Table56[[#This Row],[Product_ID]],Table3[],3,FALSE)</f>
        <v>Home-Storage</v>
      </c>
      <c r="N1442" s="11">
        <f>VLOOKUP(Table56[[#This Row],[Product_ID]],Table3[],5,FALSE)</f>
        <v>138.05000000000001</v>
      </c>
      <c r="O1442" t="str">
        <f>VLOOKUP(Table56[[#This Row],[Store_ID]],Table2[],3,FALSE)</f>
        <v>South</v>
      </c>
      <c r="P1442" t="str">
        <f>VLOOKUP(E1442,Table2[],5,FALSE)</f>
        <v>Outlet</v>
      </c>
    </row>
    <row r="1443" spans="1:16" x14ac:dyDescent="0.25">
      <c r="A1443" t="s">
        <v>3193</v>
      </c>
      <c r="B1443" s="19">
        <v>45539</v>
      </c>
      <c r="C1443" t="s">
        <v>817</v>
      </c>
      <c r="D1443" t="s">
        <v>1662</v>
      </c>
      <c r="E1443" t="s">
        <v>1726</v>
      </c>
      <c r="F1443" s="12">
        <v>4</v>
      </c>
      <c r="G1443" s="11">
        <v>450.42</v>
      </c>
      <c r="H1443">
        <v>0.08</v>
      </c>
      <c r="I1443" t="s">
        <v>1755</v>
      </c>
      <c r="J1443" s="11">
        <v>1657.5456000000001</v>
      </c>
      <c r="K1443" t="str">
        <f>VLOOKUP(Table56[[#This Row],[Customer_ID]],Table4[],4,FALSE)</f>
        <v>Female</v>
      </c>
      <c r="L1443" t="str">
        <f>VLOOKUP(Table56[[#This Row],[Customer_ID]],Table4[],6,FALSE)</f>
        <v>Texas</v>
      </c>
      <c r="M1443" t="str">
        <f>VLOOKUP(Table56[[#This Row],[Product_ID]],Table3[],3,FALSE)</f>
        <v>Sports-Accessories</v>
      </c>
      <c r="N1443" s="11">
        <f>VLOOKUP(Table56[[#This Row],[Product_ID]],Table3[],5,FALSE)</f>
        <v>131.24</v>
      </c>
      <c r="O1443" t="str">
        <f>VLOOKUP(Table56[[#This Row],[Store_ID]],Table2[],3,FALSE)</f>
        <v>South</v>
      </c>
      <c r="P1443" t="str">
        <f>VLOOKUP(E1443,Table2[],5,FALSE)</f>
        <v>Outlet</v>
      </c>
    </row>
    <row r="1444" spans="1:16" x14ac:dyDescent="0.25">
      <c r="A1444" t="s">
        <v>3194</v>
      </c>
      <c r="B1444" s="19">
        <v>45893</v>
      </c>
      <c r="C1444" t="s">
        <v>518</v>
      </c>
      <c r="D1444" t="s">
        <v>1565</v>
      </c>
      <c r="E1444" t="s">
        <v>1717</v>
      </c>
      <c r="F1444" s="12">
        <v>4</v>
      </c>
      <c r="G1444" s="11">
        <v>896.91</v>
      </c>
      <c r="H1444">
        <v>0.1</v>
      </c>
      <c r="I1444" t="s">
        <v>1750</v>
      </c>
      <c r="J1444" s="11">
        <v>3228.8759999999997</v>
      </c>
      <c r="K1444" t="str">
        <f>VLOOKUP(Table56[[#This Row],[Customer_ID]],Table4[],4,FALSE)</f>
        <v>Male</v>
      </c>
      <c r="L1444" t="str">
        <f>VLOOKUP(Table56[[#This Row],[Customer_ID]],Table4[],6,FALSE)</f>
        <v>North Dakota</v>
      </c>
      <c r="M1444" t="str">
        <f>VLOOKUP(Table56[[#This Row],[Product_ID]],Table3[],3,FALSE)</f>
        <v>Electronics-Audio</v>
      </c>
      <c r="N1444" s="11">
        <f>VLOOKUP(Table56[[#This Row],[Product_ID]],Table3[],5,FALSE)</f>
        <v>322.41000000000003</v>
      </c>
      <c r="O1444" t="str">
        <f>VLOOKUP(Table56[[#This Row],[Store_ID]],Table2[],3,FALSE)</f>
        <v>South</v>
      </c>
      <c r="P1444" t="str">
        <f>VLOOKUP(E1444,Table2[],5,FALSE)</f>
        <v>Flagship</v>
      </c>
    </row>
    <row r="1445" spans="1:16" x14ac:dyDescent="0.25">
      <c r="A1445" t="s">
        <v>3195</v>
      </c>
      <c r="B1445" s="19">
        <v>45814</v>
      </c>
      <c r="C1445" t="s">
        <v>1475</v>
      </c>
      <c r="D1445" t="s">
        <v>1676</v>
      </c>
      <c r="E1445" t="s">
        <v>1719</v>
      </c>
      <c r="F1445" s="12">
        <v>3</v>
      </c>
      <c r="G1445" s="11">
        <v>679.38</v>
      </c>
      <c r="H1445">
        <v>0.3</v>
      </c>
      <c r="I1445" t="s">
        <v>1755</v>
      </c>
      <c r="J1445" s="11">
        <v>1426.6979999999999</v>
      </c>
      <c r="K1445" t="str">
        <f>VLOOKUP(Table56[[#This Row],[Customer_ID]],Table4[],4,FALSE)</f>
        <v>Female</v>
      </c>
      <c r="L1445" t="str">
        <f>VLOOKUP(Table56[[#This Row],[Customer_ID]],Table4[],6,FALSE)</f>
        <v>Virginia</v>
      </c>
      <c r="M1445" t="str">
        <f>VLOOKUP(Table56[[#This Row],[Product_ID]],Table3[],3,FALSE)</f>
        <v>Sports-Team Sports</v>
      </c>
      <c r="N1445" s="11">
        <f>VLOOKUP(Table56[[#This Row],[Product_ID]],Table3[],5,FALSE)</f>
        <v>245.98</v>
      </c>
      <c r="O1445" t="str">
        <f>VLOOKUP(Table56[[#This Row],[Store_ID]],Table2[],3,FALSE)</f>
        <v>East</v>
      </c>
      <c r="P1445" t="str">
        <f>VLOOKUP(E1445,Table2[],5,FALSE)</f>
        <v>Online</v>
      </c>
    </row>
    <row r="1446" spans="1:16" x14ac:dyDescent="0.25">
      <c r="A1446" t="s">
        <v>3196</v>
      </c>
      <c r="B1446" s="19">
        <v>45571</v>
      </c>
      <c r="C1446" t="s">
        <v>75</v>
      </c>
      <c r="D1446" t="s">
        <v>1648</v>
      </c>
      <c r="E1446" t="s">
        <v>1730</v>
      </c>
      <c r="F1446" s="12">
        <v>3</v>
      </c>
      <c r="G1446" s="11">
        <v>483.63</v>
      </c>
      <c r="H1446" s="14">
        <v>0</v>
      </c>
      <c r="I1446" t="s">
        <v>1750</v>
      </c>
      <c r="J1446" s="11">
        <v>1450.8899999999999</v>
      </c>
      <c r="K1446" t="str">
        <f>VLOOKUP(Table56[[#This Row],[Customer_ID]],Table4[],4,FALSE)</f>
        <v>Female</v>
      </c>
      <c r="L1446" t="str">
        <f>VLOOKUP(Table56[[#This Row],[Customer_ID]],Table4[],6,FALSE)</f>
        <v>Pennsylvania</v>
      </c>
      <c r="M1446" t="str">
        <f>VLOOKUP(Table56[[#This Row],[Product_ID]],Table3[],3,FALSE)</f>
        <v>Home-Kitchen</v>
      </c>
      <c r="N1446" s="11">
        <f>VLOOKUP(Table56[[#This Row],[Product_ID]],Table3[],5,FALSE)</f>
        <v>143.43</v>
      </c>
      <c r="O1446" t="str">
        <f>VLOOKUP(Table56[[#This Row],[Store_ID]],Table2[],3,FALSE)</f>
        <v>West</v>
      </c>
      <c r="P1446" t="str">
        <f>VLOOKUP(E1446,Table2[],5,FALSE)</f>
        <v>Flagship</v>
      </c>
    </row>
    <row r="1447" spans="1:16" x14ac:dyDescent="0.25">
      <c r="A1447" t="s">
        <v>3197</v>
      </c>
      <c r="B1447" s="19">
        <v>45542</v>
      </c>
      <c r="C1447" t="s">
        <v>124</v>
      </c>
      <c r="D1447" t="s">
        <v>1587</v>
      </c>
      <c r="E1447" t="s">
        <v>1685</v>
      </c>
      <c r="F1447" s="12">
        <v>3</v>
      </c>
      <c r="G1447" s="11">
        <v>158.27000000000001</v>
      </c>
      <c r="H1447">
        <v>0.24</v>
      </c>
      <c r="I1447" t="s">
        <v>1755</v>
      </c>
      <c r="J1447" s="11">
        <v>360.85560000000004</v>
      </c>
      <c r="K1447" t="str">
        <f>VLOOKUP(Table56[[#This Row],[Customer_ID]],Table4[],4,FALSE)</f>
        <v>Female</v>
      </c>
      <c r="L1447" t="str">
        <f>VLOOKUP(Table56[[#This Row],[Customer_ID]],Table4[],6,FALSE)</f>
        <v>Pennsylvania</v>
      </c>
      <c r="M1447" t="str">
        <f>VLOOKUP(Table56[[#This Row],[Product_ID]],Table3[],3,FALSE)</f>
        <v>Electronics-Mobile</v>
      </c>
      <c r="N1447" s="11">
        <f>VLOOKUP(Table56[[#This Row],[Product_ID]],Table3[],5,FALSE)</f>
        <v>326.06</v>
      </c>
      <c r="O1447" t="str">
        <f>VLOOKUP(Table56[[#This Row],[Store_ID]],Table2[],3,FALSE)</f>
        <v>East</v>
      </c>
      <c r="P1447" t="str">
        <f>VLOOKUP(E1447,Table2[],5,FALSE)</f>
        <v>Flagship</v>
      </c>
    </row>
    <row r="1448" spans="1:16" x14ac:dyDescent="0.25">
      <c r="A1448" t="s">
        <v>3198</v>
      </c>
      <c r="B1448" s="19">
        <v>45758</v>
      </c>
      <c r="C1448" t="s">
        <v>397</v>
      </c>
      <c r="D1448" t="s">
        <v>1529</v>
      </c>
      <c r="E1448" t="s">
        <v>1728</v>
      </c>
      <c r="F1448" s="12">
        <v>4</v>
      </c>
      <c r="G1448" s="11">
        <v>601.5</v>
      </c>
      <c r="H1448">
        <v>0.18</v>
      </c>
      <c r="I1448" t="s">
        <v>1750</v>
      </c>
      <c r="J1448" s="11">
        <v>1972.92</v>
      </c>
      <c r="K1448" t="str">
        <f>VLOOKUP(Table56[[#This Row],[Customer_ID]],Table4[],4,FALSE)</f>
        <v>Female</v>
      </c>
      <c r="L1448" t="str">
        <f>VLOOKUP(Table56[[#This Row],[Customer_ID]],Table4[],6,FALSE)</f>
        <v>North Dakota</v>
      </c>
      <c r="M1448" t="str">
        <f>VLOOKUP(Table56[[#This Row],[Product_ID]],Table3[],3,FALSE)</f>
        <v>Clothing-Outerwear</v>
      </c>
      <c r="N1448" s="11">
        <f>VLOOKUP(Table56[[#This Row],[Product_ID]],Table3[],5,FALSE)</f>
        <v>254.04361702127662</v>
      </c>
      <c r="O1448" t="str">
        <f>VLOOKUP(Table56[[#This Row],[Store_ID]],Table2[],3,FALSE)</f>
        <v>North</v>
      </c>
      <c r="P1448" t="str">
        <f>VLOOKUP(E1448,Table2[],5,FALSE)</f>
        <v>Flagship</v>
      </c>
    </row>
    <row r="1449" spans="1:16" x14ac:dyDescent="0.25">
      <c r="A1449" t="s">
        <v>3199</v>
      </c>
      <c r="B1449" s="19">
        <v>45709</v>
      </c>
      <c r="C1449" t="s">
        <v>252</v>
      </c>
      <c r="D1449" t="s">
        <v>1573</v>
      </c>
      <c r="E1449" t="s">
        <v>1736</v>
      </c>
      <c r="F1449" s="12">
        <v>2</v>
      </c>
      <c r="G1449" s="11">
        <v>46.39</v>
      </c>
      <c r="H1449">
        <v>7.0000000000000007E-2</v>
      </c>
      <c r="I1449" t="s">
        <v>1750</v>
      </c>
      <c r="J1449" s="11">
        <v>86.285399999999996</v>
      </c>
      <c r="K1449" t="str">
        <f>VLOOKUP(Table56[[#This Row],[Customer_ID]],Table4[],4,FALSE)</f>
        <v>Female</v>
      </c>
      <c r="L1449" t="str">
        <f>VLOOKUP(Table56[[#This Row],[Customer_ID]],Table4[],6,FALSE)</f>
        <v>New Jersey</v>
      </c>
      <c r="M1449" t="str">
        <f>VLOOKUP(Table56[[#This Row],[Product_ID]],Table3[],3,FALSE)</f>
        <v>Sports-Team Sports</v>
      </c>
      <c r="N1449" s="11">
        <f>VLOOKUP(Table56[[#This Row],[Product_ID]],Table3[],5,FALSE)</f>
        <v>204.39</v>
      </c>
      <c r="O1449" t="str">
        <f>VLOOKUP(Table56[[#This Row],[Store_ID]],Table2[],3,FALSE)</f>
        <v>East</v>
      </c>
      <c r="P1449" t="str">
        <f>VLOOKUP(E1449,Table2[],5,FALSE)</f>
        <v>Flagship</v>
      </c>
    </row>
    <row r="1450" spans="1:16" x14ac:dyDescent="0.25">
      <c r="A1450" t="s">
        <v>3200</v>
      </c>
      <c r="B1450" s="19">
        <v>45587</v>
      </c>
      <c r="C1450" t="s">
        <v>409</v>
      </c>
      <c r="D1450" t="s">
        <v>1652</v>
      </c>
      <c r="E1450" t="s">
        <v>1714</v>
      </c>
      <c r="F1450" s="12">
        <v>4</v>
      </c>
      <c r="G1450" s="11">
        <v>892.28</v>
      </c>
      <c r="H1450">
        <v>0.23</v>
      </c>
      <c r="I1450" t="s">
        <v>1750</v>
      </c>
      <c r="J1450" s="11">
        <v>2748.2224000000001</v>
      </c>
      <c r="K1450" t="str">
        <f>VLOOKUP(Table56[[#This Row],[Customer_ID]],Table4[],4,FALSE)</f>
        <v>Male</v>
      </c>
      <c r="L1450" t="str">
        <f>VLOOKUP(Table56[[#This Row],[Customer_ID]],Table4[],6,FALSE)</f>
        <v>Tennessee</v>
      </c>
      <c r="M1450" t="str">
        <f>VLOOKUP(Table56[[#This Row],[Product_ID]],Table3[],3,FALSE)</f>
        <v>Sports-Fitness</v>
      </c>
      <c r="N1450" s="11">
        <f>VLOOKUP(Table56[[#This Row],[Product_ID]],Table3[],5,FALSE)</f>
        <v>152.91999999999999</v>
      </c>
      <c r="O1450" t="str">
        <f>VLOOKUP(Table56[[#This Row],[Store_ID]],Table2[],3,FALSE)</f>
        <v>West</v>
      </c>
      <c r="P1450" t="str">
        <f>VLOOKUP(E1450,Table2[],5,FALSE)</f>
        <v>Online</v>
      </c>
    </row>
    <row r="1451" spans="1:16" x14ac:dyDescent="0.25">
      <c r="A1451" t="s">
        <v>3201</v>
      </c>
      <c r="B1451" s="19">
        <v>45494</v>
      </c>
      <c r="C1451" t="s">
        <v>710</v>
      </c>
      <c r="D1451" t="s">
        <v>1541</v>
      </c>
      <c r="E1451" t="s">
        <v>1711</v>
      </c>
      <c r="F1451" s="12">
        <v>2</v>
      </c>
      <c r="G1451" s="11">
        <v>164.23</v>
      </c>
      <c r="H1451">
        <v>0.17</v>
      </c>
      <c r="I1451" t="s">
        <v>1750</v>
      </c>
      <c r="J1451" s="11">
        <v>272.62179999999995</v>
      </c>
      <c r="K1451" t="str">
        <f>VLOOKUP(Table56[[#This Row],[Customer_ID]],Table4[],4,FALSE)</f>
        <v>Male</v>
      </c>
      <c r="L1451" t="str">
        <f>VLOOKUP(Table56[[#This Row],[Customer_ID]],Table4[],6,FALSE)</f>
        <v>Georgia</v>
      </c>
      <c r="M1451" t="str">
        <f>VLOOKUP(Table56[[#This Row],[Product_ID]],Table3[],3,FALSE)</f>
        <v>Home-Kitchen</v>
      </c>
      <c r="N1451" s="11">
        <f>VLOOKUP(Table56[[#This Row],[Product_ID]],Table3[],5,FALSE)</f>
        <v>298.86</v>
      </c>
      <c r="O1451" t="str">
        <f>VLOOKUP(Table56[[#This Row],[Store_ID]],Table2[],3,FALSE)</f>
        <v>South</v>
      </c>
      <c r="P1451" t="str">
        <f>VLOOKUP(E1451,Table2[],5,FALSE)</f>
        <v>Online</v>
      </c>
    </row>
    <row r="1452" spans="1:16" x14ac:dyDescent="0.25">
      <c r="A1452" t="s">
        <v>3202</v>
      </c>
      <c r="B1452" s="19">
        <v>45305</v>
      </c>
      <c r="C1452" t="s">
        <v>1381</v>
      </c>
      <c r="D1452" t="s">
        <v>1540</v>
      </c>
      <c r="E1452" t="s">
        <v>1711</v>
      </c>
      <c r="F1452" s="12">
        <v>1</v>
      </c>
      <c r="G1452" s="11">
        <v>484.23</v>
      </c>
      <c r="H1452">
        <v>0.12</v>
      </c>
      <c r="I1452" t="s">
        <v>1755</v>
      </c>
      <c r="J1452" s="11">
        <v>426.12240000000003</v>
      </c>
      <c r="K1452" t="str">
        <f>VLOOKUP(Table56[[#This Row],[Customer_ID]],Table4[],4,FALSE)</f>
        <v>Female</v>
      </c>
      <c r="L1452" t="str">
        <f>VLOOKUP(Table56[[#This Row],[Customer_ID]],Table4[],6,FALSE)</f>
        <v>Mississippi</v>
      </c>
      <c r="M1452" t="str">
        <f>VLOOKUP(Table56[[#This Row],[Product_ID]],Table3[],3,FALSE)</f>
        <v>Sports-Fitness</v>
      </c>
      <c r="N1452" s="11">
        <f>VLOOKUP(Table56[[#This Row],[Product_ID]],Table3[],5,FALSE)</f>
        <v>495.72</v>
      </c>
      <c r="O1452" t="str">
        <f>VLOOKUP(Table56[[#This Row],[Store_ID]],Table2[],3,FALSE)</f>
        <v>South</v>
      </c>
      <c r="P1452" t="str">
        <f>VLOOKUP(E1452,Table2[],5,FALSE)</f>
        <v>Online</v>
      </c>
    </row>
    <row r="1453" spans="1:16" x14ac:dyDescent="0.25">
      <c r="A1453" t="s">
        <v>3203</v>
      </c>
      <c r="B1453" s="19">
        <v>45383</v>
      </c>
      <c r="C1453" t="s">
        <v>32</v>
      </c>
      <c r="D1453" t="s">
        <v>1580</v>
      </c>
      <c r="E1453" t="s">
        <v>1736</v>
      </c>
      <c r="F1453" s="12">
        <v>3</v>
      </c>
      <c r="G1453" s="11">
        <v>341.51</v>
      </c>
      <c r="H1453">
        <v>0.22</v>
      </c>
      <c r="I1453" t="s">
        <v>1755</v>
      </c>
      <c r="J1453" s="11">
        <v>799.13340000000005</v>
      </c>
      <c r="K1453" t="str">
        <f>VLOOKUP(Table56[[#This Row],[Customer_ID]],Table4[],4,FALSE)</f>
        <v>Male</v>
      </c>
      <c r="L1453" t="str">
        <f>VLOOKUP(Table56[[#This Row],[Customer_ID]],Table4[],6,FALSE)</f>
        <v>Oregon</v>
      </c>
      <c r="M1453" t="str">
        <f>VLOOKUP(Table56[[#This Row],[Product_ID]],Table3[],3,FALSE)</f>
        <v>Home-Lighting</v>
      </c>
      <c r="N1453" s="11">
        <f>VLOOKUP(Table56[[#This Row],[Product_ID]],Table3[],5,FALSE)</f>
        <v>382.22</v>
      </c>
      <c r="O1453" t="str">
        <f>VLOOKUP(Table56[[#This Row],[Store_ID]],Table2[],3,FALSE)</f>
        <v>East</v>
      </c>
      <c r="P1453" t="str">
        <f>VLOOKUP(E1453,Table2[],5,FALSE)</f>
        <v>Flagship</v>
      </c>
    </row>
    <row r="1454" spans="1:16" x14ac:dyDescent="0.25">
      <c r="A1454" t="s">
        <v>3204</v>
      </c>
      <c r="B1454" s="19">
        <v>45788</v>
      </c>
      <c r="C1454" t="s">
        <v>379</v>
      </c>
      <c r="D1454" t="s">
        <v>1677</v>
      </c>
      <c r="E1454" t="s">
        <v>1725</v>
      </c>
      <c r="F1454" s="12">
        <v>3</v>
      </c>
      <c r="G1454" s="11">
        <v>758.87</v>
      </c>
      <c r="H1454">
        <v>0.11</v>
      </c>
      <c r="I1454" t="s">
        <v>1752</v>
      </c>
      <c r="J1454" s="11">
        <v>2026.1829000000002</v>
      </c>
      <c r="K1454" t="str">
        <f>VLOOKUP(Table56[[#This Row],[Customer_ID]],Table4[],4,FALSE)</f>
        <v>Male</v>
      </c>
      <c r="L1454" t="str">
        <f>VLOOKUP(Table56[[#This Row],[Customer_ID]],Table4[],6,FALSE)</f>
        <v>West Virginia</v>
      </c>
      <c r="M1454" t="str">
        <f>VLOOKUP(Table56[[#This Row],[Product_ID]],Table3[],3,FALSE)</f>
        <v>Electronics-Audio</v>
      </c>
      <c r="N1454" s="11">
        <f>VLOOKUP(Table56[[#This Row],[Product_ID]],Table3[],5,FALSE)</f>
        <v>431.67</v>
      </c>
      <c r="O1454" t="str">
        <f>VLOOKUP(Table56[[#This Row],[Store_ID]],Table2[],3,FALSE)</f>
        <v>East</v>
      </c>
      <c r="P1454" t="str">
        <f>VLOOKUP(E1454,Table2[],5,FALSE)</f>
        <v>Flagship</v>
      </c>
    </row>
    <row r="1455" spans="1:16" x14ac:dyDescent="0.25">
      <c r="A1455" t="s">
        <v>3205</v>
      </c>
      <c r="B1455" s="19">
        <v>45855</v>
      </c>
      <c r="C1455" t="s">
        <v>1433</v>
      </c>
      <c r="D1455" t="s">
        <v>1611</v>
      </c>
      <c r="E1455" t="s">
        <v>1723</v>
      </c>
      <c r="F1455" s="12">
        <v>3</v>
      </c>
      <c r="G1455" s="11">
        <v>560.52</v>
      </c>
      <c r="H1455">
        <v>0.17</v>
      </c>
      <c r="I1455" t="s">
        <v>1750</v>
      </c>
      <c r="J1455" s="11">
        <v>1395.6948</v>
      </c>
      <c r="K1455" t="str">
        <f>VLOOKUP(Table56[[#This Row],[Customer_ID]],Table4[],4,FALSE)</f>
        <v>Female</v>
      </c>
      <c r="L1455" t="str">
        <f>VLOOKUP(Table56[[#This Row],[Customer_ID]],Table4[],6,FALSE)</f>
        <v>New Hampshire</v>
      </c>
      <c r="M1455" t="str">
        <f>VLOOKUP(Table56[[#This Row],[Product_ID]],Table3[],3,FALSE)</f>
        <v>Home-Decor</v>
      </c>
      <c r="N1455" s="11">
        <f>VLOOKUP(Table56[[#This Row],[Product_ID]],Table3[],5,FALSE)</f>
        <v>461.47</v>
      </c>
      <c r="O1455" t="str">
        <f>VLOOKUP(Table56[[#This Row],[Store_ID]],Table2[],3,FALSE)</f>
        <v>North</v>
      </c>
      <c r="P1455" t="str">
        <f>VLOOKUP(E1455,Table2[],5,FALSE)</f>
        <v>Online</v>
      </c>
    </row>
    <row r="1456" spans="1:16" x14ac:dyDescent="0.25">
      <c r="A1456" t="s">
        <v>3206</v>
      </c>
      <c r="B1456" s="19">
        <v>45533</v>
      </c>
      <c r="C1456" t="s">
        <v>1089</v>
      </c>
      <c r="D1456" t="s">
        <v>1675</v>
      </c>
      <c r="E1456" t="s">
        <v>1733</v>
      </c>
      <c r="F1456" s="12">
        <v>2</v>
      </c>
      <c r="G1456" s="11">
        <v>977.18</v>
      </c>
      <c r="H1456">
        <v>0.19</v>
      </c>
      <c r="I1456" t="s">
        <v>1750</v>
      </c>
      <c r="J1456" s="11">
        <v>1583.0316</v>
      </c>
      <c r="K1456" t="str">
        <f>VLOOKUP(Table56[[#This Row],[Customer_ID]],Table4[],4,FALSE)</f>
        <v>Female</v>
      </c>
      <c r="L1456" t="str">
        <f>VLOOKUP(Table56[[#This Row],[Customer_ID]],Table4[],6,FALSE)</f>
        <v>Nebraska</v>
      </c>
      <c r="M1456" t="str">
        <f>VLOOKUP(Table56[[#This Row],[Product_ID]],Table3[],3,FALSE)</f>
        <v>Clothing-Outerwear</v>
      </c>
      <c r="N1456" s="11">
        <f>VLOOKUP(Table56[[#This Row],[Product_ID]],Table3[],5,FALSE)</f>
        <v>358.47</v>
      </c>
      <c r="O1456" t="str">
        <f>VLOOKUP(Table56[[#This Row],[Store_ID]],Table2[],3,FALSE)</f>
        <v>North</v>
      </c>
      <c r="P1456" t="str">
        <f>VLOOKUP(E1456,Table2[],5,FALSE)</f>
        <v>Flagship</v>
      </c>
    </row>
    <row r="1457" spans="1:16" x14ac:dyDescent="0.25">
      <c r="A1457" t="s">
        <v>3207</v>
      </c>
      <c r="B1457" s="19">
        <v>45763</v>
      </c>
      <c r="C1457" t="s">
        <v>752</v>
      </c>
      <c r="D1457" t="s">
        <v>1549</v>
      </c>
      <c r="E1457" t="s">
        <v>1726</v>
      </c>
      <c r="F1457" s="12">
        <v>4</v>
      </c>
      <c r="G1457" s="11">
        <v>761.35</v>
      </c>
      <c r="H1457">
        <v>0.08</v>
      </c>
      <c r="I1457" t="s">
        <v>1750</v>
      </c>
      <c r="J1457" s="11">
        <v>2801.768</v>
      </c>
      <c r="K1457" t="str">
        <f>VLOOKUP(Table56[[#This Row],[Customer_ID]],Table4[],4,FALSE)</f>
        <v>Female</v>
      </c>
      <c r="L1457" t="str">
        <f>VLOOKUP(Table56[[#This Row],[Customer_ID]],Table4[],6,FALSE)</f>
        <v>Virginia</v>
      </c>
      <c r="M1457" t="str">
        <f>VLOOKUP(Table56[[#This Row],[Product_ID]],Table3[],3,FALSE)</f>
        <v>Beauty-Grooming</v>
      </c>
      <c r="N1457" s="11">
        <f>VLOOKUP(Table56[[#This Row],[Product_ID]],Table3[],5,FALSE)</f>
        <v>337.42</v>
      </c>
      <c r="O1457" t="str">
        <f>VLOOKUP(Table56[[#This Row],[Store_ID]],Table2[],3,FALSE)</f>
        <v>South</v>
      </c>
      <c r="P1457" t="str">
        <f>VLOOKUP(E1457,Table2[],5,FALSE)</f>
        <v>Outlet</v>
      </c>
    </row>
    <row r="1458" spans="1:16" x14ac:dyDescent="0.25">
      <c r="A1458" t="s">
        <v>3208</v>
      </c>
      <c r="B1458" s="19">
        <v>45900</v>
      </c>
      <c r="C1458" t="s">
        <v>586</v>
      </c>
      <c r="D1458" t="s">
        <v>1626</v>
      </c>
      <c r="E1458" t="s">
        <v>1736</v>
      </c>
      <c r="F1458" s="12">
        <v>2</v>
      </c>
      <c r="G1458" s="11">
        <v>947.56</v>
      </c>
      <c r="H1458">
        <v>0.02</v>
      </c>
      <c r="I1458" t="s">
        <v>1755</v>
      </c>
      <c r="J1458" s="11">
        <v>1857.2175999999999</v>
      </c>
      <c r="K1458" t="str">
        <f>VLOOKUP(Table56[[#This Row],[Customer_ID]],Table4[],4,FALSE)</f>
        <v>Female</v>
      </c>
      <c r="L1458" t="str">
        <f>VLOOKUP(Table56[[#This Row],[Customer_ID]],Table4[],6,FALSE)</f>
        <v>Utah</v>
      </c>
      <c r="M1458" t="str">
        <f>VLOOKUP(Table56[[#This Row],[Product_ID]],Table3[],3,FALSE)</f>
        <v>Electronics-Accessories</v>
      </c>
      <c r="N1458" s="11">
        <f>VLOOKUP(Table56[[#This Row],[Product_ID]],Table3[],5,FALSE)</f>
        <v>349.17</v>
      </c>
      <c r="O1458" t="str">
        <f>VLOOKUP(Table56[[#This Row],[Store_ID]],Table2[],3,FALSE)</f>
        <v>East</v>
      </c>
      <c r="P1458" t="str">
        <f>VLOOKUP(E1458,Table2[],5,FALSE)</f>
        <v>Flagship</v>
      </c>
    </row>
    <row r="1459" spans="1:16" x14ac:dyDescent="0.25">
      <c r="A1459" t="s">
        <v>3209</v>
      </c>
      <c r="B1459" s="19">
        <v>45943</v>
      </c>
      <c r="C1459" t="s">
        <v>758</v>
      </c>
      <c r="D1459" t="s">
        <v>1592</v>
      </c>
      <c r="E1459" t="s">
        <v>1736</v>
      </c>
      <c r="F1459" s="12">
        <v>4</v>
      </c>
      <c r="G1459" s="11">
        <v>975.47</v>
      </c>
      <c r="H1459">
        <v>0.04</v>
      </c>
      <c r="I1459" t="s">
        <v>1750</v>
      </c>
      <c r="J1459" s="11">
        <v>3745.8047999999999</v>
      </c>
      <c r="K1459" t="str">
        <f>VLOOKUP(Table56[[#This Row],[Customer_ID]],Table4[],4,FALSE)</f>
        <v>Male</v>
      </c>
      <c r="L1459" t="str">
        <f>VLOOKUP(Table56[[#This Row],[Customer_ID]],Table4[],6,FALSE)</f>
        <v>West Virginia</v>
      </c>
      <c r="M1459" t="str">
        <f>VLOOKUP(Table56[[#This Row],[Product_ID]],Table3[],3,FALSE)</f>
        <v>Electronics-Computer</v>
      </c>
      <c r="N1459" s="11">
        <f>VLOOKUP(Table56[[#This Row],[Product_ID]],Table3[],5,FALSE)</f>
        <v>253.33</v>
      </c>
      <c r="O1459" t="str">
        <f>VLOOKUP(Table56[[#This Row],[Store_ID]],Table2[],3,FALSE)</f>
        <v>East</v>
      </c>
      <c r="P1459" t="str">
        <f>VLOOKUP(E1459,Table2[],5,FALSE)</f>
        <v>Flagship</v>
      </c>
    </row>
    <row r="1460" spans="1:16" x14ac:dyDescent="0.25">
      <c r="A1460" t="s">
        <v>3210</v>
      </c>
      <c r="B1460" s="19">
        <v>45448</v>
      </c>
      <c r="C1460" t="s">
        <v>1453</v>
      </c>
      <c r="D1460" t="s">
        <v>1545</v>
      </c>
      <c r="E1460" t="s">
        <v>1717</v>
      </c>
      <c r="F1460" s="12">
        <v>3</v>
      </c>
      <c r="G1460" s="11">
        <v>769.06</v>
      </c>
      <c r="H1460">
        <v>0.23</v>
      </c>
      <c r="I1460" t="s">
        <v>1755</v>
      </c>
      <c r="J1460" s="11">
        <v>1776.5285999999999</v>
      </c>
      <c r="K1460" t="str">
        <f>VLOOKUP(Table56[[#This Row],[Customer_ID]],Table4[],4,FALSE)</f>
        <v>Female</v>
      </c>
      <c r="L1460" t="str">
        <f>VLOOKUP(Table56[[#This Row],[Customer_ID]],Table4[],6,FALSE)</f>
        <v>Kansas</v>
      </c>
      <c r="M1460" t="str">
        <f>VLOOKUP(Table56[[#This Row],[Product_ID]],Table3[],3,FALSE)</f>
        <v>Electronics-Accessories</v>
      </c>
      <c r="N1460" s="11">
        <f>VLOOKUP(Table56[[#This Row],[Product_ID]],Table3[],5,FALSE)</f>
        <v>242.23</v>
      </c>
      <c r="O1460" t="str">
        <f>VLOOKUP(Table56[[#This Row],[Store_ID]],Table2[],3,FALSE)</f>
        <v>South</v>
      </c>
      <c r="P1460" t="str">
        <f>VLOOKUP(E1460,Table2[],5,FALSE)</f>
        <v>Flagship</v>
      </c>
    </row>
    <row r="1461" spans="1:16" x14ac:dyDescent="0.25">
      <c r="A1461" t="s">
        <v>3211</v>
      </c>
      <c r="B1461" s="19">
        <v>45929</v>
      </c>
      <c r="C1461" t="s">
        <v>1478</v>
      </c>
      <c r="D1461" t="s">
        <v>1587</v>
      </c>
      <c r="E1461" t="s">
        <v>1693</v>
      </c>
      <c r="F1461" s="12">
        <v>3</v>
      </c>
      <c r="G1461" s="11">
        <v>824.75</v>
      </c>
      <c r="H1461">
        <v>0.23</v>
      </c>
      <c r="I1461" t="s">
        <v>1750</v>
      </c>
      <c r="J1461" s="11">
        <v>1905.1725000000001</v>
      </c>
      <c r="K1461" t="str">
        <f>VLOOKUP(Table56[[#This Row],[Customer_ID]],Table4[],4,FALSE)</f>
        <v>Female</v>
      </c>
      <c r="L1461" t="str">
        <f>VLOOKUP(Table56[[#This Row],[Customer_ID]],Table4[],6,FALSE)</f>
        <v>Vermont</v>
      </c>
      <c r="M1461" t="str">
        <f>VLOOKUP(Table56[[#This Row],[Product_ID]],Table3[],3,FALSE)</f>
        <v>Electronics-Mobile</v>
      </c>
      <c r="N1461" s="11">
        <f>VLOOKUP(Table56[[#This Row],[Product_ID]],Table3[],5,FALSE)</f>
        <v>326.06</v>
      </c>
      <c r="O1461" t="str">
        <f>VLOOKUP(Table56[[#This Row],[Store_ID]],Table2[],3,FALSE)</f>
        <v>South</v>
      </c>
      <c r="P1461" t="str">
        <f>VLOOKUP(E1461,Table2[],5,FALSE)</f>
        <v>Outlet</v>
      </c>
    </row>
    <row r="1462" spans="1:16" x14ac:dyDescent="0.25">
      <c r="A1462" t="s">
        <v>3212</v>
      </c>
      <c r="B1462" s="19">
        <v>45478</v>
      </c>
      <c r="C1462" t="s">
        <v>1235</v>
      </c>
      <c r="D1462" t="s">
        <v>1628</v>
      </c>
      <c r="E1462" t="s">
        <v>1701</v>
      </c>
      <c r="F1462" s="12">
        <v>2</v>
      </c>
      <c r="G1462" s="11">
        <v>821.35</v>
      </c>
      <c r="H1462">
        <v>0.11</v>
      </c>
      <c r="I1462" t="s">
        <v>1752</v>
      </c>
      <c r="J1462" s="11">
        <v>1462.0030000000002</v>
      </c>
      <c r="K1462" t="str">
        <f>VLOOKUP(Table56[[#This Row],[Customer_ID]],Table4[],4,FALSE)</f>
        <v>Female</v>
      </c>
      <c r="L1462" t="str">
        <f>VLOOKUP(Table56[[#This Row],[Customer_ID]],Table4[],6,FALSE)</f>
        <v>Nevada</v>
      </c>
      <c r="M1462" t="str">
        <f>VLOOKUP(Table56[[#This Row],[Product_ID]],Table3[],3,FALSE)</f>
        <v>Home-Furniture</v>
      </c>
      <c r="N1462" s="11">
        <f>VLOOKUP(Table56[[#This Row],[Product_ID]],Table3[],5,FALSE)</f>
        <v>243.7</v>
      </c>
      <c r="O1462" t="str">
        <f>VLOOKUP(Table56[[#This Row],[Store_ID]],Table2[],3,FALSE)</f>
        <v>South</v>
      </c>
      <c r="P1462" t="str">
        <f>VLOOKUP(E1462,Table2[],5,FALSE)</f>
        <v>Online</v>
      </c>
    </row>
    <row r="1463" spans="1:16" x14ac:dyDescent="0.25">
      <c r="A1463" t="s">
        <v>3213</v>
      </c>
      <c r="B1463" s="19">
        <v>45723</v>
      </c>
      <c r="C1463" t="s">
        <v>1246</v>
      </c>
      <c r="D1463" t="s">
        <v>1545</v>
      </c>
      <c r="E1463" t="s">
        <v>1719</v>
      </c>
      <c r="F1463" s="12">
        <v>1</v>
      </c>
      <c r="G1463" s="11">
        <v>120.57</v>
      </c>
      <c r="H1463">
        <v>0.06</v>
      </c>
      <c r="I1463" t="s">
        <v>1752</v>
      </c>
      <c r="J1463" s="11">
        <v>113.33579999999999</v>
      </c>
      <c r="K1463" t="str">
        <f>VLOOKUP(Table56[[#This Row],[Customer_ID]],Table4[],4,FALSE)</f>
        <v>Female</v>
      </c>
      <c r="L1463" t="str">
        <f>VLOOKUP(Table56[[#This Row],[Customer_ID]],Table4[],6,FALSE)</f>
        <v>Louisiana</v>
      </c>
      <c r="M1463" t="str">
        <f>VLOOKUP(Table56[[#This Row],[Product_ID]],Table3[],3,FALSE)</f>
        <v>Electronics-Accessories</v>
      </c>
      <c r="N1463" s="11">
        <f>VLOOKUP(Table56[[#This Row],[Product_ID]],Table3[],5,FALSE)</f>
        <v>242.23</v>
      </c>
      <c r="O1463" t="str">
        <f>VLOOKUP(Table56[[#This Row],[Store_ID]],Table2[],3,FALSE)</f>
        <v>East</v>
      </c>
      <c r="P1463" t="str">
        <f>VLOOKUP(E1463,Table2[],5,FALSE)</f>
        <v>Online</v>
      </c>
    </row>
    <row r="1464" spans="1:16" x14ac:dyDescent="0.25">
      <c r="A1464" t="s">
        <v>3214</v>
      </c>
      <c r="B1464" s="19">
        <v>45240</v>
      </c>
      <c r="C1464" t="s">
        <v>1042</v>
      </c>
      <c r="D1464" t="s">
        <v>1664</v>
      </c>
      <c r="E1464" t="s">
        <v>1690</v>
      </c>
      <c r="F1464" s="12">
        <v>1</v>
      </c>
      <c r="G1464" s="11">
        <v>122.27</v>
      </c>
      <c r="H1464">
        <v>0.26</v>
      </c>
      <c r="I1464" t="s">
        <v>1752</v>
      </c>
      <c r="J1464" s="11">
        <v>90.479799999999997</v>
      </c>
      <c r="K1464" t="str">
        <f>VLOOKUP(Table56[[#This Row],[Customer_ID]],Table4[],4,FALSE)</f>
        <v>Male</v>
      </c>
      <c r="L1464" t="str">
        <f>VLOOKUP(Table56[[#This Row],[Customer_ID]],Table4[],6,FALSE)</f>
        <v>North Carolina</v>
      </c>
      <c r="M1464" t="str">
        <f>VLOOKUP(Table56[[#This Row],[Product_ID]],Table3[],3,FALSE)</f>
        <v>Beauty-Makeup</v>
      </c>
      <c r="N1464" s="11">
        <f>VLOOKUP(Table56[[#This Row],[Product_ID]],Table3[],5,FALSE)</f>
        <v>183.04</v>
      </c>
      <c r="O1464" t="str">
        <f>VLOOKUP(Table56[[#This Row],[Store_ID]],Table2[],3,FALSE)</f>
        <v>North</v>
      </c>
      <c r="P1464" t="str">
        <f>VLOOKUP(E1464,Table2[],5,FALSE)</f>
        <v>Flagship</v>
      </c>
    </row>
    <row r="1465" spans="1:16" x14ac:dyDescent="0.25">
      <c r="A1465" t="s">
        <v>3215</v>
      </c>
      <c r="B1465" s="19">
        <v>45890</v>
      </c>
      <c r="C1465" t="s">
        <v>560</v>
      </c>
      <c r="D1465" t="s">
        <v>1565</v>
      </c>
      <c r="E1465" t="s">
        <v>1693</v>
      </c>
      <c r="F1465" s="12">
        <v>2</v>
      </c>
      <c r="G1465" s="11">
        <v>182.89</v>
      </c>
      <c r="H1465">
        <v>0.11</v>
      </c>
      <c r="I1465" t="s">
        <v>1750</v>
      </c>
      <c r="J1465" s="11">
        <v>325.54419999999999</v>
      </c>
      <c r="K1465" t="str">
        <f>VLOOKUP(Table56[[#This Row],[Customer_ID]],Table4[],4,FALSE)</f>
        <v>Male</v>
      </c>
      <c r="L1465" t="str">
        <f>VLOOKUP(Table56[[#This Row],[Customer_ID]],Table4[],6,FALSE)</f>
        <v>Missouri</v>
      </c>
      <c r="M1465" t="str">
        <f>VLOOKUP(Table56[[#This Row],[Product_ID]],Table3[],3,FALSE)</f>
        <v>Electronics-Audio</v>
      </c>
      <c r="N1465" s="11">
        <f>VLOOKUP(Table56[[#This Row],[Product_ID]],Table3[],5,FALSE)</f>
        <v>322.41000000000003</v>
      </c>
      <c r="O1465" t="str">
        <f>VLOOKUP(Table56[[#This Row],[Store_ID]],Table2[],3,FALSE)</f>
        <v>South</v>
      </c>
      <c r="P1465" t="str">
        <f>VLOOKUP(E1465,Table2[],5,FALSE)</f>
        <v>Outlet</v>
      </c>
    </row>
    <row r="1466" spans="1:16" x14ac:dyDescent="0.25">
      <c r="A1466" t="s">
        <v>3216</v>
      </c>
      <c r="B1466" s="19">
        <v>45796</v>
      </c>
      <c r="C1466" t="s">
        <v>1147</v>
      </c>
      <c r="D1466" t="s">
        <v>1597</v>
      </c>
      <c r="E1466" t="s">
        <v>1701</v>
      </c>
      <c r="F1466" s="12">
        <v>1</v>
      </c>
      <c r="G1466" s="11">
        <v>695.26</v>
      </c>
      <c r="H1466">
        <v>0.23</v>
      </c>
      <c r="I1466" t="s">
        <v>1752</v>
      </c>
      <c r="J1466" s="11">
        <v>535.35019999999997</v>
      </c>
      <c r="K1466" t="str">
        <f>VLOOKUP(Table56[[#This Row],[Customer_ID]],Table4[],4,FALSE)</f>
        <v>Female</v>
      </c>
      <c r="L1466" t="str">
        <f>VLOOKUP(Table56[[#This Row],[Customer_ID]],Table4[],6,FALSE)</f>
        <v>New Hampshire</v>
      </c>
      <c r="M1466" t="str">
        <f>VLOOKUP(Table56[[#This Row],[Product_ID]],Table3[],3,FALSE)</f>
        <v>Clothing-Outerwear</v>
      </c>
      <c r="N1466" s="11">
        <f>VLOOKUP(Table56[[#This Row],[Product_ID]],Table3[],5,FALSE)</f>
        <v>167.34</v>
      </c>
      <c r="O1466" t="str">
        <f>VLOOKUP(Table56[[#This Row],[Store_ID]],Table2[],3,FALSE)</f>
        <v>South</v>
      </c>
      <c r="P1466" t="str">
        <f>VLOOKUP(E1466,Table2[],5,FALSE)</f>
        <v>Online</v>
      </c>
    </row>
    <row r="1467" spans="1:16" x14ac:dyDescent="0.25">
      <c r="A1467" t="s">
        <v>3217</v>
      </c>
      <c r="B1467" s="19">
        <v>45895</v>
      </c>
      <c r="C1467" t="s">
        <v>114</v>
      </c>
      <c r="D1467" t="s">
        <v>1570</v>
      </c>
      <c r="E1467" t="s">
        <v>1708</v>
      </c>
      <c r="F1467" s="12">
        <v>2</v>
      </c>
      <c r="G1467" s="11">
        <v>408.8</v>
      </c>
      <c r="H1467">
        <v>0.17</v>
      </c>
      <c r="I1467" t="s">
        <v>1755</v>
      </c>
      <c r="J1467" s="11">
        <v>678.60799999999995</v>
      </c>
      <c r="K1467" t="str">
        <f>VLOOKUP(Table56[[#This Row],[Customer_ID]],Table4[],4,FALSE)</f>
        <v>Male</v>
      </c>
      <c r="L1467" t="str">
        <f>VLOOKUP(Table56[[#This Row],[Customer_ID]],Table4[],6,FALSE)</f>
        <v>Utah</v>
      </c>
      <c r="M1467" t="str">
        <f>VLOOKUP(Table56[[#This Row],[Product_ID]],Table3[],3,FALSE)</f>
        <v>Home-Decor</v>
      </c>
      <c r="N1467" s="11">
        <f>VLOOKUP(Table56[[#This Row],[Product_ID]],Table3[],5,FALSE)</f>
        <v>218.48</v>
      </c>
      <c r="O1467" t="str">
        <f>VLOOKUP(Table56[[#This Row],[Store_ID]],Table2[],3,FALSE)</f>
        <v>East</v>
      </c>
      <c r="P1467" t="str">
        <f>VLOOKUP(E1467,Table2[],5,FALSE)</f>
        <v>Online</v>
      </c>
    </row>
    <row r="1468" spans="1:16" x14ac:dyDescent="0.25">
      <c r="A1468" t="s">
        <v>3218</v>
      </c>
      <c r="B1468" s="19">
        <v>45676</v>
      </c>
      <c r="C1468" t="s">
        <v>724</v>
      </c>
      <c r="D1468" t="s">
        <v>1601</v>
      </c>
      <c r="E1468" t="s">
        <v>1714</v>
      </c>
      <c r="F1468" s="12">
        <v>3</v>
      </c>
      <c r="G1468" s="11">
        <v>512.15</v>
      </c>
      <c r="H1468">
        <v>0.12</v>
      </c>
      <c r="I1468" t="s">
        <v>1750</v>
      </c>
      <c r="J1468" s="11">
        <v>1352.0759999999998</v>
      </c>
      <c r="K1468" t="str">
        <f>VLOOKUP(Table56[[#This Row],[Customer_ID]],Table4[],4,FALSE)</f>
        <v>Male</v>
      </c>
      <c r="L1468" t="str">
        <f>VLOOKUP(Table56[[#This Row],[Customer_ID]],Table4[],6,FALSE)</f>
        <v>Alaska</v>
      </c>
      <c r="M1468" t="str">
        <f>VLOOKUP(Table56[[#This Row],[Product_ID]],Table3[],3,FALSE)</f>
        <v>Beauty-Fragrance</v>
      </c>
      <c r="N1468" s="11">
        <f>VLOOKUP(Table56[[#This Row],[Product_ID]],Table3[],5,FALSE)</f>
        <v>43.29</v>
      </c>
      <c r="O1468" t="str">
        <f>VLOOKUP(Table56[[#This Row],[Store_ID]],Table2[],3,FALSE)</f>
        <v>West</v>
      </c>
      <c r="P1468" t="str">
        <f>VLOOKUP(E1468,Table2[],5,FALSE)</f>
        <v>Online</v>
      </c>
    </row>
    <row r="1469" spans="1:16" x14ac:dyDescent="0.25">
      <c r="A1469" t="s">
        <v>3219</v>
      </c>
      <c r="B1469" s="19">
        <v>45568</v>
      </c>
      <c r="C1469" t="s">
        <v>1258</v>
      </c>
      <c r="D1469" t="s">
        <v>1540</v>
      </c>
      <c r="E1469" t="s">
        <v>1714</v>
      </c>
      <c r="F1469" s="12">
        <v>3</v>
      </c>
      <c r="G1469" s="11">
        <v>136.4</v>
      </c>
      <c r="H1469">
        <v>0.15</v>
      </c>
      <c r="I1469" t="s">
        <v>1752</v>
      </c>
      <c r="J1469" s="11">
        <v>347.82000000000005</v>
      </c>
      <c r="K1469" t="str">
        <f>VLOOKUP(Table56[[#This Row],[Customer_ID]],Table4[],4,FALSE)</f>
        <v>Male</v>
      </c>
      <c r="L1469" t="str">
        <f>VLOOKUP(Table56[[#This Row],[Customer_ID]],Table4[],6,FALSE)</f>
        <v>Wyoming</v>
      </c>
      <c r="M1469" t="str">
        <f>VLOOKUP(Table56[[#This Row],[Product_ID]],Table3[],3,FALSE)</f>
        <v>Sports-Fitness</v>
      </c>
      <c r="N1469" s="11">
        <f>VLOOKUP(Table56[[#This Row],[Product_ID]],Table3[],5,FALSE)</f>
        <v>495.72</v>
      </c>
      <c r="O1469" t="str">
        <f>VLOOKUP(Table56[[#This Row],[Store_ID]],Table2[],3,FALSE)</f>
        <v>West</v>
      </c>
      <c r="P1469" t="str">
        <f>VLOOKUP(E1469,Table2[],5,FALSE)</f>
        <v>Online</v>
      </c>
    </row>
    <row r="1470" spans="1:16" x14ac:dyDescent="0.25">
      <c r="A1470" t="s">
        <v>3220</v>
      </c>
      <c r="B1470" s="19">
        <v>45272</v>
      </c>
      <c r="C1470" t="s">
        <v>573</v>
      </c>
      <c r="D1470" t="s">
        <v>1536</v>
      </c>
      <c r="E1470" t="s">
        <v>1698</v>
      </c>
      <c r="F1470" s="12">
        <v>2</v>
      </c>
      <c r="G1470" s="11">
        <v>42.51</v>
      </c>
      <c r="H1470">
        <v>0.04</v>
      </c>
      <c r="I1470" t="s">
        <v>1755</v>
      </c>
      <c r="J1470" s="11">
        <v>81.619199999999992</v>
      </c>
      <c r="K1470" t="str">
        <f>VLOOKUP(Table56[[#This Row],[Customer_ID]],Table4[],4,FALSE)</f>
        <v>Male</v>
      </c>
      <c r="L1470" t="str">
        <f>VLOOKUP(Table56[[#This Row],[Customer_ID]],Table4[],6,FALSE)</f>
        <v>Hawaii</v>
      </c>
      <c r="M1470" t="str">
        <f>VLOOKUP(Table56[[#This Row],[Product_ID]],Table3[],3,FALSE)</f>
        <v>Beauty-Skincare</v>
      </c>
      <c r="N1470" s="11">
        <f>VLOOKUP(Table56[[#This Row],[Product_ID]],Table3[],5,FALSE)</f>
        <v>312.8</v>
      </c>
      <c r="O1470" t="str">
        <f>VLOOKUP(Table56[[#This Row],[Store_ID]],Table2[],3,FALSE)</f>
        <v>North</v>
      </c>
      <c r="P1470" t="str">
        <f>VLOOKUP(E1470,Table2[],5,FALSE)</f>
        <v>Outlet</v>
      </c>
    </row>
    <row r="1471" spans="1:16" x14ac:dyDescent="0.25">
      <c r="A1471" t="s">
        <v>3221</v>
      </c>
      <c r="B1471" s="19">
        <v>45718</v>
      </c>
      <c r="C1471" t="s">
        <v>1112</v>
      </c>
      <c r="D1471" t="s">
        <v>1640</v>
      </c>
      <c r="E1471" t="s">
        <v>1711</v>
      </c>
      <c r="F1471" s="12">
        <v>3</v>
      </c>
      <c r="G1471" s="11">
        <v>582.1</v>
      </c>
      <c r="H1471">
        <v>0.12</v>
      </c>
      <c r="I1471" t="s">
        <v>1752</v>
      </c>
      <c r="J1471" s="11">
        <v>1536.7440000000001</v>
      </c>
      <c r="K1471" t="str">
        <f>VLOOKUP(Table56[[#This Row],[Customer_ID]],Table4[],4,FALSE)</f>
        <v>Male</v>
      </c>
      <c r="L1471" t="str">
        <f>VLOOKUP(Table56[[#This Row],[Customer_ID]],Table4[],6,FALSE)</f>
        <v>Kansas</v>
      </c>
      <c r="M1471" t="str">
        <f>VLOOKUP(Table56[[#This Row],[Product_ID]],Table3[],3,FALSE)</f>
        <v>Clothing-Footwear</v>
      </c>
      <c r="N1471" s="11">
        <f>VLOOKUP(Table56[[#This Row],[Product_ID]],Table3[],5,FALSE)</f>
        <v>158.13999999999999</v>
      </c>
      <c r="O1471" t="str">
        <f>VLOOKUP(Table56[[#This Row],[Store_ID]],Table2[],3,FALSE)</f>
        <v>South</v>
      </c>
      <c r="P1471" t="str">
        <f>VLOOKUP(E1471,Table2[],5,FALSE)</f>
        <v>Online</v>
      </c>
    </row>
    <row r="1472" spans="1:16" x14ac:dyDescent="0.25">
      <c r="A1472" t="s">
        <v>3222</v>
      </c>
      <c r="B1472" s="19">
        <v>45356</v>
      </c>
      <c r="C1472" t="s">
        <v>705</v>
      </c>
      <c r="D1472" t="s">
        <v>1652</v>
      </c>
      <c r="E1472" t="s">
        <v>1733</v>
      </c>
      <c r="F1472" s="12">
        <v>4</v>
      </c>
      <c r="G1472" s="11">
        <v>461.52</v>
      </c>
      <c r="H1472" s="14">
        <v>0</v>
      </c>
      <c r="I1472" t="s">
        <v>1755</v>
      </c>
      <c r="J1472" s="11">
        <v>1846.08</v>
      </c>
      <c r="K1472" t="str">
        <f>VLOOKUP(Table56[[#This Row],[Customer_ID]],Table4[],4,FALSE)</f>
        <v>Female</v>
      </c>
      <c r="L1472" t="str">
        <f>VLOOKUP(Table56[[#This Row],[Customer_ID]],Table4[],6,FALSE)</f>
        <v>New Jersey</v>
      </c>
      <c r="M1472" t="str">
        <f>VLOOKUP(Table56[[#This Row],[Product_ID]],Table3[],3,FALSE)</f>
        <v>Sports-Fitness</v>
      </c>
      <c r="N1472" s="11">
        <f>VLOOKUP(Table56[[#This Row],[Product_ID]],Table3[],5,FALSE)</f>
        <v>152.91999999999999</v>
      </c>
      <c r="O1472" t="str">
        <f>VLOOKUP(Table56[[#This Row],[Store_ID]],Table2[],3,FALSE)</f>
        <v>North</v>
      </c>
      <c r="P1472" t="str">
        <f>VLOOKUP(E1472,Table2[],5,FALSE)</f>
        <v>Flagship</v>
      </c>
    </row>
    <row r="1473" spans="1:16" x14ac:dyDescent="0.25">
      <c r="A1473" t="s">
        <v>3223</v>
      </c>
      <c r="B1473" s="19">
        <v>45552</v>
      </c>
      <c r="C1473" t="s">
        <v>1507</v>
      </c>
      <c r="D1473" t="s">
        <v>1549</v>
      </c>
      <c r="E1473" t="s">
        <v>1721</v>
      </c>
      <c r="F1473" s="12">
        <v>1</v>
      </c>
      <c r="G1473" s="11">
        <v>558.41999999999996</v>
      </c>
      <c r="H1473">
        <v>0.03</v>
      </c>
      <c r="I1473" t="s">
        <v>1750</v>
      </c>
      <c r="J1473" s="11">
        <v>541.66739999999993</v>
      </c>
      <c r="K1473" t="str">
        <f>VLOOKUP(Table56[[#This Row],[Customer_ID]],Table4[],4,FALSE)</f>
        <v>Male</v>
      </c>
      <c r="L1473" t="str">
        <f>VLOOKUP(Table56[[#This Row],[Customer_ID]],Table4[],6,FALSE)</f>
        <v>Ohio</v>
      </c>
      <c r="M1473" t="str">
        <f>VLOOKUP(Table56[[#This Row],[Product_ID]],Table3[],3,FALSE)</f>
        <v>Beauty-Grooming</v>
      </c>
      <c r="N1473" s="11">
        <f>VLOOKUP(Table56[[#This Row],[Product_ID]],Table3[],5,FALSE)</f>
        <v>337.42</v>
      </c>
      <c r="O1473" t="str">
        <f>VLOOKUP(Table56[[#This Row],[Store_ID]],Table2[],3,FALSE)</f>
        <v>South</v>
      </c>
      <c r="P1473" t="str">
        <f>VLOOKUP(E1473,Table2[],5,FALSE)</f>
        <v>Online</v>
      </c>
    </row>
    <row r="1474" spans="1:16" x14ac:dyDescent="0.25">
      <c r="A1474" t="s">
        <v>3224</v>
      </c>
      <c r="B1474" s="19">
        <v>45288</v>
      </c>
      <c r="C1474" t="s">
        <v>832</v>
      </c>
      <c r="D1474" t="s">
        <v>1544</v>
      </c>
      <c r="E1474" t="s">
        <v>1736</v>
      </c>
      <c r="F1474" s="12">
        <v>4</v>
      </c>
      <c r="G1474" s="11">
        <v>700.98</v>
      </c>
      <c r="H1474">
        <v>0.12</v>
      </c>
      <c r="I1474" t="s">
        <v>1752</v>
      </c>
      <c r="J1474" s="11">
        <v>2467.4495999999999</v>
      </c>
      <c r="K1474" t="str">
        <f>VLOOKUP(Table56[[#This Row],[Customer_ID]],Table4[],4,FALSE)</f>
        <v>Male</v>
      </c>
      <c r="L1474" t="str">
        <f>VLOOKUP(Table56[[#This Row],[Customer_ID]],Table4[],6,FALSE)</f>
        <v>Louisiana</v>
      </c>
      <c r="M1474" t="str">
        <f>VLOOKUP(Table56[[#This Row],[Product_ID]],Table3[],3,FALSE)</f>
        <v>Beauty-Haircare</v>
      </c>
      <c r="N1474" s="11">
        <f>VLOOKUP(Table56[[#This Row],[Product_ID]],Table3[],5,FALSE)</f>
        <v>115.82</v>
      </c>
      <c r="O1474" t="str">
        <f>VLOOKUP(Table56[[#This Row],[Store_ID]],Table2[],3,FALSE)</f>
        <v>East</v>
      </c>
      <c r="P1474" t="str">
        <f>VLOOKUP(E1474,Table2[],5,FALSE)</f>
        <v>Flagship</v>
      </c>
    </row>
    <row r="1475" spans="1:16" x14ac:dyDescent="0.25">
      <c r="A1475" t="s">
        <v>3225</v>
      </c>
      <c r="B1475" s="19">
        <v>45605</v>
      </c>
      <c r="C1475" t="s">
        <v>1246</v>
      </c>
      <c r="D1475" t="s">
        <v>1658</v>
      </c>
      <c r="E1475" t="s">
        <v>1736</v>
      </c>
      <c r="F1475" s="12">
        <v>2</v>
      </c>
      <c r="G1475" s="11">
        <v>227.97</v>
      </c>
      <c r="H1475">
        <v>0.08</v>
      </c>
      <c r="I1475" t="s">
        <v>1755</v>
      </c>
      <c r="J1475" s="11">
        <v>419.46480000000003</v>
      </c>
      <c r="K1475" t="str">
        <f>VLOOKUP(Table56[[#This Row],[Customer_ID]],Table4[],4,FALSE)</f>
        <v>Female</v>
      </c>
      <c r="L1475" t="str">
        <f>VLOOKUP(Table56[[#This Row],[Customer_ID]],Table4[],6,FALSE)</f>
        <v>Louisiana</v>
      </c>
      <c r="M1475" t="str">
        <f>VLOOKUP(Table56[[#This Row],[Product_ID]],Table3[],3,FALSE)</f>
        <v>Clothing-Accessories</v>
      </c>
      <c r="N1475" s="11">
        <f>VLOOKUP(Table56[[#This Row],[Product_ID]],Table3[],5,FALSE)</f>
        <v>119.57</v>
      </c>
      <c r="O1475" t="str">
        <f>VLOOKUP(Table56[[#This Row],[Store_ID]],Table2[],3,FALSE)</f>
        <v>East</v>
      </c>
      <c r="P1475" t="str">
        <f>VLOOKUP(E1475,Table2[],5,FALSE)</f>
        <v>Flagship</v>
      </c>
    </row>
    <row r="1476" spans="1:16" x14ac:dyDescent="0.25">
      <c r="A1476" t="s">
        <v>3226</v>
      </c>
      <c r="B1476" s="19">
        <v>45516</v>
      </c>
      <c r="C1476" t="s">
        <v>1445</v>
      </c>
      <c r="D1476" t="s">
        <v>1587</v>
      </c>
      <c r="E1476" t="s">
        <v>1721</v>
      </c>
      <c r="F1476" s="12">
        <v>4</v>
      </c>
      <c r="G1476" s="11">
        <v>278.70999999999998</v>
      </c>
      <c r="H1476">
        <v>0.2</v>
      </c>
      <c r="I1476" t="s">
        <v>1752</v>
      </c>
      <c r="J1476" s="11">
        <v>891.87199999999996</v>
      </c>
      <c r="K1476" t="str">
        <f>VLOOKUP(Table56[[#This Row],[Customer_ID]],Table4[],4,FALSE)</f>
        <v>Female</v>
      </c>
      <c r="L1476" t="str">
        <f>VLOOKUP(Table56[[#This Row],[Customer_ID]],Table4[],6,FALSE)</f>
        <v>South Dakota</v>
      </c>
      <c r="M1476" t="str">
        <f>VLOOKUP(Table56[[#This Row],[Product_ID]],Table3[],3,FALSE)</f>
        <v>Electronics-Mobile</v>
      </c>
      <c r="N1476" s="11">
        <f>VLOOKUP(Table56[[#This Row],[Product_ID]],Table3[],5,FALSE)</f>
        <v>326.06</v>
      </c>
      <c r="O1476" t="str">
        <f>VLOOKUP(Table56[[#This Row],[Store_ID]],Table2[],3,FALSE)</f>
        <v>South</v>
      </c>
      <c r="P1476" t="str">
        <f>VLOOKUP(E1476,Table2[],5,FALSE)</f>
        <v>Online</v>
      </c>
    </row>
    <row r="1477" spans="1:16" x14ac:dyDescent="0.25">
      <c r="A1477" t="s">
        <v>3227</v>
      </c>
      <c r="B1477" s="19">
        <v>45379</v>
      </c>
      <c r="C1477" t="s">
        <v>820</v>
      </c>
      <c r="D1477" t="s">
        <v>1679</v>
      </c>
      <c r="E1477" t="s">
        <v>1714</v>
      </c>
      <c r="F1477" s="12">
        <v>2</v>
      </c>
      <c r="G1477" s="11">
        <v>916.12</v>
      </c>
      <c r="H1477">
        <v>0.05</v>
      </c>
      <c r="I1477" t="s">
        <v>1752</v>
      </c>
      <c r="J1477" s="11">
        <v>1740.6279999999999</v>
      </c>
      <c r="K1477" t="str">
        <f>VLOOKUP(Table56[[#This Row],[Customer_ID]],Table4[],4,FALSE)</f>
        <v>Female</v>
      </c>
      <c r="L1477" t="str">
        <f>VLOOKUP(Table56[[#This Row],[Customer_ID]],Table4[],6,FALSE)</f>
        <v>Oklahoma</v>
      </c>
      <c r="M1477" t="str">
        <f>VLOOKUP(Table56[[#This Row],[Product_ID]],Table3[],3,FALSE)</f>
        <v>Home-Kitchen</v>
      </c>
      <c r="N1477" s="11">
        <f>VLOOKUP(Table56[[#This Row],[Product_ID]],Table3[],5,FALSE)</f>
        <v>201.41</v>
      </c>
      <c r="O1477" t="str">
        <f>VLOOKUP(Table56[[#This Row],[Store_ID]],Table2[],3,FALSE)</f>
        <v>West</v>
      </c>
      <c r="P1477" t="str">
        <f>VLOOKUP(E1477,Table2[],5,FALSE)</f>
        <v>Online</v>
      </c>
    </row>
    <row r="1478" spans="1:16" x14ac:dyDescent="0.25">
      <c r="A1478" t="s">
        <v>3228</v>
      </c>
      <c r="B1478" s="19">
        <v>45567</v>
      </c>
      <c r="C1478" t="s">
        <v>450</v>
      </c>
      <c r="D1478" t="s">
        <v>1541</v>
      </c>
      <c r="E1478" t="s">
        <v>1723</v>
      </c>
      <c r="F1478" s="12">
        <v>4</v>
      </c>
      <c r="G1478" s="11">
        <v>228.98</v>
      </c>
      <c r="H1478">
        <v>0.22</v>
      </c>
      <c r="I1478" t="s">
        <v>1752</v>
      </c>
      <c r="J1478" s="11">
        <v>714.41759999999999</v>
      </c>
      <c r="K1478" t="str">
        <f>VLOOKUP(Table56[[#This Row],[Customer_ID]],Table4[],4,FALSE)</f>
        <v>Female</v>
      </c>
      <c r="L1478" t="str">
        <f>VLOOKUP(Table56[[#This Row],[Customer_ID]],Table4[],6,FALSE)</f>
        <v>Florida</v>
      </c>
      <c r="M1478" t="str">
        <f>VLOOKUP(Table56[[#This Row],[Product_ID]],Table3[],3,FALSE)</f>
        <v>Home-Kitchen</v>
      </c>
      <c r="N1478" s="11">
        <f>VLOOKUP(Table56[[#This Row],[Product_ID]],Table3[],5,FALSE)</f>
        <v>298.86</v>
      </c>
      <c r="O1478" t="str">
        <f>VLOOKUP(Table56[[#This Row],[Store_ID]],Table2[],3,FALSE)</f>
        <v>North</v>
      </c>
      <c r="P1478" t="str">
        <f>VLOOKUP(E1478,Table2[],5,FALSE)</f>
        <v>Online</v>
      </c>
    </row>
    <row r="1479" spans="1:16" x14ac:dyDescent="0.25">
      <c r="A1479" t="s">
        <v>3229</v>
      </c>
      <c r="B1479" s="19">
        <v>45510</v>
      </c>
      <c r="C1479" t="s">
        <v>746</v>
      </c>
      <c r="D1479" t="s">
        <v>1664</v>
      </c>
      <c r="E1479" t="s">
        <v>1728</v>
      </c>
      <c r="F1479" s="12">
        <v>4</v>
      </c>
      <c r="G1479" s="11">
        <v>904.82</v>
      </c>
      <c r="H1479">
        <v>0.09</v>
      </c>
      <c r="I1479" t="s">
        <v>1752</v>
      </c>
      <c r="J1479" s="11">
        <v>3293.5448000000001</v>
      </c>
      <c r="K1479" t="str">
        <f>VLOOKUP(Table56[[#This Row],[Customer_ID]],Table4[],4,FALSE)</f>
        <v>Female</v>
      </c>
      <c r="L1479" t="str">
        <f>VLOOKUP(Table56[[#This Row],[Customer_ID]],Table4[],6,FALSE)</f>
        <v>Kansas</v>
      </c>
      <c r="M1479" t="str">
        <f>VLOOKUP(Table56[[#This Row],[Product_ID]],Table3[],3,FALSE)</f>
        <v>Beauty-Makeup</v>
      </c>
      <c r="N1479" s="11">
        <f>VLOOKUP(Table56[[#This Row],[Product_ID]],Table3[],5,FALSE)</f>
        <v>183.04</v>
      </c>
      <c r="O1479" t="str">
        <f>VLOOKUP(Table56[[#This Row],[Store_ID]],Table2[],3,FALSE)</f>
        <v>North</v>
      </c>
      <c r="P1479" t="str">
        <f>VLOOKUP(E1479,Table2[],5,FALSE)</f>
        <v>Flagship</v>
      </c>
    </row>
    <row r="1480" spans="1:16" x14ac:dyDescent="0.25">
      <c r="A1480" t="s">
        <v>3230</v>
      </c>
      <c r="B1480" s="19">
        <v>45806</v>
      </c>
      <c r="C1480" t="s">
        <v>292</v>
      </c>
      <c r="D1480" t="s">
        <v>1561</v>
      </c>
      <c r="E1480" t="s">
        <v>1721</v>
      </c>
      <c r="F1480" s="12">
        <v>1</v>
      </c>
      <c r="G1480" s="11">
        <v>588.61</v>
      </c>
      <c r="H1480">
        <v>0.1</v>
      </c>
      <c r="I1480" t="s">
        <v>1752</v>
      </c>
      <c r="J1480" s="11">
        <v>529.74900000000002</v>
      </c>
      <c r="K1480" t="str">
        <f>VLOOKUP(Table56[[#This Row],[Customer_ID]],Table4[],4,FALSE)</f>
        <v>Female</v>
      </c>
      <c r="L1480" t="str">
        <f>VLOOKUP(Table56[[#This Row],[Customer_ID]],Table4[],6,FALSE)</f>
        <v>Arizona</v>
      </c>
      <c r="M1480" t="str">
        <f>VLOOKUP(Table56[[#This Row],[Product_ID]],Table3[],3,FALSE)</f>
        <v>Clothing-Tops</v>
      </c>
      <c r="N1480" s="11">
        <f>VLOOKUP(Table56[[#This Row],[Product_ID]],Table3[],5,FALSE)</f>
        <v>254.04361702127662</v>
      </c>
      <c r="O1480" t="str">
        <f>VLOOKUP(Table56[[#This Row],[Store_ID]],Table2[],3,FALSE)</f>
        <v>South</v>
      </c>
      <c r="P1480" t="str">
        <f>VLOOKUP(E1480,Table2[],5,FALSE)</f>
        <v>Online</v>
      </c>
    </row>
    <row r="1481" spans="1:16" x14ac:dyDescent="0.25">
      <c r="A1481" t="s">
        <v>3231</v>
      </c>
      <c r="B1481" s="19">
        <v>45240</v>
      </c>
      <c r="C1481" t="s">
        <v>391</v>
      </c>
      <c r="D1481" t="s">
        <v>1577</v>
      </c>
      <c r="E1481" t="s">
        <v>1698</v>
      </c>
      <c r="F1481" s="12">
        <v>4</v>
      </c>
      <c r="G1481" s="11">
        <v>695.97</v>
      </c>
      <c r="H1481">
        <v>0.02</v>
      </c>
      <c r="I1481" t="s">
        <v>1750</v>
      </c>
      <c r="J1481" s="11">
        <v>2728.2024000000001</v>
      </c>
      <c r="K1481" t="str">
        <f>VLOOKUP(Table56[[#This Row],[Customer_ID]],Table4[],4,FALSE)</f>
        <v>Male</v>
      </c>
      <c r="L1481" t="str">
        <f>VLOOKUP(Table56[[#This Row],[Customer_ID]],Table4[],6,FALSE)</f>
        <v>New Mexico</v>
      </c>
      <c r="M1481" t="str">
        <f>VLOOKUP(Table56[[#This Row],[Product_ID]],Table3[],3,FALSE)</f>
        <v>Home-Decor</v>
      </c>
      <c r="N1481" s="11">
        <f>VLOOKUP(Table56[[#This Row],[Product_ID]],Table3[],5,FALSE)</f>
        <v>179.77</v>
      </c>
      <c r="O1481" t="str">
        <f>VLOOKUP(Table56[[#This Row],[Store_ID]],Table2[],3,FALSE)</f>
        <v>North</v>
      </c>
      <c r="P1481" t="str">
        <f>VLOOKUP(E1481,Table2[],5,FALSE)</f>
        <v>Outlet</v>
      </c>
    </row>
    <row r="1482" spans="1:16" x14ac:dyDescent="0.25">
      <c r="A1482" t="s">
        <v>3232</v>
      </c>
      <c r="B1482" s="19">
        <v>45309</v>
      </c>
      <c r="C1482" t="s">
        <v>942</v>
      </c>
      <c r="D1482" t="s">
        <v>1676</v>
      </c>
      <c r="E1482" t="s">
        <v>1721</v>
      </c>
      <c r="F1482" s="12">
        <v>2</v>
      </c>
      <c r="G1482" s="11">
        <v>181.42</v>
      </c>
      <c r="H1482">
        <v>0.08</v>
      </c>
      <c r="I1482" t="s">
        <v>1752</v>
      </c>
      <c r="J1482" s="11">
        <v>333.81279999999998</v>
      </c>
      <c r="K1482" t="str">
        <f>VLOOKUP(Table56[[#This Row],[Customer_ID]],Table4[],4,FALSE)</f>
        <v>Male</v>
      </c>
      <c r="L1482" t="str">
        <f>VLOOKUP(Table56[[#This Row],[Customer_ID]],Table4[],6,FALSE)</f>
        <v>Virginia</v>
      </c>
      <c r="M1482" t="str">
        <f>VLOOKUP(Table56[[#This Row],[Product_ID]],Table3[],3,FALSE)</f>
        <v>Sports-Team Sports</v>
      </c>
      <c r="N1482" s="11">
        <f>VLOOKUP(Table56[[#This Row],[Product_ID]],Table3[],5,FALSE)</f>
        <v>245.98</v>
      </c>
      <c r="O1482" t="str">
        <f>VLOOKUP(Table56[[#This Row],[Store_ID]],Table2[],3,FALSE)</f>
        <v>South</v>
      </c>
      <c r="P1482" t="str">
        <f>VLOOKUP(E1482,Table2[],5,FALSE)</f>
        <v>Online</v>
      </c>
    </row>
    <row r="1483" spans="1:16" x14ac:dyDescent="0.25">
      <c r="A1483" t="s">
        <v>3233</v>
      </c>
      <c r="B1483" s="19">
        <v>45375</v>
      </c>
      <c r="C1483" t="s">
        <v>100</v>
      </c>
      <c r="D1483" t="s">
        <v>1676</v>
      </c>
      <c r="E1483" t="s">
        <v>1725</v>
      </c>
      <c r="F1483" s="12">
        <v>1</v>
      </c>
      <c r="G1483" s="11">
        <v>439.55</v>
      </c>
      <c r="H1483">
        <v>0.28999999999999998</v>
      </c>
      <c r="I1483" t="s">
        <v>1755</v>
      </c>
      <c r="J1483" s="11">
        <v>312.08049999999997</v>
      </c>
      <c r="K1483" t="str">
        <f>VLOOKUP(Table56[[#This Row],[Customer_ID]],Table4[],4,FALSE)</f>
        <v>Female</v>
      </c>
      <c r="L1483" t="str">
        <f>VLOOKUP(Table56[[#This Row],[Customer_ID]],Table4[],6,FALSE)</f>
        <v>Oregon</v>
      </c>
      <c r="M1483" t="str">
        <f>VLOOKUP(Table56[[#This Row],[Product_ID]],Table3[],3,FALSE)</f>
        <v>Sports-Team Sports</v>
      </c>
      <c r="N1483" s="11">
        <f>VLOOKUP(Table56[[#This Row],[Product_ID]],Table3[],5,FALSE)</f>
        <v>245.98</v>
      </c>
      <c r="O1483" t="str">
        <f>VLOOKUP(Table56[[#This Row],[Store_ID]],Table2[],3,FALSE)</f>
        <v>East</v>
      </c>
      <c r="P1483" t="str">
        <f>VLOOKUP(E1483,Table2[],5,FALSE)</f>
        <v>Flagship</v>
      </c>
    </row>
    <row r="1484" spans="1:16" x14ac:dyDescent="0.25">
      <c r="A1484" t="s">
        <v>3234</v>
      </c>
      <c r="B1484" s="19">
        <v>45733</v>
      </c>
      <c r="C1484" t="s">
        <v>394</v>
      </c>
      <c r="D1484" t="s">
        <v>1610</v>
      </c>
      <c r="E1484" t="s">
        <v>1736</v>
      </c>
      <c r="F1484" s="12">
        <v>3</v>
      </c>
      <c r="G1484" s="11">
        <v>471.27</v>
      </c>
      <c r="H1484">
        <v>0.27</v>
      </c>
      <c r="I1484" t="s">
        <v>1755</v>
      </c>
      <c r="J1484" s="11">
        <v>1032.0812999999998</v>
      </c>
      <c r="K1484" t="str">
        <f>VLOOKUP(Table56[[#This Row],[Customer_ID]],Table4[],4,FALSE)</f>
        <v>Male</v>
      </c>
      <c r="L1484" t="str">
        <f>VLOOKUP(Table56[[#This Row],[Customer_ID]],Table4[],6,FALSE)</f>
        <v>Nevada</v>
      </c>
      <c r="M1484" t="str">
        <f>VLOOKUP(Table56[[#This Row],[Product_ID]],Table3[],3,FALSE)</f>
        <v>Home-Decor</v>
      </c>
      <c r="N1484" s="11">
        <f>VLOOKUP(Table56[[#This Row],[Product_ID]],Table3[],5,FALSE)</f>
        <v>81.75</v>
      </c>
      <c r="O1484" t="str">
        <f>VLOOKUP(Table56[[#This Row],[Store_ID]],Table2[],3,FALSE)</f>
        <v>East</v>
      </c>
      <c r="P1484" t="str">
        <f>VLOOKUP(E1484,Table2[],5,FALSE)</f>
        <v>Flagship</v>
      </c>
    </row>
    <row r="1485" spans="1:16" x14ac:dyDescent="0.25">
      <c r="A1485" t="s">
        <v>3235</v>
      </c>
      <c r="B1485" s="19">
        <v>45435</v>
      </c>
      <c r="C1485" t="s">
        <v>171</v>
      </c>
      <c r="D1485" t="s">
        <v>1615</v>
      </c>
      <c r="E1485" t="s">
        <v>1723</v>
      </c>
      <c r="F1485" s="12">
        <v>1</v>
      </c>
      <c r="G1485" s="11">
        <v>758.89</v>
      </c>
      <c r="H1485">
        <v>0.1</v>
      </c>
      <c r="I1485" t="s">
        <v>1750</v>
      </c>
      <c r="J1485" s="11">
        <v>683.00099999999998</v>
      </c>
      <c r="K1485" t="str">
        <f>VLOOKUP(Table56[[#This Row],[Customer_ID]],Table4[],4,FALSE)</f>
        <v>Male</v>
      </c>
      <c r="L1485" t="str">
        <f>VLOOKUP(Table56[[#This Row],[Customer_ID]],Table4[],6,FALSE)</f>
        <v>Hawaii</v>
      </c>
      <c r="M1485" t="str">
        <f>VLOOKUP(Table56[[#This Row],[Product_ID]],Table3[],3,FALSE)</f>
        <v>Beauty-Haircare</v>
      </c>
      <c r="N1485" s="11">
        <f>VLOOKUP(Table56[[#This Row],[Product_ID]],Table3[],5,FALSE)</f>
        <v>17.309999999999999</v>
      </c>
      <c r="O1485" t="str">
        <f>VLOOKUP(Table56[[#This Row],[Store_ID]],Table2[],3,FALSE)</f>
        <v>North</v>
      </c>
      <c r="P1485" t="str">
        <f>VLOOKUP(E1485,Table2[],5,FALSE)</f>
        <v>Online</v>
      </c>
    </row>
    <row r="1486" spans="1:16" x14ac:dyDescent="0.25">
      <c r="A1486" t="s">
        <v>3236</v>
      </c>
      <c r="B1486" s="19">
        <v>45864</v>
      </c>
      <c r="C1486" t="s">
        <v>1475</v>
      </c>
      <c r="D1486" t="s">
        <v>1673</v>
      </c>
      <c r="E1486" t="s">
        <v>1728</v>
      </c>
      <c r="F1486" s="12">
        <v>4</v>
      </c>
      <c r="G1486" s="11">
        <v>918.1</v>
      </c>
      <c r="H1486">
        <v>0.19</v>
      </c>
      <c r="I1486" t="s">
        <v>1755</v>
      </c>
      <c r="J1486" s="11">
        <v>2974.6440000000002</v>
      </c>
      <c r="K1486" t="str">
        <f>VLOOKUP(Table56[[#This Row],[Customer_ID]],Table4[],4,FALSE)</f>
        <v>Female</v>
      </c>
      <c r="L1486" t="str">
        <f>VLOOKUP(Table56[[#This Row],[Customer_ID]],Table4[],6,FALSE)</f>
        <v>Virginia</v>
      </c>
      <c r="M1486" t="str">
        <f>VLOOKUP(Table56[[#This Row],[Product_ID]],Table3[],3,FALSE)</f>
        <v>Sports-Accessories</v>
      </c>
      <c r="N1486" s="11">
        <f>VLOOKUP(Table56[[#This Row],[Product_ID]],Table3[],5,FALSE)</f>
        <v>60.65</v>
      </c>
      <c r="O1486" t="str">
        <f>VLOOKUP(Table56[[#This Row],[Store_ID]],Table2[],3,FALSE)</f>
        <v>North</v>
      </c>
      <c r="P1486" t="str">
        <f>VLOOKUP(E1486,Table2[],5,FALSE)</f>
        <v>Flagship</v>
      </c>
    </row>
    <row r="1487" spans="1:16" x14ac:dyDescent="0.25">
      <c r="A1487" t="s">
        <v>3237</v>
      </c>
      <c r="B1487" s="19">
        <v>45569</v>
      </c>
      <c r="C1487" t="s">
        <v>820</v>
      </c>
      <c r="D1487" t="s">
        <v>1671</v>
      </c>
      <c r="E1487" t="s">
        <v>1721</v>
      </c>
      <c r="F1487" s="12">
        <v>1</v>
      </c>
      <c r="G1487" s="11">
        <v>861.5</v>
      </c>
      <c r="H1487">
        <v>0.05</v>
      </c>
      <c r="I1487" t="s">
        <v>1755</v>
      </c>
      <c r="J1487" s="11">
        <v>818.42499999999995</v>
      </c>
      <c r="K1487" t="str">
        <f>VLOOKUP(Table56[[#This Row],[Customer_ID]],Table4[],4,FALSE)</f>
        <v>Female</v>
      </c>
      <c r="L1487" t="str">
        <f>VLOOKUP(Table56[[#This Row],[Customer_ID]],Table4[],6,FALSE)</f>
        <v>Oklahoma</v>
      </c>
      <c r="M1487" t="str">
        <f>VLOOKUP(Table56[[#This Row],[Product_ID]],Table3[],3,FALSE)</f>
        <v>Beauty-Skincare</v>
      </c>
      <c r="N1487" s="11">
        <f>VLOOKUP(Table56[[#This Row],[Product_ID]],Table3[],5,FALSE)</f>
        <v>358.47</v>
      </c>
      <c r="O1487" t="str">
        <f>VLOOKUP(Table56[[#This Row],[Store_ID]],Table2[],3,FALSE)</f>
        <v>South</v>
      </c>
      <c r="P1487" t="str">
        <f>VLOOKUP(E1487,Table2[],5,FALSE)</f>
        <v>Online</v>
      </c>
    </row>
    <row r="1488" spans="1:16" x14ac:dyDescent="0.25">
      <c r="A1488" t="s">
        <v>3238</v>
      </c>
      <c r="B1488" s="19">
        <v>45664</v>
      </c>
      <c r="C1488" t="s">
        <v>1409</v>
      </c>
      <c r="D1488" t="s">
        <v>1560</v>
      </c>
      <c r="E1488" t="s">
        <v>1726</v>
      </c>
      <c r="F1488" s="12">
        <v>1</v>
      </c>
      <c r="G1488" s="11">
        <v>588.29999999999995</v>
      </c>
      <c r="H1488">
        <v>0.26</v>
      </c>
      <c r="I1488" t="s">
        <v>1755</v>
      </c>
      <c r="J1488" s="11">
        <v>435.34199999999998</v>
      </c>
      <c r="K1488" t="str">
        <f>VLOOKUP(Table56[[#This Row],[Customer_ID]],Table4[],4,FALSE)</f>
        <v>Female</v>
      </c>
      <c r="L1488" t="str">
        <f>VLOOKUP(Table56[[#This Row],[Customer_ID]],Table4[],6,FALSE)</f>
        <v>West Virginia</v>
      </c>
      <c r="M1488" t="str">
        <f>VLOOKUP(Table56[[#This Row],[Product_ID]],Table3[],3,FALSE)</f>
        <v>Sports-Equipment</v>
      </c>
      <c r="N1488" s="11">
        <f>VLOOKUP(Table56[[#This Row],[Product_ID]],Table3[],5,FALSE)</f>
        <v>484.62</v>
      </c>
      <c r="O1488" t="str">
        <f>VLOOKUP(Table56[[#This Row],[Store_ID]],Table2[],3,FALSE)</f>
        <v>South</v>
      </c>
      <c r="P1488" t="str">
        <f>VLOOKUP(E1488,Table2[],5,FALSE)</f>
        <v>Outlet</v>
      </c>
    </row>
    <row r="1489" spans="1:16" x14ac:dyDescent="0.25">
      <c r="A1489" t="s">
        <v>3239</v>
      </c>
      <c r="B1489" s="19">
        <v>45645</v>
      </c>
      <c r="C1489" t="s">
        <v>1409</v>
      </c>
      <c r="D1489" t="s">
        <v>1610</v>
      </c>
      <c r="E1489" t="s">
        <v>1711</v>
      </c>
      <c r="F1489" s="12">
        <v>1</v>
      </c>
      <c r="G1489" s="11">
        <v>917.26</v>
      </c>
      <c r="H1489">
        <v>0.05</v>
      </c>
      <c r="I1489" t="s">
        <v>1752</v>
      </c>
      <c r="J1489" s="11">
        <v>871.39699999999993</v>
      </c>
      <c r="K1489" t="str">
        <f>VLOOKUP(Table56[[#This Row],[Customer_ID]],Table4[],4,FALSE)</f>
        <v>Female</v>
      </c>
      <c r="L1489" t="str">
        <f>VLOOKUP(Table56[[#This Row],[Customer_ID]],Table4[],6,FALSE)</f>
        <v>West Virginia</v>
      </c>
      <c r="M1489" t="str">
        <f>VLOOKUP(Table56[[#This Row],[Product_ID]],Table3[],3,FALSE)</f>
        <v>Home-Decor</v>
      </c>
      <c r="N1489" s="11">
        <f>VLOOKUP(Table56[[#This Row],[Product_ID]],Table3[],5,FALSE)</f>
        <v>81.75</v>
      </c>
      <c r="O1489" t="str">
        <f>VLOOKUP(Table56[[#This Row],[Store_ID]],Table2[],3,FALSE)</f>
        <v>South</v>
      </c>
      <c r="P1489" t="str">
        <f>VLOOKUP(E1489,Table2[],5,FALSE)</f>
        <v>Online</v>
      </c>
    </row>
    <row r="1490" spans="1:16" x14ac:dyDescent="0.25">
      <c r="A1490" t="s">
        <v>3240</v>
      </c>
      <c r="B1490" s="19">
        <v>45449</v>
      </c>
      <c r="C1490" t="s">
        <v>743</v>
      </c>
      <c r="D1490" t="s">
        <v>1536</v>
      </c>
      <c r="E1490" t="s">
        <v>1736</v>
      </c>
      <c r="F1490" s="12">
        <v>4</v>
      </c>
      <c r="G1490" s="11">
        <v>96.78</v>
      </c>
      <c r="H1490">
        <v>0.11</v>
      </c>
      <c r="I1490" t="s">
        <v>1752</v>
      </c>
      <c r="J1490" s="11">
        <v>344.53680000000003</v>
      </c>
      <c r="K1490" t="str">
        <f>VLOOKUP(Table56[[#This Row],[Customer_ID]],Table4[],4,FALSE)</f>
        <v>Male</v>
      </c>
      <c r="L1490" t="str">
        <f>VLOOKUP(Table56[[#This Row],[Customer_ID]],Table4[],6,FALSE)</f>
        <v>West Virginia</v>
      </c>
      <c r="M1490" t="str">
        <f>VLOOKUP(Table56[[#This Row],[Product_ID]],Table3[],3,FALSE)</f>
        <v>Beauty-Skincare</v>
      </c>
      <c r="N1490" s="11">
        <f>VLOOKUP(Table56[[#This Row],[Product_ID]],Table3[],5,FALSE)</f>
        <v>312.8</v>
      </c>
      <c r="O1490" t="str">
        <f>VLOOKUP(Table56[[#This Row],[Store_ID]],Table2[],3,FALSE)</f>
        <v>East</v>
      </c>
      <c r="P1490" t="str">
        <f>VLOOKUP(E1490,Table2[],5,FALSE)</f>
        <v>Flagship</v>
      </c>
    </row>
    <row r="1491" spans="1:16" x14ac:dyDescent="0.25">
      <c r="A1491" t="s">
        <v>3241</v>
      </c>
      <c r="B1491" s="19">
        <v>45629</v>
      </c>
      <c r="C1491" t="s">
        <v>1456</v>
      </c>
      <c r="D1491" t="s">
        <v>1568</v>
      </c>
      <c r="E1491" t="s">
        <v>1701</v>
      </c>
      <c r="F1491" s="12">
        <v>3</v>
      </c>
      <c r="G1491" s="11">
        <v>199.41</v>
      </c>
      <c r="H1491">
        <v>0.16</v>
      </c>
      <c r="I1491" t="s">
        <v>1755</v>
      </c>
      <c r="J1491" s="11">
        <v>502.51319999999998</v>
      </c>
      <c r="K1491" t="str">
        <f>VLOOKUP(Table56[[#This Row],[Customer_ID]],Table4[],4,FALSE)</f>
        <v>Male</v>
      </c>
      <c r="L1491" t="str">
        <f>VLOOKUP(Table56[[#This Row],[Customer_ID]],Table4[],6,FALSE)</f>
        <v>South Dakota</v>
      </c>
      <c r="M1491" t="str">
        <f>VLOOKUP(Table56[[#This Row],[Product_ID]],Table3[],3,FALSE)</f>
        <v>Sports-Accessories</v>
      </c>
      <c r="N1491" s="11">
        <f>VLOOKUP(Table56[[#This Row],[Product_ID]],Table3[],5,FALSE)</f>
        <v>38.76</v>
      </c>
      <c r="O1491" t="str">
        <f>VLOOKUP(Table56[[#This Row],[Store_ID]],Table2[],3,FALSE)</f>
        <v>South</v>
      </c>
      <c r="P1491" t="str">
        <f>VLOOKUP(E1491,Table2[],5,FALSE)</f>
        <v>Online</v>
      </c>
    </row>
    <row r="1492" spans="1:16" x14ac:dyDescent="0.25">
      <c r="A1492" t="s">
        <v>3242</v>
      </c>
      <c r="B1492" s="19">
        <v>45739</v>
      </c>
      <c r="C1492" t="s">
        <v>85</v>
      </c>
      <c r="D1492" t="s">
        <v>1608</v>
      </c>
      <c r="E1492" t="s">
        <v>1717</v>
      </c>
      <c r="F1492" s="12">
        <v>1</v>
      </c>
      <c r="G1492" s="11">
        <v>687.91</v>
      </c>
      <c r="H1492">
        <v>0.25</v>
      </c>
      <c r="I1492" t="s">
        <v>1750</v>
      </c>
      <c r="J1492" s="11">
        <v>515.9325</v>
      </c>
      <c r="K1492" t="str">
        <f>VLOOKUP(Table56[[#This Row],[Customer_ID]],Table4[],4,FALSE)</f>
        <v>Female</v>
      </c>
      <c r="L1492" t="str">
        <f>VLOOKUP(Table56[[#This Row],[Customer_ID]],Table4[],6,FALSE)</f>
        <v>New Jersey</v>
      </c>
      <c r="M1492" t="str">
        <f>VLOOKUP(Table56[[#This Row],[Product_ID]],Table3[],3,FALSE)</f>
        <v>Sports-Accessories</v>
      </c>
      <c r="N1492" s="11">
        <f>VLOOKUP(Table56[[#This Row],[Product_ID]],Table3[],5,FALSE)</f>
        <v>434.84</v>
      </c>
      <c r="O1492" t="str">
        <f>VLOOKUP(Table56[[#This Row],[Store_ID]],Table2[],3,FALSE)</f>
        <v>South</v>
      </c>
      <c r="P1492" t="str">
        <f>VLOOKUP(E1492,Table2[],5,FALSE)</f>
        <v>Flagship</v>
      </c>
    </row>
    <row r="1493" spans="1:16" x14ac:dyDescent="0.25">
      <c r="A1493" t="s">
        <v>3243</v>
      </c>
      <c r="B1493" s="19">
        <v>45849</v>
      </c>
      <c r="C1493" t="s">
        <v>152</v>
      </c>
      <c r="D1493" t="s">
        <v>1633</v>
      </c>
      <c r="E1493" t="s">
        <v>1693</v>
      </c>
      <c r="F1493" s="12">
        <v>3</v>
      </c>
      <c r="G1493" s="11">
        <v>769.62</v>
      </c>
      <c r="H1493">
        <v>0.09</v>
      </c>
      <c r="I1493" t="s">
        <v>1752</v>
      </c>
      <c r="J1493" s="11">
        <v>2101.0626000000002</v>
      </c>
      <c r="K1493" t="str">
        <f>VLOOKUP(Table56[[#This Row],[Customer_ID]],Table4[],4,FALSE)</f>
        <v>Female</v>
      </c>
      <c r="L1493" t="str">
        <f>VLOOKUP(Table56[[#This Row],[Customer_ID]],Table4[],6,FALSE)</f>
        <v>Michigan</v>
      </c>
      <c r="M1493" t="str">
        <f>VLOOKUP(Table56[[#This Row],[Product_ID]],Table3[],3,FALSE)</f>
        <v>Beauty-Haircare</v>
      </c>
      <c r="N1493" s="11">
        <f>VLOOKUP(Table56[[#This Row],[Product_ID]],Table3[],5,FALSE)</f>
        <v>214.32</v>
      </c>
      <c r="O1493" t="str">
        <f>VLOOKUP(Table56[[#This Row],[Store_ID]],Table2[],3,FALSE)</f>
        <v>South</v>
      </c>
      <c r="P1493" t="str">
        <f>VLOOKUP(E1493,Table2[],5,FALSE)</f>
        <v>Outlet</v>
      </c>
    </row>
    <row r="1494" spans="1:16" x14ac:dyDescent="0.25">
      <c r="A1494" t="s">
        <v>3244</v>
      </c>
      <c r="B1494" s="19">
        <v>45230</v>
      </c>
      <c r="C1494" t="s">
        <v>707</v>
      </c>
      <c r="D1494" t="s">
        <v>1533</v>
      </c>
      <c r="E1494" t="s">
        <v>1698</v>
      </c>
      <c r="F1494" s="12">
        <v>1</v>
      </c>
      <c r="G1494" s="11">
        <v>492.05</v>
      </c>
      <c r="H1494">
        <v>0.27</v>
      </c>
      <c r="I1494" t="s">
        <v>1750</v>
      </c>
      <c r="J1494" s="11">
        <v>359.19650000000001</v>
      </c>
      <c r="K1494" t="str">
        <f>VLOOKUP(Table56[[#This Row],[Customer_ID]],Table4[],4,FALSE)</f>
        <v>Female</v>
      </c>
      <c r="L1494" t="str">
        <f>VLOOKUP(Table56[[#This Row],[Customer_ID]],Table4[],6,FALSE)</f>
        <v>Massachusetts</v>
      </c>
      <c r="M1494" t="str">
        <f>VLOOKUP(Table56[[#This Row],[Product_ID]],Table3[],3,FALSE)</f>
        <v>Clothing-Bottoms</v>
      </c>
      <c r="N1494" s="11">
        <f>VLOOKUP(Table56[[#This Row],[Product_ID]],Table3[],5,FALSE)</f>
        <v>306.45999999999998</v>
      </c>
      <c r="O1494" t="str">
        <f>VLOOKUP(Table56[[#This Row],[Store_ID]],Table2[],3,FALSE)</f>
        <v>North</v>
      </c>
      <c r="P1494" t="str">
        <f>VLOOKUP(E1494,Table2[],5,FALSE)</f>
        <v>Outlet</v>
      </c>
    </row>
    <row r="1495" spans="1:16" x14ac:dyDescent="0.25">
      <c r="A1495" t="s">
        <v>3245</v>
      </c>
      <c r="B1495" s="19">
        <v>45292</v>
      </c>
      <c r="C1495" t="s">
        <v>364</v>
      </c>
      <c r="D1495" t="s">
        <v>1551</v>
      </c>
      <c r="E1495" t="s">
        <v>1723</v>
      </c>
      <c r="F1495" s="12">
        <v>2</v>
      </c>
      <c r="G1495" s="11">
        <v>428.55</v>
      </c>
      <c r="H1495" s="14">
        <v>0</v>
      </c>
      <c r="I1495" t="s">
        <v>1752</v>
      </c>
      <c r="J1495" s="11">
        <v>857.1</v>
      </c>
      <c r="K1495" t="str">
        <f>VLOOKUP(Table56[[#This Row],[Customer_ID]],Table4[],4,FALSE)</f>
        <v>Male</v>
      </c>
      <c r="L1495" t="str">
        <f>VLOOKUP(Table56[[#This Row],[Customer_ID]],Table4[],6,FALSE)</f>
        <v>Georgia</v>
      </c>
      <c r="M1495" t="str">
        <f>VLOOKUP(Table56[[#This Row],[Product_ID]],Table3[],3,FALSE)</f>
        <v>Sports-Accessories</v>
      </c>
      <c r="N1495" s="11">
        <f>VLOOKUP(Table56[[#This Row],[Product_ID]],Table3[],5,FALSE)</f>
        <v>144.53</v>
      </c>
      <c r="O1495" t="str">
        <f>VLOOKUP(Table56[[#This Row],[Store_ID]],Table2[],3,FALSE)</f>
        <v>North</v>
      </c>
      <c r="P1495" t="str">
        <f>VLOOKUP(E1495,Table2[],5,FALSE)</f>
        <v>Online</v>
      </c>
    </row>
    <row r="1496" spans="1:16" x14ac:dyDescent="0.25">
      <c r="A1496" t="s">
        <v>3246</v>
      </c>
      <c r="B1496" s="19">
        <v>45251</v>
      </c>
      <c r="C1496" t="s">
        <v>731</v>
      </c>
      <c r="D1496" t="s">
        <v>1541</v>
      </c>
      <c r="E1496" t="s">
        <v>1728</v>
      </c>
      <c r="F1496" s="12">
        <v>4</v>
      </c>
      <c r="G1496" s="11">
        <v>316.18</v>
      </c>
      <c r="H1496">
        <v>0.12</v>
      </c>
      <c r="I1496" t="s">
        <v>1750</v>
      </c>
      <c r="J1496" s="11">
        <v>1112.9536000000001</v>
      </c>
      <c r="K1496" t="str">
        <f>VLOOKUP(Table56[[#This Row],[Customer_ID]],Table4[],4,FALSE)</f>
        <v>Female</v>
      </c>
      <c r="L1496" t="str">
        <f>VLOOKUP(Table56[[#This Row],[Customer_ID]],Table4[],6,FALSE)</f>
        <v>Maryland</v>
      </c>
      <c r="M1496" t="str">
        <f>VLOOKUP(Table56[[#This Row],[Product_ID]],Table3[],3,FALSE)</f>
        <v>Home-Kitchen</v>
      </c>
      <c r="N1496" s="11">
        <f>VLOOKUP(Table56[[#This Row],[Product_ID]],Table3[],5,FALSE)</f>
        <v>298.86</v>
      </c>
      <c r="O1496" t="str">
        <f>VLOOKUP(Table56[[#This Row],[Store_ID]],Table2[],3,FALSE)</f>
        <v>North</v>
      </c>
      <c r="P1496" t="str">
        <f>VLOOKUP(E1496,Table2[],5,FALSE)</f>
        <v>Flagship</v>
      </c>
    </row>
    <row r="1497" spans="1:16" x14ac:dyDescent="0.25">
      <c r="A1497" t="s">
        <v>3247</v>
      </c>
      <c r="B1497" s="19">
        <v>45555</v>
      </c>
      <c r="C1497" t="s">
        <v>40</v>
      </c>
      <c r="D1497" t="s">
        <v>1545</v>
      </c>
      <c r="E1497" t="s">
        <v>1698</v>
      </c>
      <c r="F1497" s="12">
        <v>3</v>
      </c>
      <c r="G1497" s="11">
        <v>162.16999999999999</v>
      </c>
      <c r="H1497">
        <v>0.15</v>
      </c>
      <c r="I1497" t="s">
        <v>1752</v>
      </c>
      <c r="J1497" s="11">
        <v>413.5335</v>
      </c>
      <c r="K1497" t="str">
        <f>VLOOKUP(Table56[[#This Row],[Customer_ID]],Table4[],4,FALSE)</f>
        <v>Female</v>
      </c>
      <c r="L1497" t="str">
        <f>VLOOKUP(Table56[[#This Row],[Customer_ID]],Table4[],6,FALSE)</f>
        <v>West Virginia</v>
      </c>
      <c r="M1497" t="str">
        <f>VLOOKUP(Table56[[#This Row],[Product_ID]],Table3[],3,FALSE)</f>
        <v>Electronics-Accessories</v>
      </c>
      <c r="N1497" s="11">
        <f>VLOOKUP(Table56[[#This Row],[Product_ID]],Table3[],5,FALSE)</f>
        <v>242.23</v>
      </c>
      <c r="O1497" t="str">
        <f>VLOOKUP(Table56[[#This Row],[Store_ID]],Table2[],3,FALSE)</f>
        <v>North</v>
      </c>
      <c r="P1497" t="str">
        <f>VLOOKUP(E1497,Table2[],5,FALSE)</f>
        <v>Outlet</v>
      </c>
    </row>
    <row r="1498" spans="1:16" x14ac:dyDescent="0.25">
      <c r="A1498" t="s">
        <v>3248</v>
      </c>
      <c r="B1498" s="19">
        <v>45385</v>
      </c>
      <c r="C1498" t="s">
        <v>1030</v>
      </c>
      <c r="D1498" t="s">
        <v>1533</v>
      </c>
      <c r="E1498" t="s">
        <v>1698</v>
      </c>
      <c r="F1498" s="12">
        <v>3</v>
      </c>
      <c r="G1498" s="11">
        <v>698.14</v>
      </c>
      <c r="H1498">
        <v>0.04</v>
      </c>
      <c r="I1498" t="s">
        <v>1752</v>
      </c>
      <c r="J1498" s="11">
        <v>2010.6432</v>
      </c>
      <c r="K1498" t="str">
        <f>VLOOKUP(Table56[[#This Row],[Customer_ID]],Table4[],4,FALSE)</f>
        <v>Female</v>
      </c>
      <c r="L1498" t="str">
        <f>VLOOKUP(Table56[[#This Row],[Customer_ID]],Table4[],6,FALSE)</f>
        <v>Montana</v>
      </c>
      <c r="M1498" t="str">
        <f>VLOOKUP(Table56[[#This Row],[Product_ID]],Table3[],3,FALSE)</f>
        <v>Clothing-Bottoms</v>
      </c>
      <c r="N1498" s="11">
        <f>VLOOKUP(Table56[[#This Row],[Product_ID]],Table3[],5,FALSE)</f>
        <v>306.45999999999998</v>
      </c>
      <c r="O1498" t="str">
        <f>VLOOKUP(Table56[[#This Row],[Store_ID]],Table2[],3,FALSE)</f>
        <v>North</v>
      </c>
      <c r="P1498" t="str">
        <f>VLOOKUP(E1498,Table2[],5,FALSE)</f>
        <v>Outlet</v>
      </c>
    </row>
    <row r="1499" spans="1:16" x14ac:dyDescent="0.25">
      <c r="A1499" t="s">
        <v>3249</v>
      </c>
      <c r="B1499" s="19">
        <v>45787</v>
      </c>
      <c r="C1499" t="s">
        <v>968</v>
      </c>
      <c r="D1499" t="s">
        <v>1638</v>
      </c>
      <c r="E1499" t="s">
        <v>1736</v>
      </c>
      <c r="F1499" s="12">
        <v>1</v>
      </c>
      <c r="G1499" s="11">
        <v>478.08</v>
      </c>
      <c r="H1499">
        <v>7.0000000000000007E-2</v>
      </c>
      <c r="I1499" t="s">
        <v>1755</v>
      </c>
      <c r="J1499" s="11">
        <v>444.61439999999993</v>
      </c>
      <c r="K1499" t="str">
        <f>VLOOKUP(Table56[[#This Row],[Customer_ID]],Table4[],4,FALSE)</f>
        <v>Male</v>
      </c>
      <c r="L1499" t="str">
        <f>VLOOKUP(Table56[[#This Row],[Customer_ID]],Table4[],6,FALSE)</f>
        <v>Vermont</v>
      </c>
      <c r="M1499" t="str">
        <f>VLOOKUP(Table56[[#This Row],[Product_ID]],Table3[],3,FALSE)</f>
        <v>Electronics-Audio</v>
      </c>
      <c r="N1499" s="11">
        <f>VLOOKUP(Table56[[#This Row],[Product_ID]],Table3[],5,FALSE)</f>
        <v>403.71</v>
      </c>
      <c r="O1499" t="str">
        <f>VLOOKUP(Table56[[#This Row],[Store_ID]],Table2[],3,FALSE)</f>
        <v>East</v>
      </c>
      <c r="P1499" t="str">
        <f>VLOOKUP(E1499,Table2[],5,FALSE)</f>
        <v>Flagship</v>
      </c>
    </row>
    <row r="1500" spans="1:16" x14ac:dyDescent="0.25">
      <c r="A1500" t="s">
        <v>3250</v>
      </c>
      <c r="B1500" s="19">
        <v>45822</v>
      </c>
      <c r="C1500" t="s">
        <v>672</v>
      </c>
      <c r="D1500" t="s">
        <v>1615</v>
      </c>
      <c r="E1500" t="s">
        <v>1711</v>
      </c>
      <c r="F1500" s="12">
        <v>2</v>
      </c>
      <c r="G1500" s="11">
        <v>958.64</v>
      </c>
      <c r="H1500">
        <v>0.2</v>
      </c>
      <c r="I1500" t="s">
        <v>1752</v>
      </c>
      <c r="J1500" s="11">
        <v>1533.8240000000001</v>
      </c>
      <c r="K1500" t="str">
        <f>VLOOKUP(Table56[[#This Row],[Customer_ID]],Table4[],4,FALSE)</f>
        <v>Male</v>
      </c>
      <c r="L1500" t="str">
        <f>VLOOKUP(Table56[[#This Row],[Customer_ID]],Table4[],6,FALSE)</f>
        <v>Louisiana</v>
      </c>
      <c r="M1500" t="str">
        <f>VLOOKUP(Table56[[#This Row],[Product_ID]],Table3[],3,FALSE)</f>
        <v>Beauty-Haircare</v>
      </c>
      <c r="N1500" s="11">
        <f>VLOOKUP(Table56[[#This Row],[Product_ID]],Table3[],5,FALSE)</f>
        <v>17.309999999999999</v>
      </c>
      <c r="O1500" t="str">
        <f>VLOOKUP(Table56[[#This Row],[Store_ID]],Table2[],3,FALSE)</f>
        <v>South</v>
      </c>
      <c r="P1500" t="str">
        <f>VLOOKUP(E1500,Table2[],5,FALSE)</f>
        <v>Online</v>
      </c>
    </row>
    <row r="1501" spans="1:16" x14ac:dyDescent="0.25">
      <c r="A1501" t="s">
        <v>3251</v>
      </c>
      <c r="B1501" s="19">
        <v>45590</v>
      </c>
      <c r="C1501" t="s">
        <v>1415</v>
      </c>
      <c r="D1501" t="s">
        <v>1590</v>
      </c>
      <c r="E1501" t="s">
        <v>1723</v>
      </c>
      <c r="F1501" s="12">
        <v>2</v>
      </c>
      <c r="G1501" s="11">
        <v>581.19000000000005</v>
      </c>
      <c r="H1501">
        <v>7.0000000000000007E-2</v>
      </c>
      <c r="I1501" t="s">
        <v>1755</v>
      </c>
      <c r="J1501" s="11">
        <v>1081.0134</v>
      </c>
      <c r="K1501" t="str">
        <f>VLOOKUP(Table56[[#This Row],[Customer_ID]],Table4[],4,FALSE)</f>
        <v>Female</v>
      </c>
      <c r="L1501" t="str">
        <f>VLOOKUP(Table56[[#This Row],[Customer_ID]],Table4[],6,FALSE)</f>
        <v>Washington</v>
      </c>
      <c r="M1501" t="str">
        <f>VLOOKUP(Table56[[#This Row],[Product_ID]],Table3[],3,FALSE)</f>
        <v>Sports-Fitness</v>
      </c>
      <c r="N1501" s="11">
        <f>VLOOKUP(Table56[[#This Row],[Product_ID]],Table3[],5,FALSE)</f>
        <v>313.26</v>
      </c>
      <c r="O1501" t="str">
        <f>VLOOKUP(Table56[[#This Row],[Store_ID]],Table2[],3,FALSE)</f>
        <v>North</v>
      </c>
      <c r="P1501" t="str">
        <f>VLOOKUP(E1501,Table2[],5,FALSE)</f>
        <v>Online</v>
      </c>
    </row>
    <row r="1502" spans="1:16" x14ac:dyDescent="0.25">
      <c r="A1502" t="s">
        <v>3252</v>
      </c>
      <c r="B1502" s="19">
        <v>45618</v>
      </c>
      <c r="C1502" t="s">
        <v>388</v>
      </c>
      <c r="D1502" t="s">
        <v>1679</v>
      </c>
      <c r="E1502" t="s">
        <v>1721</v>
      </c>
      <c r="F1502" s="12">
        <v>1</v>
      </c>
      <c r="G1502" s="11">
        <v>736.54</v>
      </c>
      <c r="H1502">
        <v>0.16</v>
      </c>
      <c r="I1502" t="s">
        <v>1752</v>
      </c>
      <c r="J1502" s="11">
        <v>618.69359999999995</v>
      </c>
      <c r="K1502" t="str">
        <f>VLOOKUP(Table56[[#This Row],[Customer_ID]],Table4[],4,FALSE)</f>
        <v>Female</v>
      </c>
      <c r="L1502" t="str">
        <f>VLOOKUP(Table56[[#This Row],[Customer_ID]],Table4[],6,FALSE)</f>
        <v>Michigan</v>
      </c>
      <c r="M1502" t="str">
        <f>VLOOKUP(Table56[[#This Row],[Product_ID]],Table3[],3,FALSE)</f>
        <v>Home-Kitchen</v>
      </c>
      <c r="N1502" s="11">
        <f>VLOOKUP(Table56[[#This Row],[Product_ID]],Table3[],5,FALSE)</f>
        <v>201.41</v>
      </c>
      <c r="O1502" t="str">
        <f>VLOOKUP(Table56[[#This Row],[Store_ID]],Table2[],3,FALSE)</f>
        <v>South</v>
      </c>
      <c r="P1502" t="str">
        <f>VLOOKUP(E1502,Table2[],5,FALSE)</f>
        <v>Online</v>
      </c>
    </row>
    <row r="1503" spans="1:16" x14ac:dyDescent="0.25">
      <c r="A1503" t="s">
        <v>3253</v>
      </c>
      <c r="B1503" s="19">
        <v>45586</v>
      </c>
      <c r="C1503" t="s">
        <v>1235</v>
      </c>
      <c r="D1503" t="s">
        <v>1624</v>
      </c>
      <c r="E1503" t="s">
        <v>1728</v>
      </c>
      <c r="F1503" s="12">
        <v>1</v>
      </c>
      <c r="G1503" s="11">
        <v>524</v>
      </c>
      <c r="H1503">
        <v>0.28000000000000003</v>
      </c>
      <c r="I1503" t="s">
        <v>1750</v>
      </c>
      <c r="J1503" s="11">
        <v>377.28</v>
      </c>
      <c r="K1503" t="str">
        <f>VLOOKUP(Table56[[#This Row],[Customer_ID]],Table4[],4,FALSE)</f>
        <v>Female</v>
      </c>
      <c r="L1503" t="str">
        <f>VLOOKUP(Table56[[#This Row],[Customer_ID]],Table4[],6,FALSE)</f>
        <v>Nevada</v>
      </c>
      <c r="M1503" t="str">
        <f>VLOOKUP(Table56[[#This Row],[Product_ID]],Table3[],3,FALSE)</f>
        <v>Sports-Fitness</v>
      </c>
      <c r="N1503" s="11">
        <f>VLOOKUP(Table56[[#This Row],[Product_ID]],Table3[],5,FALSE)</f>
        <v>240.63</v>
      </c>
      <c r="O1503" t="str">
        <f>VLOOKUP(Table56[[#This Row],[Store_ID]],Table2[],3,FALSE)</f>
        <v>North</v>
      </c>
      <c r="P1503" t="str">
        <f>VLOOKUP(E1503,Table2[],5,FALSE)</f>
        <v>Flagship</v>
      </c>
    </row>
    <row r="1504" spans="1:16" x14ac:dyDescent="0.25">
      <c r="A1504" t="s">
        <v>3254</v>
      </c>
      <c r="B1504" s="19">
        <v>45548</v>
      </c>
      <c r="C1504" t="s">
        <v>176</v>
      </c>
      <c r="D1504" t="s">
        <v>1568</v>
      </c>
      <c r="E1504" t="s">
        <v>1698</v>
      </c>
      <c r="F1504" s="12">
        <v>4</v>
      </c>
      <c r="G1504" s="11">
        <v>566.09</v>
      </c>
      <c r="H1504">
        <v>0.28000000000000003</v>
      </c>
      <c r="I1504" t="s">
        <v>1755</v>
      </c>
      <c r="J1504" s="11">
        <v>1630.3392000000001</v>
      </c>
      <c r="K1504" t="str">
        <f>VLOOKUP(Table56[[#This Row],[Customer_ID]],Table4[],4,FALSE)</f>
        <v>Female</v>
      </c>
      <c r="L1504" t="str">
        <f>VLOOKUP(Table56[[#This Row],[Customer_ID]],Table4[],6,FALSE)</f>
        <v>Ohio</v>
      </c>
      <c r="M1504" t="str">
        <f>VLOOKUP(Table56[[#This Row],[Product_ID]],Table3[],3,FALSE)</f>
        <v>Sports-Accessories</v>
      </c>
      <c r="N1504" s="11">
        <f>VLOOKUP(Table56[[#This Row],[Product_ID]],Table3[],5,FALSE)</f>
        <v>38.76</v>
      </c>
      <c r="O1504" t="str">
        <f>VLOOKUP(Table56[[#This Row],[Store_ID]],Table2[],3,FALSE)</f>
        <v>North</v>
      </c>
      <c r="P1504" t="str">
        <f>VLOOKUP(E1504,Table2[],5,FALSE)</f>
        <v>Outlet</v>
      </c>
    </row>
    <row r="1505" spans="1:16" x14ac:dyDescent="0.25">
      <c r="A1505" t="s">
        <v>3255</v>
      </c>
      <c r="B1505" s="19">
        <v>45772</v>
      </c>
      <c r="C1505" t="s">
        <v>820</v>
      </c>
      <c r="D1505" t="s">
        <v>1558</v>
      </c>
      <c r="E1505" t="s">
        <v>1719</v>
      </c>
      <c r="F1505" s="12">
        <v>1</v>
      </c>
      <c r="G1505" s="11">
        <v>251.99</v>
      </c>
      <c r="H1505">
        <v>0.09</v>
      </c>
      <c r="I1505" t="s">
        <v>1750</v>
      </c>
      <c r="J1505" s="11">
        <v>229.3109</v>
      </c>
      <c r="K1505" t="str">
        <f>VLOOKUP(Table56[[#This Row],[Customer_ID]],Table4[],4,FALSE)</f>
        <v>Female</v>
      </c>
      <c r="L1505" t="str">
        <f>VLOOKUP(Table56[[#This Row],[Customer_ID]],Table4[],6,FALSE)</f>
        <v>Oklahoma</v>
      </c>
      <c r="M1505" t="str">
        <f>VLOOKUP(Table56[[#This Row],[Product_ID]],Table3[],3,FALSE)</f>
        <v>Home-Storage</v>
      </c>
      <c r="N1505" s="11">
        <f>VLOOKUP(Table56[[#This Row],[Product_ID]],Table3[],5,FALSE)</f>
        <v>123.46</v>
      </c>
      <c r="O1505" t="str">
        <f>VLOOKUP(Table56[[#This Row],[Store_ID]],Table2[],3,FALSE)</f>
        <v>East</v>
      </c>
      <c r="P1505" t="str">
        <f>VLOOKUP(E1505,Table2[],5,FALSE)</f>
        <v>Online</v>
      </c>
    </row>
    <row r="1506" spans="1:16" x14ac:dyDescent="0.25">
      <c r="A1506" t="s">
        <v>3256</v>
      </c>
      <c r="B1506" s="19">
        <v>45361</v>
      </c>
      <c r="C1506" t="s">
        <v>710</v>
      </c>
      <c r="D1506" t="s">
        <v>1551</v>
      </c>
      <c r="E1506" t="s">
        <v>1739</v>
      </c>
      <c r="F1506" s="12">
        <v>1</v>
      </c>
      <c r="G1506" s="11">
        <v>259.2</v>
      </c>
      <c r="H1506">
        <v>0.27</v>
      </c>
      <c r="I1506" t="s">
        <v>1755</v>
      </c>
      <c r="J1506" s="11">
        <v>189.21599999999998</v>
      </c>
      <c r="K1506" t="str">
        <f>VLOOKUP(Table56[[#This Row],[Customer_ID]],Table4[],4,FALSE)</f>
        <v>Male</v>
      </c>
      <c r="L1506" t="str">
        <f>VLOOKUP(Table56[[#This Row],[Customer_ID]],Table4[],6,FALSE)</f>
        <v>Georgia</v>
      </c>
      <c r="M1506" t="str">
        <f>VLOOKUP(Table56[[#This Row],[Product_ID]],Table3[],3,FALSE)</f>
        <v>Sports-Accessories</v>
      </c>
      <c r="N1506" s="11">
        <f>VLOOKUP(Table56[[#This Row],[Product_ID]],Table3[],5,FALSE)</f>
        <v>144.53</v>
      </c>
      <c r="O1506" t="str">
        <f>VLOOKUP(Table56[[#This Row],[Store_ID]],Table2[],3,FALSE)</f>
        <v>East</v>
      </c>
      <c r="P1506" t="str">
        <f>VLOOKUP(E1506,Table2[],5,FALSE)</f>
        <v>Online</v>
      </c>
    </row>
    <row r="1507" spans="1:16" x14ac:dyDescent="0.25">
      <c r="A1507" t="s">
        <v>3257</v>
      </c>
      <c r="B1507" s="19">
        <v>45235</v>
      </c>
      <c r="C1507" t="s">
        <v>1364</v>
      </c>
      <c r="D1507" t="s">
        <v>1615</v>
      </c>
      <c r="E1507" t="s">
        <v>1728</v>
      </c>
      <c r="F1507" s="12">
        <v>1</v>
      </c>
      <c r="G1507" s="11">
        <v>935.66</v>
      </c>
      <c r="H1507">
        <v>0.26</v>
      </c>
      <c r="I1507" t="s">
        <v>1752</v>
      </c>
      <c r="J1507" s="11">
        <v>692.38839999999993</v>
      </c>
      <c r="K1507" t="str">
        <f>VLOOKUP(Table56[[#This Row],[Customer_ID]],Table4[],4,FALSE)</f>
        <v>Male</v>
      </c>
      <c r="L1507" t="str">
        <f>VLOOKUP(Table56[[#This Row],[Customer_ID]],Table4[],6,FALSE)</f>
        <v>Oklahoma</v>
      </c>
      <c r="M1507" t="str">
        <f>VLOOKUP(Table56[[#This Row],[Product_ID]],Table3[],3,FALSE)</f>
        <v>Beauty-Haircare</v>
      </c>
      <c r="N1507" s="11">
        <f>VLOOKUP(Table56[[#This Row],[Product_ID]],Table3[],5,FALSE)</f>
        <v>17.309999999999999</v>
      </c>
      <c r="O1507" t="str">
        <f>VLOOKUP(Table56[[#This Row],[Store_ID]],Table2[],3,FALSE)</f>
        <v>North</v>
      </c>
      <c r="P1507" t="str">
        <f>VLOOKUP(E1507,Table2[],5,FALSE)</f>
        <v>Flagship</v>
      </c>
    </row>
    <row r="1508" spans="1:16" x14ac:dyDescent="0.25">
      <c r="A1508" t="s">
        <v>3258</v>
      </c>
      <c r="B1508" s="19">
        <v>45864</v>
      </c>
      <c r="C1508" t="s">
        <v>1430</v>
      </c>
      <c r="D1508" t="s">
        <v>1580</v>
      </c>
      <c r="E1508" t="s">
        <v>1714</v>
      </c>
      <c r="F1508" s="12">
        <v>4</v>
      </c>
      <c r="G1508" s="11">
        <v>480.75</v>
      </c>
      <c r="H1508">
        <v>0.02</v>
      </c>
      <c r="I1508" t="s">
        <v>1750</v>
      </c>
      <c r="J1508" s="11">
        <v>1884.54</v>
      </c>
      <c r="K1508" t="str">
        <f>VLOOKUP(Table56[[#This Row],[Customer_ID]],Table4[],4,FALSE)</f>
        <v>Male</v>
      </c>
      <c r="L1508" t="str">
        <f>VLOOKUP(Table56[[#This Row],[Customer_ID]],Table4[],6,FALSE)</f>
        <v>Utah</v>
      </c>
      <c r="M1508" t="str">
        <f>VLOOKUP(Table56[[#This Row],[Product_ID]],Table3[],3,FALSE)</f>
        <v>Home-Lighting</v>
      </c>
      <c r="N1508" s="11">
        <f>VLOOKUP(Table56[[#This Row],[Product_ID]],Table3[],5,FALSE)</f>
        <v>382.22</v>
      </c>
      <c r="O1508" t="str">
        <f>VLOOKUP(Table56[[#This Row],[Store_ID]],Table2[],3,FALSE)</f>
        <v>West</v>
      </c>
      <c r="P1508" t="str">
        <f>VLOOKUP(E1508,Table2[],5,FALSE)</f>
        <v>Online</v>
      </c>
    </row>
    <row r="1509" spans="1:16" x14ac:dyDescent="0.25">
      <c r="A1509" t="s">
        <v>3259</v>
      </c>
      <c r="B1509" s="19">
        <v>45681</v>
      </c>
      <c r="C1509" t="s">
        <v>1141</v>
      </c>
      <c r="D1509" t="s">
        <v>1650</v>
      </c>
      <c r="E1509" t="s">
        <v>1728</v>
      </c>
      <c r="F1509" s="12">
        <v>2</v>
      </c>
      <c r="G1509" s="11">
        <v>457.83</v>
      </c>
      <c r="H1509">
        <v>0.01</v>
      </c>
      <c r="I1509" t="s">
        <v>1755</v>
      </c>
      <c r="J1509" s="11">
        <v>906.50339999999994</v>
      </c>
      <c r="K1509" t="str">
        <f>VLOOKUP(Table56[[#This Row],[Customer_ID]],Table4[],4,FALSE)</f>
        <v>Female</v>
      </c>
      <c r="L1509" t="str">
        <f>VLOOKUP(Table56[[#This Row],[Customer_ID]],Table4[],6,FALSE)</f>
        <v>Vermont</v>
      </c>
      <c r="M1509" t="str">
        <f>VLOOKUP(Table56[[#This Row],[Product_ID]],Table3[],3,FALSE)</f>
        <v>Sports-Equipment</v>
      </c>
      <c r="N1509" s="11">
        <f>VLOOKUP(Table56[[#This Row],[Product_ID]],Table3[],5,FALSE)</f>
        <v>285.54000000000002</v>
      </c>
      <c r="O1509" t="str">
        <f>VLOOKUP(Table56[[#This Row],[Store_ID]],Table2[],3,FALSE)</f>
        <v>North</v>
      </c>
      <c r="P1509" t="str">
        <f>VLOOKUP(E1509,Table2[],5,FALSE)</f>
        <v>Flagship</v>
      </c>
    </row>
    <row r="1510" spans="1:16" x14ac:dyDescent="0.25">
      <c r="A1510" t="s">
        <v>3260</v>
      </c>
      <c r="B1510" s="19">
        <v>45905</v>
      </c>
      <c r="C1510" t="s">
        <v>542</v>
      </c>
      <c r="D1510" t="s">
        <v>1600</v>
      </c>
      <c r="E1510" t="s">
        <v>1726</v>
      </c>
      <c r="F1510" s="12">
        <v>1</v>
      </c>
      <c r="G1510" s="11">
        <v>994.63</v>
      </c>
      <c r="H1510">
        <v>0.28000000000000003</v>
      </c>
      <c r="I1510" t="s">
        <v>1750</v>
      </c>
      <c r="J1510" s="11">
        <v>716.1336</v>
      </c>
      <c r="K1510" t="str">
        <f>VLOOKUP(Table56[[#This Row],[Customer_ID]],Table4[],4,FALSE)</f>
        <v>Female</v>
      </c>
      <c r="L1510" t="str">
        <f>VLOOKUP(Table56[[#This Row],[Customer_ID]],Table4[],6,FALSE)</f>
        <v>Georgia</v>
      </c>
      <c r="M1510" t="str">
        <f>VLOOKUP(Table56[[#This Row],[Product_ID]],Table3[],3,FALSE)</f>
        <v>Electronics-Accessories</v>
      </c>
      <c r="N1510" s="11">
        <f>VLOOKUP(Table56[[#This Row],[Product_ID]],Table3[],5,FALSE)</f>
        <v>177.98</v>
      </c>
      <c r="O1510" t="str">
        <f>VLOOKUP(Table56[[#This Row],[Store_ID]],Table2[],3,FALSE)</f>
        <v>South</v>
      </c>
      <c r="P1510" t="str">
        <f>VLOOKUP(E1510,Table2[],5,FALSE)</f>
        <v>Outlet</v>
      </c>
    </row>
    <row r="1511" spans="1:16" x14ac:dyDescent="0.25">
      <c r="A1511" t="s">
        <v>3261</v>
      </c>
      <c r="B1511" s="19">
        <v>45765</v>
      </c>
      <c r="C1511" t="s">
        <v>779</v>
      </c>
      <c r="D1511" t="s">
        <v>1666</v>
      </c>
      <c r="E1511" t="s">
        <v>1685</v>
      </c>
      <c r="F1511" s="12">
        <v>3</v>
      </c>
      <c r="G1511" s="11">
        <v>65.569999999999993</v>
      </c>
      <c r="H1511">
        <v>0.3</v>
      </c>
      <c r="I1511" t="s">
        <v>1755</v>
      </c>
      <c r="J1511" s="11">
        <v>137.69699999999997</v>
      </c>
      <c r="K1511" t="str">
        <f>VLOOKUP(Table56[[#This Row],[Customer_ID]],Table4[],4,FALSE)</f>
        <v>Female</v>
      </c>
      <c r="L1511" t="str">
        <f>VLOOKUP(Table56[[#This Row],[Customer_ID]],Table4[],6,FALSE)</f>
        <v>Michigan</v>
      </c>
      <c r="M1511" t="str">
        <f>VLOOKUP(Table56[[#This Row],[Product_ID]],Table3[],3,FALSE)</f>
        <v>Electronics-Accessories</v>
      </c>
      <c r="N1511" s="11">
        <f>VLOOKUP(Table56[[#This Row],[Product_ID]],Table3[],5,FALSE)</f>
        <v>340.14</v>
      </c>
      <c r="O1511" t="str">
        <f>VLOOKUP(Table56[[#This Row],[Store_ID]],Table2[],3,FALSE)</f>
        <v>East</v>
      </c>
      <c r="P1511" t="str">
        <f>VLOOKUP(E1511,Table2[],5,FALSE)</f>
        <v>Flagship</v>
      </c>
    </row>
    <row r="1512" spans="1:16" x14ac:dyDescent="0.25">
      <c r="A1512" t="s">
        <v>3262</v>
      </c>
      <c r="B1512" s="19">
        <v>45821</v>
      </c>
      <c r="C1512" t="s">
        <v>530</v>
      </c>
      <c r="D1512" t="s">
        <v>1613</v>
      </c>
      <c r="E1512" t="s">
        <v>1733</v>
      </c>
      <c r="F1512" s="12">
        <v>3</v>
      </c>
      <c r="G1512" s="11">
        <v>622.98</v>
      </c>
      <c r="H1512">
        <v>0.28000000000000003</v>
      </c>
      <c r="I1512" t="s">
        <v>1752</v>
      </c>
      <c r="J1512" s="11">
        <v>1345.6368</v>
      </c>
      <c r="K1512" t="str">
        <f>VLOOKUP(Table56[[#This Row],[Customer_ID]],Table4[],4,FALSE)</f>
        <v>Female</v>
      </c>
      <c r="L1512" t="str">
        <f>VLOOKUP(Table56[[#This Row],[Customer_ID]],Table4[],6,FALSE)</f>
        <v>North Carolina</v>
      </c>
      <c r="M1512" t="str">
        <f>VLOOKUP(Table56[[#This Row],[Product_ID]],Table3[],3,FALSE)</f>
        <v>Clothing-Accessories</v>
      </c>
      <c r="N1512" s="11">
        <f>VLOOKUP(Table56[[#This Row],[Product_ID]],Table3[],5,FALSE)</f>
        <v>113.83</v>
      </c>
      <c r="O1512" t="str">
        <f>VLOOKUP(Table56[[#This Row],[Store_ID]],Table2[],3,FALSE)</f>
        <v>North</v>
      </c>
      <c r="P1512" t="str">
        <f>VLOOKUP(E1512,Table2[],5,FALSE)</f>
        <v>Flagship</v>
      </c>
    </row>
    <row r="1513" spans="1:16" x14ac:dyDescent="0.25">
      <c r="A1513" t="s">
        <v>3263</v>
      </c>
      <c r="B1513" s="19">
        <v>45691</v>
      </c>
      <c r="C1513" t="s">
        <v>794</v>
      </c>
      <c r="D1513" t="s">
        <v>1610</v>
      </c>
      <c r="E1513" t="s">
        <v>1725</v>
      </c>
      <c r="F1513" s="12">
        <v>1</v>
      </c>
      <c r="G1513" s="11">
        <v>170.68</v>
      </c>
      <c r="H1513">
        <v>0.13</v>
      </c>
      <c r="I1513" t="s">
        <v>1752</v>
      </c>
      <c r="J1513" s="11">
        <v>148.49160000000001</v>
      </c>
      <c r="K1513" t="str">
        <f>VLOOKUP(Table56[[#This Row],[Customer_ID]],Table4[],4,FALSE)</f>
        <v>Male</v>
      </c>
      <c r="L1513" t="str">
        <f>VLOOKUP(Table56[[#This Row],[Customer_ID]],Table4[],6,FALSE)</f>
        <v>Delaware</v>
      </c>
      <c r="M1513" t="str">
        <f>VLOOKUP(Table56[[#This Row],[Product_ID]],Table3[],3,FALSE)</f>
        <v>Home-Decor</v>
      </c>
      <c r="N1513" s="11">
        <f>VLOOKUP(Table56[[#This Row],[Product_ID]],Table3[],5,FALSE)</f>
        <v>81.75</v>
      </c>
      <c r="O1513" t="str">
        <f>VLOOKUP(Table56[[#This Row],[Store_ID]],Table2[],3,FALSE)</f>
        <v>East</v>
      </c>
      <c r="P1513" t="str">
        <f>VLOOKUP(E1513,Table2[],5,FALSE)</f>
        <v>Flagship</v>
      </c>
    </row>
    <row r="1514" spans="1:16" x14ac:dyDescent="0.25">
      <c r="A1514" t="s">
        <v>3264</v>
      </c>
      <c r="B1514" s="19">
        <v>45860</v>
      </c>
      <c r="C1514" t="s">
        <v>339</v>
      </c>
      <c r="D1514" t="s">
        <v>1537</v>
      </c>
      <c r="E1514" t="s">
        <v>1714</v>
      </c>
      <c r="F1514" s="12">
        <v>4</v>
      </c>
      <c r="G1514" s="11">
        <v>797.83</v>
      </c>
      <c r="H1514">
        <v>0.08</v>
      </c>
      <c r="I1514" t="s">
        <v>1750</v>
      </c>
      <c r="J1514" s="11">
        <v>2936.0144000000005</v>
      </c>
      <c r="K1514" t="str">
        <f>VLOOKUP(Table56[[#This Row],[Customer_ID]],Table4[],4,FALSE)</f>
        <v>Female</v>
      </c>
      <c r="L1514" t="str">
        <f>VLOOKUP(Table56[[#This Row],[Customer_ID]],Table4[],6,FALSE)</f>
        <v>Louisiana</v>
      </c>
      <c r="M1514" t="str">
        <f>VLOOKUP(Table56[[#This Row],[Product_ID]],Table3[],3,FALSE)</f>
        <v>Home-Lighting</v>
      </c>
      <c r="N1514" s="11">
        <f>VLOOKUP(Table56[[#This Row],[Product_ID]],Table3[],5,FALSE)</f>
        <v>218.86</v>
      </c>
      <c r="O1514" t="str">
        <f>VLOOKUP(Table56[[#This Row],[Store_ID]],Table2[],3,FALSE)</f>
        <v>West</v>
      </c>
      <c r="P1514" t="str">
        <f>VLOOKUP(E1514,Table2[],5,FALSE)</f>
        <v>Online</v>
      </c>
    </row>
    <row r="1515" spans="1:16" x14ac:dyDescent="0.25">
      <c r="A1515" t="s">
        <v>3265</v>
      </c>
      <c r="B1515" s="19">
        <v>45922</v>
      </c>
      <c r="C1515" t="s">
        <v>345</v>
      </c>
      <c r="D1515" t="s">
        <v>1529</v>
      </c>
      <c r="E1515" t="s">
        <v>1730</v>
      </c>
      <c r="F1515" s="12">
        <v>1</v>
      </c>
      <c r="G1515" s="11">
        <v>372.75</v>
      </c>
      <c r="H1515">
        <v>0.12</v>
      </c>
      <c r="I1515" t="s">
        <v>1750</v>
      </c>
      <c r="J1515" s="11">
        <v>328.02</v>
      </c>
      <c r="K1515" t="str">
        <f>VLOOKUP(Table56[[#This Row],[Customer_ID]],Table4[],4,FALSE)</f>
        <v>Male</v>
      </c>
      <c r="L1515" t="str">
        <f>VLOOKUP(Table56[[#This Row],[Customer_ID]],Table4[],6,FALSE)</f>
        <v>Alaska</v>
      </c>
      <c r="M1515" t="str">
        <f>VLOOKUP(Table56[[#This Row],[Product_ID]],Table3[],3,FALSE)</f>
        <v>Clothing-Outerwear</v>
      </c>
      <c r="N1515" s="11">
        <f>VLOOKUP(Table56[[#This Row],[Product_ID]],Table3[],5,FALSE)</f>
        <v>254.04361702127662</v>
      </c>
      <c r="O1515" t="str">
        <f>VLOOKUP(Table56[[#This Row],[Store_ID]],Table2[],3,FALSE)</f>
        <v>West</v>
      </c>
      <c r="P1515" t="str">
        <f>VLOOKUP(E1515,Table2[],5,FALSE)</f>
        <v>Flagship</v>
      </c>
    </row>
    <row r="1516" spans="1:16" x14ac:dyDescent="0.25">
      <c r="A1516" t="s">
        <v>3266</v>
      </c>
      <c r="B1516" s="19">
        <v>45477</v>
      </c>
      <c r="C1516" t="s">
        <v>1222</v>
      </c>
      <c r="D1516" t="s">
        <v>1618</v>
      </c>
      <c r="E1516" t="s">
        <v>1701</v>
      </c>
      <c r="F1516" s="12">
        <v>1</v>
      </c>
      <c r="G1516" s="11">
        <v>994.18</v>
      </c>
      <c r="H1516">
        <v>0.05</v>
      </c>
      <c r="I1516" t="s">
        <v>1752</v>
      </c>
      <c r="J1516" s="11">
        <v>944.47099999999989</v>
      </c>
      <c r="K1516" t="str">
        <f>VLOOKUP(Table56[[#This Row],[Customer_ID]],Table4[],4,FALSE)</f>
        <v>Female</v>
      </c>
      <c r="L1516" t="str">
        <f>VLOOKUP(Table56[[#This Row],[Customer_ID]],Table4[],6,FALSE)</f>
        <v>New York</v>
      </c>
      <c r="M1516" t="str">
        <f>VLOOKUP(Table56[[#This Row],[Product_ID]],Table3[],3,FALSE)</f>
        <v>Sports-Equipment</v>
      </c>
      <c r="N1516" s="11">
        <f>VLOOKUP(Table56[[#This Row],[Product_ID]],Table3[],5,FALSE)</f>
        <v>103.45</v>
      </c>
      <c r="O1516" t="str">
        <f>VLOOKUP(Table56[[#This Row],[Store_ID]],Table2[],3,FALSE)</f>
        <v>South</v>
      </c>
      <c r="P1516" t="str">
        <f>VLOOKUP(E1516,Table2[],5,FALSE)</f>
        <v>Online</v>
      </c>
    </row>
    <row r="1517" spans="1:16" x14ac:dyDescent="0.25">
      <c r="A1517" t="s">
        <v>3267</v>
      </c>
      <c r="B1517" s="19">
        <v>45504</v>
      </c>
      <c r="C1517" t="s">
        <v>1295</v>
      </c>
      <c r="D1517" t="s">
        <v>1556</v>
      </c>
      <c r="E1517" t="s">
        <v>1725</v>
      </c>
      <c r="F1517" s="12">
        <v>1</v>
      </c>
      <c r="G1517" s="11">
        <v>136.12</v>
      </c>
      <c r="H1517">
        <v>7.0000000000000007E-2</v>
      </c>
      <c r="I1517" t="s">
        <v>1750</v>
      </c>
      <c r="J1517" s="11">
        <v>126.5916</v>
      </c>
      <c r="K1517" t="str">
        <f>VLOOKUP(Table56[[#This Row],[Customer_ID]],Table4[],4,FALSE)</f>
        <v>Female</v>
      </c>
      <c r="L1517" t="str">
        <f>VLOOKUP(Table56[[#This Row],[Customer_ID]],Table4[],6,FALSE)</f>
        <v>Kansas</v>
      </c>
      <c r="M1517" t="str">
        <f>VLOOKUP(Table56[[#This Row],[Product_ID]],Table3[],3,FALSE)</f>
        <v>Sports-Accessories</v>
      </c>
      <c r="N1517" s="11">
        <f>VLOOKUP(Table56[[#This Row],[Product_ID]],Table3[],5,FALSE)</f>
        <v>131.51</v>
      </c>
      <c r="O1517" t="str">
        <f>VLOOKUP(Table56[[#This Row],[Store_ID]],Table2[],3,FALSE)</f>
        <v>East</v>
      </c>
      <c r="P1517" t="str">
        <f>VLOOKUP(E1517,Table2[],5,FALSE)</f>
        <v>Flagship</v>
      </c>
    </row>
    <row r="1518" spans="1:16" x14ac:dyDescent="0.25">
      <c r="A1518" t="s">
        <v>3268</v>
      </c>
      <c r="B1518" s="19">
        <v>45862</v>
      </c>
      <c r="C1518" t="s">
        <v>124</v>
      </c>
      <c r="D1518" t="s">
        <v>1605</v>
      </c>
      <c r="E1518" t="s">
        <v>1736</v>
      </c>
      <c r="F1518" s="12">
        <v>3</v>
      </c>
      <c r="G1518" s="11">
        <v>634.45000000000005</v>
      </c>
      <c r="H1518">
        <v>0.17</v>
      </c>
      <c r="I1518" t="s">
        <v>1752</v>
      </c>
      <c r="J1518" s="11">
        <v>1579.7805000000001</v>
      </c>
      <c r="K1518" t="str">
        <f>VLOOKUP(Table56[[#This Row],[Customer_ID]],Table4[],4,FALSE)</f>
        <v>Female</v>
      </c>
      <c r="L1518" t="str">
        <f>VLOOKUP(Table56[[#This Row],[Customer_ID]],Table4[],6,FALSE)</f>
        <v>Pennsylvania</v>
      </c>
      <c r="M1518" t="str">
        <f>VLOOKUP(Table56[[#This Row],[Product_ID]],Table3[],3,FALSE)</f>
        <v>Sports-Team Sports</v>
      </c>
      <c r="N1518" s="11">
        <f>VLOOKUP(Table56[[#This Row],[Product_ID]],Table3[],5,FALSE)</f>
        <v>212.26</v>
      </c>
      <c r="O1518" t="str">
        <f>VLOOKUP(Table56[[#This Row],[Store_ID]],Table2[],3,FALSE)</f>
        <v>East</v>
      </c>
      <c r="P1518" t="str">
        <f>VLOOKUP(E1518,Table2[],5,FALSE)</f>
        <v>Flagship</v>
      </c>
    </row>
    <row r="1519" spans="1:16" x14ac:dyDescent="0.25">
      <c r="A1519" t="s">
        <v>3269</v>
      </c>
      <c r="B1519" s="19">
        <v>45579</v>
      </c>
      <c r="C1519" t="s">
        <v>1024</v>
      </c>
      <c r="D1519" t="s">
        <v>1622</v>
      </c>
      <c r="E1519" t="s">
        <v>1685</v>
      </c>
      <c r="F1519" s="12">
        <v>4</v>
      </c>
      <c r="G1519" s="11">
        <v>179.62</v>
      </c>
      <c r="H1519">
        <v>0.05</v>
      </c>
      <c r="I1519" t="s">
        <v>1750</v>
      </c>
      <c r="J1519" s="11">
        <v>682.55600000000004</v>
      </c>
      <c r="K1519" t="str">
        <f>VLOOKUP(Table56[[#This Row],[Customer_ID]],Table4[],4,FALSE)</f>
        <v>Female</v>
      </c>
      <c r="L1519" t="str">
        <f>VLOOKUP(Table56[[#This Row],[Customer_ID]],Table4[],6,FALSE)</f>
        <v>Minnesota</v>
      </c>
      <c r="M1519" t="str">
        <f>VLOOKUP(Table56[[#This Row],[Product_ID]],Table3[],3,FALSE)</f>
        <v>Beauty-Makeup</v>
      </c>
      <c r="N1519" s="11">
        <f>VLOOKUP(Table56[[#This Row],[Product_ID]],Table3[],5,FALSE)</f>
        <v>299.11</v>
      </c>
      <c r="O1519" t="str">
        <f>VLOOKUP(Table56[[#This Row],[Store_ID]],Table2[],3,FALSE)</f>
        <v>East</v>
      </c>
      <c r="P1519" t="str">
        <f>VLOOKUP(E1519,Table2[],5,FALSE)</f>
        <v>Flagship</v>
      </c>
    </row>
    <row r="1520" spans="1:16" x14ac:dyDescent="0.25">
      <c r="A1520" t="s">
        <v>3270</v>
      </c>
      <c r="B1520" s="19">
        <v>45658</v>
      </c>
      <c r="C1520" t="s">
        <v>923</v>
      </c>
      <c r="D1520" t="s">
        <v>1556</v>
      </c>
      <c r="E1520" t="s">
        <v>1736</v>
      </c>
      <c r="F1520" s="12">
        <v>4</v>
      </c>
      <c r="G1520" s="11">
        <v>558.83000000000004</v>
      </c>
      <c r="H1520">
        <v>0.16</v>
      </c>
      <c r="I1520" t="s">
        <v>1752</v>
      </c>
      <c r="J1520" s="11">
        <v>1877.6688000000001</v>
      </c>
      <c r="K1520" t="str">
        <f>VLOOKUP(Table56[[#This Row],[Customer_ID]],Table4[],4,FALSE)</f>
        <v>Male</v>
      </c>
      <c r="L1520" t="str">
        <f>VLOOKUP(Table56[[#This Row],[Customer_ID]],Table4[],6,FALSE)</f>
        <v>Montana</v>
      </c>
      <c r="M1520" t="str">
        <f>VLOOKUP(Table56[[#This Row],[Product_ID]],Table3[],3,FALSE)</f>
        <v>Sports-Accessories</v>
      </c>
      <c r="N1520" s="11">
        <f>VLOOKUP(Table56[[#This Row],[Product_ID]],Table3[],5,FALSE)</f>
        <v>131.51</v>
      </c>
      <c r="O1520" t="str">
        <f>VLOOKUP(Table56[[#This Row],[Store_ID]],Table2[],3,FALSE)</f>
        <v>East</v>
      </c>
      <c r="P1520" t="str">
        <f>VLOOKUP(E1520,Table2[],5,FALSE)</f>
        <v>Flagship</v>
      </c>
    </row>
    <row r="1521" spans="1:16" x14ac:dyDescent="0.25">
      <c r="A1521" t="s">
        <v>3271</v>
      </c>
      <c r="B1521" s="19">
        <v>45664</v>
      </c>
      <c r="C1521" t="s">
        <v>562</v>
      </c>
      <c r="D1521" t="s">
        <v>1671</v>
      </c>
      <c r="E1521" t="s">
        <v>1708</v>
      </c>
      <c r="F1521" s="12">
        <v>2</v>
      </c>
      <c r="G1521" s="11">
        <v>859.74</v>
      </c>
      <c r="H1521">
        <v>0.25</v>
      </c>
      <c r="I1521" t="s">
        <v>1755</v>
      </c>
      <c r="J1521" s="11">
        <v>1289.6100000000001</v>
      </c>
      <c r="K1521" t="str">
        <f>VLOOKUP(Table56[[#This Row],[Customer_ID]],Table4[],4,FALSE)</f>
        <v>Female</v>
      </c>
      <c r="L1521" t="str">
        <f>VLOOKUP(Table56[[#This Row],[Customer_ID]],Table4[],6,FALSE)</f>
        <v>Indiana</v>
      </c>
      <c r="M1521" t="str">
        <f>VLOOKUP(Table56[[#This Row],[Product_ID]],Table3[],3,FALSE)</f>
        <v>Beauty-Skincare</v>
      </c>
      <c r="N1521" s="11">
        <f>VLOOKUP(Table56[[#This Row],[Product_ID]],Table3[],5,FALSE)</f>
        <v>358.47</v>
      </c>
      <c r="O1521" t="str">
        <f>VLOOKUP(Table56[[#This Row],[Store_ID]],Table2[],3,FALSE)</f>
        <v>East</v>
      </c>
      <c r="P1521" t="str">
        <f>VLOOKUP(E1521,Table2[],5,FALSE)</f>
        <v>Online</v>
      </c>
    </row>
    <row r="1522" spans="1:16" x14ac:dyDescent="0.25">
      <c r="A1522" t="s">
        <v>3272</v>
      </c>
      <c r="B1522" s="19">
        <v>45936</v>
      </c>
      <c r="C1522" t="s">
        <v>370</v>
      </c>
      <c r="D1522" t="s">
        <v>1624</v>
      </c>
      <c r="E1522" t="s">
        <v>1730</v>
      </c>
      <c r="F1522" s="12">
        <v>3</v>
      </c>
      <c r="G1522" s="11">
        <v>578.47</v>
      </c>
      <c r="H1522">
        <v>0.06</v>
      </c>
      <c r="I1522" t="s">
        <v>1755</v>
      </c>
      <c r="J1522" s="11">
        <v>1631.2854</v>
      </c>
      <c r="K1522" t="str">
        <f>VLOOKUP(Table56[[#This Row],[Customer_ID]],Table4[],4,FALSE)</f>
        <v>Female</v>
      </c>
      <c r="L1522" t="str">
        <f>VLOOKUP(Table56[[#This Row],[Customer_ID]],Table4[],6,FALSE)</f>
        <v>Rhode Island</v>
      </c>
      <c r="M1522" t="str">
        <f>VLOOKUP(Table56[[#This Row],[Product_ID]],Table3[],3,FALSE)</f>
        <v>Sports-Fitness</v>
      </c>
      <c r="N1522" s="11">
        <f>VLOOKUP(Table56[[#This Row],[Product_ID]],Table3[],5,FALSE)</f>
        <v>240.63</v>
      </c>
      <c r="O1522" t="str">
        <f>VLOOKUP(Table56[[#This Row],[Store_ID]],Table2[],3,FALSE)</f>
        <v>West</v>
      </c>
      <c r="P1522" t="str">
        <f>VLOOKUP(E1522,Table2[],5,FALSE)</f>
        <v>Flagship</v>
      </c>
    </row>
    <row r="1523" spans="1:16" x14ac:dyDescent="0.25">
      <c r="A1523" t="s">
        <v>3273</v>
      </c>
      <c r="B1523" s="19">
        <v>45344</v>
      </c>
      <c r="C1523" t="s">
        <v>205</v>
      </c>
      <c r="D1523" t="s">
        <v>1558</v>
      </c>
      <c r="E1523" t="s">
        <v>1723</v>
      </c>
      <c r="F1523" s="12">
        <v>1</v>
      </c>
      <c r="G1523" s="11">
        <v>440.48</v>
      </c>
      <c r="H1523">
        <v>0.11</v>
      </c>
      <c r="I1523" t="s">
        <v>1755</v>
      </c>
      <c r="J1523" s="11">
        <v>392.02720000000005</v>
      </c>
      <c r="K1523" t="str">
        <f>VLOOKUP(Table56[[#This Row],[Customer_ID]],Table4[],4,FALSE)</f>
        <v>Female</v>
      </c>
      <c r="L1523" t="str">
        <f>VLOOKUP(Table56[[#This Row],[Customer_ID]],Table4[],6,FALSE)</f>
        <v>Minnesota</v>
      </c>
      <c r="M1523" t="str">
        <f>VLOOKUP(Table56[[#This Row],[Product_ID]],Table3[],3,FALSE)</f>
        <v>Home-Storage</v>
      </c>
      <c r="N1523" s="11">
        <f>VLOOKUP(Table56[[#This Row],[Product_ID]],Table3[],5,FALSE)</f>
        <v>123.46</v>
      </c>
      <c r="O1523" t="str">
        <f>VLOOKUP(Table56[[#This Row],[Store_ID]],Table2[],3,FALSE)</f>
        <v>North</v>
      </c>
      <c r="P1523" t="str">
        <f>VLOOKUP(E1523,Table2[],5,FALSE)</f>
        <v>Online</v>
      </c>
    </row>
    <row r="1524" spans="1:16" x14ac:dyDescent="0.25">
      <c r="A1524" t="s">
        <v>3274</v>
      </c>
      <c r="B1524" s="19">
        <v>45329</v>
      </c>
      <c r="C1524" t="s">
        <v>75</v>
      </c>
      <c r="D1524" t="s">
        <v>1549</v>
      </c>
      <c r="E1524" t="s">
        <v>1739</v>
      </c>
      <c r="F1524" s="12">
        <v>2</v>
      </c>
      <c r="G1524" s="11">
        <v>303.67</v>
      </c>
      <c r="H1524">
        <v>0.05</v>
      </c>
      <c r="I1524" t="s">
        <v>1752</v>
      </c>
      <c r="J1524" s="11">
        <v>576.97299999999996</v>
      </c>
      <c r="K1524" t="str">
        <f>VLOOKUP(Table56[[#This Row],[Customer_ID]],Table4[],4,FALSE)</f>
        <v>Female</v>
      </c>
      <c r="L1524" t="str">
        <f>VLOOKUP(Table56[[#This Row],[Customer_ID]],Table4[],6,FALSE)</f>
        <v>Pennsylvania</v>
      </c>
      <c r="M1524" t="str">
        <f>VLOOKUP(Table56[[#This Row],[Product_ID]],Table3[],3,FALSE)</f>
        <v>Beauty-Grooming</v>
      </c>
      <c r="N1524" s="11">
        <f>VLOOKUP(Table56[[#This Row],[Product_ID]],Table3[],5,FALSE)</f>
        <v>337.42</v>
      </c>
      <c r="O1524" t="str">
        <f>VLOOKUP(Table56[[#This Row],[Store_ID]],Table2[],3,FALSE)</f>
        <v>East</v>
      </c>
      <c r="P1524" t="str">
        <f>VLOOKUP(E1524,Table2[],5,FALSE)</f>
        <v>Online</v>
      </c>
    </row>
    <row r="1525" spans="1:16" x14ac:dyDescent="0.25">
      <c r="A1525" t="s">
        <v>3275</v>
      </c>
      <c r="B1525" s="19">
        <v>45895</v>
      </c>
      <c r="C1525" t="s">
        <v>1045</v>
      </c>
      <c r="D1525" t="s">
        <v>1638</v>
      </c>
      <c r="E1525" t="s">
        <v>1726</v>
      </c>
      <c r="F1525" s="12">
        <v>2</v>
      </c>
      <c r="G1525" s="11">
        <v>611.21</v>
      </c>
      <c r="H1525">
        <v>0.22</v>
      </c>
      <c r="I1525" t="s">
        <v>1755</v>
      </c>
      <c r="J1525" s="11">
        <v>953.48760000000004</v>
      </c>
      <c r="K1525" t="str">
        <f>VLOOKUP(Table56[[#This Row],[Customer_ID]],Table4[],4,FALSE)</f>
        <v>Female</v>
      </c>
      <c r="L1525" t="str">
        <f>VLOOKUP(Table56[[#This Row],[Customer_ID]],Table4[],6,FALSE)</f>
        <v>Oregon</v>
      </c>
      <c r="M1525" t="str">
        <f>VLOOKUP(Table56[[#This Row],[Product_ID]],Table3[],3,FALSE)</f>
        <v>Electronics-Audio</v>
      </c>
      <c r="N1525" s="11">
        <f>VLOOKUP(Table56[[#This Row],[Product_ID]],Table3[],5,FALSE)</f>
        <v>403.71</v>
      </c>
      <c r="O1525" t="str">
        <f>VLOOKUP(Table56[[#This Row],[Store_ID]],Table2[],3,FALSE)</f>
        <v>South</v>
      </c>
      <c r="P1525" t="str">
        <f>VLOOKUP(E1525,Table2[],5,FALSE)</f>
        <v>Outlet</v>
      </c>
    </row>
    <row r="1526" spans="1:16" x14ac:dyDescent="0.25">
      <c r="A1526" t="s">
        <v>3276</v>
      </c>
      <c r="B1526" s="19">
        <v>45239</v>
      </c>
      <c r="C1526" t="s">
        <v>654</v>
      </c>
      <c r="D1526" t="s">
        <v>1587</v>
      </c>
      <c r="E1526" t="s">
        <v>1728</v>
      </c>
      <c r="F1526" s="12">
        <v>2</v>
      </c>
      <c r="G1526" s="11">
        <v>768.08</v>
      </c>
      <c r="H1526">
        <v>0.26</v>
      </c>
      <c r="I1526" t="s">
        <v>1752</v>
      </c>
      <c r="J1526" s="11">
        <v>1136.7583999999999</v>
      </c>
      <c r="K1526" t="str">
        <f>VLOOKUP(Table56[[#This Row],[Customer_ID]],Table4[],4,FALSE)</f>
        <v>Female</v>
      </c>
      <c r="L1526" t="str">
        <f>VLOOKUP(Table56[[#This Row],[Customer_ID]],Table4[],6,FALSE)</f>
        <v>Kansas</v>
      </c>
      <c r="M1526" t="str">
        <f>VLOOKUP(Table56[[#This Row],[Product_ID]],Table3[],3,FALSE)</f>
        <v>Electronics-Mobile</v>
      </c>
      <c r="N1526" s="11">
        <f>VLOOKUP(Table56[[#This Row],[Product_ID]],Table3[],5,FALSE)</f>
        <v>326.06</v>
      </c>
      <c r="O1526" t="str">
        <f>VLOOKUP(Table56[[#This Row],[Store_ID]],Table2[],3,FALSE)</f>
        <v>North</v>
      </c>
      <c r="P1526" t="str">
        <f>VLOOKUP(E1526,Table2[],5,FALSE)</f>
        <v>Flagship</v>
      </c>
    </row>
    <row r="1527" spans="1:16" x14ac:dyDescent="0.25">
      <c r="A1527" t="s">
        <v>3277</v>
      </c>
      <c r="B1527" s="19">
        <v>45296</v>
      </c>
      <c r="C1527" t="s">
        <v>928</v>
      </c>
      <c r="D1527" t="s">
        <v>1561</v>
      </c>
      <c r="E1527" t="s">
        <v>1736</v>
      </c>
      <c r="F1527" s="12">
        <v>1</v>
      </c>
      <c r="G1527" s="11">
        <v>616.82000000000005</v>
      </c>
      <c r="H1527">
        <v>0.24</v>
      </c>
      <c r="I1527" t="s">
        <v>1750</v>
      </c>
      <c r="J1527" s="11">
        <v>468.78320000000002</v>
      </c>
      <c r="K1527" t="str">
        <f>VLOOKUP(Table56[[#This Row],[Customer_ID]],Table4[],4,FALSE)</f>
        <v>Female</v>
      </c>
      <c r="L1527" t="str">
        <f>VLOOKUP(Table56[[#This Row],[Customer_ID]],Table4[],6,FALSE)</f>
        <v>West Virginia</v>
      </c>
      <c r="M1527" t="str">
        <f>VLOOKUP(Table56[[#This Row],[Product_ID]],Table3[],3,FALSE)</f>
        <v>Clothing-Tops</v>
      </c>
      <c r="N1527" s="11">
        <f>VLOOKUP(Table56[[#This Row],[Product_ID]],Table3[],5,FALSE)</f>
        <v>254.04361702127662</v>
      </c>
      <c r="O1527" t="str">
        <f>VLOOKUP(Table56[[#This Row],[Store_ID]],Table2[],3,FALSE)</f>
        <v>East</v>
      </c>
      <c r="P1527" t="str">
        <f>VLOOKUP(E1527,Table2[],5,FALSE)</f>
        <v>Flagship</v>
      </c>
    </row>
    <row r="1528" spans="1:16" x14ac:dyDescent="0.25">
      <c r="A1528" t="s">
        <v>3278</v>
      </c>
      <c r="B1528" s="19">
        <v>45672</v>
      </c>
      <c r="C1528" t="s">
        <v>598</v>
      </c>
      <c r="D1528" t="s">
        <v>1588</v>
      </c>
      <c r="E1528" t="s">
        <v>1736</v>
      </c>
      <c r="F1528" s="12">
        <v>1</v>
      </c>
      <c r="G1528" s="11">
        <v>470.34</v>
      </c>
      <c r="H1528">
        <v>0.18</v>
      </c>
      <c r="I1528" t="s">
        <v>1755</v>
      </c>
      <c r="J1528" s="11">
        <v>385.67880000000002</v>
      </c>
      <c r="K1528" t="str">
        <f>VLOOKUP(Table56[[#This Row],[Customer_ID]],Table4[],4,FALSE)</f>
        <v>Male</v>
      </c>
      <c r="L1528" t="str">
        <f>VLOOKUP(Table56[[#This Row],[Customer_ID]],Table4[],6,FALSE)</f>
        <v>New York</v>
      </c>
      <c r="M1528" t="str">
        <f>VLOOKUP(Table56[[#This Row],[Product_ID]],Table3[],3,FALSE)</f>
        <v>Electronics-Audio</v>
      </c>
      <c r="N1528" s="11">
        <f>VLOOKUP(Table56[[#This Row],[Product_ID]],Table3[],5,FALSE)</f>
        <v>38.520000000000003</v>
      </c>
      <c r="O1528" t="str">
        <f>VLOOKUP(Table56[[#This Row],[Store_ID]],Table2[],3,FALSE)</f>
        <v>East</v>
      </c>
      <c r="P1528" t="str">
        <f>VLOOKUP(E1528,Table2[],5,FALSE)</f>
        <v>Flagship</v>
      </c>
    </row>
    <row r="1529" spans="1:16" x14ac:dyDescent="0.25">
      <c r="A1529" t="s">
        <v>3279</v>
      </c>
      <c r="B1529" s="19">
        <v>45499</v>
      </c>
      <c r="C1529" t="s">
        <v>705</v>
      </c>
      <c r="D1529" t="s">
        <v>1607</v>
      </c>
      <c r="E1529" t="s">
        <v>1714</v>
      </c>
      <c r="F1529" s="12">
        <v>2</v>
      </c>
      <c r="G1529" s="11">
        <v>616.36</v>
      </c>
      <c r="H1529">
        <v>0.12</v>
      </c>
      <c r="I1529" t="s">
        <v>1752</v>
      </c>
      <c r="J1529" s="11">
        <v>1084.7936</v>
      </c>
      <c r="K1529" t="str">
        <f>VLOOKUP(Table56[[#This Row],[Customer_ID]],Table4[],4,FALSE)</f>
        <v>Female</v>
      </c>
      <c r="L1529" t="str">
        <f>VLOOKUP(Table56[[#This Row],[Customer_ID]],Table4[],6,FALSE)</f>
        <v>New Jersey</v>
      </c>
      <c r="M1529" t="str">
        <f>VLOOKUP(Table56[[#This Row],[Product_ID]],Table3[],3,FALSE)</f>
        <v>Clothing-Bottoms</v>
      </c>
      <c r="N1529" s="11">
        <f>VLOOKUP(Table56[[#This Row],[Product_ID]],Table3[],5,FALSE)</f>
        <v>386.56</v>
      </c>
      <c r="O1529" t="str">
        <f>VLOOKUP(Table56[[#This Row],[Store_ID]],Table2[],3,FALSE)</f>
        <v>West</v>
      </c>
      <c r="P1529" t="str">
        <f>VLOOKUP(E1529,Table2[],5,FALSE)</f>
        <v>Online</v>
      </c>
    </row>
    <row r="1530" spans="1:16" x14ac:dyDescent="0.25">
      <c r="A1530" t="s">
        <v>3280</v>
      </c>
      <c r="B1530" s="19">
        <v>45434</v>
      </c>
      <c r="C1530" t="s">
        <v>295</v>
      </c>
      <c r="D1530" t="s">
        <v>1531</v>
      </c>
      <c r="E1530" t="s">
        <v>1717</v>
      </c>
      <c r="F1530" s="12">
        <v>3</v>
      </c>
      <c r="G1530" s="11">
        <v>657.24</v>
      </c>
      <c r="H1530">
        <v>0.18</v>
      </c>
      <c r="I1530" t="s">
        <v>1752</v>
      </c>
      <c r="J1530" s="11">
        <v>1616.8104000000001</v>
      </c>
      <c r="K1530" t="str">
        <f>VLOOKUP(Table56[[#This Row],[Customer_ID]],Table4[],4,FALSE)</f>
        <v>Male</v>
      </c>
      <c r="L1530" t="str">
        <f>VLOOKUP(Table56[[#This Row],[Customer_ID]],Table4[],6,FALSE)</f>
        <v>Florida</v>
      </c>
      <c r="M1530" t="str">
        <f>VLOOKUP(Table56[[#This Row],[Product_ID]],Table3[],3,FALSE)</f>
        <v>Clothing-Outerwear</v>
      </c>
      <c r="N1530" s="11">
        <f>VLOOKUP(Table56[[#This Row],[Product_ID]],Table3[],5,FALSE)</f>
        <v>364.67</v>
      </c>
      <c r="O1530" t="str">
        <f>VLOOKUP(Table56[[#This Row],[Store_ID]],Table2[],3,FALSE)</f>
        <v>South</v>
      </c>
      <c r="P1530" t="str">
        <f>VLOOKUP(E1530,Table2[],5,FALSE)</f>
        <v>Flagship</v>
      </c>
    </row>
    <row r="1531" spans="1:16" x14ac:dyDescent="0.25">
      <c r="A1531" t="s">
        <v>3281</v>
      </c>
      <c r="B1531" s="19">
        <v>45893</v>
      </c>
      <c r="C1531" t="s">
        <v>136</v>
      </c>
      <c r="D1531" t="s">
        <v>1590</v>
      </c>
      <c r="E1531" t="s">
        <v>1739</v>
      </c>
      <c r="F1531" s="12">
        <v>2</v>
      </c>
      <c r="G1531" s="11">
        <v>392.45</v>
      </c>
      <c r="H1531">
        <v>0.04</v>
      </c>
      <c r="I1531" t="s">
        <v>1752</v>
      </c>
      <c r="J1531" s="11">
        <v>753.50399999999991</v>
      </c>
      <c r="K1531" t="str">
        <f>VLOOKUP(Table56[[#This Row],[Customer_ID]],Table4[],4,FALSE)</f>
        <v>Female</v>
      </c>
      <c r="L1531" t="str">
        <f>VLOOKUP(Table56[[#This Row],[Customer_ID]],Table4[],6,FALSE)</f>
        <v>Maryland</v>
      </c>
      <c r="M1531" t="str">
        <f>VLOOKUP(Table56[[#This Row],[Product_ID]],Table3[],3,FALSE)</f>
        <v>Sports-Fitness</v>
      </c>
      <c r="N1531" s="11">
        <f>VLOOKUP(Table56[[#This Row],[Product_ID]],Table3[],5,FALSE)</f>
        <v>313.26</v>
      </c>
      <c r="O1531" t="str">
        <f>VLOOKUP(Table56[[#This Row],[Store_ID]],Table2[],3,FALSE)</f>
        <v>East</v>
      </c>
      <c r="P1531" t="str">
        <f>VLOOKUP(E1531,Table2[],5,FALSE)</f>
        <v>Online</v>
      </c>
    </row>
    <row r="1532" spans="1:16" x14ac:dyDescent="0.25">
      <c r="A1532" t="s">
        <v>3282</v>
      </c>
      <c r="B1532" s="19">
        <v>45346</v>
      </c>
      <c r="C1532" t="s">
        <v>779</v>
      </c>
      <c r="D1532" t="s">
        <v>1588</v>
      </c>
      <c r="E1532" t="s">
        <v>1726</v>
      </c>
      <c r="F1532" s="12">
        <v>3</v>
      </c>
      <c r="G1532" s="11">
        <v>62.03</v>
      </c>
      <c r="H1532">
        <v>0.01</v>
      </c>
      <c r="I1532" t="s">
        <v>1755</v>
      </c>
      <c r="J1532" s="11">
        <v>184.22909999999999</v>
      </c>
      <c r="K1532" t="str">
        <f>VLOOKUP(Table56[[#This Row],[Customer_ID]],Table4[],4,FALSE)</f>
        <v>Female</v>
      </c>
      <c r="L1532" t="str">
        <f>VLOOKUP(Table56[[#This Row],[Customer_ID]],Table4[],6,FALSE)</f>
        <v>Michigan</v>
      </c>
      <c r="M1532" t="str">
        <f>VLOOKUP(Table56[[#This Row],[Product_ID]],Table3[],3,FALSE)</f>
        <v>Electronics-Audio</v>
      </c>
      <c r="N1532" s="11">
        <f>VLOOKUP(Table56[[#This Row],[Product_ID]],Table3[],5,FALSE)</f>
        <v>38.520000000000003</v>
      </c>
      <c r="O1532" t="str">
        <f>VLOOKUP(Table56[[#This Row],[Store_ID]],Table2[],3,FALSE)</f>
        <v>South</v>
      </c>
      <c r="P1532" t="str">
        <f>VLOOKUP(E1532,Table2[],5,FALSE)</f>
        <v>Outlet</v>
      </c>
    </row>
    <row r="1533" spans="1:16" x14ac:dyDescent="0.25">
      <c r="A1533" t="s">
        <v>3283</v>
      </c>
      <c r="B1533" s="19">
        <v>45613</v>
      </c>
      <c r="C1533" t="s">
        <v>327</v>
      </c>
      <c r="D1533" t="s">
        <v>1675</v>
      </c>
      <c r="E1533" t="s">
        <v>1698</v>
      </c>
      <c r="F1533" s="12">
        <v>4</v>
      </c>
      <c r="G1533" s="11">
        <v>933.73</v>
      </c>
      <c r="H1533">
        <v>0.25</v>
      </c>
      <c r="I1533" t="s">
        <v>1752</v>
      </c>
      <c r="J1533" s="11">
        <v>2801.19</v>
      </c>
      <c r="K1533" t="str">
        <f>VLOOKUP(Table56[[#This Row],[Customer_ID]],Table4[],4,FALSE)</f>
        <v>Female</v>
      </c>
      <c r="L1533" t="str">
        <f>VLOOKUP(Table56[[#This Row],[Customer_ID]],Table4[],6,FALSE)</f>
        <v>Tennessee</v>
      </c>
      <c r="M1533" t="str">
        <f>VLOOKUP(Table56[[#This Row],[Product_ID]],Table3[],3,FALSE)</f>
        <v>Clothing-Outerwear</v>
      </c>
      <c r="N1533" s="11">
        <f>VLOOKUP(Table56[[#This Row],[Product_ID]],Table3[],5,FALSE)</f>
        <v>358.47</v>
      </c>
      <c r="O1533" t="str">
        <f>VLOOKUP(Table56[[#This Row],[Store_ID]],Table2[],3,FALSE)</f>
        <v>North</v>
      </c>
      <c r="P1533" t="str">
        <f>VLOOKUP(E1533,Table2[],5,FALSE)</f>
        <v>Outlet</v>
      </c>
    </row>
    <row r="1534" spans="1:16" x14ac:dyDescent="0.25">
      <c r="A1534" t="s">
        <v>3284</v>
      </c>
      <c r="B1534" s="19">
        <v>45928</v>
      </c>
      <c r="C1534" t="s">
        <v>515</v>
      </c>
      <c r="D1534" t="s">
        <v>1658</v>
      </c>
      <c r="E1534" t="s">
        <v>1730</v>
      </c>
      <c r="F1534" s="12">
        <v>3</v>
      </c>
      <c r="G1534" s="11">
        <v>615.30999999999995</v>
      </c>
      <c r="H1534">
        <v>0.14000000000000001</v>
      </c>
      <c r="I1534" t="s">
        <v>1752</v>
      </c>
      <c r="J1534" s="11">
        <v>1587.4997999999998</v>
      </c>
      <c r="K1534" t="str">
        <f>VLOOKUP(Table56[[#This Row],[Customer_ID]],Table4[],4,FALSE)</f>
        <v>Female</v>
      </c>
      <c r="L1534" t="str">
        <f>VLOOKUP(Table56[[#This Row],[Customer_ID]],Table4[],6,FALSE)</f>
        <v>Iowa</v>
      </c>
      <c r="M1534" t="str">
        <f>VLOOKUP(Table56[[#This Row],[Product_ID]],Table3[],3,FALSE)</f>
        <v>Clothing-Accessories</v>
      </c>
      <c r="N1534" s="11">
        <f>VLOOKUP(Table56[[#This Row],[Product_ID]],Table3[],5,FALSE)</f>
        <v>119.57</v>
      </c>
      <c r="O1534" t="str">
        <f>VLOOKUP(Table56[[#This Row],[Store_ID]],Table2[],3,FALSE)</f>
        <v>West</v>
      </c>
      <c r="P1534" t="str">
        <f>VLOOKUP(E1534,Table2[],5,FALSE)</f>
        <v>Flagship</v>
      </c>
    </row>
    <row r="1535" spans="1:16" x14ac:dyDescent="0.25">
      <c r="A1535" t="s">
        <v>3285</v>
      </c>
      <c r="B1535" s="19">
        <v>45619</v>
      </c>
      <c r="C1535" t="s">
        <v>1153</v>
      </c>
      <c r="D1535" t="s">
        <v>1615</v>
      </c>
      <c r="E1535" t="s">
        <v>1736</v>
      </c>
      <c r="F1535" s="12">
        <v>4</v>
      </c>
      <c r="G1535" s="11">
        <v>790.38</v>
      </c>
      <c r="H1535">
        <v>0.22</v>
      </c>
      <c r="I1535" t="s">
        <v>1755</v>
      </c>
      <c r="J1535" s="11">
        <v>2465.9856</v>
      </c>
      <c r="K1535" t="str">
        <f>VLOOKUP(Table56[[#This Row],[Customer_ID]],Table4[],4,FALSE)</f>
        <v>Female</v>
      </c>
      <c r="L1535" t="str">
        <f>VLOOKUP(Table56[[#This Row],[Customer_ID]],Table4[],6,FALSE)</f>
        <v>Maine</v>
      </c>
      <c r="M1535" t="str">
        <f>VLOOKUP(Table56[[#This Row],[Product_ID]],Table3[],3,FALSE)</f>
        <v>Beauty-Haircare</v>
      </c>
      <c r="N1535" s="11">
        <f>VLOOKUP(Table56[[#This Row],[Product_ID]],Table3[],5,FALSE)</f>
        <v>17.309999999999999</v>
      </c>
      <c r="O1535" t="str">
        <f>VLOOKUP(Table56[[#This Row],[Store_ID]],Table2[],3,FALSE)</f>
        <v>East</v>
      </c>
      <c r="P1535" t="str">
        <f>VLOOKUP(E1535,Table2[],5,FALSE)</f>
        <v>Flagship</v>
      </c>
    </row>
    <row r="1536" spans="1:16" x14ac:dyDescent="0.25">
      <c r="A1536" t="s">
        <v>3286</v>
      </c>
      <c r="B1536" s="19">
        <v>45533</v>
      </c>
      <c r="C1536" t="s">
        <v>850</v>
      </c>
      <c r="D1536" t="s">
        <v>1615</v>
      </c>
      <c r="E1536" t="s">
        <v>1733</v>
      </c>
      <c r="F1536" s="12">
        <v>2</v>
      </c>
      <c r="G1536" s="11">
        <v>102.85</v>
      </c>
      <c r="H1536">
        <v>0.08</v>
      </c>
      <c r="I1536" t="s">
        <v>1752</v>
      </c>
      <c r="J1536" s="11">
        <v>189.244</v>
      </c>
      <c r="K1536" t="str">
        <f>VLOOKUP(Table56[[#This Row],[Customer_ID]],Table4[],4,FALSE)</f>
        <v>Female</v>
      </c>
      <c r="L1536" t="str">
        <f>VLOOKUP(Table56[[#This Row],[Customer_ID]],Table4[],6,FALSE)</f>
        <v>California</v>
      </c>
      <c r="M1536" t="str">
        <f>VLOOKUP(Table56[[#This Row],[Product_ID]],Table3[],3,FALSE)</f>
        <v>Beauty-Haircare</v>
      </c>
      <c r="N1536" s="11">
        <f>VLOOKUP(Table56[[#This Row],[Product_ID]],Table3[],5,FALSE)</f>
        <v>17.309999999999999</v>
      </c>
      <c r="O1536" t="str">
        <f>VLOOKUP(Table56[[#This Row],[Store_ID]],Table2[],3,FALSE)</f>
        <v>North</v>
      </c>
      <c r="P1536" t="str">
        <f>VLOOKUP(E1536,Table2[],5,FALSE)</f>
        <v>Flagship</v>
      </c>
    </row>
    <row r="1537" spans="1:16" x14ac:dyDescent="0.25">
      <c r="A1537" t="s">
        <v>3287</v>
      </c>
      <c r="B1537" s="19">
        <v>45781</v>
      </c>
      <c r="C1537" t="s">
        <v>152</v>
      </c>
      <c r="D1537" t="s">
        <v>1543</v>
      </c>
      <c r="E1537" t="s">
        <v>1730</v>
      </c>
      <c r="F1537" s="12">
        <v>3</v>
      </c>
      <c r="G1537" s="11">
        <v>866.78</v>
      </c>
      <c r="H1537">
        <v>0.27</v>
      </c>
      <c r="I1537" t="s">
        <v>1752</v>
      </c>
      <c r="J1537" s="11">
        <v>1898.2482</v>
      </c>
      <c r="K1537" t="str">
        <f>VLOOKUP(Table56[[#This Row],[Customer_ID]],Table4[],4,FALSE)</f>
        <v>Female</v>
      </c>
      <c r="L1537" t="str">
        <f>VLOOKUP(Table56[[#This Row],[Customer_ID]],Table4[],6,FALSE)</f>
        <v>Michigan</v>
      </c>
      <c r="M1537" t="str">
        <f>VLOOKUP(Table56[[#This Row],[Product_ID]],Table3[],3,FALSE)</f>
        <v>Electronics-Accessories</v>
      </c>
      <c r="N1537" s="11">
        <f>VLOOKUP(Table56[[#This Row],[Product_ID]],Table3[],5,FALSE)</f>
        <v>449.4</v>
      </c>
      <c r="O1537" t="str">
        <f>VLOOKUP(Table56[[#This Row],[Store_ID]],Table2[],3,FALSE)</f>
        <v>West</v>
      </c>
      <c r="P1537" t="str">
        <f>VLOOKUP(E1537,Table2[],5,FALSE)</f>
        <v>Flagship</v>
      </c>
    </row>
    <row r="1538" spans="1:16" x14ac:dyDescent="0.25">
      <c r="A1538" t="s">
        <v>3288</v>
      </c>
      <c r="B1538" s="19">
        <v>45378</v>
      </c>
      <c r="C1538" t="s">
        <v>672</v>
      </c>
      <c r="D1538" t="s">
        <v>1644</v>
      </c>
      <c r="E1538" t="s">
        <v>1730</v>
      </c>
      <c r="F1538" s="12">
        <v>3</v>
      </c>
      <c r="G1538" s="11">
        <v>392.84</v>
      </c>
      <c r="H1538">
        <v>0.27</v>
      </c>
      <c r="I1538" t="s">
        <v>1752</v>
      </c>
      <c r="J1538" s="11">
        <v>860.31959999999992</v>
      </c>
      <c r="K1538" t="str">
        <f>VLOOKUP(Table56[[#This Row],[Customer_ID]],Table4[],4,FALSE)</f>
        <v>Male</v>
      </c>
      <c r="L1538" t="str">
        <f>VLOOKUP(Table56[[#This Row],[Customer_ID]],Table4[],6,FALSE)</f>
        <v>Louisiana</v>
      </c>
      <c r="M1538" t="str">
        <f>VLOOKUP(Table56[[#This Row],[Product_ID]],Table3[],3,FALSE)</f>
        <v>Home-Decor</v>
      </c>
      <c r="N1538" s="11">
        <f>VLOOKUP(Table56[[#This Row],[Product_ID]],Table3[],5,FALSE)</f>
        <v>325.26</v>
      </c>
      <c r="O1538" t="str">
        <f>VLOOKUP(Table56[[#This Row],[Store_ID]],Table2[],3,FALSE)</f>
        <v>West</v>
      </c>
      <c r="P1538" t="str">
        <f>VLOOKUP(E1538,Table2[],5,FALSE)</f>
        <v>Flagship</v>
      </c>
    </row>
    <row r="1539" spans="1:16" x14ac:dyDescent="0.25">
      <c r="A1539" t="s">
        <v>3289</v>
      </c>
      <c r="B1539" s="19">
        <v>45688</v>
      </c>
      <c r="C1539" t="s">
        <v>1007</v>
      </c>
      <c r="D1539" t="s">
        <v>1540</v>
      </c>
      <c r="E1539" t="s">
        <v>1705</v>
      </c>
      <c r="F1539" s="12">
        <v>2</v>
      </c>
      <c r="G1539" s="11">
        <v>753.1</v>
      </c>
      <c r="H1539">
        <v>0.19</v>
      </c>
      <c r="I1539" t="s">
        <v>1752</v>
      </c>
      <c r="J1539" s="11">
        <v>1220.0220000000002</v>
      </c>
      <c r="K1539" t="str">
        <f>VLOOKUP(Table56[[#This Row],[Customer_ID]],Table4[],4,FALSE)</f>
        <v>Female</v>
      </c>
      <c r="L1539" t="str">
        <f>VLOOKUP(Table56[[#This Row],[Customer_ID]],Table4[],6,FALSE)</f>
        <v>North Carolina</v>
      </c>
      <c r="M1539" t="str">
        <f>VLOOKUP(Table56[[#This Row],[Product_ID]],Table3[],3,FALSE)</f>
        <v>Sports-Fitness</v>
      </c>
      <c r="N1539" s="11">
        <f>VLOOKUP(Table56[[#This Row],[Product_ID]],Table3[],5,FALSE)</f>
        <v>495.72</v>
      </c>
      <c r="O1539" t="str">
        <f>VLOOKUP(Table56[[#This Row],[Store_ID]],Table2[],3,FALSE)</f>
        <v>North</v>
      </c>
      <c r="P1539" t="str">
        <f>VLOOKUP(E1539,Table2[],5,FALSE)</f>
        <v>Outlet</v>
      </c>
    </row>
    <row r="1540" spans="1:16" x14ac:dyDescent="0.25">
      <c r="A1540" t="s">
        <v>3290</v>
      </c>
      <c r="B1540" s="19">
        <v>45927</v>
      </c>
      <c r="C1540" t="s">
        <v>40</v>
      </c>
      <c r="D1540" t="s">
        <v>1608</v>
      </c>
      <c r="E1540" t="s">
        <v>1733</v>
      </c>
      <c r="F1540" s="12">
        <v>2</v>
      </c>
      <c r="G1540" s="11">
        <v>700.91</v>
      </c>
      <c r="H1540">
        <v>0.1</v>
      </c>
      <c r="I1540" t="s">
        <v>1752</v>
      </c>
      <c r="J1540" s="11">
        <v>1261.6379999999999</v>
      </c>
      <c r="K1540" t="str">
        <f>VLOOKUP(Table56[[#This Row],[Customer_ID]],Table4[],4,FALSE)</f>
        <v>Female</v>
      </c>
      <c r="L1540" t="str">
        <f>VLOOKUP(Table56[[#This Row],[Customer_ID]],Table4[],6,FALSE)</f>
        <v>West Virginia</v>
      </c>
      <c r="M1540" t="str">
        <f>VLOOKUP(Table56[[#This Row],[Product_ID]],Table3[],3,FALSE)</f>
        <v>Sports-Accessories</v>
      </c>
      <c r="N1540" s="11">
        <f>VLOOKUP(Table56[[#This Row],[Product_ID]],Table3[],5,FALSE)</f>
        <v>434.84</v>
      </c>
      <c r="O1540" t="str">
        <f>VLOOKUP(Table56[[#This Row],[Store_ID]],Table2[],3,FALSE)</f>
        <v>North</v>
      </c>
      <c r="P1540" t="str">
        <f>VLOOKUP(E1540,Table2[],5,FALSE)</f>
        <v>Flagship</v>
      </c>
    </row>
    <row r="1541" spans="1:16" x14ac:dyDescent="0.25">
      <c r="A1541" t="s">
        <v>3291</v>
      </c>
      <c r="B1541" s="19">
        <v>45775</v>
      </c>
      <c r="C1541" t="s">
        <v>261</v>
      </c>
      <c r="D1541" t="s">
        <v>1548</v>
      </c>
      <c r="E1541" t="s">
        <v>1723</v>
      </c>
      <c r="F1541" s="12">
        <v>4</v>
      </c>
      <c r="G1541" s="11">
        <v>935.98</v>
      </c>
      <c r="H1541">
        <v>0.11</v>
      </c>
      <c r="I1541" t="s">
        <v>1752</v>
      </c>
      <c r="J1541" s="11">
        <v>3332.0888</v>
      </c>
      <c r="K1541" t="str">
        <f>VLOOKUP(Table56[[#This Row],[Customer_ID]],Table4[],4,FALSE)</f>
        <v>Female</v>
      </c>
      <c r="L1541" t="str">
        <f>VLOOKUP(Table56[[#This Row],[Customer_ID]],Table4[],6,FALSE)</f>
        <v>Iowa</v>
      </c>
      <c r="M1541" t="str">
        <f>VLOOKUP(Table56[[#This Row],[Product_ID]],Table3[],3,FALSE)</f>
        <v>Electronics-Appliances</v>
      </c>
      <c r="N1541" s="11">
        <f>VLOOKUP(Table56[[#This Row],[Product_ID]],Table3[],5,FALSE)</f>
        <v>465.34</v>
      </c>
      <c r="O1541" t="str">
        <f>VLOOKUP(Table56[[#This Row],[Store_ID]],Table2[],3,FALSE)</f>
        <v>North</v>
      </c>
      <c r="P1541" t="str">
        <f>VLOOKUP(E1541,Table2[],5,FALSE)</f>
        <v>Online</v>
      </c>
    </row>
    <row r="1542" spans="1:16" x14ac:dyDescent="0.25">
      <c r="A1542" t="s">
        <v>3292</v>
      </c>
      <c r="B1542" s="19">
        <v>45849</v>
      </c>
      <c r="C1542" t="s">
        <v>1475</v>
      </c>
      <c r="D1542" t="s">
        <v>1641</v>
      </c>
      <c r="E1542" t="s">
        <v>1730</v>
      </c>
      <c r="F1542" s="12">
        <v>1</v>
      </c>
      <c r="G1542" s="11">
        <v>539.9</v>
      </c>
      <c r="H1542">
        <v>7.0000000000000007E-2</v>
      </c>
      <c r="I1542" t="s">
        <v>1750</v>
      </c>
      <c r="J1542" s="11">
        <v>502.10699999999997</v>
      </c>
      <c r="K1542" t="str">
        <f>VLOOKUP(Table56[[#This Row],[Customer_ID]],Table4[],4,FALSE)</f>
        <v>Female</v>
      </c>
      <c r="L1542" t="str">
        <f>VLOOKUP(Table56[[#This Row],[Customer_ID]],Table4[],6,FALSE)</f>
        <v>Virginia</v>
      </c>
      <c r="M1542" t="str">
        <f>VLOOKUP(Table56[[#This Row],[Product_ID]],Table3[],3,FALSE)</f>
        <v>Electronics-Computer</v>
      </c>
      <c r="N1542" s="11">
        <f>VLOOKUP(Table56[[#This Row],[Product_ID]],Table3[],5,FALSE)</f>
        <v>392.89</v>
      </c>
      <c r="O1542" t="str">
        <f>VLOOKUP(Table56[[#This Row],[Store_ID]],Table2[],3,FALSE)</f>
        <v>West</v>
      </c>
      <c r="P1542" t="str">
        <f>VLOOKUP(E1542,Table2[],5,FALSE)</f>
        <v>Flagship</v>
      </c>
    </row>
    <row r="1543" spans="1:16" x14ac:dyDescent="0.25">
      <c r="A1543" t="s">
        <v>3293</v>
      </c>
      <c r="B1543" s="19">
        <v>45573</v>
      </c>
      <c r="C1543" t="s">
        <v>562</v>
      </c>
      <c r="D1543" t="s">
        <v>1588</v>
      </c>
      <c r="E1543" t="s">
        <v>1708</v>
      </c>
      <c r="F1543" s="12">
        <v>1</v>
      </c>
      <c r="G1543" s="11">
        <v>312.81</v>
      </c>
      <c r="H1543">
        <v>0.14000000000000001</v>
      </c>
      <c r="I1543" t="s">
        <v>1752</v>
      </c>
      <c r="J1543" s="11">
        <v>269.01659999999998</v>
      </c>
      <c r="K1543" t="str">
        <f>VLOOKUP(Table56[[#This Row],[Customer_ID]],Table4[],4,FALSE)</f>
        <v>Female</v>
      </c>
      <c r="L1543" t="str">
        <f>VLOOKUP(Table56[[#This Row],[Customer_ID]],Table4[],6,FALSE)</f>
        <v>Indiana</v>
      </c>
      <c r="M1543" t="str">
        <f>VLOOKUP(Table56[[#This Row],[Product_ID]],Table3[],3,FALSE)</f>
        <v>Electronics-Audio</v>
      </c>
      <c r="N1543" s="11">
        <f>VLOOKUP(Table56[[#This Row],[Product_ID]],Table3[],5,FALSE)</f>
        <v>38.520000000000003</v>
      </c>
      <c r="O1543" t="str">
        <f>VLOOKUP(Table56[[#This Row],[Store_ID]],Table2[],3,FALSE)</f>
        <v>East</v>
      </c>
      <c r="P1543" t="str">
        <f>VLOOKUP(E1543,Table2[],5,FALSE)</f>
        <v>Online</v>
      </c>
    </row>
    <row r="1544" spans="1:16" x14ac:dyDescent="0.25">
      <c r="A1544" t="s">
        <v>3294</v>
      </c>
      <c r="B1544" s="19">
        <v>45356</v>
      </c>
      <c r="C1544" t="s">
        <v>791</v>
      </c>
      <c r="D1544" t="s">
        <v>1600</v>
      </c>
      <c r="E1544" t="s">
        <v>1711</v>
      </c>
      <c r="F1544" s="12">
        <v>3</v>
      </c>
      <c r="G1544" s="11">
        <v>855.96</v>
      </c>
      <c r="H1544">
        <v>0.28999999999999998</v>
      </c>
      <c r="I1544" t="s">
        <v>1755</v>
      </c>
      <c r="J1544" s="11">
        <v>1823.1948</v>
      </c>
      <c r="K1544" t="str">
        <f>VLOOKUP(Table56[[#This Row],[Customer_ID]],Table4[],4,FALSE)</f>
        <v>Female</v>
      </c>
      <c r="L1544" t="str">
        <f>VLOOKUP(Table56[[#This Row],[Customer_ID]],Table4[],6,FALSE)</f>
        <v>New York</v>
      </c>
      <c r="M1544" t="str">
        <f>VLOOKUP(Table56[[#This Row],[Product_ID]],Table3[],3,FALSE)</f>
        <v>Electronics-Accessories</v>
      </c>
      <c r="N1544" s="11">
        <f>VLOOKUP(Table56[[#This Row],[Product_ID]],Table3[],5,FALSE)</f>
        <v>177.98</v>
      </c>
      <c r="O1544" t="str">
        <f>VLOOKUP(Table56[[#This Row],[Store_ID]],Table2[],3,FALSE)</f>
        <v>South</v>
      </c>
      <c r="P1544" t="str">
        <f>VLOOKUP(E1544,Table2[],5,FALSE)</f>
        <v>Online</v>
      </c>
    </row>
    <row r="1545" spans="1:16" x14ac:dyDescent="0.25">
      <c r="A1545" t="s">
        <v>3295</v>
      </c>
      <c r="B1545" s="19">
        <v>45326</v>
      </c>
      <c r="C1545" t="s">
        <v>1100</v>
      </c>
      <c r="D1545" t="s">
        <v>1527</v>
      </c>
      <c r="E1545" t="s">
        <v>1721</v>
      </c>
      <c r="F1545" s="12">
        <v>3</v>
      </c>
      <c r="G1545" s="11">
        <v>305</v>
      </c>
      <c r="H1545">
        <v>0.01</v>
      </c>
      <c r="I1545" t="s">
        <v>1755</v>
      </c>
      <c r="J1545" s="11">
        <v>905.85</v>
      </c>
      <c r="K1545" t="str">
        <f>VLOOKUP(Table56[[#This Row],[Customer_ID]],Table4[],4,FALSE)</f>
        <v>Male</v>
      </c>
      <c r="L1545" t="str">
        <f>VLOOKUP(Table56[[#This Row],[Customer_ID]],Table4[],6,FALSE)</f>
        <v>Washington</v>
      </c>
      <c r="M1545" t="str">
        <f>VLOOKUP(Table56[[#This Row],[Product_ID]],Table3[],3,FALSE)</f>
        <v>Clothing-Tops</v>
      </c>
      <c r="N1545" s="11">
        <f>VLOOKUP(Table56[[#This Row],[Product_ID]],Table3[],5,FALSE)</f>
        <v>342.56</v>
      </c>
      <c r="O1545" t="str">
        <f>VLOOKUP(Table56[[#This Row],[Store_ID]],Table2[],3,FALSE)</f>
        <v>South</v>
      </c>
      <c r="P1545" t="str">
        <f>VLOOKUP(E1545,Table2[],5,FALSE)</f>
        <v>Online</v>
      </c>
    </row>
    <row r="1546" spans="1:16" x14ac:dyDescent="0.25">
      <c r="A1546" t="s">
        <v>3296</v>
      </c>
      <c r="B1546" s="19">
        <v>45361</v>
      </c>
      <c r="C1546" t="s">
        <v>1427</v>
      </c>
      <c r="D1546" t="s">
        <v>1679</v>
      </c>
      <c r="E1546" t="s">
        <v>1723</v>
      </c>
      <c r="F1546" s="12">
        <v>3</v>
      </c>
      <c r="G1546" s="11">
        <v>831.15</v>
      </c>
      <c r="H1546">
        <v>0.19</v>
      </c>
      <c r="I1546" t="s">
        <v>1750</v>
      </c>
      <c r="J1546" s="11">
        <v>2019.6945000000001</v>
      </c>
      <c r="K1546" t="str">
        <f>VLOOKUP(Table56[[#This Row],[Customer_ID]],Table4[],4,FALSE)</f>
        <v>Male</v>
      </c>
      <c r="L1546" t="str">
        <f>VLOOKUP(Table56[[#This Row],[Customer_ID]],Table4[],6,FALSE)</f>
        <v>Vermont</v>
      </c>
      <c r="M1546" t="str">
        <f>VLOOKUP(Table56[[#This Row],[Product_ID]],Table3[],3,FALSE)</f>
        <v>Home-Kitchen</v>
      </c>
      <c r="N1546" s="11">
        <f>VLOOKUP(Table56[[#This Row],[Product_ID]],Table3[],5,FALSE)</f>
        <v>201.41</v>
      </c>
      <c r="O1546" t="str">
        <f>VLOOKUP(Table56[[#This Row],[Store_ID]],Table2[],3,FALSE)</f>
        <v>North</v>
      </c>
      <c r="P1546" t="str">
        <f>VLOOKUP(E1546,Table2[],5,FALSE)</f>
        <v>Online</v>
      </c>
    </row>
    <row r="1547" spans="1:16" x14ac:dyDescent="0.25">
      <c r="A1547" t="s">
        <v>3297</v>
      </c>
      <c r="B1547" s="19">
        <v>45926</v>
      </c>
      <c r="C1547" t="s">
        <v>669</v>
      </c>
      <c r="D1547" t="s">
        <v>1675</v>
      </c>
      <c r="E1547" t="s">
        <v>1698</v>
      </c>
      <c r="F1547" s="12">
        <v>2</v>
      </c>
      <c r="G1547" s="11">
        <v>644.97</v>
      </c>
      <c r="H1547">
        <v>0.24</v>
      </c>
      <c r="I1547" t="s">
        <v>1755</v>
      </c>
      <c r="J1547" s="11">
        <v>980.35440000000006</v>
      </c>
      <c r="K1547" t="str">
        <f>VLOOKUP(Table56[[#This Row],[Customer_ID]],Table4[],4,FALSE)</f>
        <v>Female</v>
      </c>
      <c r="L1547" t="str">
        <f>VLOOKUP(Table56[[#This Row],[Customer_ID]],Table4[],6,FALSE)</f>
        <v>New Jersey</v>
      </c>
      <c r="M1547" t="str">
        <f>VLOOKUP(Table56[[#This Row],[Product_ID]],Table3[],3,FALSE)</f>
        <v>Clothing-Outerwear</v>
      </c>
      <c r="N1547" s="11">
        <f>VLOOKUP(Table56[[#This Row],[Product_ID]],Table3[],5,FALSE)</f>
        <v>358.47</v>
      </c>
      <c r="O1547" t="str">
        <f>VLOOKUP(Table56[[#This Row],[Store_ID]],Table2[],3,FALSE)</f>
        <v>North</v>
      </c>
      <c r="P1547" t="str">
        <f>VLOOKUP(E1547,Table2[],5,FALSE)</f>
        <v>Outlet</v>
      </c>
    </row>
    <row r="1548" spans="1:16" x14ac:dyDescent="0.25">
      <c r="A1548" t="s">
        <v>3298</v>
      </c>
      <c r="B1548" s="19">
        <v>45839</v>
      </c>
      <c r="C1548" t="s">
        <v>336</v>
      </c>
      <c r="D1548" t="s">
        <v>1662</v>
      </c>
      <c r="E1548" t="s">
        <v>1690</v>
      </c>
      <c r="F1548" s="12">
        <v>1</v>
      </c>
      <c r="G1548" s="11">
        <v>149.56</v>
      </c>
      <c r="H1548">
        <v>0.09</v>
      </c>
      <c r="I1548" t="s">
        <v>1750</v>
      </c>
      <c r="J1548" s="11">
        <v>136.09960000000001</v>
      </c>
      <c r="K1548" t="str">
        <f>VLOOKUP(Table56[[#This Row],[Customer_ID]],Table4[],4,FALSE)</f>
        <v>Female</v>
      </c>
      <c r="L1548" t="str">
        <f>VLOOKUP(Table56[[#This Row],[Customer_ID]],Table4[],6,FALSE)</f>
        <v>New York</v>
      </c>
      <c r="M1548" t="str">
        <f>VLOOKUP(Table56[[#This Row],[Product_ID]],Table3[],3,FALSE)</f>
        <v>Sports-Accessories</v>
      </c>
      <c r="N1548" s="11">
        <f>VLOOKUP(Table56[[#This Row],[Product_ID]],Table3[],5,FALSE)</f>
        <v>131.24</v>
      </c>
      <c r="O1548" t="str">
        <f>VLOOKUP(Table56[[#This Row],[Store_ID]],Table2[],3,FALSE)</f>
        <v>North</v>
      </c>
      <c r="P1548" t="str">
        <f>VLOOKUP(E1548,Table2[],5,FALSE)</f>
        <v>Flagship</v>
      </c>
    </row>
    <row r="1549" spans="1:16" x14ac:dyDescent="0.25">
      <c r="A1549" t="s">
        <v>3299</v>
      </c>
      <c r="B1549" s="19">
        <v>45434</v>
      </c>
      <c r="C1549" t="s">
        <v>699</v>
      </c>
      <c r="D1549" t="s">
        <v>1592</v>
      </c>
      <c r="E1549" t="s">
        <v>1739</v>
      </c>
      <c r="F1549" s="12">
        <v>1</v>
      </c>
      <c r="G1549" s="11">
        <v>661.77</v>
      </c>
      <c r="H1549">
        <v>0.03</v>
      </c>
      <c r="I1549" t="s">
        <v>1752</v>
      </c>
      <c r="J1549" s="11">
        <v>641.91689999999994</v>
      </c>
      <c r="K1549" t="str">
        <f>VLOOKUP(Table56[[#This Row],[Customer_ID]],Table4[],4,FALSE)</f>
        <v>Male</v>
      </c>
      <c r="L1549" t="str">
        <f>VLOOKUP(Table56[[#This Row],[Customer_ID]],Table4[],6,FALSE)</f>
        <v>Missouri</v>
      </c>
      <c r="M1549" t="str">
        <f>VLOOKUP(Table56[[#This Row],[Product_ID]],Table3[],3,FALSE)</f>
        <v>Electronics-Computer</v>
      </c>
      <c r="N1549" s="11">
        <f>VLOOKUP(Table56[[#This Row],[Product_ID]],Table3[],5,FALSE)</f>
        <v>253.33</v>
      </c>
      <c r="O1549" t="str">
        <f>VLOOKUP(Table56[[#This Row],[Store_ID]],Table2[],3,FALSE)</f>
        <v>East</v>
      </c>
      <c r="P1549" t="str">
        <f>VLOOKUP(E1549,Table2[],5,FALSE)</f>
        <v>Online</v>
      </c>
    </row>
    <row r="1550" spans="1:16" x14ac:dyDescent="0.25">
      <c r="A1550" t="s">
        <v>3300</v>
      </c>
      <c r="B1550" s="19">
        <v>45819</v>
      </c>
      <c r="C1550" t="s">
        <v>376</v>
      </c>
      <c r="D1550" t="s">
        <v>1671</v>
      </c>
      <c r="E1550" t="s">
        <v>1711</v>
      </c>
      <c r="F1550" s="12">
        <v>3</v>
      </c>
      <c r="G1550" s="11">
        <v>99.67</v>
      </c>
      <c r="H1550">
        <v>0.17</v>
      </c>
      <c r="I1550" t="s">
        <v>1750</v>
      </c>
      <c r="J1550" s="11">
        <v>248.17829999999998</v>
      </c>
      <c r="K1550" t="str">
        <f>VLOOKUP(Table56[[#This Row],[Customer_ID]],Table4[],4,FALSE)</f>
        <v>Male</v>
      </c>
      <c r="L1550" t="str">
        <f>VLOOKUP(Table56[[#This Row],[Customer_ID]],Table4[],6,FALSE)</f>
        <v>New Hampshire</v>
      </c>
      <c r="M1550" t="str">
        <f>VLOOKUP(Table56[[#This Row],[Product_ID]],Table3[],3,FALSE)</f>
        <v>Beauty-Skincare</v>
      </c>
      <c r="N1550" s="11">
        <f>VLOOKUP(Table56[[#This Row],[Product_ID]],Table3[],5,FALSE)</f>
        <v>358.47</v>
      </c>
      <c r="O1550" t="str">
        <f>VLOOKUP(Table56[[#This Row],[Store_ID]],Table2[],3,FALSE)</f>
        <v>South</v>
      </c>
      <c r="P1550" t="str">
        <f>VLOOKUP(E1550,Table2[],5,FALSE)</f>
        <v>Online</v>
      </c>
    </row>
    <row r="1551" spans="1:16" x14ac:dyDescent="0.25">
      <c r="A1551" t="s">
        <v>3301</v>
      </c>
      <c r="B1551" s="19">
        <v>45553</v>
      </c>
      <c r="C1551" t="s">
        <v>710</v>
      </c>
      <c r="D1551" t="s">
        <v>1619</v>
      </c>
      <c r="E1551" t="s">
        <v>1690</v>
      </c>
      <c r="F1551" s="12">
        <v>3</v>
      </c>
      <c r="G1551" s="11">
        <v>103.66</v>
      </c>
      <c r="H1551">
        <v>0.26</v>
      </c>
      <c r="I1551" t="s">
        <v>1755</v>
      </c>
      <c r="J1551" s="11">
        <v>230.12520000000001</v>
      </c>
      <c r="K1551" t="str">
        <f>VLOOKUP(Table56[[#This Row],[Customer_ID]],Table4[],4,FALSE)</f>
        <v>Male</v>
      </c>
      <c r="L1551" t="str">
        <f>VLOOKUP(Table56[[#This Row],[Customer_ID]],Table4[],6,FALSE)</f>
        <v>Georgia</v>
      </c>
      <c r="M1551" t="str">
        <f>VLOOKUP(Table56[[#This Row],[Product_ID]],Table3[],3,FALSE)</f>
        <v>Electronics-Computer</v>
      </c>
      <c r="N1551" s="11">
        <f>VLOOKUP(Table56[[#This Row],[Product_ID]],Table3[],5,FALSE)</f>
        <v>86.42</v>
      </c>
      <c r="O1551" t="str">
        <f>VLOOKUP(Table56[[#This Row],[Store_ID]],Table2[],3,FALSE)</f>
        <v>North</v>
      </c>
      <c r="P1551" t="str">
        <f>VLOOKUP(E1551,Table2[],5,FALSE)</f>
        <v>Flagship</v>
      </c>
    </row>
    <row r="1552" spans="1:16" x14ac:dyDescent="0.25">
      <c r="A1552" t="s">
        <v>3302</v>
      </c>
      <c r="B1552" s="19">
        <v>45258</v>
      </c>
      <c r="C1552" t="s">
        <v>1336</v>
      </c>
      <c r="D1552" t="s">
        <v>1588</v>
      </c>
      <c r="E1552" t="s">
        <v>1693</v>
      </c>
      <c r="F1552" s="12">
        <v>4</v>
      </c>
      <c r="G1552" s="11">
        <v>54.4</v>
      </c>
      <c r="H1552">
        <v>0.22</v>
      </c>
      <c r="I1552" t="s">
        <v>1750</v>
      </c>
      <c r="J1552" s="11">
        <v>169.72800000000001</v>
      </c>
      <c r="K1552" t="str">
        <f>VLOOKUP(Table56[[#This Row],[Customer_ID]],Table4[],4,FALSE)</f>
        <v>Male</v>
      </c>
      <c r="L1552" t="str">
        <f>VLOOKUP(Table56[[#This Row],[Customer_ID]],Table4[],6,FALSE)</f>
        <v>South Dakota</v>
      </c>
      <c r="M1552" t="str">
        <f>VLOOKUP(Table56[[#This Row],[Product_ID]],Table3[],3,FALSE)</f>
        <v>Electronics-Audio</v>
      </c>
      <c r="N1552" s="11">
        <f>VLOOKUP(Table56[[#This Row],[Product_ID]],Table3[],5,FALSE)</f>
        <v>38.520000000000003</v>
      </c>
      <c r="O1552" t="str">
        <f>VLOOKUP(Table56[[#This Row],[Store_ID]],Table2[],3,FALSE)</f>
        <v>South</v>
      </c>
      <c r="P1552" t="str">
        <f>VLOOKUP(E1552,Table2[],5,FALSE)</f>
        <v>Outlet</v>
      </c>
    </row>
    <row r="1553" spans="1:16" x14ac:dyDescent="0.25">
      <c r="A1553" t="s">
        <v>3303</v>
      </c>
      <c r="B1553" s="19">
        <v>45435</v>
      </c>
      <c r="C1553" t="s">
        <v>1490</v>
      </c>
      <c r="D1553" t="s">
        <v>1656</v>
      </c>
      <c r="E1553" t="s">
        <v>1726</v>
      </c>
      <c r="F1553" s="12">
        <v>1</v>
      </c>
      <c r="G1553" s="11">
        <v>46.66</v>
      </c>
      <c r="H1553">
        <v>0.2</v>
      </c>
      <c r="I1553" t="s">
        <v>1750</v>
      </c>
      <c r="J1553" s="11">
        <v>37.327999999999996</v>
      </c>
      <c r="K1553" t="str">
        <f>VLOOKUP(Table56[[#This Row],[Customer_ID]],Table4[],4,FALSE)</f>
        <v>Male</v>
      </c>
      <c r="L1553" t="str">
        <f>VLOOKUP(Table56[[#This Row],[Customer_ID]],Table4[],6,FALSE)</f>
        <v>Maryland</v>
      </c>
      <c r="M1553" t="str">
        <f>VLOOKUP(Table56[[#This Row],[Product_ID]],Table3[],3,FALSE)</f>
        <v>Home-Furniture</v>
      </c>
      <c r="N1553" s="11">
        <f>VLOOKUP(Table56[[#This Row],[Product_ID]],Table3[],5,FALSE)</f>
        <v>388.46</v>
      </c>
      <c r="O1553" t="str">
        <f>VLOOKUP(Table56[[#This Row],[Store_ID]],Table2[],3,FALSE)</f>
        <v>South</v>
      </c>
      <c r="P1553" t="str">
        <f>VLOOKUP(E1553,Table2[],5,FALSE)</f>
        <v>Outlet</v>
      </c>
    </row>
    <row r="1554" spans="1:16" x14ac:dyDescent="0.25">
      <c r="A1554" t="s">
        <v>3304</v>
      </c>
      <c r="B1554" s="19">
        <v>45447</v>
      </c>
      <c r="C1554" t="s">
        <v>40</v>
      </c>
      <c r="D1554" t="s">
        <v>1636</v>
      </c>
      <c r="E1554" t="s">
        <v>1721</v>
      </c>
      <c r="F1554" s="12">
        <v>4</v>
      </c>
      <c r="G1554" s="11">
        <v>871.2</v>
      </c>
      <c r="H1554">
        <v>0.28999999999999998</v>
      </c>
      <c r="I1554" t="s">
        <v>1750</v>
      </c>
      <c r="J1554" s="11">
        <v>2474.2080000000001</v>
      </c>
      <c r="K1554" t="str">
        <f>VLOOKUP(Table56[[#This Row],[Customer_ID]],Table4[],4,FALSE)</f>
        <v>Female</v>
      </c>
      <c r="L1554" t="str">
        <f>VLOOKUP(Table56[[#This Row],[Customer_ID]],Table4[],6,FALSE)</f>
        <v>West Virginia</v>
      </c>
      <c r="M1554" t="str">
        <f>VLOOKUP(Table56[[#This Row],[Product_ID]],Table3[],3,FALSE)</f>
        <v>Sports-Team Sports</v>
      </c>
      <c r="N1554" s="11">
        <f>VLOOKUP(Table56[[#This Row],[Product_ID]],Table3[],5,FALSE)</f>
        <v>107.06</v>
      </c>
      <c r="O1554" t="str">
        <f>VLOOKUP(Table56[[#This Row],[Store_ID]],Table2[],3,FALSE)</f>
        <v>South</v>
      </c>
      <c r="P1554" t="str">
        <f>VLOOKUP(E1554,Table2[],5,FALSE)</f>
        <v>Online</v>
      </c>
    </row>
    <row r="1555" spans="1:16" x14ac:dyDescent="0.25">
      <c r="A1555" t="s">
        <v>3305</v>
      </c>
      <c r="B1555" s="19">
        <v>45724</v>
      </c>
      <c r="C1555" t="s">
        <v>1171</v>
      </c>
      <c r="D1555" t="s">
        <v>1552</v>
      </c>
      <c r="E1555" t="s">
        <v>1726</v>
      </c>
      <c r="F1555" s="12">
        <v>4</v>
      </c>
      <c r="G1555" s="11">
        <v>317.11</v>
      </c>
      <c r="H1555">
        <v>0.16</v>
      </c>
      <c r="I1555" t="s">
        <v>1752</v>
      </c>
      <c r="J1555" s="11">
        <v>1065.4896000000001</v>
      </c>
      <c r="K1555" t="str">
        <f>VLOOKUP(Table56[[#This Row],[Customer_ID]],Table4[],4,FALSE)</f>
        <v>Female</v>
      </c>
      <c r="L1555" t="str">
        <f>VLOOKUP(Table56[[#This Row],[Customer_ID]],Table4[],6,FALSE)</f>
        <v>Iowa</v>
      </c>
      <c r="M1555" t="str">
        <f>VLOOKUP(Table56[[#This Row],[Product_ID]],Table3[],3,FALSE)</f>
        <v>Clothing-Bottoms</v>
      </c>
      <c r="N1555" s="11">
        <f>VLOOKUP(Table56[[#This Row],[Product_ID]],Table3[],5,FALSE)</f>
        <v>254.04361702127662</v>
      </c>
      <c r="O1555" t="str">
        <f>VLOOKUP(Table56[[#This Row],[Store_ID]],Table2[],3,FALSE)</f>
        <v>South</v>
      </c>
      <c r="P1555" t="str">
        <f>VLOOKUP(E1555,Table2[],5,FALSE)</f>
        <v>Outlet</v>
      </c>
    </row>
    <row r="1556" spans="1:16" x14ac:dyDescent="0.25">
      <c r="A1556" t="s">
        <v>3306</v>
      </c>
      <c r="B1556" s="19">
        <v>45338</v>
      </c>
      <c r="C1556" t="s">
        <v>817</v>
      </c>
      <c r="D1556" t="s">
        <v>1564</v>
      </c>
      <c r="E1556" t="s">
        <v>1725</v>
      </c>
      <c r="F1556" s="12">
        <v>2</v>
      </c>
      <c r="G1556" s="11">
        <v>388.34</v>
      </c>
      <c r="H1556">
        <v>0.09</v>
      </c>
      <c r="I1556" t="s">
        <v>1752</v>
      </c>
      <c r="J1556" s="11">
        <v>706.77879999999993</v>
      </c>
      <c r="K1556" t="str">
        <f>VLOOKUP(Table56[[#This Row],[Customer_ID]],Table4[],4,FALSE)</f>
        <v>Female</v>
      </c>
      <c r="L1556" t="str">
        <f>VLOOKUP(Table56[[#This Row],[Customer_ID]],Table4[],6,FALSE)</f>
        <v>Texas</v>
      </c>
      <c r="M1556" t="str">
        <f>VLOOKUP(Table56[[#This Row],[Product_ID]],Table3[],3,FALSE)</f>
        <v>Clothing-Accessories</v>
      </c>
      <c r="N1556" s="11">
        <f>VLOOKUP(Table56[[#This Row],[Product_ID]],Table3[],5,FALSE)</f>
        <v>174.02</v>
      </c>
      <c r="O1556" t="str">
        <f>VLOOKUP(Table56[[#This Row],[Store_ID]],Table2[],3,FALSE)</f>
        <v>East</v>
      </c>
      <c r="P1556" t="str">
        <f>VLOOKUP(E1556,Table2[],5,FALSE)</f>
        <v>Flagship</v>
      </c>
    </row>
    <row r="1557" spans="1:16" x14ac:dyDescent="0.25">
      <c r="A1557" t="s">
        <v>3307</v>
      </c>
      <c r="B1557" s="19">
        <v>45252</v>
      </c>
      <c r="C1557" t="s">
        <v>995</v>
      </c>
      <c r="D1557" t="s">
        <v>1572</v>
      </c>
      <c r="E1557" t="s">
        <v>1708</v>
      </c>
      <c r="F1557" s="12">
        <v>4</v>
      </c>
      <c r="G1557" s="11">
        <v>998.2</v>
      </c>
      <c r="H1557">
        <v>0.15</v>
      </c>
      <c r="I1557" t="s">
        <v>1750</v>
      </c>
      <c r="J1557" s="11">
        <v>3393.88</v>
      </c>
      <c r="K1557" t="str">
        <f>VLOOKUP(Table56[[#This Row],[Customer_ID]],Table4[],4,FALSE)</f>
        <v>Male</v>
      </c>
      <c r="L1557" t="str">
        <f>VLOOKUP(Table56[[#This Row],[Customer_ID]],Table4[],6,FALSE)</f>
        <v>Mississippi</v>
      </c>
      <c r="M1557" t="str">
        <f>VLOOKUP(Table56[[#This Row],[Product_ID]],Table3[],3,FALSE)</f>
        <v>Home-Kitchen</v>
      </c>
      <c r="N1557" s="11">
        <f>VLOOKUP(Table56[[#This Row],[Product_ID]],Table3[],5,FALSE)</f>
        <v>19.52</v>
      </c>
      <c r="O1557" t="str">
        <f>VLOOKUP(Table56[[#This Row],[Store_ID]],Table2[],3,FALSE)</f>
        <v>East</v>
      </c>
      <c r="P1557" t="str">
        <f>VLOOKUP(E1557,Table2[],5,FALSE)</f>
        <v>Online</v>
      </c>
    </row>
    <row r="1558" spans="1:16" x14ac:dyDescent="0.25">
      <c r="A1558" t="s">
        <v>3308</v>
      </c>
      <c r="B1558" s="19">
        <v>45606</v>
      </c>
      <c r="C1558" t="s">
        <v>1499</v>
      </c>
      <c r="D1558" t="s">
        <v>1581</v>
      </c>
      <c r="E1558" t="s">
        <v>1685</v>
      </c>
      <c r="F1558" s="12">
        <v>1</v>
      </c>
      <c r="G1558" s="11">
        <v>887.38</v>
      </c>
      <c r="H1558">
        <v>0.01</v>
      </c>
      <c r="I1558" t="s">
        <v>1755</v>
      </c>
      <c r="J1558" s="11">
        <v>878.50620000000004</v>
      </c>
      <c r="K1558" t="str">
        <f>VLOOKUP(Table56[[#This Row],[Customer_ID]],Table4[],4,FALSE)</f>
        <v>Male</v>
      </c>
      <c r="L1558" t="str">
        <f>VLOOKUP(Table56[[#This Row],[Customer_ID]],Table4[],6,FALSE)</f>
        <v>Alabama</v>
      </c>
      <c r="M1558" t="str">
        <f>VLOOKUP(Table56[[#This Row],[Product_ID]],Table3[],3,FALSE)</f>
        <v>Clothing-Tops</v>
      </c>
      <c r="N1558" s="11">
        <f>VLOOKUP(Table56[[#This Row],[Product_ID]],Table3[],5,FALSE)</f>
        <v>223.43</v>
      </c>
      <c r="O1558" t="str">
        <f>VLOOKUP(Table56[[#This Row],[Store_ID]],Table2[],3,FALSE)</f>
        <v>East</v>
      </c>
      <c r="P1558" t="str">
        <f>VLOOKUP(E1558,Table2[],5,FALSE)</f>
        <v>Flagship</v>
      </c>
    </row>
    <row r="1559" spans="1:16" x14ac:dyDescent="0.25">
      <c r="A1559" t="s">
        <v>3309</v>
      </c>
      <c r="B1559" s="19">
        <v>45524</v>
      </c>
      <c r="C1559" t="s">
        <v>974</v>
      </c>
      <c r="D1559" t="s">
        <v>1583</v>
      </c>
      <c r="E1559" t="s">
        <v>1723</v>
      </c>
      <c r="F1559" s="12">
        <v>4</v>
      </c>
      <c r="G1559" s="11">
        <v>332.97</v>
      </c>
      <c r="H1559">
        <v>0.28000000000000003</v>
      </c>
      <c r="I1559" t="s">
        <v>1750</v>
      </c>
      <c r="J1559" s="11">
        <v>958.95360000000005</v>
      </c>
      <c r="K1559" t="str">
        <f>VLOOKUP(Table56[[#This Row],[Customer_ID]],Table4[],4,FALSE)</f>
        <v>Female</v>
      </c>
      <c r="L1559" t="str">
        <f>VLOOKUP(Table56[[#This Row],[Customer_ID]],Table4[],6,FALSE)</f>
        <v>Delaware</v>
      </c>
      <c r="M1559" t="str">
        <f>VLOOKUP(Table56[[#This Row],[Product_ID]],Table3[],3,FALSE)</f>
        <v>Clothing-Footwear</v>
      </c>
      <c r="N1559" s="11">
        <f>VLOOKUP(Table56[[#This Row],[Product_ID]],Table3[],5,FALSE)</f>
        <v>353.47</v>
      </c>
      <c r="O1559" t="str">
        <f>VLOOKUP(Table56[[#This Row],[Store_ID]],Table2[],3,FALSE)</f>
        <v>North</v>
      </c>
      <c r="P1559" t="str">
        <f>VLOOKUP(E1559,Table2[],5,FALSE)</f>
        <v>Online</v>
      </c>
    </row>
    <row r="1560" spans="1:16" x14ac:dyDescent="0.25">
      <c r="A1560" t="s">
        <v>3310</v>
      </c>
      <c r="B1560" s="19">
        <v>45934</v>
      </c>
      <c r="C1560" t="s">
        <v>93</v>
      </c>
      <c r="D1560" t="s">
        <v>1597</v>
      </c>
      <c r="E1560" t="s">
        <v>1685</v>
      </c>
      <c r="F1560" s="12">
        <v>2</v>
      </c>
      <c r="G1560" s="11">
        <v>157.91</v>
      </c>
      <c r="H1560">
        <v>0.09</v>
      </c>
      <c r="I1560" t="s">
        <v>1755</v>
      </c>
      <c r="J1560" s="11">
        <v>287.39620000000002</v>
      </c>
      <c r="K1560" t="str">
        <f>VLOOKUP(Table56[[#This Row],[Customer_ID]],Table4[],4,FALSE)</f>
        <v>Female</v>
      </c>
      <c r="L1560" t="str">
        <f>VLOOKUP(Table56[[#This Row],[Customer_ID]],Table4[],6,FALSE)</f>
        <v>Oklahoma</v>
      </c>
      <c r="M1560" t="str">
        <f>VLOOKUP(Table56[[#This Row],[Product_ID]],Table3[],3,FALSE)</f>
        <v>Clothing-Outerwear</v>
      </c>
      <c r="N1560" s="11">
        <f>VLOOKUP(Table56[[#This Row],[Product_ID]],Table3[],5,FALSE)</f>
        <v>167.34</v>
      </c>
      <c r="O1560" t="str">
        <f>VLOOKUP(Table56[[#This Row],[Store_ID]],Table2[],3,FALSE)</f>
        <v>East</v>
      </c>
      <c r="P1560" t="str">
        <f>VLOOKUP(E1560,Table2[],5,FALSE)</f>
        <v>Flagship</v>
      </c>
    </row>
    <row r="1561" spans="1:16" x14ac:dyDescent="0.25">
      <c r="A1561" t="s">
        <v>3311</v>
      </c>
      <c r="B1561" s="19">
        <v>45539</v>
      </c>
      <c r="C1561" t="s">
        <v>1103</v>
      </c>
      <c r="D1561" t="s">
        <v>1544</v>
      </c>
      <c r="E1561" t="s">
        <v>1736</v>
      </c>
      <c r="F1561" s="12">
        <v>1</v>
      </c>
      <c r="G1561" s="11">
        <v>548.15</v>
      </c>
      <c r="H1561">
        <v>0.11</v>
      </c>
      <c r="I1561" t="s">
        <v>1750</v>
      </c>
      <c r="J1561" s="11">
        <v>487.8535</v>
      </c>
      <c r="K1561" t="str">
        <f>VLOOKUP(Table56[[#This Row],[Customer_ID]],Table4[],4,FALSE)</f>
        <v>Male</v>
      </c>
      <c r="L1561" t="str">
        <f>VLOOKUP(Table56[[#This Row],[Customer_ID]],Table4[],6,FALSE)</f>
        <v>Virginia</v>
      </c>
      <c r="M1561" t="str">
        <f>VLOOKUP(Table56[[#This Row],[Product_ID]],Table3[],3,FALSE)</f>
        <v>Beauty-Haircare</v>
      </c>
      <c r="N1561" s="11">
        <f>VLOOKUP(Table56[[#This Row],[Product_ID]],Table3[],5,FALSE)</f>
        <v>115.82</v>
      </c>
      <c r="O1561" t="str">
        <f>VLOOKUP(Table56[[#This Row],[Store_ID]],Table2[],3,FALSE)</f>
        <v>East</v>
      </c>
      <c r="P1561" t="str">
        <f>VLOOKUP(E1561,Table2[],5,FALSE)</f>
        <v>Flagship</v>
      </c>
    </row>
    <row r="1562" spans="1:16" x14ac:dyDescent="0.25">
      <c r="A1562" t="s">
        <v>3312</v>
      </c>
      <c r="B1562" s="19">
        <v>45555</v>
      </c>
      <c r="C1562" t="s">
        <v>675</v>
      </c>
      <c r="D1562" t="s">
        <v>1600</v>
      </c>
      <c r="E1562" t="s">
        <v>1728</v>
      </c>
      <c r="F1562" s="12">
        <v>1</v>
      </c>
      <c r="G1562" s="11">
        <v>135.13</v>
      </c>
      <c r="H1562">
        <v>0.04</v>
      </c>
      <c r="I1562" t="s">
        <v>1750</v>
      </c>
      <c r="J1562" s="11">
        <v>129.72479999999999</v>
      </c>
      <c r="K1562" t="str">
        <f>VLOOKUP(Table56[[#This Row],[Customer_ID]],Table4[],4,FALSE)</f>
        <v>Female</v>
      </c>
      <c r="L1562" t="str">
        <f>VLOOKUP(Table56[[#This Row],[Customer_ID]],Table4[],6,FALSE)</f>
        <v>Maine</v>
      </c>
      <c r="M1562" t="str">
        <f>VLOOKUP(Table56[[#This Row],[Product_ID]],Table3[],3,FALSE)</f>
        <v>Electronics-Accessories</v>
      </c>
      <c r="N1562" s="11">
        <f>VLOOKUP(Table56[[#This Row],[Product_ID]],Table3[],5,FALSE)</f>
        <v>177.98</v>
      </c>
      <c r="O1562" t="str">
        <f>VLOOKUP(Table56[[#This Row],[Store_ID]],Table2[],3,FALSE)</f>
        <v>North</v>
      </c>
      <c r="P1562" t="str">
        <f>VLOOKUP(E1562,Table2[],5,FALSE)</f>
        <v>Flagship</v>
      </c>
    </row>
    <row r="1563" spans="1:16" x14ac:dyDescent="0.25">
      <c r="A1563" t="s">
        <v>3313</v>
      </c>
      <c r="B1563" s="19">
        <v>45281</v>
      </c>
      <c r="C1563" t="s">
        <v>705</v>
      </c>
      <c r="D1563" t="s">
        <v>1611</v>
      </c>
      <c r="E1563" t="s">
        <v>1698</v>
      </c>
      <c r="F1563" s="12">
        <v>3</v>
      </c>
      <c r="G1563" s="11">
        <v>579.26</v>
      </c>
      <c r="H1563">
        <v>0.19</v>
      </c>
      <c r="I1563" t="s">
        <v>1750</v>
      </c>
      <c r="J1563" s="11">
        <v>1407.6018000000001</v>
      </c>
      <c r="K1563" t="str">
        <f>VLOOKUP(Table56[[#This Row],[Customer_ID]],Table4[],4,FALSE)</f>
        <v>Female</v>
      </c>
      <c r="L1563" t="str">
        <f>VLOOKUP(Table56[[#This Row],[Customer_ID]],Table4[],6,FALSE)</f>
        <v>New Jersey</v>
      </c>
      <c r="M1563" t="str">
        <f>VLOOKUP(Table56[[#This Row],[Product_ID]],Table3[],3,FALSE)</f>
        <v>Home-Decor</v>
      </c>
      <c r="N1563" s="11">
        <f>VLOOKUP(Table56[[#This Row],[Product_ID]],Table3[],5,FALSE)</f>
        <v>461.47</v>
      </c>
      <c r="O1563" t="str">
        <f>VLOOKUP(Table56[[#This Row],[Store_ID]],Table2[],3,FALSE)</f>
        <v>North</v>
      </c>
      <c r="P1563" t="str">
        <f>VLOOKUP(E1563,Table2[],5,FALSE)</f>
        <v>Outlet</v>
      </c>
    </row>
    <row r="1564" spans="1:16" x14ac:dyDescent="0.25">
      <c r="A1564" t="s">
        <v>3314</v>
      </c>
      <c r="B1564" s="19">
        <v>45582</v>
      </c>
      <c r="C1564" t="s">
        <v>1201</v>
      </c>
      <c r="D1564" t="s">
        <v>1551</v>
      </c>
      <c r="E1564" t="s">
        <v>1685</v>
      </c>
      <c r="F1564" s="12">
        <v>1</v>
      </c>
      <c r="G1564" s="11">
        <v>465.63</v>
      </c>
      <c r="H1564">
        <v>0.25</v>
      </c>
      <c r="I1564" t="s">
        <v>1750</v>
      </c>
      <c r="J1564" s="11">
        <v>349.22249999999997</v>
      </c>
      <c r="K1564" t="str">
        <f>VLOOKUP(Table56[[#This Row],[Customer_ID]],Table4[],4,FALSE)</f>
        <v>Male</v>
      </c>
      <c r="L1564" t="str">
        <f>VLOOKUP(Table56[[#This Row],[Customer_ID]],Table4[],6,FALSE)</f>
        <v>Nebraska</v>
      </c>
      <c r="M1564" t="str">
        <f>VLOOKUP(Table56[[#This Row],[Product_ID]],Table3[],3,FALSE)</f>
        <v>Sports-Accessories</v>
      </c>
      <c r="N1564" s="11">
        <f>VLOOKUP(Table56[[#This Row],[Product_ID]],Table3[],5,FALSE)</f>
        <v>144.53</v>
      </c>
      <c r="O1564" t="str">
        <f>VLOOKUP(Table56[[#This Row],[Store_ID]],Table2[],3,FALSE)</f>
        <v>East</v>
      </c>
      <c r="P1564" t="str">
        <f>VLOOKUP(E1564,Table2[],5,FALSE)</f>
        <v>Flagship</v>
      </c>
    </row>
    <row r="1565" spans="1:16" x14ac:dyDescent="0.25">
      <c r="A1565" t="s">
        <v>3315</v>
      </c>
      <c r="B1565" s="19">
        <v>45372</v>
      </c>
      <c r="C1565" t="s">
        <v>178</v>
      </c>
      <c r="D1565" t="s">
        <v>1641</v>
      </c>
      <c r="E1565" t="s">
        <v>1730</v>
      </c>
      <c r="F1565" s="12">
        <v>2</v>
      </c>
      <c r="G1565" s="11">
        <v>675.61</v>
      </c>
      <c r="H1565">
        <v>0.08</v>
      </c>
      <c r="I1565" t="s">
        <v>1755</v>
      </c>
      <c r="J1565" s="11">
        <v>1243.1224</v>
      </c>
      <c r="K1565" t="str">
        <f>VLOOKUP(Table56[[#This Row],[Customer_ID]],Table4[],4,FALSE)</f>
        <v>Female</v>
      </c>
      <c r="L1565" t="str">
        <f>VLOOKUP(Table56[[#This Row],[Customer_ID]],Table4[],6,FALSE)</f>
        <v>Nevada</v>
      </c>
      <c r="M1565" t="str">
        <f>VLOOKUP(Table56[[#This Row],[Product_ID]],Table3[],3,FALSE)</f>
        <v>Electronics-Computer</v>
      </c>
      <c r="N1565" s="11">
        <f>VLOOKUP(Table56[[#This Row],[Product_ID]],Table3[],5,FALSE)</f>
        <v>392.89</v>
      </c>
      <c r="O1565" t="str">
        <f>VLOOKUP(Table56[[#This Row],[Store_ID]],Table2[],3,FALSE)</f>
        <v>West</v>
      </c>
      <c r="P1565" t="str">
        <f>VLOOKUP(E1565,Table2[],5,FALSE)</f>
        <v>Flagship</v>
      </c>
    </row>
    <row r="1566" spans="1:16" x14ac:dyDescent="0.25">
      <c r="A1566" t="s">
        <v>3316</v>
      </c>
      <c r="B1566" s="19">
        <v>45458</v>
      </c>
      <c r="C1566" t="s">
        <v>1278</v>
      </c>
      <c r="D1566" t="s">
        <v>1577</v>
      </c>
      <c r="E1566" t="s">
        <v>1708</v>
      </c>
      <c r="F1566" s="12">
        <v>1</v>
      </c>
      <c r="G1566" s="11">
        <v>718.99</v>
      </c>
      <c r="H1566">
        <v>0.08</v>
      </c>
      <c r="I1566" t="s">
        <v>1752</v>
      </c>
      <c r="J1566" s="11">
        <v>661.47080000000005</v>
      </c>
      <c r="K1566" t="str">
        <f>VLOOKUP(Table56[[#This Row],[Customer_ID]],Table4[],4,FALSE)</f>
        <v>Male</v>
      </c>
      <c r="L1566" t="str">
        <f>VLOOKUP(Table56[[#This Row],[Customer_ID]],Table4[],6,FALSE)</f>
        <v>Wisconsin</v>
      </c>
      <c r="M1566" t="str">
        <f>VLOOKUP(Table56[[#This Row],[Product_ID]],Table3[],3,FALSE)</f>
        <v>Home-Decor</v>
      </c>
      <c r="N1566" s="11">
        <f>VLOOKUP(Table56[[#This Row],[Product_ID]],Table3[],5,FALSE)</f>
        <v>179.77</v>
      </c>
      <c r="O1566" t="str">
        <f>VLOOKUP(Table56[[#This Row],[Store_ID]],Table2[],3,FALSE)</f>
        <v>East</v>
      </c>
      <c r="P1566" t="str">
        <f>VLOOKUP(E1566,Table2[],5,FALSE)</f>
        <v>Online</v>
      </c>
    </row>
    <row r="1567" spans="1:16" x14ac:dyDescent="0.25">
      <c r="A1567" t="s">
        <v>3317</v>
      </c>
      <c r="B1567" s="19">
        <v>45943</v>
      </c>
      <c r="C1567" t="s">
        <v>1162</v>
      </c>
      <c r="D1567" t="s">
        <v>1547</v>
      </c>
      <c r="E1567" t="s">
        <v>1719</v>
      </c>
      <c r="F1567" s="12">
        <v>2</v>
      </c>
      <c r="G1567" s="11">
        <v>675.65</v>
      </c>
      <c r="H1567">
        <v>0.2</v>
      </c>
      <c r="I1567" t="s">
        <v>1755</v>
      </c>
      <c r="J1567" s="11">
        <v>1081.04</v>
      </c>
      <c r="K1567" t="str">
        <f>VLOOKUP(Table56[[#This Row],[Customer_ID]],Table4[],4,FALSE)</f>
        <v>Male</v>
      </c>
      <c r="L1567" t="str">
        <f>VLOOKUP(Table56[[#This Row],[Customer_ID]],Table4[],6,FALSE)</f>
        <v>Connecticut</v>
      </c>
      <c r="M1567" t="str">
        <f>VLOOKUP(Table56[[#This Row],[Product_ID]],Table3[],3,FALSE)</f>
        <v>Home-Decor</v>
      </c>
      <c r="N1567" s="11">
        <f>VLOOKUP(Table56[[#This Row],[Product_ID]],Table3[],5,FALSE)</f>
        <v>48.01</v>
      </c>
      <c r="O1567" t="str">
        <f>VLOOKUP(Table56[[#This Row],[Store_ID]],Table2[],3,FALSE)</f>
        <v>East</v>
      </c>
      <c r="P1567" t="str">
        <f>VLOOKUP(E1567,Table2[],5,FALSE)</f>
        <v>Online</v>
      </c>
    </row>
    <row r="1568" spans="1:16" x14ac:dyDescent="0.25">
      <c r="A1568" t="s">
        <v>3318</v>
      </c>
      <c r="B1568" s="19">
        <v>45374</v>
      </c>
      <c r="C1568" t="s">
        <v>1045</v>
      </c>
      <c r="D1568" t="s">
        <v>1673</v>
      </c>
      <c r="E1568" t="s">
        <v>1728</v>
      </c>
      <c r="F1568" s="12">
        <v>4</v>
      </c>
      <c r="G1568" s="11">
        <v>284.24</v>
      </c>
      <c r="H1568">
        <v>0.1</v>
      </c>
      <c r="I1568" t="s">
        <v>1750</v>
      </c>
      <c r="J1568" s="11">
        <v>1023.264</v>
      </c>
      <c r="K1568" t="str">
        <f>VLOOKUP(Table56[[#This Row],[Customer_ID]],Table4[],4,FALSE)</f>
        <v>Female</v>
      </c>
      <c r="L1568" t="str">
        <f>VLOOKUP(Table56[[#This Row],[Customer_ID]],Table4[],6,FALSE)</f>
        <v>Oregon</v>
      </c>
      <c r="M1568" t="str">
        <f>VLOOKUP(Table56[[#This Row],[Product_ID]],Table3[],3,FALSE)</f>
        <v>Sports-Accessories</v>
      </c>
      <c r="N1568" s="11">
        <f>VLOOKUP(Table56[[#This Row],[Product_ID]],Table3[],5,FALSE)</f>
        <v>60.65</v>
      </c>
      <c r="O1568" t="str">
        <f>VLOOKUP(Table56[[#This Row],[Store_ID]],Table2[],3,FALSE)</f>
        <v>North</v>
      </c>
      <c r="P1568" t="str">
        <f>VLOOKUP(E1568,Table2[],5,FALSE)</f>
        <v>Flagship</v>
      </c>
    </row>
    <row r="1569" spans="1:16" x14ac:dyDescent="0.25">
      <c r="A1569" t="s">
        <v>3319</v>
      </c>
      <c r="B1569" s="19">
        <v>45374</v>
      </c>
      <c r="C1569" t="s">
        <v>687</v>
      </c>
      <c r="D1569" t="s">
        <v>1527</v>
      </c>
      <c r="E1569" t="s">
        <v>1698</v>
      </c>
      <c r="F1569" s="12">
        <v>1</v>
      </c>
      <c r="G1569" s="11">
        <v>94.26</v>
      </c>
      <c r="H1569">
        <v>0.18</v>
      </c>
      <c r="I1569" t="s">
        <v>1752</v>
      </c>
      <c r="J1569" s="11">
        <v>77.293200000000013</v>
      </c>
      <c r="K1569" t="str">
        <f>VLOOKUP(Table56[[#This Row],[Customer_ID]],Table4[],4,FALSE)</f>
        <v>Female</v>
      </c>
      <c r="L1569" t="str">
        <f>VLOOKUP(Table56[[#This Row],[Customer_ID]],Table4[],6,FALSE)</f>
        <v>North Dakota</v>
      </c>
      <c r="M1569" t="str">
        <f>VLOOKUP(Table56[[#This Row],[Product_ID]],Table3[],3,FALSE)</f>
        <v>Clothing-Tops</v>
      </c>
      <c r="N1569" s="11">
        <f>VLOOKUP(Table56[[#This Row],[Product_ID]],Table3[],5,FALSE)</f>
        <v>342.56</v>
      </c>
      <c r="O1569" t="str">
        <f>VLOOKUP(Table56[[#This Row],[Store_ID]],Table2[],3,FALSE)</f>
        <v>North</v>
      </c>
      <c r="P1569" t="str">
        <f>VLOOKUP(E1569,Table2[],5,FALSE)</f>
        <v>Outlet</v>
      </c>
    </row>
    <row r="1570" spans="1:16" x14ac:dyDescent="0.25">
      <c r="A1570" t="s">
        <v>3320</v>
      </c>
      <c r="B1570" s="19">
        <v>45789</v>
      </c>
      <c r="C1570" t="s">
        <v>1278</v>
      </c>
      <c r="D1570" t="s">
        <v>1536</v>
      </c>
      <c r="E1570" t="s">
        <v>1719</v>
      </c>
      <c r="F1570" s="12">
        <v>4</v>
      </c>
      <c r="G1570" s="11">
        <v>458.58</v>
      </c>
      <c r="H1570">
        <v>0.28999999999999998</v>
      </c>
      <c r="I1570" t="s">
        <v>1755</v>
      </c>
      <c r="J1570" s="11">
        <v>1302.3671999999999</v>
      </c>
      <c r="K1570" t="str">
        <f>VLOOKUP(Table56[[#This Row],[Customer_ID]],Table4[],4,FALSE)</f>
        <v>Male</v>
      </c>
      <c r="L1570" t="str">
        <f>VLOOKUP(Table56[[#This Row],[Customer_ID]],Table4[],6,FALSE)</f>
        <v>Wisconsin</v>
      </c>
      <c r="M1570" t="str">
        <f>VLOOKUP(Table56[[#This Row],[Product_ID]],Table3[],3,FALSE)</f>
        <v>Beauty-Skincare</v>
      </c>
      <c r="N1570" s="11">
        <f>VLOOKUP(Table56[[#This Row],[Product_ID]],Table3[],5,FALSE)</f>
        <v>312.8</v>
      </c>
      <c r="O1570" t="str">
        <f>VLOOKUP(Table56[[#This Row],[Store_ID]],Table2[],3,FALSE)</f>
        <v>East</v>
      </c>
      <c r="P1570" t="str">
        <f>VLOOKUP(E1570,Table2[],5,FALSE)</f>
        <v>Online</v>
      </c>
    </row>
    <row r="1571" spans="1:16" x14ac:dyDescent="0.25">
      <c r="A1571" t="s">
        <v>3321</v>
      </c>
      <c r="B1571" s="19">
        <v>45452</v>
      </c>
      <c r="C1571" t="s">
        <v>391</v>
      </c>
      <c r="D1571" t="s">
        <v>1624</v>
      </c>
      <c r="E1571" t="s">
        <v>1719</v>
      </c>
      <c r="F1571" s="12">
        <v>4</v>
      </c>
      <c r="G1571" s="11">
        <v>704.49</v>
      </c>
      <c r="H1571">
        <v>0.05</v>
      </c>
      <c r="I1571" t="s">
        <v>1755</v>
      </c>
      <c r="J1571" s="11">
        <v>2677.0619999999999</v>
      </c>
      <c r="K1571" t="str">
        <f>VLOOKUP(Table56[[#This Row],[Customer_ID]],Table4[],4,FALSE)</f>
        <v>Male</v>
      </c>
      <c r="L1571" t="str">
        <f>VLOOKUP(Table56[[#This Row],[Customer_ID]],Table4[],6,FALSE)</f>
        <v>New Mexico</v>
      </c>
      <c r="M1571" t="str">
        <f>VLOOKUP(Table56[[#This Row],[Product_ID]],Table3[],3,FALSE)</f>
        <v>Sports-Fitness</v>
      </c>
      <c r="N1571" s="11">
        <f>VLOOKUP(Table56[[#This Row],[Product_ID]],Table3[],5,FALSE)</f>
        <v>240.63</v>
      </c>
      <c r="O1571" t="str">
        <f>VLOOKUP(Table56[[#This Row],[Store_ID]],Table2[],3,FALSE)</f>
        <v>East</v>
      </c>
      <c r="P1571" t="str">
        <f>VLOOKUP(E1571,Table2[],5,FALSE)</f>
        <v>Online</v>
      </c>
    </row>
    <row r="1572" spans="1:16" x14ac:dyDescent="0.25">
      <c r="A1572" t="s">
        <v>3322</v>
      </c>
      <c r="B1572" s="19">
        <v>45284</v>
      </c>
      <c r="C1572" t="s">
        <v>130</v>
      </c>
      <c r="D1572" t="s">
        <v>1567</v>
      </c>
      <c r="E1572" t="s">
        <v>1739</v>
      </c>
      <c r="F1572" s="12">
        <v>4</v>
      </c>
      <c r="G1572" s="11">
        <v>822.32</v>
      </c>
      <c r="H1572">
        <v>0.26</v>
      </c>
      <c r="I1572" t="s">
        <v>1752</v>
      </c>
      <c r="J1572" s="11">
        <v>2434.0672</v>
      </c>
      <c r="K1572" t="str">
        <f>VLOOKUP(Table56[[#This Row],[Customer_ID]],Table4[],4,FALSE)</f>
        <v>Female</v>
      </c>
      <c r="L1572" t="str">
        <f>VLOOKUP(Table56[[#This Row],[Customer_ID]],Table4[],6,FALSE)</f>
        <v>Arizona</v>
      </c>
      <c r="M1572" t="str">
        <f>VLOOKUP(Table56[[#This Row],[Product_ID]],Table3[],3,FALSE)</f>
        <v>Home-Decor</v>
      </c>
      <c r="N1572" s="11">
        <f>VLOOKUP(Table56[[#This Row],[Product_ID]],Table3[],5,FALSE)</f>
        <v>254.04361702127662</v>
      </c>
      <c r="O1572" t="str">
        <f>VLOOKUP(Table56[[#This Row],[Store_ID]],Table2[],3,FALSE)</f>
        <v>East</v>
      </c>
      <c r="P1572" t="str">
        <f>VLOOKUP(E1572,Table2[],5,FALSE)</f>
        <v>Online</v>
      </c>
    </row>
    <row r="1573" spans="1:16" x14ac:dyDescent="0.25">
      <c r="A1573" t="s">
        <v>3323</v>
      </c>
      <c r="B1573" s="19">
        <v>45325</v>
      </c>
      <c r="C1573" t="s">
        <v>779</v>
      </c>
      <c r="D1573" t="s">
        <v>1531</v>
      </c>
      <c r="E1573" t="s">
        <v>1725</v>
      </c>
      <c r="F1573" s="12">
        <v>4</v>
      </c>
      <c r="G1573" s="11">
        <v>785.41</v>
      </c>
      <c r="H1573">
        <v>0.13</v>
      </c>
      <c r="I1573" t="s">
        <v>1755</v>
      </c>
      <c r="J1573" s="11">
        <v>2733.2267999999999</v>
      </c>
      <c r="K1573" t="str">
        <f>VLOOKUP(Table56[[#This Row],[Customer_ID]],Table4[],4,FALSE)</f>
        <v>Female</v>
      </c>
      <c r="L1573" t="str">
        <f>VLOOKUP(Table56[[#This Row],[Customer_ID]],Table4[],6,FALSE)</f>
        <v>Michigan</v>
      </c>
      <c r="M1573" t="str">
        <f>VLOOKUP(Table56[[#This Row],[Product_ID]],Table3[],3,FALSE)</f>
        <v>Clothing-Outerwear</v>
      </c>
      <c r="N1573" s="11">
        <f>VLOOKUP(Table56[[#This Row],[Product_ID]],Table3[],5,FALSE)</f>
        <v>364.67</v>
      </c>
      <c r="O1573" t="str">
        <f>VLOOKUP(Table56[[#This Row],[Store_ID]],Table2[],3,FALSE)</f>
        <v>East</v>
      </c>
      <c r="P1573" t="str">
        <f>VLOOKUP(E1573,Table2[],5,FALSE)</f>
        <v>Flagship</v>
      </c>
    </row>
    <row r="1574" spans="1:16" x14ac:dyDescent="0.25">
      <c r="A1574" t="s">
        <v>3324</v>
      </c>
      <c r="B1574" s="19">
        <v>45465</v>
      </c>
      <c r="C1574" t="s">
        <v>127</v>
      </c>
      <c r="D1574" t="s">
        <v>1587</v>
      </c>
      <c r="E1574" t="s">
        <v>1726</v>
      </c>
      <c r="F1574" s="12">
        <v>1</v>
      </c>
      <c r="G1574" s="11">
        <v>405.8</v>
      </c>
      <c r="H1574">
        <v>0.11</v>
      </c>
      <c r="I1574" t="s">
        <v>1752</v>
      </c>
      <c r="J1574" s="11">
        <v>361.16200000000003</v>
      </c>
      <c r="K1574" t="str">
        <f>VLOOKUP(Table56[[#This Row],[Customer_ID]],Table4[],4,FALSE)</f>
        <v>Male</v>
      </c>
      <c r="L1574" t="str">
        <f>VLOOKUP(Table56[[#This Row],[Customer_ID]],Table4[],6,FALSE)</f>
        <v>Oregon</v>
      </c>
      <c r="M1574" t="str">
        <f>VLOOKUP(Table56[[#This Row],[Product_ID]],Table3[],3,FALSE)</f>
        <v>Electronics-Mobile</v>
      </c>
      <c r="N1574" s="11">
        <f>VLOOKUP(Table56[[#This Row],[Product_ID]],Table3[],5,FALSE)</f>
        <v>326.06</v>
      </c>
      <c r="O1574" t="str">
        <f>VLOOKUP(Table56[[#This Row],[Store_ID]],Table2[],3,FALSE)</f>
        <v>South</v>
      </c>
      <c r="P1574" t="str">
        <f>VLOOKUP(E1574,Table2[],5,FALSE)</f>
        <v>Outlet</v>
      </c>
    </row>
    <row r="1575" spans="1:16" x14ac:dyDescent="0.25">
      <c r="A1575" t="s">
        <v>3325</v>
      </c>
      <c r="B1575" s="19">
        <v>45612</v>
      </c>
      <c r="C1575" t="s">
        <v>1327</v>
      </c>
      <c r="D1575" t="s">
        <v>1667</v>
      </c>
      <c r="E1575" t="s">
        <v>1717</v>
      </c>
      <c r="F1575" s="12">
        <v>2</v>
      </c>
      <c r="G1575" s="11">
        <v>976.83</v>
      </c>
      <c r="H1575">
        <v>0.1</v>
      </c>
      <c r="I1575" t="s">
        <v>1752</v>
      </c>
      <c r="J1575" s="11">
        <v>1758.2940000000001</v>
      </c>
      <c r="K1575" t="str">
        <f>VLOOKUP(Table56[[#This Row],[Customer_ID]],Table4[],4,FALSE)</f>
        <v>Female</v>
      </c>
      <c r="L1575" t="str">
        <f>VLOOKUP(Table56[[#This Row],[Customer_ID]],Table4[],6,FALSE)</f>
        <v>New York</v>
      </c>
      <c r="M1575" t="str">
        <f>VLOOKUP(Table56[[#This Row],[Product_ID]],Table3[],3,FALSE)</f>
        <v>Clothing-Footwear</v>
      </c>
      <c r="N1575" s="11">
        <f>VLOOKUP(Table56[[#This Row],[Product_ID]],Table3[],5,FALSE)</f>
        <v>438.25</v>
      </c>
      <c r="O1575" t="str">
        <f>VLOOKUP(Table56[[#This Row],[Store_ID]],Table2[],3,FALSE)</f>
        <v>South</v>
      </c>
      <c r="P1575" t="str">
        <f>VLOOKUP(E1575,Table2[],5,FALSE)</f>
        <v>Flagship</v>
      </c>
    </row>
    <row r="1576" spans="1:16" x14ac:dyDescent="0.25">
      <c r="A1576" t="s">
        <v>3326</v>
      </c>
      <c r="B1576" s="19">
        <v>45472</v>
      </c>
      <c r="C1576" t="s">
        <v>861</v>
      </c>
      <c r="D1576" t="s">
        <v>1622</v>
      </c>
      <c r="E1576" t="s">
        <v>1693</v>
      </c>
      <c r="F1576" s="12">
        <v>1</v>
      </c>
      <c r="G1576" s="11">
        <v>644.15</v>
      </c>
      <c r="H1576">
        <v>0.06</v>
      </c>
      <c r="I1576" t="s">
        <v>1750</v>
      </c>
      <c r="J1576" s="11">
        <v>605.50099999999998</v>
      </c>
      <c r="K1576" t="str">
        <f>VLOOKUP(Table56[[#This Row],[Customer_ID]],Table4[],4,FALSE)</f>
        <v>Male</v>
      </c>
      <c r="L1576" t="str">
        <f>VLOOKUP(Table56[[#This Row],[Customer_ID]],Table4[],6,FALSE)</f>
        <v>Mississippi</v>
      </c>
      <c r="M1576" t="str">
        <f>VLOOKUP(Table56[[#This Row],[Product_ID]],Table3[],3,FALSE)</f>
        <v>Beauty-Makeup</v>
      </c>
      <c r="N1576" s="11">
        <f>VLOOKUP(Table56[[#This Row],[Product_ID]],Table3[],5,FALSE)</f>
        <v>299.11</v>
      </c>
      <c r="O1576" t="str">
        <f>VLOOKUP(Table56[[#This Row],[Store_ID]],Table2[],3,FALSE)</f>
        <v>South</v>
      </c>
      <c r="P1576" t="str">
        <f>VLOOKUP(E1576,Table2[],5,FALSE)</f>
        <v>Outlet</v>
      </c>
    </row>
    <row r="1577" spans="1:16" x14ac:dyDescent="0.25">
      <c r="A1577" t="s">
        <v>3327</v>
      </c>
      <c r="B1577" s="19">
        <v>45897</v>
      </c>
      <c r="C1577" t="s">
        <v>1048</v>
      </c>
      <c r="D1577" t="s">
        <v>1626</v>
      </c>
      <c r="E1577" t="s">
        <v>1725</v>
      </c>
      <c r="F1577" s="12">
        <v>1</v>
      </c>
      <c r="G1577" s="11">
        <v>470.55</v>
      </c>
      <c r="H1577">
        <v>0.23</v>
      </c>
      <c r="I1577" t="s">
        <v>1752</v>
      </c>
      <c r="J1577" s="11">
        <v>362.32350000000002</v>
      </c>
      <c r="K1577" t="str">
        <f>VLOOKUP(Table56[[#This Row],[Customer_ID]],Table4[],4,FALSE)</f>
        <v>Female</v>
      </c>
      <c r="L1577" t="str">
        <f>VLOOKUP(Table56[[#This Row],[Customer_ID]],Table4[],6,FALSE)</f>
        <v>North Carolina</v>
      </c>
      <c r="M1577" t="str">
        <f>VLOOKUP(Table56[[#This Row],[Product_ID]],Table3[],3,FALSE)</f>
        <v>Electronics-Accessories</v>
      </c>
      <c r="N1577" s="11">
        <f>VLOOKUP(Table56[[#This Row],[Product_ID]],Table3[],5,FALSE)</f>
        <v>349.17</v>
      </c>
      <c r="O1577" t="str">
        <f>VLOOKUP(Table56[[#This Row],[Store_ID]],Table2[],3,FALSE)</f>
        <v>East</v>
      </c>
      <c r="P1577" t="str">
        <f>VLOOKUP(E1577,Table2[],5,FALSE)</f>
        <v>Flagship</v>
      </c>
    </row>
    <row r="1578" spans="1:16" x14ac:dyDescent="0.25">
      <c r="A1578" t="s">
        <v>3328</v>
      </c>
      <c r="B1578" s="19">
        <v>45241</v>
      </c>
      <c r="C1578" t="s">
        <v>1456</v>
      </c>
      <c r="D1578" t="s">
        <v>1537</v>
      </c>
      <c r="E1578" t="s">
        <v>1708</v>
      </c>
      <c r="F1578" s="12">
        <v>3</v>
      </c>
      <c r="G1578" s="11">
        <v>598.82000000000005</v>
      </c>
      <c r="H1578">
        <v>0.19</v>
      </c>
      <c r="I1578" t="s">
        <v>1755</v>
      </c>
      <c r="J1578" s="11">
        <v>1455.1326000000001</v>
      </c>
      <c r="K1578" t="str">
        <f>VLOOKUP(Table56[[#This Row],[Customer_ID]],Table4[],4,FALSE)</f>
        <v>Male</v>
      </c>
      <c r="L1578" t="str">
        <f>VLOOKUP(Table56[[#This Row],[Customer_ID]],Table4[],6,FALSE)</f>
        <v>South Dakota</v>
      </c>
      <c r="M1578" t="str">
        <f>VLOOKUP(Table56[[#This Row],[Product_ID]],Table3[],3,FALSE)</f>
        <v>Home-Lighting</v>
      </c>
      <c r="N1578" s="11">
        <f>VLOOKUP(Table56[[#This Row],[Product_ID]],Table3[],5,FALSE)</f>
        <v>218.86</v>
      </c>
      <c r="O1578" t="str">
        <f>VLOOKUP(Table56[[#This Row],[Store_ID]],Table2[],3,FALSE)</f>
        <v>East</v>
      </c>
      <c r="P1578" t="str">
        <f>VLOOKUP(E1578,Table2[],5,FALSE)</f>
        <v>Online</v>
      </c>
    </row>
    <row r="1579" spans="1:16" x14ac:dyDescent="0.25">
      <c r="A1579" t="s">
        <v>3329</v>
      </c>
      <c r="B1579" s="19">
        <v>45851</v>
      </c>
      <c r="C1579" t="s">
        <v>355</v>
      </c>
      <c r="D1579" t="s">
        <v>1556</v>
      </c>
      <c r="E1579" t="s">
        <v>1723</v>
      </c>
      <c r="F1579" s="12">
        <v>4</v>
      </c>
      <c r="G1579" s="11">
        <v>659.17</v>
      </c>
      <c r="H1579">
        <v>0.12</v>
      </c>
      <c r="I1579" t="s">
        <v>1750</v>
      </c>
      <c r="J1579" s="11">
        <v>2320.2783999999997</v>
      </c>
      <c r="K1579" t="str">
        <f>VLOOKUP(Table56[[#This Row],[Customer_ID]],Table4[],4,FALSE)</f>
        <v>Male</v>
      </c>
      <c r="L1579" t="str">
        <f>VLOOKUP(Table56[[#This Row],[Customer_ID]],Table4[],6,FALSE)</f>
        <v>Utah</v>
      </c>
      <c r="M1579" t="str">
        <f>VLOOKUP(Table56[[#This Row],[Product_ID]],Table3[],3,FALSE)</f>
        <v>Sports-Accessories</v>
      </c>
      <c r="N1579" s="11">
        <f>VLOOKUP(Table56[[#This Row],[Product_ID]],Table3[],5,FALSE)</f>
        <v>131.51</v>
      </c>
      <c r="O1579" t="str">
        <f>VLOOKUP(Table56[[#This Row],[Store_ID]],Table2[],3,FALSE)</f>
        <v>North</v>
      </c>
      <c r="P1579" t="str">
        <f>VLOOKUP(E1579,Table2[],5,FALSE)</f>
        <v>Online</v>
      </c>
    </row>
    <row r="1580" spans="1:16" x14ac:dyDescent="0.25">
      <c r="A1580" t="s">
        <v>3330</v>
      </c>
      <c r="B1580" s="19">
        <v>45572</v>
      </c>
      <c r="C1580" t="s">
        <v>364</v>
      </c>
      <c r="D1580" t="s">
        <v>1597</v>
      </c>
      <c r="E1580" t="s">
        <v>1690</v>
      </c>
      <c r="F1580" s="12">
        <v>2</v>
      </c>
      <c r="G1580" s="11">
        <v>216.02</v>
      </c>
      <c r="H1580">
        <v>0.25</v>
      </c>
      <c r="I1580" t="s">
        <v>1750</v>
      </c>
      <c r="J1580" s="11">
        <v>324.03000000000003</v>
      </c>
      <c r="K1580" t="str">
        <f>VLOOKUP(Table56[[#This Row],[Customer_ID]],Table4[],4,FALSE)</f>
        <v>Male</v>
      </c>
      <c r="L1580" t="str">
        <f>VLOOKUP(Table56[[#This Row],[Customer_ID]],Table4[],6,FALSE)</f>
        <v>Georgia</v>
      </c>
      <c r="M1580" t="str">
        <f>VLOOKUP(Table56[[#This Row],[Product_ID]],Table3[],3,FALSE)</f>
        <v>Clothing-Outerwear</v>
      </c>
      <c r="N1580" s="11">
        <f>VLOOKUP(Table56[[#This Row],[Product_ID]],Table3[],5,FALSE)</f>
        <v>167.34</v>
      </c>
      <c r="O1580" t="str">
        <f>VLOOKUP(Table56[[#This Row],[Store_ID]],Table2[],3,FALSE)</f>
        <v>North</v>
      </c>
      <c r="P1580" t="str">
        <f>VLOOKUP(E1580,Table2[],5,FALSE)</f>
        <v>Flagship</v>
      </c>
    </row>
    <row r="1581" spans="1:16" x14ac:dyDescent="0.25">
      <c r="A1581" t="s">
        <v>3331</v>
      </c>
      <c r="B1581" s="19">
        <v>45774</v>
      </c>
      <c r="C1581" t="s">
        <v>124</v>
      </c>
      <c r="D1581" t="s">
        <v>1573</v>
      </c>
      <c r="E1581" t="s">
        <v>1719</v>
      </c>
      <c r="F1581" s="12">
        <v>2</v>
      </c>
      <c r="G1581" s="11">
        <v>613.47</v>
      </c>
      <c r="H1581">
        <v>0.02</v>
      </c>
      <c r="I1581" t="s">
        <v>1752</v>
      </c>
      <c r="J1581" s="11">
        <v>1202.4012</v>
      </c>
      <c r="K1581" t="str">
        <f>VLOOKUP(Table56[[#This Row],[Customer_ID]],Table4[],4,FALSE)</f>
        <v>Female</v>
      </c>
      <c r="L1581" t="str">
        <f>VLOOKUP(Table56[[#This Row],[Customer_ID]],Table4[],6,FALSE)</f>
        <v>Pennsylvania</v>
      </c>
      <c r="M1581" t="str">
        <f>VLOOKUP(Table56[[#This Row],[Product_ID]],Table3[],3,FALSE)</f>
        <v>Sports-Team Sports</v>
      </c>
      <c r="N1581" s="11">
        <f>VLOOKUP(Table56[[#This Row],[Product_ID]],Table3[],5,FALSE)</f>
        <v>204.39</v>
      </c>
      <c r="O1581" t="str">
        <f>VLOOKUP(Table56[[#This Row],[Store_ID]],Table2[],3,FALSE)</f>
        <v>East</v>
      </c>
      <c r="P1581" t="str">
        <f>VLOOKUP(E1581,Table2[],5,FALSE)</f>
        <v>Online</v>
      </c>
    </row>
    <row r="1582" spans="1:16" x14ac:dyDescent="0.25">
      <c r="A1582" t="s">
        <v>3332</v>
      </c>
      <c r="B1582" s="19">
        <v>45921</v>
      </c>
      <c r="C1582" t="s">
        <v>345</v>
      </c>
      <c r="D1582" t="s">
        <v>1613</v>
      </c>
      <c r="E1582" t="s">
        <v>1723</v>
      </c>
      <c r="F1582" s="12">
        <v>2</v>
      </c>
      <c r="G1582" s="11">
        <v>485.17</v>
      </c>
      <c r="H1582">
        <v>0.11</v>
      </c>
      <c r="I1582" t="s">
        <v>1752</v>
      </c>
      <c r="J1582" s="11">
        <v>863.60260000000005</v>
      </c>
      <c r="K1582" t="str">
        <f>VLOOKUP(Table56[[#This Row],[Customer_ID]],Table4[],4,FALSE)</f>
        <v>Male</v>
      </c>
      <c r="L1582" t="str">
        <f>VLOOKUP(Table56[[#This Row],[Customer_ID]],Table4[],6,FALSE)</f>
        <v>Alaska</v>
      </c>
      <c r="M1582" t="str">
        <f>VLOOKUP(Table56[[#This Row],[Product_ID]],Table3[],3,FALSE)</f>
        <v>Clothing-Accessories</v>
      </c>
      <c r="N1582" s="11">
        <f>VLOOKUP(Table56[[#This Row],[Product_ID]],Table3[],5,FALSE)</f>
        <v>113.83</v>
      </c>
      <c r="O1582" t="str">
        <f>VLOOKUP(Table56[[#This Row],[Store_ID]],Table2[],3,FALSE)</f>
        <v>North</v>
      </c>
      <c r="P1582" t="str">
        <f>VLOOKUP(E1582,Table2[],5,FALSE)</f>
        <v>Online</v>
      </c>
    </row>
    <row r="1583" spans="1:16" x14ac:dyDescent="0.25">
      <c r="A1583" t="s">
        <v>3333</v>
      </c>
      <c r="B1583" s="19">
        <v>45268</v>
      </c>
      <c r="C1583" t="s">
        <v>959</v>
      </c>
      <c r="D1583" t="s">
        <v>1597</v>
      </c>
      <c r="E1583" t="s">
        <v>1719</v>
      </c>
      <c r="F1583" s="12">
        <v>1</v>
      </c>
      <c r="G1583" s="11">
        <v>209.7</v>
      </c>
      <c r="H1583">
        <v>0.2</v>
      </c>
      <c r="I1583" t="s">
        <v>1752</v>
      </c>
      <c r="J1583" s="11">
        <v>167.76</v>
      </c>
      <c r="K1583" t="str">
        <f>VLOOKUP(Table56[[#This Row],[Customer_ID]],Table4[],4,FALSE)</f>
        <v>Female</v>
      </c>
      <c r="L1583" t="str">
        <f>VLOOKUP(Table56[[#This Row],[Customer_ID]],Table4[],6,FALSE)</f>
        <v>Alabama</v>
      </c>
      <c r="M1583" t="str">
        <f>VLOOKUP(Table56[[#This Row],[Product_ID]],Table3[],3,FALSE)</f>
        <v>Clothing-Outerwear</v>
      </c>
      <c r="N1583" s="11">
        <f>VLOOKUP(Table56[[#This Row],[Product_ID]],Table3[],5,FALSE)</f>
        <v>167.34</v>
      </c>
      <c r="O1583" t="str">
        <f>VLOOKUP(Table56[[#This Row],[Store_ID]],Table2[],3,FALSE)</f>
        <v>East</v>
      </c>
      <c r="P1583" t="str">
        <f>VLOOKUP(E1583,Table2[],5,FALSE)</f>
        <v>Online</v>
      </c>
    </row>
    <row r="1584" spans="1:16" x14ac:dyDescent="0.25">
      <c r="A1584" t="s">
        <v>3334</v>
      </c>
      <c r="B1584" s="19">
        <v>45402</v>
      </c>
      <c r="C1584" t="s">
        <v>1015</v>
      </c>
      <c r="D1584" t="s">
        <v>1669</v>
      </c>
      <c r="E1584" t="s">
        <v>1685</v>
      </c>
      <c r="F1584" s="12">
        <v>1</v>
      </c>
      <c r="G1584" s="11">
        <v>681.47</v>
      </c>
      <c r="H1584">
        <v>0.15</v>
      </c>
      <c r="I1584" t="s">
        <v>1750</v>
      </c>
      <c r="J1584" s="11">
        <v>579.24950000000001</v>
      </c>
      <c r="K1584" t="str">
        <f>VLOOKUP(Table56[[#This Row],[Customer_ID]],Table4[],4,FALSE)</f>
        <v>Female</v>
      </c>
      <c r="L1584" t="str">
        <f>VLOOKUP(Table56[[#This Row],[Customer_ID]],Table4[],6,FALSE)</f>
        <v>Rhode Island</v>
      </c>
      <c r="M1584" t="str">
        <f>VLOOKUP(Table56[[#This Row],[Product_ID]],Table3[],3,FALSE)</f>
        <v>Home-Appliances</v>
      </c>
      <c r="N1584" s="11">
        <f>VLOOKUP(Table56[[#This Row],[Product_ID]],Table3[],5,FALSE)</f>
        <v>447.43</v>
      </c>
      <c r="O1584" t="str">
        <f>VLOOKUP(Table56[[#This Row],[Store_ID]],Table2[],3,FALSE)</f>
        <v>East</v>
      </c>
      <c r="P1584" t="str">
        <f>VLOOKUP(E1584,Table2[],5,FALSE)</f>
        <v>Flagship</v>
      </c>
    </row>
    <row r="1585" spans="1:16" x14ac:dyDescent="0.25">
      <c r="A1585" t="s">
        <v>3335</v>
      </c>
      <c r="B1585" s="19">
        <v>45667</v>
      </c>
      <c r="C1585" t="s">
        <v>1346</v>
      </c>
      <c r="D1585" t="s">
        <v>1641</v>
      </c>
      <c r="E1585" t="s">
        <v>1733</v>
      </c>
      <c r="F1585" s="12">
        <v>2</v>
      </c>
      <c r="G1585" s="11">
        <v>877.21</v>
      </c>
      <c r="H1585">
        <v>0.1</v>
      </c>
      <c r="I1585" t="s">
        <v>1750</v>
      </c>
      <c r="J1585" s="11">
        <v>1578.9780000000001</v>
      </c>
      <c r="K1585" t="str">
        <f>VLOOKUP(Table56[[#This Row],[Customer_ID]],Table4[],4,FALSE)</f>
        <v>Male</v>
      </c>
      <c r="L1585" t="str">
        <f>VLOOKUP(Table56[[#This Row],[Customer_ID]],Table4[],6,FALSE)</f>
        <v>North Dakota</v>
      </c>
      <c r="M1585" t="str">
        <f>VLOOKUP(Table56[[#This Row],[Product_ID]],Table3[],3,FALSE)</f>
        <v>Electronics-Computer</v>
      </c>
      <c r="N1585" s="11">
        <f>VLOOKUP(Table56[[#This Row],[Product_ID]],Table3[],5,FALSE)</f>
        <v>392.89</v>
      </c>
      <c r="O1585" t="str">
        <f>VLOOKUP(Table56[[#This Row],[Store_ID]],Table2[],3,FALSE)</f>
        <v>North</v>
      </c>
      <c r="P1585" t="str">
        <f>VLOOKUP(E1585,Table2[],5,FALSE)</f>
        <v>Flagship</v>
      </c>
    </row>
    <row r="1586" spans="1:16" x14ac:dyDescent="0.25">
      <c r="A1586" t="s">
        <v>3336</v>
      </c>
      <c r="B1586" s="19">
        <v>45902</v>
      </c>
      <c r="C1586" t="s">
        <v>992</v>
      </c>
      <c r="D1586" t="s">
        <v>1644</v>
      </c>
      <c r="E1586" t="s">
        <v>1705</v>
      </c>
      <c r="F1586" s="12">
        <v>2</v>
      </c>
      <c r="G1586" s="11">
        <v>479.77</v>
      </c>
      <c r="H1586">
        <v>0.21</v>
      </c>
      <c r="I1586" t="s">
        <v>1752</v>
      </c>
      <c r="J1586" s="11">
        <v>758.03660000000002</v>
      </c>
      <c r="K1586" t="str">
        <f>VLOOKUP(Table56[[#This Row],[Customer_ID]],Table4[],4,FALSE)</f>
        <v>Male</v>
      </c>
      <c r="L1586" t="str">
        <f>VLOOKUP(Table56[[#This Row],[Customer_ID]],Table4[],6,FALSE)</f>
        <v>Kansas</v>
      </c>
      <c r="M1586" t="str">
        <f>VLOOKUP(Table56[[#This Row],[Product_ID]],Table3[],3,FALSE)</f>
        <v>Home-Decor</v>
      </c>
      <c r="N1586" s="11">
        <f>VLOOKUP(Table56[[#This Row],[Product_ID]],Table3[],5,FALSE)</f>
        <v>325.26</v>
      </c>
      <c r="O1586" t="str">
        <f>VLOOKUP(Table56[[#This Row],[Store_ID]],Table2[],3,FALSE)</f>
        <v>North</v>
      </c>
      <c r="P1586" t="str">
        <f>VLOOKUP(E1586,Table2[],5,FALSE)</f>
        <v>Outlet</v>
      </c>
    </row>
    <row r="1587" spans="1:16" x14ac:dyDescent="0.25">
      <c r="A1587" t="s">
        <v>3337</v>
      </c>
      <c r="B1587" s="19">
        <v>45589</v>
      </c>
      <c r="C1587" t="s">
        <v>1004</v>
      </c>
      <c r="D1587" t="s">
        <v>1654</v>
      </c>
      <c r="E1587" t="s">
        <v>1728</v>
      </c>
      <c r="F1587" s="12">
        <v>1</v>
      </c>
      <c r="G1587" s="11">
        <v>140.72</v>
      </c>
      <c r="H1587" s="14">
        <v>0</v>
      </c>
      <c r="I1587" t="s">
        <v>1755</v>
      </c>
      <c r="J1587" s="11">
        <v>140.72</v>
      </c>
      <c r="K1587" t="str">
        <f>VLOOKUP(Table56[[#This Row],[Customer_ID]],Table4[],4,FALSE)</f>
        <v>Male</v>
      </c>
      <c r="L1587" t="str">
        <f>VLOOKUP(Table56[[#This Row],[Customer_ID]],Table4[],6,FALSE)</f>
        <v>Wyoming</v>
      </c>
      <c r="M1587" t="str">
        <f>VLOOKUP(Table56[[#This Row],[Product_ID]],Table3[],3,FALSE)</f>
        <v>Beauty-Skincare</v>
      </c>
      <c r="N1587" s="11">
        <f>VLOOKUP(Table56[[#This Row],[Product_ID]],Table3[],5,FALSE)</f>
        <v>254.04361702127662</v>
      </c>
      <c r="O1587" t="str">
        <f>VLOOKUP(Table56[[#This Row],[Store_ID]],Table2[],3,FALSE)</f>
        <v>North</v>
      </c>
      <c r="P1587" t="str">
        <f>VLOOKUP(E1587,Table2[],5,FALSE)</f>
        <v>Flagship</v>
      </c>
    </row>
    <row r="1588" spans="1:16" x14ac:dyDescent="0.25">
      <c r="A1588" t="s">
        <v>3338</v>
      </c>
      <c r="B1588" s="19">
        <v>45668</v>
      </c>
      <c r="C1588" t="s">
        <v>114</v>
      </c>
      <c r="D1588" t="s">
        <v>1554</v>
      </c>
      <c r="E1588" t="s">
        <v>1708</v>
      </c>
      <c r="F1588" s="12">
        <v>2</v>
      </c>
      <c r="G1588" s="11">
        <v>764.25</v>
      </c>
      <c r="H1588">
        <v>0.23</v>
      </c>
      <c r="I1588" t="s">
        <v>1752</v>
      </c>
      <c r="J1588" s="11">
        <v>1176.9449999999999</v>
      </c>
      <c r="K1588" t="str">
        <f>VLOOKUP(Table56[[#This Row],[Customer_ID]],Table4[],4,FALSE)</f>
        <v>Male</v>
      </c>
      <c r="L1588" t="str">
        <f>VLOOKUP(Table56[[#This Row],[Customer_ID]],Table4[],6,FALSE)</f>
        <v>Utah</v>
      </c>
      <c r="M1588" t="str">
        <f>VLOOKUP(Table56[[#This Row],[Product_ID]],Table3[],3,FALSE)</f>
        <v>Sports-Equipment</v>
      </c>
      <c r="N1588" s="11">
        <f>VLOOKUP(Table56[[#This Row],[Product_ID]],Table3[],5,FALSE)</f>
        <v>21.34</v>
      </c>
      <c r="O1588" t="str">
        <f>VLOOKUP(Table56[[#This Row],[Store_ID]],Table2[],3,FALSE)</f>
        <v>East</v>
      </c>
      <c r="P1588" t="str">
        <f>VLOOKUP(E1588,Table2[],5,FALSE)</f>
        <v>Online</v>
      </c>
    </row>
    <row r="1589" spans="1:16" x14ac:dyDescent="0.25">
      <c r="A1589" t="s">
        <v>3339</v>
      </c>
      <c r="B1589" s="19">
        <v>45300</v>
      </c>
      <c r="C1589" t="s">
        <v>713</v>
      </c>
      <c r="D1589" t="s">
        <v>1654</v>
      </c>
      <c r="E1589" t="s">
        <v>1705</v>
      </c>
      <c r="F1589" s="12">
        <v>3</v>
      </c>
      <c r="G1589" s="11">
        <v>107.8</v>
      </c>
      <c r="H1589">
        <v>0.28999999999999998</v>
      </c>
      <c r="I1589" t="s">
        <v>1752</v>
      </c>
      <c r="J1589" s="11">
        <v>229.61399999999998</v>
      </c>
      <c r="K1589" t="str">
        <f>VLOOKUP(Table56[[#This Row],[Customer_ID]],Table4[],4,FALSE)</f>
        <v>Male</v>
      </c>
      <c r="L1589" t="str">
        <f>VLOOKUP(Table56[[#This Row],[Customer_ID]],Table4[],6,FALSE)</f>
        <v>New Mexico</v>
      </c>
      <c r="M1589" t="str">
        <f>VLOOKUP(Table56[[#This Row],[Product_ID]],Table3[],3,FALSE)</f>
        <v>Beauty-Skincare</v>
      </c>
      <c r="N1589" s="11">
        <f>VLOOKUP(Table56[[#This Row],[Product_ID]],Table3[],5,FALSE)</f>
        <v>254.04361702127662</v>
      </c>
      <c r="O1589" t="str">
        <f>VLOOKUP(Table56[[#This Row],[Store_ID]],Table2[],3,FALSE)</f>
        <v>North</v>
      </c>
      <c r="P1589" t="str">
        <f>VLOOKUP(E1589,Table2[],5,FALSE)</f>
        <v>Outlet</v>
      </c>
    </row>
    <row r="1590" spans="1:16" x14ac:dyDescent="0.25">
      <c r="A1590" t="s">
        <v>3340</v>
      </c>
      <c r="B1590" s="19">
        <v>45757</v>
      </c>
      <c r="C1590" t="s">
        <v>491</v>
      </c>
      <c r="D1590" t="s">
        <v>1560</v>
      </c>
      <c r="E1590" t="s">
        <v>1714</v>
      </c>
      <c r="F1590" s="12">
        <v>4</v>
      </c>
      <c r="G1590" s="11">
        <v>565.37</v>
      </c>
      <c r="H1590">
        <v>7.0000000000000007E-2</v>
      </c>
      <c r="I1590" t="s">
        <v>1752</v>
      </c>
      <c r="J1590" s="11">
        <v>2103.1763999999998</v>
      </c>
      <c r="K1590" t="str">
        <f>VLOOKUP(Table56[[#This Row],[Customer_ID]],Table4[],4,FALSE)</f>
        <v>Female</v>
      </c>
      <c r="L1590" t="str">
        <f>VLOOKUP(Table56[[#This Row],[Customer_ID]],Table4[],6,FALSE)</f>
        <v>Alaska</v>
      </c>
      <c r="M1590" t="str">
        <f>VLOOKUP(Table56[[#This Row],[Product_ID]],Table3[],3,FALSE)</f>
        <v>Sports-Equipment</v>
      </c>
      <c r="N1590" s="11">
        <f>VLOOKUP(Table56[[#This Row],[Product_ID]],Table3[],5,FALSE)</f>
        <v>484.62</v>
      </c>
      <c r="O1590" t="str">
        <f>VLOOKUP(Table56[[#This Row],[Store_ID]],Table2[],3,FALSE)</f>
        <v>West</v>
      </c>
      <c r="P1590" t="str">
        <f>VLOOKUP(E1590,Table2[],5,FALSE)</f>
        <v>Online</v>
      </c>
    </row>
    <row r="1591" spans="1:16" x14ac:dyDescent="0.25">
      <c r="A1591" t="s">
        <v>3341</v>
      </c>
      <c r="B1591" s="19">
        <v>45235</v>
      </c>
      <c r="C1591" t="s">
        <v>136</v>
      </c>
      <c r="D1591" t="s">
        <v>1581</v>
      </c>
      <c r="E1591" t="s">
        <v>1701</v>
      </c>
      <c r="F1591" s="12">
        <v>3</v>
      </c>
      <c r="G1591" s="11">
        <v>811.45</v>
      </c>
      <c r="H1591">
        <v>0.26</v>
      </c>
      <c r="I1591" t="s">
        <v>1750</v>
      </c>
      <c r="J1591" s="11">
        <v>1801.4190000000003</v>
      </c>
      <c r="K1591" t="str">
        <f>VLOOKUP(Table56[[#This Row],[Customer_ID]],Table4[],4,FALSE)</f>
        <v>Female</v>
      </c>
      <c r="L1591" t="str">
        <f>VLOOKUP(Table56[[#This Row],[Customer_ID]],Table4[],6,FALSE)</f>
        <v>Maryland</v>
      </c>
      <c r="M1591" t="str">
        <f>VLOOKUP(Table56[[#This Row],[Product_ID]],Table3[],3,FALSE)</f>
        <v>Clothing-Tops</v>
      </c>
      <c r="N1591" s="11">
        <f>VLOOKUP(Table56[[#This Row],[Product_ID]],Table3[],5,FALSE)</f>
        <v>223.43</v>
      </c>
      <c r="O1591" t="str">
        <f>VLOOKUP(Table56[[#This Row],[Store_ID]],Table2[],3,FALSE)</f>
        <v>South</v>
      </c>
      <c r="P1591" t="str">
        <f>VLOOKUP(E1591,Table2[],5,FALSE)</f>
        <v>Online</v>
      </c>
    </row>
    <row r="1592" spans="1:16" x14ac:dyDescent="0.25">
      <c r="A1592" t="s">
        <v>3342</v>
      </c>
      <c r="B1592" s="19">
        <v>45749</v>
      </c>
      <c r="C1592" t="s">
        <v>1261</v>
      </c>
      <c r="D1592" t="s">
        <v>1577</v>
      </c>
      <c r="E1592" t="s">
        <v>1739</v>
      </c>
      <c r="F1592" s="12">
        <v>4</v>
      </c>
      <c r="G1592" s="11">
        <v>62.25</v>
      </c>
      <c r="H1592">
        <v>0.11</v>
      </c>
      <c r="I1592" t="s">
        <v>1752</v>
      </c>
      <c r="J1592" s="11">
        <v>221.61</v>
      </c>
      <c r="K1592" t="str">
        <f>VLOOKUP(Table56[[#This Row],[Customer_ID]],Table4[],4,FALSE)</f>
        <v>Female</v>
      </c>
      <c r="L1592" t="str">
        <f>VLOOKUP(Table56[[#This Row],[Customer_ID]],Table4[],6,FALSE)</f>
        <v>New Jersey</v>
      </c>
      <c r="M1592" t="str">
        <f>VLOOKUP(Table56[[#This Row],[Product_ID]],Table3[],3,FALSE)</f>
        <v>Home-Decor</v>
      </c>
      <c r="N1592" s="11">
        <f>VLOOKUP(Table56[[#This Row],[Product_ID]],Table3[],5,FALSE)</f>
        <v>179.77</v>
      </c>
      <c r="O1592" t="str">
        <f>VLOOKUP(Table56[[#This Row],[Store_ID]],Table2[],3,FALSE)</f>
        <v>East</v>
      </c>
      <c r="P1592" t="str">
        <f>VLOOKUP(E1592,Table2[],5,FALSE)</f>
        <v>Online</v>
      </c>
    </row>
    <row r="1593" spans="1:16" x14ac:dyDescent="0.25">
      <c r="A1593" t="s">
        <v>3343</v>
      </c>
      <c r="B1593" s="19">
        <v>45807</v>
      </c>
      <c r="C1593" t="s">
        <v>107</v>
      </c>
      <c r="D1593" t="s">
        <v>1673</v>
      </c>
      <c r="E1593" t="s">
        <v>1719</v>
      </c>
      <c r="F1593" s="12">
        <v>1</v>
      </c>
      <c r="G1593" s="11">
        <v>749.78</v>
      </c>
      <c r="H1593">
        <v>0.03</v>
      </c>
      <c r="I1593" t="s">
        <v>1750</v>
      </c>
      <c r="J1593" s="11">
        <v>727.28659999999991</v>
      </c>
      <c r="K1593" t="str">
        <f>VLOOKUP(Table56[[#This Row],[Customer_ID]],Table4[],4,FALSE)</f>
        <v>Female</v>
      </c>
      <c r="L1593" t="str">
        <f>VLOOKUP(Table56[[#This Row],[Customer_ID]],Table4[],6,FALSE)</f>
        <v>California</v>
      </c>
      <c r="M1593" t="str">
        <f>VLOOKUP(Table56[[#This Row],[Product_ID]],Table3[],3,FALSE)</f>
        <v>Sports-Accessories</v>
      </c>
      <c r="N1593" s="11">
        <f>VLOOKUP(Table56[[#This Row],[Product_ID]],Table3[],5,FALSE)</f>
        <v>60.65</v>
      </c>
      <c r="O1593" t="str">
        <f>VLOOKUP(Table56[[#This Row],[Store_ID]],Table2[],3,FALSE)</f>
        <v>East</v>
      </c>
      <c r="P1593" t="str">
        <f>VLOOKUP(E1593,Table2[],5,FALSE)</f>
        <v>Online</v>
      </c>
    </row>
    <row r="1594" spans="1:16" x14ac:dyDescent="0.25">
      <c r="A1594" t="s">
        <v>3344</v>
      </c>
      <c r="B1594" s="19">
        <v>45496</v>
      </c>
      <c r="C1594" t="s">
        <v>1086</v>
      </c>
      <c r="D1594" t="s">
        <v>1615</v>
      </c>
      <c r="E1594" t="s">
        <v>1705</v>
      </c>
      <c r="F1594" s="12">
        <v>3</v>
      </c>
      <c r="G1594" s="11">
        <v>630.28</v>
      </c>
      <c r="H1594">
        <v>7.0000000000000007E-2</v>
      </c>
      <c r="I1594" t="s">
        <v>1755</v>
      </c>
      <c r="J1594" s="11">
        <v>1758.4811999999997</v>
      </c>
      <c r="K1594" t="str">
        <f>VLOOKUP(Table56[[#This Row],[Customer_ID]],Table4[],4,FALSE)</f>
        <v>Male</v>
      </c>
      <c r="L1594" t="str">
        <f>VLOOKUP(Table56[[#This Row],[Customer_ID]],Table4[],6,FALSE)</f>
        <v>Iowa</v>
      </c>
      <c r="M1594" t="str">
        <f>VLOOKUP(Table56[[#This Row],[Product_ID]],Table3[],3,FALSE)</f>
        <v>Beauty-Haircare</v>
      </c>
      <c r="N1594" s="11">
        <f>VLOOKUP(Table56[[#This Row],[Product_ID]],Table3[],5,FALSE)</f>
        <v>17.309999999999999</v>
      </c>
      <c r="O1594" t="str">
        <f>VLOOKUP(Table56[[#This Row],[Store_ID]],Table2[],3,FALSE)</f>
        <v>North</v>
      </c>
      <c r="P1594" t="str">
        <f>VLOOKUP(E1594,Table2[],5,FALSE)</f>
        <v>Outlet</v>
      </c>
    </row>
    <row r="1595" spans="1:16" x14ac:dyDescent="0.25">
      <c r="A1595" t="s">
        <v>3345</v>
      </c>
      <c r="B1595" s="19">
        <v>45355</v>
      </c>
      <c r="C1595" t="s">
        <v>479</v>
      </c>
      <c r="D1595" t="s">
        <v>1572</v>
      </c>
      <c r="E1595" t="s">
        <v>1730</v>
      </c>
      <c r="F1595" s="12">
        <v>1</v>
      </c>
      <c r="G1595" s="11">
        <v>101.84</v>
      </c>
      <c r="H1595">
        <v>0.17</v>
      </c>
      <c r="I1595" t="s">
        <v>1750</v>
      </c>
      <c r="J1595" s="11">
        <v>84.527199999999993</v>
      </c>
      <c r="K1595" t="str">
        <f>VLOOKUP(Table56[[#This Row],[Customer_ID]],Table4[],4,FALSE)</f>
        <v>Male</v>
      </c>
      <c r="L1595" t="str">
        <f>VLOOKUP(Table56[[#This Row],[Customer_ID]],Table4[],6,FALSE)</f>
        <v>Alabama</v>
      </c>
      <c r="M1595" t="str">
        <f>VLOOKUP(Table56[[#This Row],[Product_ID]],Table3[],3,FALSE)</f>
        <v>Home-Kitchen</v>
      </c>
      <c r="N1595" s="11">
        <f>VLOOKUP(Table56[[#This Row],[Product_ID]],Table3[],5,FALSE)</f>
        <v>19.52</v>
      </c>
      <c r="O1595" t="str">
        <f>VLOOKUP(Table56[[#This Row],[Store_ID]],Table2[],3,FALSE)</f>
        <v>West</v>
      </c>
      <c r="P1595" t="str">
        <f>VLOOKUP(E1595,Table2[],5,FALSE)</f>
        <v>Flagship</v>
      </c>
    </row>
    <row r="1596" spans="1:16" x14ac:dyDescent="0.25">
      <c r="A1596" t="s">
        <v>3346</v>
      </c>
      <c r="B1596" s="19">
        <v>45256</v>
      </c>
      <c r="C1596" t="s">
        <v>205</v>
      </c>
      <c r="D1596" t="s">
        <v>1562</v>
      </c>
      <c r="E1596" t="s">
        <v>1736</v>
      </c>
      <c r="F1596" s="12">
        <v>4</v>
      </c>
      <c r="G1596" s="11">
        <v>641.45000000000005</v>
      </c>
      <c r="H1596">
        <v>0.16</v>
      </c>
      <c r="I1596" t="s">
        <v>1755</v>
      </c>
      <c r="J1596" s="11">
        <v>2155.2719999999999</v>
      </c>
      <c r="K1596" t="str">
        <f>VLOOKUP(Table56[[#This Row],[Customer_ID]],Table4[],4,FALSE)</f>
        <v>Female</v>
      </c>
      <c r="L1596" t="str">
        <f>VLOOKUP(Table56[[#This Row],[Customer_ID]],Table4[],6,FALSE)</f>
        <v>Minnesota</v>
      </c>
      <c r="M1596" t="str">
        <f>VLOOKUP(Table56[[#This Row],[Product_ID]],Table3[],3,FALSE)</f>
        <v>Sports-Outdoor</v>
      </c>
      <c r="N1596" s="11">
        <f>VLOOKUP(Table56[[#This Row],[Product_ID]],Table3[],5,FALSE)</f>
        <v>166.06</v>
      </c>
      <c r="O1596" t="str">
        <f>VLOOKUP(Table56[[#This Row],[Store_ID]],Table2[],3,FALSE)</f>
        <v>East</v>
      </c>
      <c r="P1596" t="str">
        <f>VLOOKUP(E1596,Table2[],5,FALSE)</f>
        <v>Flagship</v>
      </c>
    </row>
    <row r="1597" spans="1:16" x14ac:dyDescent="0.25">
      <c r="A1597" t="s">
        <v>3347</v>
      </c>
      <c r="B1597" s="19">
        <v>45849</v>
      </c>
      <c r="C1597" t="s">
        <v>1436</v>
      </c>
      <c r="D1597" t="s">
        <v>1592</v>
      </c>
      <c r="E1597" t="s">
        <v>1690</v>
      </c>
      <c r="F1597" s="12">
        <v>1</v>
      </c>
      <c r="G1597" s="11">
        <v>135.87</v>
      </c>
      <c r="H1597">
        <v>0.23</v>
      </c>
      <c r="I1597" t="s">
        <v>1752</v>
      </c>
      <c r="J1597" s="11">
        <v>104.6199</v>
      </c>
      <c r="K1597" t="str">
        <f>VLOOKUP(Table56[[#This Row],[Customer_ID]],Table4[],4,FALSE)</f>
        <v>Male</v>
      </c>
      <c r="L1597" t="str">
        <f>VLOOKUP(Table56[[#This Row],[Customer_ID]],Table4[],6,FALSE)</f>
        <v>Montana</v>
      </c>
      <c r="M1597" t="str">
        <f>VLOOKUP(Table56[[#This Row],[Product_ID]],Table3[],3,FALSE)</f>
        <v>Electronics-Computer</v>
      </c>
      <c r="N1597" s="11">
        <f>VLOOKUP(Table56[[#This Row],[Product_ID]],Table3[],5,FALSE)</f>
        <v>253.33</v>
      </c>
      <c r="O1597" t="str">
        <f>VLOOKUP(Table56[[#This Row],[Store_ID]],Table2[],3,FALSE)</f>
        <v>North</v>
      </c>
      <c r="P1597" t="str">
        <f>VLOOKUP(E1597,Table2[],5,FALSE)</f>
        <v>Flagship</v>
      </c>
    </row>
    <row r="1598" spans="1:16" x14ac:dyDescent="0.25">
      <c r="A1598" t="s">
        <v>3348</v>
      </c>
      <c r="B1598" s="19">
        <v>45344</v>
      </c>
      <c r="C1598" t="s">
        <v>336</v>
      </c>
      <c r="D1598" t="s">
        <v>1558</v>
      </c>
      <c r="E1598" t="s">
        <v>1708</v>
      </c>
      <c r="F1598" s="12">
        <v>1</v>
      </c>
      <c r="G1598" s="11">
        <v>388.35</v>
      </c>
      <c r="H1598">
        <v>0.01</v>
      </c>
      <c r="I1598" t="s">
        <v>1752</v>
      </c>
      <c r="J1598" s="11">
        <v>384.4665</v>
      </c>
      <c r="K1598" t="str">
        <f>VLOOKUP(Table56[[#This Row],[Customer_ID]],Table4[],4,FALSE)</f>
        <v>Female</v>
      </c>
      <c r="L1598" t="str">
        <f>VLOOKUP(Table56[[#This Row],[Customer_ID]],Table4[],6,FALSE)</f>
        <v>New York</v>
      </c>
      <c r="M1598" t="str">
        <f>VLOOKUP(Table56[[#This Row],[Product_ID]],Table3[],3,FALSE)</f>
        <v>Home-Storage</v>
      </c>
      <c r="N1598" s="11">
        <f>VLOOKUP(Table56[[#This Row],[Product_ID]],Table3[],5,FALSE)</f>
        <v>123.46</v>
      </c>
      <c r="O1598" t="str">
        <f>VLOOKUP(Table56[[#This Row],[Store_ID]],Table2[],3,FALSE)</f>
        <v>East</v>
      </c>
      <c r="P1598" t="str">
        <f>VLOOKUP(E1598,Table2[],5,FALSE)</f>
        <v>Online</v>
      </c>
    </row>
    <row r="1599" spans="1:16" x14ac:dyDescent="0.25">
      <c r="A1599" t="s">
        <v>3349</v>
      </c>
      <c r="B1599" s="19">
        <v>45367</v>
      </c>
      <c r="C1599" t="s">
        <v>1478</v>
      </c>
      <c r="D1599" t="s">
        <v>1585</v>
      </c>
      <c r="E1599" t="s">
        <v>1717</v>
      </c>
      <c r="F1599" s="12">
        <v>2</v>
      </c>
      <c r="G1599" s="11">
        <v>999.08</v>
      </c>
      <c r="H1599">
        <v>0.3</v>
      </c>
      <c r="I1599" t="s">
        <v>1752</v>
      </c>
      <c r="J1599" s="11">
        <v>1398.712</v>
      </c>
      <c r="K1599" t="str">
        <f>VLOOKUP(Table56[[#This Row],[Customer_ID]],Table4[],4,FALSE)</f>
        <v>Female</v>
      </c>
      <c r="L1599" t="str">
        <f>VLOOKUP(Table56[[#This Row],[Customer_ID]],Table4[],6,FALSE)</f>
        <v>Vermont</v>
      </c>
      <c r="M1599" t="str">
        <f>VLOOKUP(Table56[[#This Row],[Product_ID]],Table3[],3,FALSE)</f>
        <v>Sports-Outdoor</v>
      </c>
      <c r="N1599" s="11">
        <f>VLOOKUP(Table56[[#This Row],[Product_ID]],Table3[],5,FALSE)</f>
        <v>135.61000000000001</v>
      </c>
      <c r="O1599" t="str">
        <f>VLOOKUP(Table56[[#This Row],[Store_ID]],Table2[],3,FALSE)</f>
        <v>South</v>
      </c>
      <c r="P1599" t="str">
        <f>VLOOKUP(E1599,Table2[],5,FALSE)</f>
        <v>Flagship</v>
      </c>
    </row>
    <row r="1600" spans="1:16" x14ac:dyDescent="0.25">
      <c r="A1600" t="s">
        <v>3350</v>
      </c>
      <c r="B1600" s="19">
        <v>45887</v>
      </c>
      <c r="C1600" t="s">
        <v>560</v>
      </c>
      <c r="D1600" t="s">
        <v>1585</v>
      </c>
      <c r="E1600" t="s">
        <v>1733</v>
      </c>
      <c r="F1600" s="12">
        <v>3</v>
      </c>
      <c r="G1600" s="11">
        <v>453.19</v>
      </c>
      <c r="H1600">
        <v>0.08</v>
      </c>
      <c r="I1600" t="s">
        <v>1755</v>
      </c>
      <c r="J1600" s="11">
        <v>1250.8044</v>
      </c>
      <c r="K1600" t="str">
        <f>VLOOKUP(Table56[[#This Row],[Customer_ID]],Table4[],4,FALSE)</f>
        <v>Male</v>
      </c>
      <c r="L1600" t="str">
        <f>VLOOKUP(Table56[[#This Row],[Customer_ID]],Table4[],6,FALSE)</f>
        <v>Missouri</v>
      </c>
      <c r="M1600" t="str">
        <f>VLOOKUP(Table56[[#This Row],[Product_ID]],Table3[],3,FALSE)</f>
        <v>Sports-Outdoor</v>
      </c>
      <c r="N1600" s="11">
        <f>VLOOKUP(Table56[[#This Row],[Product_ID]],Table3[],5,FALSE)</f>
        <v>135.61000000000001</v>
      </c>
      <c r="O1600" t="str">
        <f>VLOOKUP(Table56[[#This Row],[Store_ID]],Table2[],3,FALSE)</f>
        <v>North</v>
      </c>
      <c r="P1600" t="str">
        <f>VLOOKUP(E1600,Table2[],5,FALSE)</f>
        <v>Flagship</v>
      </c>
    </row>
    <row r="1601" spans="1:16" x14ac:dyDescent="0.25">
      <c r="A1601" t="s">
        <v>3351</v>
      </c>
      <c r="B1601" s="19">
        <v>45567</v>
      </c>
      <c r="C1601" t="s">
        <v>749</v>
      </c>
      <c r="D1601" t="s">
        <v>1648</v>
      </c>
      <c r="E1601" t="s">
        <v>1719</v>
      </c>
      <c r="F1601" s="12">
        <v>2</v>
      </c>
      <c r="G1601" s="11">
        <v>61.31</v>
      </c>
      <c r="H1601">
        <v>0.15</v>
      </c>
      <c r="I1601" t="s">
        <v>1755</v>
      </c>
      <c r="J1601" s="11">
        <v>104.227</v>
      </c>
      <c r="K1601" t="str">
        <f>VLOOKUP(Table56[[#This Row],[Customer_ID]],Table4[],4,FALSE)</f>
        <v>Female</v>
      </c>
      <c r="L1601" t="str">
        <f>VLOOKUP(Table56[[#This Row],[Customer_ID]],Table4[],6,FALSE)</f>
        <v>Delaware</v>
      </c>
      <c r="M1601" t="str">
        <f>VLOOKUP(Table56[[#This Row],[Product_ID]],Table3[],3,FALSE)</f>
        <v>Home-Kitchen</v>
      </c>
      <c r="N1601" s="11">
        <f>VLOOKUP(Table56[[#This Row],[Product_ID]],Table3[],5,FALSE)</f>
        <v>143.43</v>
      </c>
      <c r="O1601" t="str">
        <f>VLOOKUP(Table56[[#This Row],[Store_ID]],Table2[],3,FALSE)</f>
        <v>East</v>
      </c>
      <c r="P1601" t="str">
        <f>VLOOKUP(E1601,Table2[],5,FALSE)</f>
        <v>Online</v>
      </c>
    </row>
    <row r="1602" spans="1:16" x14ac:dyDescent="0.25">
      <c r="A1602" t="s">
        <v>3352</v>
      </c>
      <c r="B1602" s="19">
        <v>45223</v>
      </c>
      <c r="C1602" t="s">
        <v>1063</v>
      </c>
      <c r="D1602" t="s">
        <v>1650</v>
      </c>
      <c r="E1602" t="s">
        <v>1719</v>
      </c>
      <c r="F1602" s="12">
        <v>2</v>
      </c>
      <c r="G1602" s="11">
        <v>870.13</v>
      </c>
      <c r="H1602">
        <v>0.23</v>
      </c>
      <c r="I1602" t="s">
        <v>1750</v>
      </c>
      <c r="J1602" s="11">
        <v>1340.0001999999999</v>
      </c>
      <c r="K1602" t="str">
        <f>VLOOKUP(Table56[[#This Row],[Customer_ID]],Table4[],4,FALSE)</f>
        <v>Female</v>
      </c>
      <c r="L1602" t="str">
        <f>VLOOKUP(Table56[[#This Row],[Customer_ID]],Table4[],6,FALSE)</f>
        <v>Connecticut</v>
      </c>
      <c r="M1602" t="str">
        <f>VLOOKUP(Table56[[#This Row],[Product_ID]],Table3[],3,FALSE)</f>
        <v>Sports-Equipment</v>
      </c>
      <c r="N1602" s="11">
        <f>VLOOKUP(Table56[[#This Row],[Product_ID]],Table3[],5,FALSE)</f>
        <v>285.54000000000002</v>
      </c>
      <c r="O1602" t="str">
        <f>VLOOKUP(Table56[[#This Row],[Store_ID]],Table2[],3,FALSE)</f>
        <v>East</v>
      </c>
      <c r="P1602" t="str">
        <f>VLOOKUP(E1602,Table2[],5,FALSE)</f>
        <v>Online</v>
      </c>
    </row>
    <row r="1603" spans="1:16" x14ac:dyDescent="0.25">
      <c r="A1603" t="s">
        <v>3353</v>
      </c>
      <c r="B1603" s="19">
        <v>45664</v>
      </c>
      <c r="C1603" t="s">
        <v>244</v>
      </c>
      <c r="D1603" t="s">
        <v>1548</v>
      </c>
      <c r="E1603" t="s">
        <v>1739</v>
      </c>
      <c r="F1603" s="12">
        <v>1</v>
      </c>
      <c r="G1603" s="11">
        <v>336.51</v>
      </c>
      <c r="H1603">
        <v>0.11</v>
      </c>
      <c r="I1603" t="s">
        <v>1752</v>
      </c>
      <c r="J1603" s="11">
        <v>299.4939</v>
      </c>
      <c r="K1603" t="str">
        <f>VLOOKUP(Table56[[#This Row],[Customer_ID]],Table4[],4,FALSE)</f>
        <v>Male</v>
      </c>
      <c r="L1603" t="str">
        <f>VLOOKUP(Table56[[#This Row],[Customer_ID]],Table4[],6,FALSE)</f>
        <v>Florida</v>
      </c>
      <c r="M1603" t="str">
        <f>VLOOKUP(Table56[[#This Row],[Product_ID]],Table3[],3,FALSE)</f>
        <v>Electronics-Appliances</v>
      </c>
      <c r="N1603" s="11">
        <f>VLOOKUP(Table56[[#This Row],[Product_ID]],Table3[],5,FALSE)</f>
        <v>465.34</v>
      </c>
      <c r="O1603" t="str">
        <f>VLOOKUP(Table56[[#This Row],[Store_ID]],Table2[],3,FALSE)</f>
        <v>East</v>
      </c>
      <c r="P1603" t="str">
        <f>VLOOKUP(E1603,Table2[],5,FALSE)</f>
        <v>Online</v>
      </c>
    </row>
    <row r="1604" spans="1:16" x14ac:dyDescent="0.25">
      <c r="A1604" t="s">
        <v>3354</v>
      </c>
      <c r="B1604" s="19">
        <v>45313</v>
      </c>
      <c r="C1604" t="s">
        <v>592</v>
      </c>
      <c r="D1604" t="s">
        <v>1626</v>
      </c>
      <c r="E1604" t="s">
        <v>1685</v>
      </c>
      <c r="F1604" s="12">
        <v>1</v>
      </c>
      <c r="G1604" s="11">
        <v>305.70999999999998</v>
      </c>
      <c r="H1604">
        <v>0.26</v>
      </c>
      <c r="I1604" t="s">
        <v>1755</v>
      </c>
      <c r="J1604" s="11">
        <v>226.22539999999998</v>
      </c>
      <c r="K1604" t="str">
        <f>VLOOKUP(Table56[[#This Row],[Customer_ID]],Table4[],4,FALSE)</f>
        <v>Male</v>
      </c>
      <c r="L1604" t="str">
        <f>VLOOKUP(Table56[[#This Row],[Customer_ID]],Table4[],6,FALSE)</f>
        <v>New York</v>
      </c>
      <c r="M1604" t="str">
        <f>VLOOKUP(Table56[[#This Row],[Product_ID]],Table3[],3,FALSE)</f>
        <v>Electronics-Accessories</v>
      </c>
      <c r="N1604" s="11">
        <f>VLOOKUP(Table56[[#This Row],[Product_ID]],Table3[],5,FALSE)</f>
        <v>349.17</v>
      </c>
      <c r="O1604" t="str">
        <f>VLOOKUP(Table56[[#This Row],[Store_ID]],Table2[],3,FALSE)</f>
        <v>East</v>
      </c>
      <c r="P1604" t="str">
        <f>VLOOKUP(E1604,Table2[],5,FALSE)</f>
        <v>Flagship</v>
      </c>
    </row>
    <row r="1605" spans="1:16" x14ac:dyDescent="0.25">
      <c r="A1605" t="s">
        <v>3355</v>
      </c>
      <c r="B1605" s="19">
        <v>45224</v>
      </c>
      <c r="C1605" t="s">
        <v>414</v>
      </c>
      <c r="D1605" t="s">
        <v>1541</v>
      </c>
      <c r="E1605" t="s">
        <v>1736</v>
      </c>
      <c r="F1605" s="12">
        <v>2</v>
      </c>
      <c r="G1605" s="11">
        <v>635.39</v>
      </c>
      <c r="H1605">
        <v>0.28999999999999998</v>
      </c>
      <c r="I1605" t="s">
        <v>1755</v>
      </c>
      <c r="J1605" s="11">
        <v>902.25379999999996</v>
      </c>
      <c r="K1605" t="str">
        <f>VLOOKUP(Table56[[#This Row],[Customer_ID]],Table4[],4,FALSE)</f>
        <v>Male</v>
      </c>
      <c r="L1605" t="str">
        <f>VLOOKUP(Table56[[#This Row],[Customer_ID]],Table4[],6,FALSE)</f>
        <v>Hawaii</v>
      </c>
      <c r="M1605" t="str">
        <f>VLOOKUP(Table56[[#This Row],[Product_ID]],Table3[],3,FALSE)</f>
        <v>Home-Kitchen</v>
      </c>
      <c r="N1605" s="11">
        <f>VLOOKUP(Table56[[#This Row],[Product_ID]],Table3[],5,FALSE)</f>
        <v>298.86</v>
      </c>
      <c r="O1605" t="str">
        <f>VLOOKUP(Table56[[#This Row],[Store_ID]],Table2[],3,FALSE)</f>
        <v>East</v>
      </c>
      <c r="P1605" t="str">
        <f>VLOOKUP(E1605,Table2[],5,FALSE)</f>
        <v>Flagship</v>
      </c>
    </row>
    <row r="1606" spans="1:16" x14ac:dyDescent="0.25">
      <c r="A1606" t="s">
        <v>3356</v>
      </c>
      <c r="B1606" s="19">
        <v>45491</v>
      </c>
      <c r="C1606" t="s">
        <v>400</v>
      </c>
      <c r="D1606" t="s">
        <v>1669</v>
      </c>
      <c r="E1606" t="s">
        <v>1739</v>
      </c>
      <c r="F1606" s="12">
        <v>2</v>
      </c>
      <c r="G1606" s="11">
        <v>253.87</v>
      </c>
      <c r="H1606">
        <v>0.23</v>
      </c>
      <c r="I1606" t="s">
        <v>1755</v>
      </c>
      <c r="J1606" s="11">
        <v>390.95980000000003</v>
      </c>
      <c r="K1606" t="str">
        <f>VLOOKUP(Table56[[#This Row],[Customer_ID]],Table4[],4,FALSE)</f>
        <v>Female</v>
      </c>
      <c r="L1606" t="str">
        <f>VLOOKUP(Table56[[#This Row],[Customer_ID]],Table4[],6,FALSE)</f>
        <v>Rhode Island</v>
      </c>
      <c r="M1606" t="str">
        <f>VLOOKUP(Table56[[#This Row],[Product_ID]],Table3[],3,FALSE)</f>
        <v>Home-Appliances</v>
      </c>
      <c r="N1606" s="11">
        <f>VLOOKUP(Table56[[#This Row],[Product_ID]],Table3[],5,FALSE)</f>
        <v>447.43</v>
      </c>
      <c r="O1606" t="str">
        <f>VLOOKUP(Table56[[#This Row],[Store_ID]],Table2[],3,FALSE)</f>
        <v>East</v>
      </c>
      <c r="P1606" t="str">
        <f>VLOOKUP(E1606,Table2[],5,FALSE)</f>
        <v>Online</v>
      </c>
    </row>
    <row r="1607" spans="1:16" x14ac:dyDescent="0.25">
      <c r="A1607" t="s">
        <v>3357</v>
      </c>
      <c r="B1607" s="19">
        <v>45472</v>
      </c>
      <c r="C1607" t="s">
        <v>1472</v>
      </c>
      <c r="D1607" t="s">
        <v>1641</v>
      </c>
      <c r="E1607" t="s">
        <v>1733</v>
      </c>
      <c r="F1607" s="12">
        <v>3</v>
      </c>
      <c r="G1607" s="11">
        <v>915.81</v>
      </c>
      <c r="H1607">
        <v>0.17</v>
      </c>
      <c r="I1607" t="s">
        <v>1755</v>
      </c>
      <c r="J1607" s="11">
        <v>2280.3668999999995</v>
      </c>
      <c r="K1607" t="str">
        <f>VLOOKUP(Table56[[#This Row],[Customer_ID]],Table4[],4,FALSE)</f>
        <v>Male</v>
      </c>
      <c r="L1607" t="str">
        <f>VLOOKUP(Table56[[#This Row],[Customer_ID]],Table4[],6,FALSE)</f>
        <v>Massachusetts</v>
      </c>
      <c r="M1607" t="str">
        <f>VLOOKUP(Table56[[#This Row],[Product_ID]],Table3[],3,FALSE)</f>
        <v>Electronics-Computer</v>
      </c>
      <c r="N1607" s="11">
        <f>VLOOKUP(Table56[[#This Row],[Product_ID]],Table3[],5,FALSE)</f>
        <v>392.89</v>
      </c>
      <c r="O1607" t="str">
        <f>VLOOKUP(Table56[[#This Row],[Store_ID]],Table2[],3,FALSE)</f>
        <v>North</v>
      </c>
      <c r="P1607" t="str">
        <f>VLOOKUP(E1607,Table2[],5,FALSE)</f>
        <v>Flagship</v>
      </c>
    </row>
    <row r="1608" spans="1:16" x14ac:dyDescent="0.25">
      <c r="A1608" t="s">
        <v>3358</v>
      </c>
      <c r="B1608" s="19">
        <v>45795</v>
      </c>
      <c r="C1608" t="s">
        <v>675</v>
      </c>
      <c r="D1608" t="s">
        <v>1591</v>
      </c>
      <c r="E1608" t="s">
        <v>1714</v>
      </c>
      <c r="F1608" s="12">
        <v>3</v>
      </c>
      <c r="G1608" s="11">
        <v>779.5</v>
      </c>
      <c r="H1608">
        <v>0.02</v>
      </c>
      <c r="I1608" t="s">
        <v>1750</v>
      </c>
      <c r="J1608" s="11">
        <v>2291.73</v>
      </c>
      <c r="K1608" t="str">
        <f>VLOOKUP(Table56[[#This Row],[Customer_ID]],Table4[],4,FALSE)</f>
        <v>Female</v>
      </c>
      <c r="L1608" t="str">
        <f>VLOOKUP(Table56[[#This Row],[Customer_ID]],Table4[],6,FALSE)</f>
        <v>Maine</v>
      </c>
      <c r="M1608" t="str">
        <f>VLOOKUP(Table56[[#This Row],[Product_ID]],Table3[],3,FALSE)</f>
        <v>Electronics-Accessories</v>
      </c>
      <c r="N1608" s="11">
        <f>VLOOKUP(Table56[[#This Row],[Product_ID]],Table3[],5,FALSE)</f>
        <v>450.71</v>
      </c>
      <c r="O1608" t="str">
        <f>VLOOKUP(Table56[[#This Row],[Store_ID]],Table2[],3,FALSE)</f>
        <v>West</v>
      </c>
      <c r="P1608" t="str">
        <f>VLOOKUP(E1608,Table2[],5,FALSE)</f>
        <v>Online</v>
      </c>
    </row>
    <row r="1609" spans="1:16" x14ac:dyDescent="0.25">
      <c r="A1609" t="s">
        <v>3359</v>
      </c>
      <c r="B1609" s="19">
        <v>45470</v>
      </c>
      <c r="C1609" t="s">
        <v>1430</v>
      </c>
      <c r="D1609" t="s">
        <v>1618</v>
      </c>
      <c r="E1609" t="s">
        <v>1730</v>
      </c>
      <c r="F1609" s="12">
        <v>2</v>
      </c>
      <c r="G1609" s="11">
        <v>780.57</v>
      </c>
      <c r="H1609">
        <v>0.26</v>
      </c>
      <c r="I1609" t="s">
        <v>1750</v>
      </c>
      <c r="J1609" s="11">
        <v>1155.2436</v>
      </c>
      <c r="K1609" t="str">
        <f>VLOOKUP(Table56[[#This Row],[Customer_ID]],Table4[],4,FALSE)</f>
        <v>Male</v>
      </c>
      <c r="L1609" t="str">
        <f>VLOOKUP(Table56[[#This Row],[Customer_ID]],Table4[],6,FALSE)</f>
        <v>Utah</v>
      </c>
      <c r="M1609" t="str">
        <f>VLOOKUP(Table56[[#This Row],[Product_ID]],Table3[],3,FALSE)</f>
        <v>Sports-Equipment</v>
      </c>
      <c r="N1609" s="11">
        <f>VLOOKUP(Table56[[#This Row],[Product_ID]],Table3[],5,FALSE)</f>
        <v>103.45</v>
      </c>
      <c r="O1609" t="str">
        <f>VLOOKUP(Table56[[#This Row],[Store_ID]],Table2[],3,FALSE)</f>
        <v>West</v>
      </c>
      <c r="P1609" t="str">
        <f>VLOOKUP(E1609,Table2[],5,FALSE)</f>
        <v>Flagship</v>
      </c>
    </row>
    <row r="1610" spans="1:16" x14ac:dyDescent="0.25">
      <c r="A1610" t="s">
        <v>3360</v>
      </c>
      <c r="B1610" s="19">
        <v>45390</v>
      </c>
      <c r="C1610" t="s">
        <v>1183</v>
      </c>
      <c r="D1610" t="s">
        <v>1673</v>
      </c>
      <c r="E1610" t="s">
        <v>1739</v>
      </c>
      <c r="F1610" s="12">
        <v>1</v>
      </c>
      <c r="G1610" s="11">
        <v>511.35</v>
      </c>
      <c r="H1610" s="14">
        <v>0</v>
      </c>
      <c r="I1610" t="s">
        <v>1750</v>
      </c>
      <c r="J1610" s="11">
        <v>511.35</v>
      </c>
      <c r="K1610" t="str">
        <f>VLOOKUP(Table56[[#This Row],[Customer_ID]],Table4[],4,FALSE)</f>
        <v>Female</v>
      </c>
      <c r="L1610" t="str">
        <f>VLOOKUP(Table56[[#This Row],[Customer_ID]],Table4[],6,FALSE)</f>
        <v>South Carolina</v>
      </c>
      <c r="M1610" t="str">
        <f>VLOOKUP(Table56[[#This Row],[Product_ID]],Table3[],3,FALSE)</f>
        <v>Sports-Accessories</v>
      </c>
      <c r="N1610" s="11">
        <f>VLOOKUP(Table56[[#This Row],[Product_ID]],Table3[],5,FALSE)</f>
        <v>60.65</v>
      </c>
      <c r="O1610" t="str">
        <f>VLOOKUP(Table56[[#This Row],[Store_ID]],Table2[],3,FALSE)</f>
        <v>East</v>
      </c>
      <c r="P1610" t="str">
        <f>VLOOKUP(E1610,Table2[],5,FALSE)</f>
        <v>Online</v>
      </c>
    </row>
    <row r="1611" spans="1:16" x14ac:dyDescent="0.25">
      <c r="A1611" t="s">
        <v>3361</v>
      </c>
      <c r="B1611" s="19">
        <v>45803</v>
      </c>
      <c r="C1611" t="s">
        <v>75</v>
      </c>
      <c r="D1611" t="s">
        <v>1676</v>
      </c>
      <c r="E1611" t="s">
        <v>1698</v>
      </c>
      <c r="F1611" s="12">
        <v>4</v>
      </c>
      <c r="G1611" s="11">
        <v>44.07</v>
      </c>
      <c r="H1611">
        <v>0.28999999999999998</v>
      </c>
      <c r="I1611" t="s">
        <v>1755</v>
      </c>
      <c r="J1611" s="11">
        <v>125.1588</v>
      </c>
      <c r="K1611" t="str">
        <f>VLOOKUP(Table56[[#This Row],[Customer_ID]],Table4[],4,FALSE)</f>
        <v>Female</v>
      </c>
      <c r="L1611" t="str">
        <f>VLOOKUP(Table56[[#This Row],[Customer_ID]],Table4[],6,FALSE)</f>
        <v>Pennsylvania</v>
      </c>
      <c r="M1611" t="str">
        <f>VLOOKUP(Table56[[#This Row],[Product_ID]],Table3[],3,FALSE)</f>
        <v>Sports-Team Sports</v>
      </c>
      <c r="N1611" s="11">
        <f>VLOOKUP(Table56[[#This Row],[Product_ID]],Table3[],5,FALSE)</f>
        <v>245.98</v>
      </c>
      <c r="O1611" t="str">
        <f>VLOOKUP(Table56[[#This Row],[Store_ID]],Table2[],3,FALSE)</f>
        <v>North</v>
      </c>
      <c r="P1611" t="str">
        <f>VLOOKUP(E1611,Table2[],5,FALSE)</f>
        <v>Outlet</v>
      </c>
    </row>
    <row r="1612" spans="1:16" x14ac:dyDescent="0.25">
      <c r="A1612" t="s">
        <v>3362</v>
      </c>
      <c r="B1612" s="19">
        <v>45320</v>
      </c>
      <c r="C1612" t="s">
        <v>640</v>
      </c>
      <c r="D1612" t="s">
        <v>1629</v>
      </c>
      <c r="E1612" t="s">
        <v>1721</v>
      </c>
      <c r="F1612" s="12">
        <v>2</v>
      </c>
      <c r="G1612" s="11">
        <v>895.92</v>
      </c>
      <c r="H1612">
        <v>0.15</v>
      </c>
      <c r="I1612" t="s">
        <v>1750</v>
      </c>
      <c r="J1612" s="11">
        <v>1523.0639999999999</v>
      </c>
      <c r="K1612" t="str">
        <f>VLOOKUP(Table56[[#This Row],[Customer_ID]],Table4[],4,FALSE)</f>
        <v>Female</v>
      </c>
      <c r="L1612" t="str">
        <f>VLOOKUP(Table56[[#This Row],[Customer_ID]],Table4[],6,FALSE)</f>
        <v>Minnesota</v>
      </c>
      <c r="M1612" t="str">
        <f>VLOOKUP(Table56[[#This Row],[Product_ID]],Table3[],3,FALSE)</f>
        <v>Clothing-Bottoms</v>
      </c>
      <c r="N1612" s="11">
        <f>VLOOKUP(Table56[[#This Row],[Product_ID]],Table3[],5,FALSE)</f>
        <v>218.22</v>
      </c>
      <c r="O1612" t="str">
        <f>VLOOKUP(Table56[[#This Row],[Store_ID]],Table2[],3,FALSE)</f>
        <v>South</v>
      </c>
      <c r="P1612" t="str">
        <f>VLOOKUP(E1612,Table2[],5,FALSE)</f>
        <v>Online</v>
      </c>
    </row>
    <row r="1613" spans="1:16" x14ac:dyDescent="0.25">
      <c r="A1613" t="s">
        <v>3363</v>
      </c>
      <c r="B1613" s="19">
        <v>45619</v>
      </c>
      <c r="C1613" t="s">
        <v>953</v>
      </c>
      <c r="D1613" t="s">
        <v>1607</v>
      </c>
      <c r="E1613" t="s">
        <v>1693</v>
      </c>
      <c r="F1613" s="12">
        <v>4</v>
      </c>
      <c r="G1613" s="11">
        <v>456.32</v>
      </c>
      <c r="H1613">
        <v>0.22</v>
      </c>
      <c r="I1613" t="s">
        <v>1755</v>
      </c>
      <c r="J1613" s="11">
        <v>1423.7184</v>
      </c>
      <c r="K1613" t="str">
        <f>VLOOKUP(Table56[[#This Row],[Customer_ID]],Table4[],4,FALSE)</f>
        <v>Male</v>
      </c>
      <c r="L1613" t="str">
        <f>VLOOKUP(Table56[[#This Row],[Customer_ID]],Table4[],6,FALSE)</f>
        <v>Washington</v>
      </c>
      <c r="M1613" t="str">
        <f>VLOOKUP(Table56[[#This Row],[Product_ID]],Table3[],3,FALSE)</f>
        <v>Clothing-Bottoms</v>
      </c>
      <c r="N1613" s="11">
        <f>VLOOKUP(Table56[[#This Row],[Product_ID]],Table3[],5,FALSE)</f>
        <v>386.56</v>
      </c>
      <c r="O1613" t="str">
        <f>VLOOKUP(Table56[[#This Row],[Store_ID]],Table2[],3,FALSE)</f>
        <v>South</v>
      </c>
      <c r="P1613" t="str">
        <f>VLOOKUP(E1613,Table2[],5,FALSE)</f>
        <v>Outlet</v>
      </c>
    </row>
    <row r="1614" spans="1:16" x14ac:dyDescent="0.25">
      <c r="A1614" t="s">
        <v>3364</v>
      </c>
      <c r="B1614" s="19">
        <v>45777</v>
      </c>
      <c r="C1614" t="s">
        <v>1290</v>
      </c>
      <c r="D1614" t="s">
        <v>1579</v>
      </c>
      <c r="E1614" t="s">
        <v>1685</v>
      </c>
      <c r="F1614" s="12">
        <v>1</v>
      </c>
      <c r="G1614" s="11">
        <v>905.5</v>
      </c>
      <c r="H1614">
        <v>0.28999999999999998</v>
      </c>
      <c r="I1614" t="s">
        <v>1755</v>
      </c>
      <c r="J1614" s="11">
        <v>642.90499999999997</v>
      </c>
      <c r="K1614" t="str">
        <f>VLOOKUP(Table56[[#This Row],[Customer_ID]],Table4[],4,FALSE)</f>
        <v>Male</v>
      </c>
      <c r="L1614" t="str">
        <f>VLOOKUP(Table56[[#This Row],[Customer_ID]],Table4[],6,FALSE)</f>
        <v>North Carolina</v>
      </c>
      <c r="M1614" t="str">
        <f>VLOOKUP(Table56[[#This Row],[Product_ID]],Table3[],3,FALSE)</f>
        <v>Electronics-Computer</v>
      </c>
      <c r="N1614" s="11">
        <f>VLOOKUP(Table56[[#This Row],[Product_ID]],Table3[],5,FALSE)</f>
        <v>419.28</v>
      </c>
      <c r="O1614" t="str">
        <f>VLOOKUP(Table56[[#This Row],[Store_ID]],Table2[],3,FALSE)</f>
        <v>East</v>
      </c>
      <c r="P1614" t="str">
        <f>VLOOKUP(E1614,Table2[],5,FALSE)</f>
        <v>Flagship</v>
      </c>
    </row>
    <row r="1615" spans="1:16" x14ac:dyDescent="0.25">
      <c r="A1615" t="s">
        <v>3365</v>
      </c>
      <c r="B1615" s="19">
        <v>45523</v>
      </c>
      <c r="C1615" t="s">
        <v>660</v>
      </c>
      <c r="D1615" t="s">
        <v>1549</v>
      </c>
      <c r="E1615" t="s">
        <v>1725</v>
      </c>
      <c r="F1615" s="12">
        <v>3</v>
      </c>
      <c r="G1615" s="11">
        <v>63.19</v>
      </c>
      <c r="H1615">
        <v>0.08</v>
      </c>
      <c r="I1615" t="s">
        <v>1750</v>
      </c>
      <c r="J1615" s="11">
        <v>174.40440000000001</v>
      </c>
      <c r="K1615" t="str">
        <f>VLOOKUP(Table56[[#This Row],[Customer_ID]],Table4[],4,FALSE)</f>
        <v>Male</v>
      </c>
      <c r="L1615" t="str">
        <f>VLOOKUP(Table56[[#This Row],[Customer_ID]],Table4[],6,FALSE)</f>
        <v>Virginia</v>
      </c>
      <c r="M1615" t="str">
        <f>VLOOKUP(Table56[[#This Row],[Product_ID]],Table3[],3,FALSE)</f>
        <v>Beauty-Grooming</v>
      </c>
      <c r="N1615" s="11">
        <f>VLOOKUP(Table56[[#This Row],[Product_ID]],Table3[],5,FALSE)</f>
        <v>337.42</v>
      </c>
      <c r="O1615" t="str">
        <f>VLOOKUP(Table56[[#This Row],[Store_ID]],Table2[],3,FALSE)</f>
        <v>East</v>
      </c>
      <c r="P1615" t="str">
        <f>VLOOKUP(E1615,Table2[],5,FALSE)</f>
        <v>Flagship</v>
      </c>
    </row>
    <row r="1616" spans="1:16" x14ac:dyDescent="0.25">
      <c r="A1616" t="s">
        <v>3366</v>
      </c>
      <c r="B1616" s="19">
        <v>45628</v>
      </c>
      <c r="C1616" t="s">
        <v>188</v>
      </c>
      <c r="D1616" t="s">
        <v>1631</v>
      </c>
      <c r="E1616" t="s">
        <v>1711</v>
      </c>
      <c r="F1616" s="12">
        <v>3</v>
      </c>
      <c r="G1616" s="11">
        <v>687.66</v>
      </c>
      <c r="H1616">
        <v>0.06</v>
      </c>
      <c r="I1616" t="s">
        <v>1752</v>
      </c>
      <c r="J1616" s="11">
        <v>1939.2012</v>
      </c>
      <c r="K1616" t="str">
        <f>VLOOKUP(Table56[[#This Row],[Customer_ID]],Table4[],4,FALSE)</f>
        <v>Female</v>
      </c>
      <c r="L1616" t="str">
        <f>VLOOKUP(Table56[[#This Row],[Customer_ID]],Table4[],6,FALSE)</f>
        <v>Illinois</v>
      </c>
      <c r="M1616" t="str">
        <f>VLOOKUP(Table56[[#This Row],[Product_ID]],Table3[],3,FALSE)</f>
        <v>Home-Storage</v>
      </c>
      <c r="N1616" s="11">
        <f>VLOOKUP(Table56[[#This Row],[Product_ID]],Table3[],5,FALSE)</f>
        <v>138.05000000000001</v>
      </c>
      <c r="O1616" t="str">
        <f>VLOOKUP(Table56[[#This Row],[Store_ID]],Table2[],3,FALSE)</f>
        <v>South</v>
      </c>
      <c r="P1616" t="str">
        <f>VLOOKUP(E1616,Table2[],5,FALSE)</f>
        <v>Online</v>
      </c>
    </row>
    <row r="1617" spans="1:16" x14ac:dyDescent="0.25">
      <c r="A1617" t="s">
        <v>3367</v>
      </c>
      <c r="B1617" s="19">
        <v>45742</v>
      </c>
      <c r="C1617" t="s">
        <v>705</v>
      </c>
      <c r="D1617" t="s">
        <v>1592</v>
      </c>
      <c r="E1617" t="s">
        <v>1717</v>
      </c>
      <c r="F1617" s="12">
        <v>4</v>
      </c>
      <c r="G1617" s="11">
        <v>639.05999999999995</v>
      </c>
      <c r="H1617">
        <v>0.12</v>
      </c>
      <c r="I1617" t="s">
        <v>1752</v>
      </c>
      <c r="J1617" s="11">
        <v>2249.4911999999999</v>
      </c>
      <c r="K1617" t="str">
        <f>VLOOKUP(Table56[[#This Row],[Customer_ID]],Table4[],4,FALSE)</f>
        <v>Female</v>
      </c>
      <c r="L1617" t="str">
        <f>VLOOKUP(Table56[[#This Row],[Customer_ID]],Table4[],6,FALSE)</f>
        <v>New Jersey</v>
      </c>
      <c r="M1617" t="str">
        <f>VLOOKUP(Table56[[#This Row],[Product_ID]],Table3[],3,FALSE)</f>
        <v>Electronics-Computer</v>
      </c>
      <c r="N1617" s="11">
        <f>VLOOKUP(Table56[[#This Row],[Product_ID]],Table3[],5,FALSE)</f>
        <v>253.33</v>
      </c>
      <c r="O1617" t="str">
        <f>VLOOKUP(Table56[[#This Row],[Store_ID]],Table2[],3,FALSE)</f>
        <v>South</v>
      </c>
      <c r="P1617" t="str">
        <f>VLOOKUP(E1617,Table2[],5,FALSE)</f>
        <v>Flagship</v>
      </c>
    </row>
    <row r="1618" spans="1:16" x14ac:dyDescent="0.25">
      <c r="A1618" t="s">
        <v>3368</v>
      </c>
      <c r="B1618" s="19">
        <v>45456</v>
      </c>
      <c r="C1618" t="s">
        <v>244</v>
      </c>
      <c r="D1618" t="s">
        <v>1633</v>
      </c>
      <c r="E1618" t="s">
        <v>1711</v>
      </c>
      <c r="F1618" s="12">
        <v>1</v>
      </c>
      <c r="G1618" s="11">
        <v>475.15</v>
      </c>
      <c r="H1618">
        <v>0.04</v>
      </c>
      <c r="I1618" t="s">
        <v>1755</v>
      </c>
      <c r="J1618" s="11">
        <v>456.14399999999995</v>
      </c>
      <c r="K1618" t="str">
        <f>VLOOKUP(Table56[[#This Row],[Customer_ID]],Table4[],4,FALSE)</f>
        <v>Male</v>
      </c>
      <c r="L1618" t="str">
        <f>VLOOKUP(Table56[[#This Row],[Customer_ID]],Table4[],6,FALSE)</f>
        <v>Florida</v>
      </c>
      <c r="M1618" t="str">
        <f>VLOOKUP(Table56[[#This Row],[Product_ID]],Table3[],3,FALSE)</f>
        <v>Beauty-Haircare</v>
      </c>
      <c r="N1618" s="11">
        <f>VLOOKUP(Table56[[#This Row],[Product_ID]],Table3[],5,FALSE)</f>
        <v>214.32</v>
      </c>
      <c r="O1618" t="str">
        <f>VLOOKUP(Table56[[#This Row],[Store_ID]],Table2[],3,FALSE)</f>
        <v>South</v>
      </c>
      <c r="P1618" t="str">
        <f>VLOOKUP(E1618,Table2[],5,FALSE)</f>
        <v>Online</v>
      </c>
    </row>
    <row r="1619" spans="1:16" x14ac:dyDescent="0.25">
      <c r="A1619" t="s">
        <v>3369</v>
      </c>
      <c r="B1619" s="19">
        <v>45534</v>
      </c>
      <c r="C1619" t="s">
        <v>619</v>
      </c>
      <c r="D1619" t="s">
        <v>1594</v>
      </c>
      <c r="E1619" t="s">
        <v>1708</v>
      </c>
      <c r="F1619" s="12">
        <v>1</v>
      </c>
      <c r="G1619" s="11">
        <v>62.38</v>
      </c>
      <c r="H1619">
        <v>0.08</v>
      </c>
      <c r="I1619" t="s">
        <v>1755</v>
      </c>
      <c r="J1619" s="11">
        <v>57.389600000000002</v>
      </c>
      <c r="K1619" t="str">
        <f>VLOOKUP(Table56[[#This Row],[Customer_ID]],Table4[],4,FALSE)</f>
        <v>Male</v>
      </c>
      <c r="L1619" t="str">
        <f>VLOOKUP(Table56[[#This Row],[Customer_ID]],Table4[],6,FALSE)</f>
        <v>New York</v>
      </c>
      <c r="M1619" t="str">
        <f>VLOOKUP(Table56[[#This Row],[Product_ID]],Table3[],3,FALSE)</f>
        <v>Sports-Fitness</v>
      </c>
      <c r="N1619" s="11">
        <f>VLOOKUP(Table56[[#This Row],[Product_ID]],Table3[],5,FALSE)</f>
        <v>167.12</v>
      </c>
      <c r="O1619" t="str">
        <f>VLOOKUP(Table56[[#This Row],[Store_ID]],Table2[],3,FALSE)</f>
        <v>East</v>
      </c>
      <c r="P1619" t="str">
        <f>VLOOKUP(E1619,Table2[],5,FALSE)</f>
        <v>Online</v>
      </c>
    </row>
    <row r="1620" spans="1:16" x14ac:dyDescent="0.25">
      <c r="A1620" t="s">
        <v>3370</v>
      </c>
      <c r="B1620" s="19">
        <v>45375</v>
      </c>
      <c r="C1620" t="s">
        <v>1097</v>
      </c>
      <c r="D1620" t="s">
        <v>1548</v>
      </c>
      <c r="E1620" t="s">
        <v>1711</v>
      </c>
      <c r="F1620" s="12">
        <v>1</v>
      </c>
      <c r="G1620" s="11">
        <v>977.02</v>
      </c>
      <c r="H1620">
        <v>0.2</v>
      </c>
      <c r="I1620" t="s">
        <v>1755</v>
      </c>
      <c r="J1620" s="11">
        <v>781.61599999999999</v>
      </c>
      <c r="K1620" t="str">
        <f>VLOOKUP(Table56[[#This Row],[Customer_ID]],Table4[],4,FALSE)</f>
        <v>Male</v>
      </c>
      <c r="L1620" t="str">
        <f>VLOOKUP(Table56[[#This Row],[Customer_ID]],Table4[],6,FALSE)</f>
        <v>Connecticut</v>
      </c>
      <c r="M1620" t="str">
        <f>VLOOKUP(Table56[[#This Row],[Product_ID]],Table3[],3,FALSE)</f>
        <v>Electronics-Appliances</v>
      </c>
      <c r="N1620" s="11">
        <f>VLOOKUP(Table56[[#This Row],[Product_ID]],Table3[],5,FALSE)</f>
        <v>465.34</v>
      </c>
      <c r="O1620" t="str">
        <f>VLOOKUP(Table56[[#This Row],[Store_ID]],Table2[],3,FALSE)</f>
        <v>South</v>
      </c>
      <c r="P1620" t="str">
        <f>VLOOKUP(E1620,Table2[],5,FALSE)</f>
        <v>Online</v>
      </c>
    </row>
    <row r="1621" spans="1:16" x14ac:dyDescent="0.25">
      <c r="A1621" t="s">
        <v>3371</v>
      </c>
      <c r="B1621" s="19">
        <v>45546</v>
      </c>
      <c r="C1621" t="s">
        <v>268</v>
      </c>
      <c r="D1621" t="s">
        <v>1654</v>
      </c>
      <c r="E1621" t="s">
        <v>1701</v>
      </c>
      <c r="F1621" s="12">
        <v>2</v>
      </c>
      <c r="G1621" s="11">
        <v>898.81</v>
      </c>
      <c r="H1621">
        <v>0.25</v>
      </c>
      <c r="I1621" t="s">
        <v>1750</v>
      </c>
      <c r="J1621" s="11">
        <v>1348.2149999999999</v>
      </c>
      <c r="K1621" t="str">
        <f>VLOOKUP(Table56[[#This Row],[Customer_ID]],Table4[],4,FALSE)</f>
        <v>Male</v>
      </c>
      <c r="L1621" t="str">
        <f>VLOOKUP(Table56[[#This Row],[Customer_ID]],Table4[],6,FALSE)</f>
        <v>Colorado</v>
      </c>
      <c r="M1621" t="str">
        <f>VLOOKUP(Table56[[#This Row],[Product_ID]],Table3[],3,FALSE)</f>
        <v>Beauty-Skincare</v>
      </c>
      <c r="N1621" s="11">
        <f>VLOOKUP(Table56[[#This Row],[Product_ID]],Table3[],5,FALSE)</f>
        <v>254.04361702127662</v>
      </c>
      <c r="O1621" t="str">
        <f>VLOOKUP(Table56[[#This Row],[Store_ID]],Table2[],3,FALSE)</f>
        <v>South</v>
      </c>
      <c r="P1621" t="str">
        <f>VLOOKUP(E1621,Table2[],5,FALSE)</f>
        <v>Online</v>
      </c>
    </row>
    <row r="1622" spans="1:16" x14ac:dyDescent="0.25">
      <c r="A1622" t="s">
        <v>3372</v>
      </c>
      <c r="B1622" s="19">
        <v>45769</v>
      </c>
      <c r="C1622" t="s">
        <v>1089</v>
      </c>
      <c r="D1622" t="s">
        <v>1612</v>
      </c>
      <c r="E1622" t="s">
        <v>1698</v>
      </c>
      <c r="F1622" s="12">
        <v>2</v>
      </c>
      <c r="G1622" s="11">
        <v>422.13</v>
      </c>
      <c r="H1622">
        <v>0.28000000000000003</v>
      </c>
      <c r="I1622" t="s">
        <v>1750</v>
      </c>
      <c r="J1622" s="11">
        <v>607.86720000000003</v>
      </c>
      <c r="K1622" t="str">
        <f>VLOOKUP(Table56[[#This Row],[Customer_ID]],Table4[],4,FALSE)</f>
        <v>Female</v>
      </c>
      <c r="L1622" t="str">
        <f>VLOOKUP(Table56[[#This Row],[Customer_ID]],Table4[],6,FALSE)</f>
        <v>Nebraska</v>
      </c>
      <c r="M1622" t="str">
        <f>VLOOKUP(Table56[[#This Row],[Product_ID]],Table3[],3,FALSE)</f>
        <v>Sports-Fitness</v>
      </c>
      <c r="N1622" s="11">
        <f>VLOOKUP(Table56[[#This Row],[Product_ID]],Table3[],5,FALSE)</f>
        <v>30.62</v>
      </c>
      <c r="O1622" t="str">
        <f>VLOOKUP(Table56[[#This Row],[Store_ID]],Table2[],3,FALSE)</f>
        <v>North</v>
      </c>
      <c r="P1622" t="str">
        <f>VLOOKUP(E1622,Table2[],5,FALSE)</f>
        <v>Outlet</v>
      </c>
    </row>
    <row r="1623" spans="1:16" x14ac:dyDescent="0.25">
      <c r="A1623" t="s">
        <v>3373</v>
      </c>
      <c r="B1623" s="19">
        <v>45524</v>
      </c>
      <c r="C1623" t="s">
        <v>188</v>
      </c>
      <c r="D1623" t="s">
        <v>1579</v>
      </c>
      <c r="E1623" t="s">
        <v>1721</v>
      </c>
      <c r="F1623" s="12">
        <v>1</v>
      </c>
      <c r="G1623" s="11">
        <v>324.56</v>
      </c>
      <c r="H1623">
        <v>0.03</v>
      </c>
      <c r="I1623" t="s">
        <v>1755</v>
      </c>
      <c r="J1623" s="11">
        <v>314.82319999999999</v>
      </c>
      <c r="K1623" t="str">
        <f>VLOOKUP(Table56[[#This Row],[Customer_ID]],Table4[],4,FALSE)</f>
        <v>Female</v>
      </c>
      <c r="L1623" t="str">
        <f>VLOOKUP(Table56[[#This Row],[Customer_ID]],Table4[],6,FALSE)</f>
        <v>Illinois</v>
      </c>
      <c r="M1623" t="str">
        <f>VLOOKUP(Table56[[#This Row],[Product_ID]],Table3[],3,FALSE)</f>
        <v>Electronics-Computer</v>
      </c>
      <c r="N1623" s="11">
        <f>VLOOKUP(Table56[[#This Row],[Product_ID]],Table3[],5,FALSE)</f>
        <v>419.28</v>
      </c>
      <c r="O1623" t="str">
        <f>VLOOKUP(Table56[[#This Row],[Store_ID]],Table2[],3,FALSE)</f>
        <v>South</v>
      </c>
      <c r="P1623" t="str">
        <f>VLOOKUP(E1623,Table2[],5,FALSE)</f>
        <v>Online</v>
      </c>
    </row>
    <row r="1624" spans="1:16" x14ac:dyDescent="0.25">
      <c r="A1624" t="s">
        <v>3374</v>
      </c>
      <c r="B1624" s="19">
        <v>45531</v>
      </c>
      <c r="C1624" t="s">
        <v>1427</v>
      </c>
      <c r="D1624" t="s">
        <v>1610</v>
      </c>
      <c r="E1624" t="s">
        <v>1730</v>
      </c>
      <c r="F1624" s="12">
        <v>4</v>
      </c>
      <c r="G1624" s="11">
        <v>570.38</v>
      </c>
      <c r="H1624">
        <v>0.26</v>
      </c>
      <c r="I1624" t="s">
        <v>1752</v>
      </c>
      <c r="J1624" s="11">
        <v>1688.3247999999999</v>
      </c>
      <c r="K1624" t="str">
        <f>VLOOKUP(Table56[[#This Row],[Customer_ID]],Table4[],4,FALSE)</f>
        <v>Male</v>
      </c>
      <c r="L1624" t="str">
        <f>VLOOKUP(Table56[[#This Row],[Customer_ID]],Table4[],6,FALSE)</f>
        <v>Vermont</v>
      </c>
      <c r="M1624" t="str">
        <f>VLOOKUP(Table56[[#This Row],[Product_ID]],Table3[],3,FALSE)</f>
        <v>Home-Decor</v>
      </c>
      <c r="N1624" s="11">
        <f>VLOOKUP(Table56[[#This Row],[Product_ID]],Table3[],5,FALSE)</f>
        <v>81.75</v>
      </c>
      <c r="O1624" t="str">
        <f>VLOOKUP(Table56[[#This Row],[Store_ID]],Table2[],3,FALSE)</f>
        <v>West</v>
      </c>
      <c r="P1624" t="str">
        <f>VLOOKUP(E1624,Table2[],5,FALSE)</f>
        <v>Flagship</v>
      </c>
    </row>
    <row r="1625" spans="1:16" x14ac:dyDescent="0.25">
      <c r="A1625" t="s">
        <v>3375</v>
      </c>
      <c r="B1625" s="19">
        <v>45479</v>
      </c>
      <c r="C1625" t="s">
        <v>1216</v>
      </c>
      <c r="D1625" t="s">
        <v>1579</v>
      </c>
      <c r="E1625" t="s">
        <v>1728</v>
      </c>
      <c r="F1625" s="12">
        <v>2</v>
      </c>
      <c r="G1625" s="11">
        <v>223.73</v>
      </c>
      <c r="H1625">
        <v>0.11</v>
      </c>
      <c r="I1625" t="s">
        <v>1752</v>
      </c>
      <c r="J1625" s="11">
        <v>398.23939999999999</v>
      </c>
      <c r="K1625" t="str">
        <f>VLOOKUP(Table56[[#This Row],[Customer_ID]],Table4[],4,FALSE)</f>
        <v>Female</v>
      </c>
      <c r="L1625" t="str">
        <f>VLOOKUP(Table56[[#This Row],[Customer_ID]],Table4[],6,FALSE)</f>
        <v>Connecticut</v>
      </c>
      <c r="M1625" t="str">
        <f>VLOOKUP(Table56[[#This Row],[Product_ID]],Table3[],3,FALSE)</f>
        <v>Electronics-Computer</v>
      </c>
      <c r="N1625" s="11">
        <f>VLOOKUP(Table56[[#This Row],[Product_ID]],Table3[],5,FALSE)</f>
        <v>419.28</v>
      </c>
      <c r="O1625" t="str">
        <f>VLOOKUP(Table56[[#This Row],[Store_ID]],Table2[],3,FALSE)</f>
        <v>North</v>
      </c>
      <c r="P1625" t="str">
        <f>VLOOKUP(E1625,Table2[],5,FALSE)</f>
        <v>Flagship</v>
      </c>
    </row>
    <row r="1626" spans="1:16" x14ac:dyDescent="0.25">
      <c r="A1626" t="s">
        <v>3376</v>
      </c>
      <c r="B1626" s="19">
        <v>45868</v>
      </c>
      <c r="C1626" t="s">
        <v>1089</v>
      </c>
      <c r="D1626" t="s">
        <v>1660</v>
      </c>
      <c r="E1626" t="s">
        <v>1730</v>
      </c>
      <c r="F1626" s="12">
        <v>4</v>
      </c>
      <c r="G1626" s="11">
        <v>164.93</v>
      </c>
      <c r="H1626">
        <v>0.11</v>
      </c>
      <c r="I1626" t="s">
        <v>1750</v>
      </c>
      <c r="J1626" s="11">
        <v>587.1508</v>
      </c>
      <c r="K1626" t="str">
        <f>VLOOKUP(Table56[[#This Row],[Customer_ID]],Table4[],4,FALSE)</f>
        <v>Female</v>
      </c>
      <c r="L1626" t="str">
        <f>VLOOKUP(Table56[[#This Row],[Customer_ID]],Table4[],6,FALSE)</f>
        <v>Nebraska</v>
      </c>
      <c r="M1626" t="str">
        <f>VLOOKUP(Table56[[#This Row],[Product_ID]],Table3[],3,FALSE)</f>
        <v>Home-Kitchen</v>
      </c>
      <c r="N1626" s="11">
        <f>VLOOKUP(Table56[[#This Row],[Product_ID]],Table3[],5,FALSE)</f>
        <v>176.07</v>
      </c>
      <c r="O1626" t="str">
        <f>VLOOKUP(Table56[[#This Row],[Store_ID]],Table2[],3,FALSE)</f>
        <v>West</v>
      </c>
      <c r="P1626" t="str">
        <f>VLOOKUP(E1626,Table2[],5,FALSE)</f>
        <v>Flagship</v>
      </c>
    </row>
    <row r="1627" spans="1:16" x14ac:dyDescent="0.25">
      <c r="A1627" t="s">
        <v>3377</v>
      </c>
      <c r="B1627" s="19">
        <v>45569</v>
      </c>
      <c r="C1627" t="s">
        <v>791</v>
      </c>
      <c r="D1627" t="s">
        <v>1548</v>
      </c>
      <c r="E1627" t="s">
        <v>1711</v>
      </c>
      <c r="F1627" s="12">
        <v>3</v>
      </c>
      <c r="G1627" s="11">
        <v>326.66000000000003</v>
      </c>
      <c r="H1627">
        <v>0.28000000000000003</v>
      </c>
      <c r="I1627" t="s">
        <v>1755</v>
      </c>
      <c r="J1627" s="11">
        <v>705.5856</v>
      </c>
      <c r="K1627" t="str">
        <f>VLOOKUP(Table56[[#This Row],[Customer_ID]],Table4[],4,FALSE)</f>
        <v>Female</v>
      </c>
      <c r="L1627" t="str">
        <f>VLOOKUP(Table56[[#This Row],[Customer_ID]],Table4[],6,FALSE)</f>
        <v>New York</v>
      </c>
      <c r="M1627" t="str">
        <f>VLOOKUP(Table56[[#This Row],[Product_ID]],Table3[],3,FALSE)</f>
        <v>Electronics-Appliances</v>
      </c>
      <c r="N1627" s="11">
        <f>VLOOKUP(Table56[[#This Row],[Product_ID]],Table3[],5,FALSE)</f>
        <v>465.34</v>
      </c>
      <c r="O1627" t="str">
        <f>VLOOKUP(Table56[[#This Row],[Store_ID]],Table2[],3,FALSE)</f>
        <v>South</v>
      </c>
      <c r="P1627" t="str">
        <f>VLOOKUP(E1627,Table2[],5,FALSE)</f>
        <v>Online</v>
      </c>
    </row>
    <row r="1628" spans="1:16" x14ac:dyDescent="0.25">
      <c r="A1628" t="s">
        <v>3378</v>
      </c>
      <c r="B1628" s="19">
        <v>45382</v>
      </c>
      <c r="C1628" t="s">
        <v>595</v>
      </c>
      <c r="D1628" t="s">
        <v>1527</v>
      </c>
      <c r="E1628" t="s">
        <v>1728</v>
      </c>
      <c r="F1628" s="12">
        <v>2</v>
      </c>
      <c r="G1628" s="11">
        <v>462.93</v>
      </c>
      <c r="H1628">
        <v>0.17</v>
      </c>
      <c r="I1628" t="s">
        <v>1752</v>
      </c>
      <c r="J1628" s="11">
        <v>768.46379999999999</v>
      </c>
      <c r="K1628" t="str">
        <f>VLOOKUP(Table56[[#This Row],[Customer_ID]],Table4[],4,FALSE)</f>
        <v>Female</v>
      </c>
      <c r="L1628" t="str">
        <f>VLOOKUP(Table56[[#This Row],[Customer_ID]],Table4[],6,FALSE)</f>
        <v>Oklahoma</v>
      </c>
      <c r="M1628" t="str">
        <f>VLOOKUP(Table56[[#This Row],[Product_ID]],Table3[],3,FALSE)</f>
        <v>Clothing-Tops</v>
      </c>
      <c r="N1628" s="11">
        <f>VLOOKUP(Table56[[#This Row],[Product_ID]],Table3[],5,FALSE)</f>
        <v>342.56</v>
      </c>
      <c r="O1628" t="str">
        <f>VLOOKUP(Table56[[#This Row],[Store_ID]],Table2[],3,FALSE)</f>
        <v>North</v>
      </c>
      <c r="P1628" t="str">
        <f>VLOOKUP(E1628,Table2[],5,FALSE)</f>
        <v>Flagship</v>
      </c>
    </row>
    <row r="1629" spans="1:16" x14ac:dyDescent="0.25">
      <c r="A1629" t="s">
        <v>3379</v>
      </c>
      <c r="B1629" s="19">
        <v>45885</v>
      </c>
      <c r="C1629" t="s">
        <v>491</v>
      </c>
      <c r="D1629" t="s">
        <v>1525</v>
      </c>
      <c r="E1629" t="s">
        <v>1730</v>
      </c>
      <c r="F1629" s="12">
        <v>3</v>
      </c>
      <c r="G1629" s="11">
        <v>60.26</v>
      </c>
      <c r="H1629">
        <v>0.04</v>
      </c>
      <c r="I1629" t="s">
        <v>1750</v>
      </c>
      <c r="J1629" s="11">
        <v>173.5488</v>
      </c>
      <c r="K1629" t="str">
        <f>VLOOKUP(Table56[[#This Row],[Customer_ID]],Table4[],4,FALSE)</f>
        <v>Female</v>
      </c>
      <c r="L1629" t="str">
        <f>VLOOKUP(Table56[[#This Row],[Customer_ID]],Table4[],6,FALSE)</f>
        <v>Alaska</v>
      </c>
      <c r="M1629" t="str">
        <f>VLOOKUP(Table56[[#This Row],[Product_ID]],Table3[],3,FALSE)</f>
        <v>Electronics-Computer</v>
      </c>
      <c r="N1629" s="11">
        <f>VLOOKUP(Table56[[#This Row],[Product_ID]],Table3[],5,FALSE)</f>
        <v>112.42</v>
      </c>
      <c r="O1629" t="str">
        <f>VLOOKUP(Table56[[#This Row],[Store_ID]],Table2[],3,FALSE)</f>
        <v>West</v>
      </c>
      <c r="P1629" t="str">
        <f>VLOOKUP(E1629,Table2[],5,FALSE)</f>
        <v>Flagship</v>
      </c>
    </row>
    <row r="1630" spans="1:16" x14ac:dyDescent="0.25">
      <c r="A1630" t="s">
        <v>3380</v>
      </c>
      <c r="B1630" s="19">
        <v>45829</v>
      </c>
      <c r="C1630" t="s">
        <v>258</v>
      </c>
      <c r="D1630" t="s">
        <v>1579</v>
      </c>
      <c r="E1630" t="s">
        <v>1717</v>
      </c>
      <c r="F1630" s="12">
        <v>3</v>
      </c>
      <c r="G1630" s="11">
        <v>109.5</v>
      </c>
      <c r="H1630">
        <v>0.06</v>
      </c>
      <c r="I1630" t="s">
        <v>1755</v>
      </c>
      <c r="J1630" s="11">
        <v>308.78999999999996</v>
      </c>
      <c r="K1630" t="str">
        <f>VLOOKUP(Table56[[#This Row],[Customer_ID]],Table4[],4,FALSE)</f>
        <v>Female</v>
      </c>
      <c r="L1630" t="str">
        <f>VLOOKUP(Table56[[#This Row],[Customer_ID]],Table4[],6,FALSE)</f>
        <v>New Mexico</v>
      </c>
      <c r="M1630" t="str">
        <f>VLOOKUP(Table56[[#This Row],[Product_ID]],Table3[],3,FALSE)</f>
        <v>Electronics-Computer</v>
      </c>
      <c r="N1630" s="11">
        <f>VLOOKUP(Table56[[#This Row],[Product_ID]],Table3[],5,FALSE)</f>
        <v>419.28</v>
      </c>
      <c r="O1630" t="str">
        <f>VLOOKUP(Table56[[#This Row],[Store_ID]],Table2[],3,FALSE)</f>
        <v>South</v>
      </c>
      <c r="P1630" t="str">
        <f>VLOOKUP(E1630,Table2[],5,FALSE)</f>
        <v>Flagship</v>
      </c>
    </row>
    <row r="1631" spans="1:16" x14ac:dyDescent="0.25">
      <c r="A1631" t="s">
        <v>3381</v>
      </c>
      <c r="B1631" s="19">
        <v>45721</v>
      </c>
      <c r="C1631" t="s">
        <v>1180</v>
      </c>
      <c r="D1631" t="s">
        <v>1631</v>
      </c>
      <c r="E1631" t="s">
        <v>1730</v>
      </c>
      <c r="F1631" s="12">
        <v>1</v>
      </c>
      <c r="G1631" s="11">
        <v>505.83</v>
      </c>
      <c r="H1631">
        <v>0.14000000000000001</v>
      </c>
      <c r="I1631" t="s">
        <v>1755</v>
      </c>
      <c r="J1631" s="11">
        <v>435.0138</v>
      </c>
      <c r="K1631" t="str">
        <f>VLOOKUP(Table56[[#This Row],[Customer_ID]],Table4[],4,FALSE)</f>
        <v>Female</v>
      </c>
      <c r="L1631" t="str">
        <f>VLOOKUP(Table56[[#This Row],[Customer_ID]],Table4[],6,FALSE)</f>
        <v>California</v>
      </c>
      <c r="M1631" t="str">
        <f>VLOOKUP(Table56[[#This Row],[Product_ID]],Table3[],3,FALSE)</f>
        <v>Home-Storage</v>
      </c>
      <c r="N1631" s="11">
        <f>VLOOKUP(Table56[[#This Row],[Product_ID]],Table3[],5,FALSE)</f>
        <v>138.05000000000001</v>
      </c>
      <c r="O1631" t="str">
        <f>VLOOKUP(Table56[[#This Row],[Store_ID]],Table2[],3,FALSE)</f>
        <v>West</v>
      </c>
      <c r="P1631" t="str">
        <f>VLOOKUP(E1631,Table2[],5,FALSE)</f>
        <v>Flagship</v>
      </c>
    </row>
    <row r="1632" spans="1:16" x14ac:dyDescent="0.25">
      <c r="A1632" t="s">
        <v>3382</v>
      </c>
      <c r="B1632" s="19">
        <v>45511</v>
      </c>
      <c r="C1632" t="s">
        <v>539</v>
      </c>
      <c r="D1632" t="s">
        <v>1677</v>
      </c>
      <c r="E1632" t="s">
        <v>1719</v>
      </c>
      <c r="F1632" s="12">
        <v>2</v>
      </c>
      <c r="G1632" s="11">
        <v>443.15</v>
      </c>
      <c r="H1632">
        <v>0.27</v>
      </c>
      <c r="I1632" t="s">
        <v>1752</v>
      </c>
      <c r="J1632" s="11">
        <v>646.99899999999991</v>
      </c>
      <c r="K1632" t="str">
        <f>VLOOKUP(Table56[[#This Row],[Customer_ID]],Table4[],4,FALSE)</f>
        <v>Male</v>
      </c>
      <c r="L1632" t="str">
        <f>VLOOKUP(Table56[[#This Row],[Customer_ID]],Table4[],6,FALSE)</f>
        <v>Illinois</v>
      </c>
      <c r="M1632" t="str">
        <f>VLOOKUP(Table56[[#This Row],[Product_ID]],Table3[],3,FALSE)</f>
        <v>Electronics-Audio</v>
      </c>
      <c r="N1632" s="11">
        <f>VLOOKUP(Table56[[#This Row],[Product_ID]],Table3[],5,FALSE)</f>
        <v>431.67</v>
      </c>
      <c r="O1632" t="str">
        <f>VLOOKUP(Table56[[#This Row],[Store_ID]],Table2[],3,FALSE)</f>
        <v>East</v>
      </c>
      <c r="P1632" t="str">
        <f>VLOOKUP(E1632,Table2[],5,FALSE)</f>
        <v>Online</v>
      </c>
    </row>
    <row r="1633" spans="1:16" x14ac:dyDescent="0.25">
      <c r="A1633" t="s">
        <v>3383</v>
      </c>
      <c r="B1633" s="19">
        <v>45739</v>
      </c>
      <c r="C1633" t="s">
        <v>1510</v>
      </c>
      <c r="D1633" t="s">
        <v>1537</v>
      </c>
      <c r="E1633" t="s">
        <v>1711</v>
      </c>
      <c r="F1633" s="12">
        <v>2</v>
      </c>
      <c r="G1633" s="11">
        <v>784.26</v>
      </c>
      <c r="H1633">
        <v>0.23</v>
      </c>
      <c r="I1633" t="s">
        <v>1752</v>
      </c>
      <c r="J1633" s="11">
        <v>1207.7604000000001</v>
      </c>
      <c r="K1633" t="str">
        <f>VLOOKUP(Table56[[#This Row],[Customer_ID]],Table4[],4,FALSE)</f>
        <v>Female</v>
      </c>
      <c r="L1633" t="str">
        <f>VLOOKUP(Table56[[#This Row],[Customer_ID]],Table4[],6,FALSE)</f>
        <v>New York</v>
      </c>
      <c r="M1633" t="str">
        <f>VLOOKUP(Table56[[#This Row],[Product_ID]],Table3[],3,FALSE)</f>
        <v>Home-Lighting</v>
      </c>
      <c r="N1633" s="11">
        <f>VLOOKUP(Table56[[#This Row],[Product_ID]],Table3[],5,FALSE)</f>
        <v>218.86</v>
      </c>
      <c r="O1633" t="str">
        <f>VLOOKUP(Table56[[#This Row],[Store_ID]],Table2[],3,FALSE)</f>
        <v>South</v>
      </c>
      <c r="P1633" t="str">
        <f>VLOOKUP(E1633,Table2[],5,FALSE)</f>
        <v>Online</v>
      </c>
    </row>
    <row r="1634" spans="1:16" x14ac:dyDescent="0.25">
      <c r="A1634" t="s">
        <v>3384</v>
      </c>
      <c r="B1634" s="19">
        <v>45533</v>
      </c>
      <c r="C1634" t="s">
        <v>1389</v>
      </c>
      <c r="D1634" t="s">
        <v>1587</v>
      </c>
      <c r="E1634" t="s">
        <v>1721</v>
      </c>
      <c r="F1634" s="12">
        <v>3</v>
      </c>
      <c r="G1634" s="11">
        <v>590.30999999999995</v>
      </c>
      <c r="H1634">
        <v>0.17</v>
      </c>
      <c r="I1634" t="s">
        <v>1752</v>
      </c>
      <c r="J1634" s="11">
        <v>1469.8718999999999</v>
      </c>
      <c r="K1634" t="str">
        <f>VLOOKUP(Table56[[#This Row],[Customer_ID]],Table4[],4,FALSE)</f>
        <v>Male</v>
      </c>
      <c r="L1634" t="str">
        <f>VLOOKUP(Table56[[#This Row],[Customer_ID]],Table4[],6,FALSE)</f>
        <v>Illinois</v>
      </c>
      <c r="M1634" t="str">
        <f>VLOOKUP(Table56[[#This Row],[Product_ID]],Table3[],3,FALSE)</f>
        <v>Electronics-Mobile</v>
      </c>
      <c r="N1634" s="11">
        <f>VLOOKUP(Table56[[#This Row],[Product_ID]],Table3[],5,FALSE)</f>
        <v>326.06</v>
      </c>
      <c r="O1634" t="str">
        <f>VLOOKUP(Table56[[#This Row],[Store_ID]],Table2[],3,FALSE)</f>
        <v>South</v>
      </c>
      <c r="P1634" t="str">
        <f>VLOOKUP(E1634,Table2[],5,FALSE)</f>
        <v>Online</v>
      </c>
    </row>
    <row r="1635" spans="1:16" x14ac:dyDescent="0.25">
      <c r="A1635" t="s">
        <v>3385</v>
      </c>
      <c r="B1635" s="19">
        <v>45553</v>
      </c>
      <c r="C1635" t="s">
        <v>412</v>
      </c>
      <c r="D1635" t="s">
        <v>1629</v>
      </c>
      <c r="E1635" t="s">
        <v>1730</v>
      </c>
      <c r="F1635" s="12">
        <v>1</v>
      </c>
      <c r="G1635" s="11">
        <v>696.13</v>
      </c>
      <c r="H1635">
        <v>0.06</v>
      </c>
      <c r="I1635" t="s">
        <v>1755</v>
      </c>
      <c r="J1635" s="11">
        <v>654.36219999999992</v>
      </c>
      <c r="K1635" t="str">
        <f>VLOOKUP(Table56[[#This Row],[Customer_ID]],Table4[],4,FALSE)</f>
        <v>Female</v>
      </c>
      <c r="L1635" t="str">
        <f>VLOOKUP(Table56[[#This Row],[Customer_ID]],Table4[],6,FALSE)</f>
        <v>Pennsylvania</v>
      </c>
      <c r="M1635" t="str">
        <f>VLOOKUP(Table56[[#This Row],[Product_ID]],Table3[],3,FALSE)</f>
        <v>Clothing-Bottoms</v>
      </c>
      <c r="N1635" s="11">
        <f>VLOOKUP(Table56[[#This Row],[Product_ID]],Table3[],5,FALSE)</f>
        <v>218.22</v>
      </c>
      <c r="O1635" t="str">
        <f>VLOOKUP(Table56[[#This Row],[Store_ID]],Table2[],3,FALSE)</f>
        <v>West</v>
      </c>
      <c r="P1635" t="str">
        <f>VLOOKUP(E1635,Table2[],5,FALSE)</f>
        <v>Flagship</v>
      </c>
    </row>
    <row r="1636" spans="1:16" x14ac:dyDescent="0.25">
      <c r="A1636" t="s">
        <v>3386</v>
      </c>
      <c r="B1636" s="19">
        <v>45341</v>
      </c>
      <c r="C1636" t="s">
        <v>364</v>
      </c>
      <c r="D1636" t="s">
        <v>1604</v>
      </c>
      <c r="E1636" t="s">
        <v>1708</v>
      </c>
      <c r="F1636" s="12">
        <v>4</v>
      </c>
      <c r="G1636" s="11">
        <v>194.39</v>
      </c>
      <c r="H1636">
        <v>0.25</v>
      </c>
      <c r="I1636" t="s">
        <v>1750</v>
      </c>
      <c r="J1636" s="11">
        <v>583.16999999999996</v>
      </c>
      <c r="K1636" t="str">
        <f>VLOOKUP(Table56[[#This Row],[Customer_ID]],Table4[],4,FALSE)</f>
        <v>Male</v>
      </c>
      <c r="L1636" t="str">
        <f>VLOOKUP(Table56[[#This Row],[Customer_ID]],Table4[],6,FALSE)</f>
        <v>Georgia</v>
      </c>
      <c r="M1636" t="str">
        <f>VLOOKUP(Table56[[#This Row],[Product_ID]],Table3[],3,FALSE)</f>
        <v>Electronics-Accessories</v>
      </c>
      <c r="N1636" s="11">
        <f>VLOOKUP(Table56[[#This Row],[Product_ID]],Table3[],5,FALSE)</f>
        <v>88.49</v>
      </c>
      <c r="O1636" t="str">
        <f>VLOOKUP(Table56[[#This Row],[Store_ID]],Table2[],3,FALSE)</f>
        <v>East</v>
      </c>
      <c r="P1636" t="str">
        <f>VLOOKUP(E1636,Table2[],5,FALSE)</f>
        <v>Online</v>
      </c>
    </row>
    <row r="1637" spans="1:16" x14ac:dyDescent="0.25">
      <c r="A1637" t="s">
        <v>3387</v>
      </c>
      <c r="B1637" s="19">
        <v>45430</v>
      </c>
      <c r="C1637" t="s">
        <v>1027</v>
      </c>
      <c r="D1637" t="s">
        <v>1577</v>
      </c>
      <c r="E1637" t="s">
        <v>1690</v>
      </c>
      <c r="F1637" s="12">
        <v>1</v>
      </c>
      <c r="G1637" s="11">
        <v>339.7</v>
      </c>
      <c r="H1637">
        <v>0.1</v>
      </c>
      <c r="I1637" t="s">
        <v>1750</v>
      </c>
      <c r="J1637" s="11">
        <v>305.73</v>
      </c>
      <c r="K1637" t="str">
        <f>VLOOKUP(Table56[[#This Row],[Customer_ID]],Table4[],4,FALSE)</f>
        <v>Male</v>
      </c>
      <c r="L1637" t="str">
        <f>VLOOKUP(Table56[[#This Row],[Customer_ID]],Table4[],6,FALSE)</f>
        <v>Illinois</v>
      </c>
      <c r="M1637" t="str">
        <f>VLOOKUP(Table56[[#This Row],[Product_ID]],Table3[],3,FALSE)</f>
        <v>Home-Decor</v>
      </c>
      <c r="N1637" s="11">
        <f>VLOOKUP(Table56[[#This Row],[Product_ID]],Table3[],5,FALSE)</f>
        <v>179.77</v>
      </c>
      <c r="O1637" t="str">
        <f>VLOOKUP(Table56[[#This Row],[Store_ID]],Table2[],3,FALSE)</f>
        <v>North</v>
      </c>
      <c r="P1637" t="str">
        <f>VLOOKUP(E1637,Table2[],5,FALSE)</f>
        <v>Flagship</v>
      </c>
    </row>
    <row r="1638" spans="1:16" x14ac:dyDescent="0.25">
      <c r="A1638" t="s">
        <v>3388</v>
      </c>
      <c r="B1638" s="19">
        <v>45912</v>
      </c>
      <c r="C1638" t="s">
        <v>182</v>
      </c>
      <c r="D1638" t="s">
        <v>1628</v>
      </c>
      <c r="E1638" t="s">
        <v>1725</v>
      </c>
      <c r="F1638" s="12">
        <v>4</v>
      </c>
      <c r="G1638" s="11">
        <v>463.16</v>
      </c>
      <c r="H1638">
        <v>0.27</v>
      </c>
      <c r="I1638" t="s">
        <v>1752</v>
      </c>
      <c r="J1638" s="11">
        <v>1352.4272000000001</v>
      </c>
      <c r="K1638" t="str">
        <f>VLOOKUP(Table56[[#This Row],[Customer_ID]],Table4[],4,FALSE)</f>
        <v>Male</v>
      </c>
      <c r="L1638" t="str">
        <f>VLOOKUP(Table56[[#This Row],[Customer_ID]],Table4[],6,FALSE)</f>
        <v>North Carolina</v>
      </c>
      <c r="M1638" t="str">
        <f>VLOOKUP(Table56[[#This Row],[Product_ID]],Table3[],3,FALSE)</f>
        <v>Home-Furniture</v>
      </c>
      <c r="N1638" s="11">
        <f>VLOOKUP(Table56[[#This Row],[Product_ID]],Table3[],5,FALSE)</f>
        <v>243.7</v>
      </c>
      <c r="O1638" t="str">
        <f>VLOOKUP(Table56[[#This Row],[Store_ID]],Table2[],3,FALSE)</f>
        <v>East</v>
      </c>
      <c r="P1638" t="str">
        <f>VLOOKUP(E1638,Table2[],5,FALSE)</f>
        <v>Flagship</v>
      </c>
    </row>
    <row r="1639" spans="1:16" x14ac:dyDescent="0.25">
      <c r="A1639" t="s">
        <v>3389</v>
      </c>
      <c r="B1639" s="19">
        <v>45709</v>
      </c>
      <c r="C1639" t="s">
        <v>373</v>
      </c>
      <c r="D1639" t="s">
        <v>1535</v>
      </c>
      <c r="E1639" t="s">
        <v>1719</v>
      </c>
      <c r="F1639" s="12">
        <v>2</v>
      </c>
      <c r="G1639" s="11">
        <v>824.91</v>
      </c>
      <c r="H1639">
        <v>0.09</v>
      </c>
      <c r="I1639" t="s">
        <v>1750</v>
      </c>
      <c r="J1639" s="11">
        <v>1501.3362</v>
      </c>
      <c r="K1639" t="str">
        <f>VLOOKUP(Table56[[#This Row],[Customer_ID]],Table4[],4,FALSE)</f>
        <v>Female</v>
      </c>
      <c r="L1639" t="str">
        <f>VLOOKUP(Table56[[#This Row],[Customer_ID]],Table4[],6,FALSE)</f>
        <v>North Dakota</v>
      </c>
      <c r="M1639" t="str">
        <f>VLOOKUP(Table56[[#This Row],[Product_ID]],Table3[],3,FALSE)</f>
        <v>Clothing-Accessories</v>
      </c>
      <c r="N1639" s="11">
        <f>VLOOKUP(Table56[[#This Row],[Product_ID]],Table3[],5,FALSE)</f>
        <v>261</v>
      </c>
      <c r="O1639" t="str">
        <f>VLOOKUP(Table56[[#This Row],[Store_ID]],Table2[],3,FALSE)</f>
        <v>East</v>
      </c>
      <c r="P1639" t="str">
        <f>VLOOKUP(E1639,Table2[],5,FALSE)</f>
        <v>Online</v>
      </c>
    </row>
    <row r="1640" spans="1:16" x14ac:dyDescent="0.25">
      <c r="A1640" t="s">
        <v>3390</v>
      </c>
      <c r="B1640" s="19">
        <v>45520</v>
      </c>
      <c r="C1640" t="s">
        <v>255</v>
      </c>
      <c r="D1640" t="s">
        <v>1535</v>
      </c>
      <c r="E1640" t="s">
        <v>1693</v>
      </c>
      <c r="F1640" s="12">
        <v>4</v>
      </c>
      <c r="G1640" s="11">
        <v>796.89</v>
      </c>
      <c r="H1640">
        <v>0.17</v>
      </c>
      <c r="I1640" t="s">
        <v>1750</v>
      </c>
      <c r="J1640" s="11">
        <v>2645.6747999999998</v>
      </c>
      <c r="K1640" t="str">
        <f>VLOOKUP(Table56[[#This Row],[Customer_ID]],Table4[],4,FALSE)</f>
        <v>Female</v>
      </c>
      <c r="L1640" t="str">
        <f>VLOOKUP(Table56[[#This Row],[Customer_ID]],Table4[],6,FALSE)</f>
        <v>New Mexico</v>
      </c>
      <c r="M1640" t="str">
        <f>VLOOKUP(Table56[[#This Row],[Product_ID]],Table3[],3,FALSE)</f>
        <v>Clothing-Accessories</v>
      </c>
      <c r="N1640" s="11">
        <f>VLOOKUP(Table56[[#This Row],[Product_ID]],Table3[],5,FALSE)</f>
        <v>261</v>
      </c>
      <c r="O1640" t="str">
        <f>VLOOKUP(Table56[[#This Row],[Store_ID]],Table2[],3,FALSE)</f>
        <v>South</v>
      </c>
      <c r="P1640" t="str">
        <f>VLOOKUP(E1640,Table2[],5,FALSE)</f>
        <v>Outlet</v>
      </c>
    </row>
    <row r="1641" spans="1:16" x14ac:dyDescent="0.25">
      <c r="A1641" t="s">
        <v>3391</v>
      </c>
      <c r="B1641" s="19">
        <v>45478</v>
      </c>
      <c r="C1641" t="s">
        <v>764</v>
      </c>
      <c r="D1641" t="s">
        <v>1565</v>
      </c>
      <c r="E1641" t="s">
        <v>1733</v>
      </c>
      <c r="F1641" s="12">
        <v>3</v>
      </c>
      <c r="G1641" s="11">
        <v>543.92999999999995</v>
      </c>
      <c r="H1641">
        <v>0.3</v>
      </c>
      <c r="I1641" t="s">
        <v>1755</v>
      </c>
      <c r="J1641" s="11">
        <v>1142.2529999999999</v>
      </c>
      <c r="K1641" t="str">
        <f>VLOOKUP(Table56[[#This Row],[Customer_ID]],Table4[],4,FALSE)</f>
        <v>Female</v>
      </c>
      <c r="L1641" t="str">
        <f>VLOOKUP(Table56[[#This Row],[Customer_ID]],Table4[],6,FALSE)</f>
        <v>Michigan</v>
      </c>
      <c r="M1641" t="str">
        <f>VLOOKUP(Table56[[#This Row],[Product_ID]],Table3[],3,FALSE)</f>
        <v>Electronics-Audio</v>
      </c>
      <c r="N1641" s="11">
        <f>VLOOKUP(Table56[[#This Row],[Product_ID]],Table3[],5,FALSE)</f>
        <v>322.41000000000003</v>
      </c>
      <c r="O1641" t="str">
        <f>VLOOKUP(Table56[[#This Row],[Store_ID]],Table2[],3,FALSE)</f>
        <v>North</v>
      </c>
      <c r="P1641" t="str">
        <f>VLOOKUP(E1641,Table2[],5,FALSE)</f>
        <v>Flagship</v>
      </c>
    </row>
    <row r="1642" spans="1:16" x14ac:dyDescent="0.25">
      <c r="A1642" t="s">
        <v>3392</v>
      </c>
      <c r="B1642" s="19">
        <v>45496</v>
      </c>
      <c r="C1642" t="s">
        <v>568</v>
      </c>
      <c r="D1642" t="s">
        <v>1547</v>
      </c>
      <c r="E1642" t="s">
        <v>1711</v>
      </c>
      <c r="F1642" s="12">
        <v>2</v>
      </c>
      <c r="G1642" s="11">
        <v>44.65</v>
      </c>
      <c r="H1642">
        <v>0.03</v>
      </c>
      <c r="I1642" t="s">
        <v>1752</v>
      </c>
      <c r="J1642" s="11">
        <v>86.620999999999995</v>
      </c>
      <c r="K1642" t="str">
        <f>VLOOKUP(Table56[[#This Row],[Customer_ID]],Table4[],4,FALSE)</f>
        <v>Female</v>
      </c>
      <c r="L1642" t="str">
        <f>VLOOKUP(Table56[[#This Row],[Customer_ID]],Table4[],6,FALSE)</f>
        <v>Iowa</v>
      </c>
      <c r="M1642" t="str">
        <f>VLOOKUP(Table56[[#This Row],[Product_ID]],Table3[],3,FALSE)</f>
        <v>Home-Decor</v>
      </c>
      <c r="N1642" s="11">
        <f>VLOOKUP(Table56[[#This Row],[Product_ID]],Table3[],5,FALSE)</f>
        <v>48.01</v>
      </c>
      <c r="O1642" t="str">
        <f>VLOOKUP(Table56[[#This Row],[Store_ID]],Table2[],3,FALSE)</f>
        <v>South</v>
      </c>
      <c r="P1642" t="str">
        <f>VLOOKUP(E1642,Table2[],5,FALSE)</f>
        <v>Online</v>
      </c>
    </row>
    <row r="1643" spans="1:16" x14ac:dyDescent="0.25">
      <c r="A1643" t="s">
        <v>3393</v>
      </c>
      <c r="B1643" s="19">
        <v>45742</v>
      </c>
      <c r="C1643" t="s">
        <v>794</v>
      </c>
      <c r="D1643" t="s">
        <v>1611</v>
      </c>
      <c r="E1643" t="s">
        <v>1685</v>
      </c>
      <c r="F1643" s="12">
        <v>4</v>
      </c>
      <c r="G1643" s="11">
        <v>827.39</v>
      </c>
      <c r="H1643">
        <v>0.06</v>
      </c>
      <c r="I1643" t="s">
        <v>1755</v>
      </c>
      <c r="J1643" s="11">
        <v>3110.9863999999998</v>
      </c>
      <c r="K1643" t="str">
        <f>VLOOKUP(Table56[[#This Row],[Customer_ID]],Table4[],4,FALSE)</f>
        <v>Male</v>
      </c>
      <c r="L1643" t="str">
        <f>VLOOKUP(Table56[[#This Row],[Customer_ID]],Table4[],6,FALSE)</f>
        <v>Delaware</v>
      </c>
      <c r="M1643" t="str">
        <f>VLOOKUP(Table56[[#This Row],[Product_ID]],Table3[],3,FALSE)</f>
        <v>Home-Decor</v>
      </c>
      <c r="N1643" s="11">
        <f>VLOOKUP(Table56[[#This Row],[Product_ID]],Table3[],5,FALSE)</f>
        <v>461.47</v>
      </c>
      <c r="O1643" t="str">
        <f>VLOOKUP(Table56[[#This Row],[Store_ID]],Table2[],3,FALSE)</f>
        <v>East</v>
      </c>
      <c r="P1643" t="str">
        <f>VLOOKUP(E1643,Table2[],5,FALSE)</f>
        <v>Flagship</v>
      </c>
    </row>
    <row r="1644" spans="1:16" x14ac:dyDescent="0.25">
      <c r="A1644" t="s">
        <v>3394</v>
      </c>
      <c r="B1644" s="19">
        <v>45301</v>
      </c>
      <c r="C1644" t="s">
        <v>962</v>
      </c>
      <c r="D1644" t="s">
        <v>1547</v>
      </c>
      <c r="E1644" t="s">
        <v>1723</v>
      </c>
      <c r="F1644" s="12">
        <v>2</v>
      </c>
      <c r="G1644" s="11">
        <v>403.2</v>
      </c>
      <c r="H1644">
        <v>0.21</v>
      </c>
      <c r="I1644" t="s">
        <v>1752</v>
      </c>
      <c r="J1644" s="11">
        <v>637.05600000000004</v>
      </c>
      <c r="K1644" t="str">
        <f>VLOOKUP(Table56[[#This Row],[Customer_ID]],Table4[],4,FALSE)</f>
        <v>Female</v>
      </c>
      <c r="L1644" t="str">
        <f>VLOOKUP(Table56[[#This Row],[Customer_ID]],Table4[],6,FALSE)</f>
        <v>Iowa</v>
      </c>
      <c r="M1644" t="str">
        <f>VLOOKUP(Table56[[#This Row],[Product_ID]],Table3[],3,FALSE)</f>
        <v>Home-Decor</v>
      </c>
      <c r="N1644" s="11">
        <f>VLOOKUP(Table56[[#This Row],[Product_ID]],Table3[],5,FALSE)</f>
        <v>48.01</v>
      </c>
      <c r="O1644" t="str">
        <f>VLOOKUP(Table56[[#This Row],[Store_ID]],Table2[],3,FALSE)</f>
        <v>North</v>
      </c>
      <c r="P1644" t="str">
        <f>VLOOKUP(E1644,Table2[],5,FALSE)</f>
        <v>Online</v>
      </c>
    </row>
    <row r="1645" spans="1:16" x14ac:dyDescent="0.25">
      <c r="A1645" t="s">
        <v>3395</v>
      </c>
      <c r="B1645" s="19">
        <v>45547</v>
      </c>
      <c r="C1645" t="s">
        <v>78</v>
      </c>
      <c r="D1645" t="s">
        <v>1660</v>
      </c>
      <c r="E1645" t="s">
        <v>1725</v>
      </c>
      <c r="F1645" s="12">
        <v>4</v>
      </c>
      <c r="G1645" s="11">
        <v>292.31</v>
      </c>
      <c r="H1645">
        <v>0.27</v>
      </c>
      <c r="I1645" t="s">
        <v>1752</v>
      </c>
      <c r="J1645" s="11">
        <v>853.54520000000002</v>
      </c>
      <c r="K1645" t="str">
        <f>VLOOKUP(Table56[[#This Row],[Customer_ID]],Table4[],4,FALSE)</f>
        <v>Female</v>
      </c>
      <c r="L1645" t="str">
        <f>VLOOKUP(Table56[[#This Row],[Customer_ID]],Table4[],6,FALSE)</f>
        <v>Georgia</v>
      </c>
      <c r="M1645" t="str">
        <f>VLOOKUP(Table56[[#This Row],[Product_ID]],Table3[],3,FALSE)</f>
        <v>Home-Kitchen</v>
      </c>
      <c r="N1645" s="11">
        <f>VLOOKUP(Table56[[#This Row],[Product_ID]],Table3[],5,FALSE)</f>
        <v>176.07</v>
      </c>
      <c r="O1645" t="str">
        <f>VLOOKUP(Table56[[#This Row],[Store_ID]],Table2[],3,FALSE)</f>
        <v>East</v>
      </c>
      <c r="P1645" t="str">
        <f>VLOOKUP(E1645,Table2[],5,FALSE)</f>
        <v>Flagship</v>
      </c>
    </row>
    <row r="1646" spans="1:16" x14ac:dyDescent="0.25">
      <c r="A1646" t="s">
        <v>3396</v>
      </c>
      <c r="B1646" s="19">
        <v>45806</v>
      </c>
      <c r="C1646" t="s">
        <v>1496</v>
      </c>
      <c r="D1646" t="s">
        <v>1529</v>
      </c>
      <c r="E1646" t="s">
        <v>1719</v>
      </c>
      <c r="F1646" s="12">
        <v>1</v>
      </c>
      <c r="G1646" s="11">
        <v>948.33</v>
      </c>
      <c r="H1646">
        <v>0.11</v>
      </c>
      <c r="I1646" t="s">
        <v>1750</v>
      </c>
      <c r="J1646" s="11">
        <v>844.01370000000009</v>
      </c>
      <c r="K1646" t="str">
        <f>VLOOKUP(Table56[[#This Row],[Customer_ID]],Table4[],4,FALSE)</f>
        <v>Female</v>
      </c>
      <c r="L1646" t="str">
        <f>VLOOKUP(Table56[[#This Row],[Customer_ID]],Table4[],6,FALSE)</f>
        <v>Florida</v>
      </c>
      <c r="M1646" t="str">
        <f>VLOOKUP(Table56[[#This Row],[Product_ID]],Table3[],3,FALSE)</f>
        <v>Clothing-Outerwear</v>
      </c>
      <c r="N1646" s="11">
        <f>VLOOKUP(Table56[[#This Row],[Product_ID]],Table3[],5,FALSE)</f>
        <v>254.04361702127662</v>
      </c>
      <c r="O1646" t="str">
        <f>VLOOKUP(Table56[[#This Row],[Store_ID]],Table2[],3,FALSE)</f>
        <v>East</v>
      </c>
      <c r="P1646" t="str">
        <f>VLOOKUP(E1646,Table2[],5,FALSE)</f>
        <v>Online</v>
      </c>
    </row>
    <row r="1647" spans="1:16" x14ac:dyDescent="0.25">
      <c r="A1647" t="s">
        <v>3397</v>
      </c>
      <c r="B1647" s="19">
        <v>45294</v>
      </c>
      <c r="C1647" t="s">
        <v>1066</v>
      </c>
      <c r="D1647" t="s">
        <v>1587</v>
      </c>
      <c r="E1647" t="s">
        <v>1705</v>
      </c>
      <c r="F1647" s="12">
        <v>1</v>
      </c>
      <c r="G1647" s="11">
        <v>702.27</v>
      </c>
      <c r="H1647">
        <v>0.17</v>
      </c>
      <c r="I1647" t="s">
        <v>1755</v>
      </c>
      <c r="J1647" s="11">
        <v>582.88409999999999</v>
      </c>
      <c r="K1647" t="str">
        <f>VLOOKUP(Table56[[#This Row],[Customer_ID]],Table4[],4,FALSE)</f>
        <v>Male</v>
      </c>
      <c r="L1647" t="str">
        <f>VLOOKUP(Table56[[#This Row],[Customer_ID]],Table4[],6,FALSE)</f>
        <v>Virginia</v>
      </c>
      <c r="M1647" t="str">
        <f>VLOOKUP(Table56[[#This Row],[Product_ID]],Table3[],3,FALSE)</f>
        <v>Electronics-Mobile</v>
      </c>
      <c r="N1647" s="11">
        <f>VLOOKUP(Table56[[#This Row],[Product_ID]],Table3[],5,FALSE)</f>
        <v>326.06</v>
      </c>
      <c r="O1647" t="str">
        <f>VLOOKUP(Table56[[#This Row],[Store_ID]],Table2[],3,FALSE)</f>
        <v>North</v>
      </c>
      <c r="P1647" t="str">
        <f>VLOOKUP(E1647,Table2[],5,FALSE)</f>
        <v>Outlet</v>
      </c>
    </row>
    <row r="1648" spans="1:16" x14ac:dyDescent="0.25">
      <c r="A1648" t="s">
        <v>3398</v>
      </c>
      <c r="B1648" s="19">
        <v>45875</v>
      </c>
      <c r="C1648" t="s">
        <v>159</v>
      </c>
      <c r="D1648" t="s">
        <v>1572</v>
      </c>
      <c r="E1648" t="s">
        <v>1698</v>
      </c>
      <c r="F1648" s="12">
        <v>2</v>
      </c>
      <c r="G1648" s="11">
        <v>379.28</v>
      </c>
      <c r="H1648">
        <v>0.26</v>
      </c>
      <c r="I1648" t="s">
        <v>1750</v>
      </c>
      <c r="J1648" s="11">
        <v>561.33439999999996</v>
      </c>
      <c r="K1648" t="str">
        <f>VLOOKUP(Table56[[#This Row],[Customer_ID]],Table4[],4,FALSE)</f>
        <v>Male</v>
      </c>
      <c r="L1648" t="str">
        <f>VLOOKUP(Table56[[#This Row],[Customer_ID]],Table4[],6,FALSE)</f>
        <v>Alaska</v>
      </c>
      <c r="M1648" t="str">
        <f>VLOOKUP(Table56[[#This Row],[Product_ID]],Table3[],3,FALSE)</f>
        <v>Home-Kitchen</v>
      </c>
      <c r="N1648" s="11">
        <f>VLOOKUP(Table56[[#This Row],[Product_ID]],Table3[],5,FALSE)</f>
        <v>19.52</v>
      </c>
      <c r="O1648" t="str">
        <f>VLOOKUP(Table56[[#This Row],[Store_ID]],Table2[],3,FALSE)</f>
        <v>North</v>
      </c>
      <c r="P1648" t="str">
        <f>VLOOKUP(E1648,Table2[],5,FALSE)</f>
        <v>Outlet</v>
      </c>
    </row>
    <row r="1649" spans="1:16" x14ac:dyDescent="0.25">
      <c r="A1649" t="s">
        <v>3399</v>
      </c>
      <c r="B1649" s="19">
        <v>45669</v>
      </c>
      <c r="C1649" t="s">
        <v>447</v>
      </c>
      <c r="D1649" t="s">
        <v>1598</v>
      </c>
      <c r="E1649" t="s">
        <v>1685</v>
      </c>
      <c r="F1649" s="12">
        <v>4</v>
      </c>
      <c r="G1649" s="11">
        <v>92.35</v>
      </c>
      <c r="H1649">
        <v>0.15</v>
      </c>
      <c r="I1649" t="s">
        <v>1750</v>
      </c>
      <c r="J1649" s="11">
        <v>313.98999999999995</v>
      </c>
      <c r="K1649" t="str">
        <f>VLOOKUP(Table56[[#This Row],[Customer_ID]],Table4[],4,FALSE)</f>
        <v>Female</v>
      </c>
      <c r="L1649" t="str">
        <f>VLOOKUP(Table56[[#This Row],[Customer_ID]],Table4[],6,FALSE)</f>
        <v>Ohio</v>
      </c>
      <c r="M1649" t="str">
        <f>VLOOKUP(Table56[[#This Row],[Product_ID]],Table3[],3,FALSE)</f>
        <v>Beauty-Makeup</v>
      </c>
      <c r="N1649" s="11">
        <f>VLOOKUP(Table56[[#This Row],[Product_ID]],Table3[],5,FALSE)</f>
        <v>254.04361702127662</v>
      </c>
      <c r="O1649" t="str">
        <f>VLOOKUP(Table56[[#This Row],[Store_ID]],Table2[],3,FALSE)</f>
        <v>East</v>
      </c>
      <c r="P1649" t="str">
        <f>VLOOKUP(E1649,Table2[],5,FALSE)</f>
        <v>Flagship</v>
      </c>
    </row>
    <row r="1650" spans="1:16" x14ac:dyDescent="0.25">
      <c r="A1650" t="s">
        <v>3400</v>
      </c>
      <c r="B1650" s="19">
        <v>45606</v>
      </c>
      <c r="C1650" t="s">
        <v>705</v>
      </c>
      <c r="D1650" t="s">
        <v>1587</v>
      </c>
      <c r="E1650" t="s">
        <v>1723</v>
      </c>
      <c r="F1650" s="12">
        <v>4</v>
      </c>
      <c r="G1650" s="11">
        <v>721.54</v>
      </c>
      <c r="H1650">
        <v>0.21</v>
      </c>
      <c r="I1650" t="s">
        <v>1750</v>
      </c>
      <c r="J1650" s="11">
        <v>2280.0664000000002</v>
      </c>
      <c r="K1650" t="str">
        <f>VLOOKUP(Table56[[#This Row],[Customer_ID]],Table4[],4,FALSE)</f>
        <v>Female</v>
      </c>
      <c r="L1650" t="str">
        <f>VLOOKUP(Table56[[#This Row],[Customer_ID]],Table4[],6,FALSE)</f>
        <v>New Jersey</v>
      </c>
      <c r="M1650" t="str">
        <f>VLOOKUP(Table56[[#This Row],[Product_ID]],Table3[],3,FALSE)</f>
        <v>Electronics-Mobile</v>
      </c>
      <c r="N1650" s="11">
        <f>VLOOKUP(Table56[[#This Row],[Product_ID]],Table3[],5,FALSE)</f>
        <v>326.06</v>
      </c>
      <c r="O1650" t="str">
        <f>VLOOKUP(Table56[[#This Row],[Store_ID]],Table2[],3,FALSE)</f>
        <v>North</v>
      </c>
      <c r="P1650" t="str">
        <f>VLOOKUP(E1650,Table2[],5,FALSE)</f>
        <v>Online</v>
      </c>
    </row>
    <row r="1651" spans="1:16" x14ac:dyDescent="0.25">
      <c r="A1651" t="s">
        <v>3401</v>
      </c>
      <c r="B1651" s="19">
        <v>45787</v>
      </c>
      <c r="C1651" t="s">
        <v>199</v>
      </c>
      <c r="D1651" t="s">
        <v>1585</v>
      </c>
      <c r="E1651" t="s">
        <v>1717</v>
      </c>
      <c r="F1651" s="12">
        <v>1</v>
      </c>
      <c r="G1651" s="11">
        <v>228.69</v>
      </c>
      <c r="H1651">
        <v>0.14000000000000001</v>
      </c>
      <c r="I1651" t="s">
        <v>1750</v>
      </c>
      <c r="J1651" s="11">
        <v>196.67339999999999</v>
      </c>
      <c r="K1651" t="str">
        <f>VLOOKUP(Table56[[#This Row],[Customer_ID]],Table4[],4,FALSE)</f>
        <v>Female</v>
      </c>
      <c r="L1651" t="str">
        <f>VLOOKUP(Table56[[#This Row],[Customer_ID]],Table4[],6,FALSE)</f>
        <v>Michigan</v>
      </c>
      <c r="M1651" t="str">
        <f>VLOOKUP(Table56[[#This Row],[Product_ID]],Table3[],3,FALSE)</f>
        <v>Sports-Outdoor</v>
      </c>
      <c r="N1651" s="11">
        <f>VLOOKUP(Table56[[#This Row],[Product_ID]],Table3[],5,FALSE)</f>
        <v>135.61000000000001</v>
      </c>
      <c r="O1651" t="str">
        <f>VLOOKUP(Table56[[#This Row],[Store_ID]],Table2[],3,FALSE)</f>
        <v>South</v>
      </c>
      <c r="P1651" t="str">
        <f>VLOOKUP(E1651,Table2[],5,FALSE)</f>
        <v>Flagship</v>
      </c>
    </row>
    <row r="1652" spans="1:16" x14ac:dyDescent="0.25">
      <c r="A1652" t="s">
        <v>3402</v>
      </c>
      <c r="B1652" s="19">
        <v>45929</v>
      </c>
      <c r="C1652" t="s">
        <v>1100</v>
      </c>
      <c r="D1652" t="s">
        <v>1607</v>
      </c>
      <c r="E1652" t="s">
        <v>1719</v>
      </c>
      <c r="F1652" s="12">
        <v>1</v>
      </c>
      <c r="G1652" s="11">
        <v>899.09</v>
      </c>
      <c r="H1652">
        <v>0.2</v>
      </c>
      <c r="I1652" t="s">
        <v>1752</v>
      </c>
      <c r="J1652" s="11">
        <v>719.27200000000005</v>
      </c>
      <c r="K1652" t="str">
        <f>VLOOKUP(Table56[[#This Row],[Customer_ID]],Table4[],4,FALSE)</f>
        <v>Male</v>
      </c>
      <c r="L1652" t="str">
        <f>VLOOKUP(Table56[[#This Row],[Customer_ID]],Table4[],6,FALSE)</f>
        <v>Washington</v>
      </c>
      <c r="M1652" t="str">
        <f>VLOOKUP(Table56[[#This Row],[Product_ID]],Table3[],3,FALSE)</f>
        <v>Clothing-Bottoms</v>
      </c>
      <c r="N1652" s="11">
        <f>VLOOKUP(Table56[[#This Row],[Product_ID]],Table3[],5,FALSE)</f>
        <v>386.56</v>
      </c>
      <c r="O1652" t="str">
        <f>VLOOKUP(Table56[[#This Row],[Store_ID]],Table2[],3,FALSE)</f>
        <v>East</v>
      </c>
      <c r="P1652" t="str">
        <f>VLOOKUP(E1652,Table2[],5,FALSE)</f>
        <v>Online</v>
      </c>
    </row>
    <row r="1653" spans="1:16" x14ac:dyDescent="0.25">
      <c r="A1653" t="s">
        <v>3403</v>
      </c>
      <c r="B1653" s="19">
        <v>45379</v>
      </c>
      <c r="C1653" t="s">
        <v>1186</v>
      </c>
      <c r="D1653" t="s">
        <v>1538</v>
      </c>
      <c r="E1653" t="s">
        <v>1714</v>
      </c>
      <c r="F1653" s="12">
        <v>4</v>
      </c>
      <c r="G1653" s="11">
        <v>195.75</v>
      </c>
      <c r="H1653">
        <v>0.17</v>
      </c>
      <c r="I1653" t="s">
        <v>1750</v>
      </c>
      <c r="J1653" s="11">
        <v>649.89</v>
      </c>
      <c r="K1653" t="str">
        <f>VLOOKUP(Table56[[#This Row],[Customer_ID]],Table4[],4,FALSE)</f>
        <v>Female</v>
      </c>
      <c r="L1653" t="str">
        <f>VLOOKUP(Table56[[#This Row],[Customer_ID]],Table4[],6,FALSE)</f>
        <v>Iowa</v>
      </c>
      <c r="M1653" t="str">
        <f>VLOOKUP(Table56[[#This Row],[Product_ID]],Table3[],3,FALSE)</f>
        <v>Electronics-Audio</v>
      </c>
      <c r="N1653" s="11">
        <f>VLOOKUP(Table56[[#This Row],[Product_ID]],Table3[],5,FALSE)</f>
        <v>439.07</v>
      </c>
      <c r="O1653" t="str">
        <f>VLOOKUP(Table56[[#This Row],[Store_ID]],Table2[],3,FALSE)</f>
        <v>West</v>
      </c>
      <c r="P1653" t="str">
        <f>VLOOKUP(E1653,Table2[],5,FALSE)</f>
        <v>Online</v>
      </c>
    </row>
    <row r="1654" spans="1:16" x14ac:dyDescent="0.25">
      <c r="A1654" t="s">
        <v>3404</v>
      </c>
      <c r="B1654" s="19">
        <v>45532</v>
      </c>
      <c r="C1654" t="s">
        <v>1306</v>
      </c>
      <c r="D1654" t="s">
        <v>1670</v>
      </c>
      <c r="E1654" t="s">
        <v>1728</v>
      </c>
      <c r="F1654" s="12">
        <v>3</v>
      </c>
      <c r="G1654" s="11">
        <v>199.13</v>
      </c>
      <c r="H1654">
        <v>0.24</v>
      </c>
      <c r="I1654" t="s">
        <v>1750</v>
      </c>
      <c r="J1654" s="11">
        <v>454.01639999999998</v>
      </c>
      <c r="K1654" t="str">
        <f>VLOOKUP(Table56[[#This Row],[Customer_ID]],Table4[],4,FALSE)</f>
        <v>Male</v>
      </c>
      <c r="L1654" t="str">
        <f>VLOOKUP(Table56[[#This Row],[Customer_ID]],Table4[],6,FALSE)</f>
        <v>North Carolina</v>
      </c>
      <c r="M1654" t="str">
        <f>VLOOKUP(Table56[[#This Row],[Product_ID]],Table3[],3,FALSE)</f>
        <v>Electronics-Computer</v>
      </c>
      <c r="N1654" s="11">
        <f>VLOOKUP(Table56[[#This Row],[Product_ID]],Table3[],5,FALSE)</f>
        <v>377.52</v>
      </c>
      <c r="O1654" t="str">
        <f>VLOOKUP(Table56[[#This Row],[Store_ID]],Table2[],3,FALSE)</f>
        <v>North</v>
      </c>
      <c r="P1654" t="str">
        <f>VLOOKUP(E1654,Table2[],5,FALSE)</f>
        <v>Flagship</v>
      </c>
    </row>
    <row r="1655" spans="1:16" x14ac:dyDescent="0.25">
      <c r="A1655" t="s">
        <v>3405</v>
      </c>
      <c r="B1655" s="19">
        <v>45466</v>
      </c>
      <c r="C1655" t="s">
        <v>530</v>
      </c>
      <c r="D1655" t="s">
        <v>1560</v>
      </c>
      <c r="E1655" t="s">
        <v>1726</v>
      </c>
      <c r="F1655" s="12">
        <v>2</v>
      </c>
      <c r="G1655" s="11">
        <v>833.62</v>
      </c>
      <c r="H1655">
        <v>0.18</v>
      </c>
      <c r="I1655" t="s">
        <v>1750</v>
      </c>
      <c r="J1655" s="11">
        <v>1367.1368000000002</v>
      </c>
      <c r="K1655" t="str">
        <f>VLOOKUP(Table56[[#This Row],[Customer_ID]],Table4[],4,FALSE)</f>
        <v>Female</v>
      </c>
      <c r="L1655" t="str">
        <f>VLOOKUP(Table56[[#This Row],[Customer_ID]],Table4[],6,FALSE)</f>
        <v>North Carolina</v>
      </c>
      <c r="M1655" t="str">
        <f>VLOOKUP(Table56[[#This Row],[Product_ID]],Table3[],3,FALSE)</f>
        <v>Sports-Equipment</v>
      </c>
      <c r="N1655" s="11">
        <f>VLOOKUP(Table56[[#This Row],[Product_ID]],Table3[],5,FALSE)</f>
        <v>484.62</v>
      </c>
      <c r="O1655" t="str">
        <f>VLOOKUP(Table56[[#This Row],[Store_ID]],Table2[],3,FALSE)</f>
        <v>South</v>
      </c>
      <c r="P1655" t="str">
        <f>VLOOKUP(E1655,Table2[],5,FALSE)</f>
        <v>Outlet</v>
      </c>
    </row>
    <row r="1656" spans="1:16" x14ac:dyDescent="0.25">
      <c r="A1656" t="s">
        <v>3406</v>
      </c>
      <c r="B1656" s="19">
        <v>45395</v>
      </c>
      <c r="C1656" t="s">
        <v>1472</v>
      </c>
      <c r="D1656" t="s">
        <v>1640</v>
      </c>
      <c r="E1656" t="s">
        <v>1685</v>
      </c>
      <c r="F1656" s="12">
        <v>1</v>
      </c>
      <c r="G1656" s="11">
        <v>676.26</v>
      </c>
      <c r="H1656">
        <v>0.14000000000000001</v>
      </c>
      <c r="I1656" t="s">
        <v>1750</v>
      </c>
      <c r="J1656" s="11">
        <v>581.58359999999993</v>
      </c>
      <c r="K1656" t="str">
        <f>VLOOKUP(Table56[[#This Row],[Customer_ID]],Table4[],4,FALSE)</f>
        <v>Male</v>
      </c>
      <c r="L1656" t="str">
        <f>VLOOKUP(Table56[[#This Row],[Customer_ID]],Table4[],6,FALSE)</f>
        <v>Massachusetts</v>
      </c>
      <c r="M1656" t="str">
        <f>VLOOKUP(Table56[[#This Row],[Product_ID]],Table3[],3,FALSE)</f>
        <v>Clothing-Footwear</v>
      </c>
      <c r="N1656" s="11">
        <f>VLOOKUP(Table56[[#This Row],[Product_ID]],Table3[],5,FALSE)</f>
        <v>158.13999999999999</v>
      </c>
      <c r="O1656" t="str">
        <f>VLOOKUP(Table56[[#This Row],[Store_ID]],Table2[],3,FALSE)</f>
        <v>East</v>
      </c>
      <c r="P1656" t="str">
        <f>VLOOKUP(E1656,Table2[],5,FALSE)</f>
        <v>Flagship</v>
      </c>
    </row>
    <row r="1657" spans="1:16" x14ac:dyDescent="0.25">
      <c r="A1657" t="s">
        <v>3407</v>
      </c>
      <c r="B1657" s="19">
        <v>45708</v>
      </c>
      <c r="C1657" t="s">
        <v>130</v>
      </c>
      <c r="D1657" t="s">
        <v>1617</v>
      </c>
      <c r="E1657" t="s">
        <v>1717</v>
      </c>
      <c r="F1657" s="12">
        <v>2</v>
      </c>
      <c r="G1657" s="11">
        <v>666.49</v>
      </c>
      <c r="H1657">
        <v>0.06</v>
      </c>
      <c r="I1657" t="s">
        <v>1750</v>
      </c>
      <c r="J1657" s="11">
        <v>1253.0011999999999</v>
      </c>
      <c r="K1657" t="str">
        <f>VLOOKUP(Table56[[#This Row],[Customer_ID]],Table4[],4,FALSE)</f>
        <v>Female</v>
      </c>
      <c r="L1657" t="str">
        <f>VLOOKUP(Table56[[#This Row],[Customer_ID]],Table4[],6,FALSE)</f>
        <v>Arizona</v>
      </c>
      <c r="M1657" t="str">
        <f>VLOOKUP(Table56[[#This Row],[Product_ID]],Table3[],3,FALSE)</f>
        <v>Beauty-Fragrance</v>
      </c>
      <c r="N1657" s="11">
        <f>VLOOKUP(Table56[[#This Row],[Product_ID]],Table3[],5,FALSE)</f>
        <v>482.75</v>
      </c>
      <c r="O1657" t="str">
        <f>VLOOKUP(Table56[[#This Row],[Store_ID]],Table2[],3,FALSE)</f>
        <v>South</v>
      </c>
      <c r="P1657" t="str">
        <f>VLOOKUP(E1657,Table2[],5,FALSE)</f>
        <v>Flagship</v>
      </c>
    </row>
    <row r="1658" spans="1:16" x14ac:dyDescent="0.25">
      <c r="A1658" t="s">
        <v>3408</v>
      </c>
      <c r="B1658" s="19">
        <v>45735</v>
      </c>
      <c r="C1658" t="s">
        <v>1403</v>
      </c>
      <c r="D1658" t="s">
        <v>1548</v>
      </c>
      <c r="E1658" t="s">
        <v>1701</v>
      </c>
      <c r="F1658" s="12">
        <v>3</v>
      </c>
      <c r="G1658" s="11">
        <v>471.19</v>
      </c>
      <c r="H1658">
        <v>0.28000000000000003</v>
      </c>
      <c r="I1658" t="s">
        <v>1755</v>
      </c>
      <c r="J1658" s="11">
        <v>1017.7703999999999</v>
      </c>
      <c r="K1658" t="str">
        <f>VLOOKUP(Table56[[#This Row],[Customer_ID]],Table4[],4,FALSE)</f>
        <v>Male</v>
      </c>
      <c r="L1658" t="str">
        <f>VLOOKUP(Table56[[#This Row],[Customer_ID]],Table4[],6,FALSE)</f>
        <v>Iowa</v>
      </c>
      <c r="M1658" t="str">
        <f>VLOOKUP(Table56[[#This Row],[Product_ID]],Table3[],3,FALSE)</f>
        <v>Electronics-Appliances</v>
      </c>
      <c r="N1658" s="11">
        <f>VLOOKUP(Table56[[#This Row],[Product_ID]],Table3[],5,FALSE)</f>
        <v>465.34</v>
      </c>
      <c r="O1658" t="str">
        <f>VLOOKUP(Table56[[#This Row],[Store_ID]],Table2[],3,FALSE)</f>
        <v>South</v>
      </c>
      <c r="P1658" t="str">
        <f>VLOOKUP(E1658,Table2[],5,FALSE)</f>
        <v>Online</v>
      </c>
    </row>
    <row r="1659" spans="1:16" x14ac:dyDescent="0.25">
      <c r="A1659" t="s">
        <v>3409</v>
      </c>
      <c r="B1659" s="19">
        <v>45237</v>
      </c>
      <c r="C1659" t="s">
        <v>409</v>
      </c>
      <c r="D1659" t="s">
        <v>1538</v>
      </c>
      <c r="E1659" t="s">
        <v>1698</v>
      </c>
      <c r="F1659" s="12">
        <v>4</v>
      </c>
      <c r="G1659" s="11">
        <v>555.65</v>
      </c>
      <c r="H1659">
        <v>0.25</v>
      </c>
      <c r="I1659" t="s">
        <v>1755</v>
      </c>
      <c r="J1659" s="11">
        <v>1666.9499999999998</v>
      </c>
      <c r="K1659" t="str">
        <f>VLOOKUP(Table56[[#This Row],[Customer_ID]],Table4[],4,FALSE)</f>
        <v>Male</v>
      </c>
      <c r="L1659" t="str">
        <f>VLOOKUP(Table56[[#This Row],[Customer_ID]],Table4[],6,FALSE)</f>
        <v>Tennessee</v>
      </c>
      <c r="M1659" t="str">
        <f>VLOOKUP(Table56[[#This Row],[Product_ID]],Table3[],3,FALSE)</f>
        <v>Electronics-Audio</v>
      </c>
      <c r="N1659" s="11">
        <f>VLOOKUP(Table56[[#This Row],[Product_ID]],Table3[],5,FALSE)</f>
        <v>439.07</v>
      </c>
      <c r="O1659" t="str">
        <f>VLOOKUP(Table56[[#This Row],[Store_ID]],Table2[],3,FALSE)</f>
        <v>North</v>
      </c>
      <c r="P1659" t="str">
        <f>VLOOKUP(E1659,Table2[],5,FALSE)</f>
        <v>Outlet</v>
      </c>
    </row>
    <row r="1660" spans="1:16" x14ac:dyDescent="0.25">
      <c r="A1660" t="s">
        <v>3410</v>
      </c>
      <c r="B1660" s="19">
        <v>45282</v>
      </c>
      <c r="C1660" t="s">
        <v>140</v>
      </c>
      <c r="D1660" t="s">
        <v>1673</v>
      </c>
      <c r="E1660" t="s">
        <v>1726</v>
      </c>
      <c r="F1660" s="12">
        <v>2</v>
      </c>
      <c r="G1660" s="11">
        <v>100.42</v>
      </c>
      <c r="H1660">
        <v>0.06</v>
      </c>
      <c r="I1660" t="s">
        <v>1750</v>
      </c>
      <c r="J1660" s="11">
        <v>188.78959999999998</v>
      </c>
      <c r="K1660" t="str">
        <f>VLOOKUP(Table56[[#This Row],[Customer_ID]],Table4[],4,FALSE)</f>
        <v>Male</v>
      </c>
      <c r="L1660" t="str">
        <f>VLOOKUP(Table56[[#This Row],[Customer_ID]],Table4[],6,FALSE)</f>
        <v>North Dakota</v>
      </c>
      <c r="M1660" t="str">
        <f>VLOOKUP(Table56[[#This Row],[Product_ID]],Table3[],3,FALSE)</f>
        <v>Sports-Accessories</v>
      </c>
      <c r="N1660" s="11">
        <f>VLOOKUP(Table56[[#This Row],[Product_ID]],Table3[],5,FALSE)</f>
        <v>60.65</v>
      </c>
      <c r="O1660" t="str">
        <f>VLOOKUP(Table56[[#This Row],[Store_ID]],Table2[],3,FALSE)</f>
        <v>South</v>
      </c>
      <c r="P1660" t="str">
        <f>VLOOKUP(E1660,Table2[],5,FALSE)</f>
        <v>Outlet</v>
      </c>
    </row>
    <row r="1661" spans="1:16" x14ac:dyDescent="0.25">
      <c r="A1661" t="s">
        <v>3411</v>
      </c>
      <c r="B1661" s="19">
        <v>45337</v>
      </c>
      <c r="C1661" t="s">
        <v>188</v>
      </c>
      <c r="D1661" t="s">
        <v>1677</v>
      </c>
      <c r="E1661" t="s">
        <v>1736</v>
      </c>
      <c r="F1661" s="12">
        <v>3</v>
      </c>
      <c r="G1661" s="11">
        <v>981.69</v>
      </c>
      <c r="H1661">
        <v>0.05</v>
      </c>
      <c r="I1661" t="s">
        <v>1755</v>
      </c>
      <c r="J1661" s="11">
        <v>2797.8164999999999</v>
      </c>
      <c r="K1661" t="str">
        <f>VLOOKUP(Table56[[#This Row],[Customer_ID]],Table4[],4,FALSE)</f>
        <v>Female</v>
      </c>
      <c r="L1661" t="str">
        <f>VLOOKUP(Table56[[#This Row],[Customer_ID]],Table4[],6,FALSE)</f>
        <v>Illinois</v>
      </c>
      <c r="M1661" t="str">
        <f>VLOOKUP(Table56[[#This Row],[Product_ID]],Table3[],3,FALSE)</f>
        <v>Electronics-Audio</v>
      </c>
      <c r="N1661" s="11">
        <f>VLOOKUP(Table56[[#This Row],[Product_ID]],Table3[],5,FALSE)</f>
        <v>431.67</v>
      </c>
      <c r="O1661" t="str">
        <f>VLOOKUP(Table56[[#This Row],[Store_ID]],Table2[],3,FALSE)</f>
        <v>East</v>
      </c>
      <c r="P1661" t="str">
        <f>VLOOKUP(E1661,Table2[],5,FALSE)</f>
        <v>Flagship</v>
      </c>
    </row>
    <row r="1662" spans="1:16" x14ac:dyDescent="0.25">
      <c r="A1662" t="s">
        <v>3412</v>
      </c>
      <c r="B1662" s="19">
        <v>45310</v>
      </c>
      <c r="C1662" t="s">
        <v>1018</v>
      </c>
      <c r="D1662" t="s">
        <v>1541</v>
      </c>
      <c r="E1662" t="s">
        <v>1730</v>
      </c>
      <c r="F1662" s="12">
        <v>2</v>
      </c>
      <c r="G1662" s="11">
        <v>848.87</v>
      </c>
      <c r="H1662">
        <v>0.09</v>
      </c>
      <c r="I1662" t="s">
        <v>1755</v>
      </c>
      <c r="J1662" s="11">
        <v>1544.9434000000001</v>
      </c>
      <c r="K1662" t="str">
        <f>VLOOKUP(Table56[[#This Row],[Customer_ID]],Table4[],4,FALSE)</f>
        <v>Female</v>
      </c>
      <c r="L1662" t="str">
        <f>VLOOKUP(Table56[[#This Row],[Customer_ID]],Table4[],6,FALSE)</f>
        <v>New York</v>
      </c>
      <c r="M1662" t="str">
        <f>VLOOKUP(Table56[[#This Row],[Product_ID]],Table3[],3,FALSE)</f>
        <v>Home-Kitchen</v>
      </c>
      <c r="N1662" s="11">
        <f>VLOOKUP(Table56[[#This Row],[Product_ID]],Table3[],5,FALSE)</f>
        <v>298.86</v>
      </c>
      <c r="O1662" t="str">
        <f>VLOOKUP(Table56[[#This Row],[Store_ID]],Table2[],3,FALSE)</f>
        <v>West</v>
      </c>
      <c r="P1662" t="str">
        <f>VLOOKUP(E1662,Table2[],5,FALSE)</f>
        <v>Flagship</v>
      </c>
    </row>
    <row r="1663" spans="1:16" x14ac:dyDescent="0.25">
      <c r="A1663" t="s">
        <v>3413</v>
      </c>
      <c r="B1663" s="19">
        <v>45230</v>
      </c>
      <c r="C1663" t="s">
        <v>1159</v>
      </c>
      <c r="D1663" t="s">
        <v>1675</v>
      </c>
      <c r="E1663" t="s">
        <v>1719</v>
      </c>
      <c r="F1663" s="12">
        <v>3</v>
      </c>
      <c r="G1663" s="11">
        <v>582.32000000000005</v>
      </c>
      <c r="H1663" s="14">
        <v>0</v>
      </c>
      <c r="I1663" t="s">
        <v>1752</v>
      </c>
      <c r="J1663" s="11">
        <v>1746.96</v>
      </c>
      <c r="K1663" t="str">
        <f>VLOOKUP(Table56[[#This Row],[Customer_ID]],Table4[],4,FALSE)</f>
        <v>Male</v>
      </c>
      <c r="L1663" t="str">
        <f>VLOOKUP(Table56[[#This Row],[Customer_ID]],Table4[],6,FALSE)</f>
        <v>Minnesota</v>
      </c>
      <c r="M1663" t="str">
        <f>VLOOKUP(Table56[[#This Row],[Product_ID]],Table3[],3,FALSE)</f>
        <v>Clothing-Outerwear</v>
      </c>
      <c r="N1663" s="11">
        <f>VLOOKUP(Table56[[#This Row],[Product_ID]],Table3[],5,FALSE)</f>
        <v>358.47</v>
      </c>
      <c r="O1663" t="str">
        <f>VLOOKUP(Table56[[#This Row],[Store_ID]],Table2[],3,FALSE)</f>
        <v>East</v>
      </c>
      <c r="P1663" t="str">
        <f>VLOOKUP(E1663,Table2[],5,FALSE)</f>
        <v>Online</v>
      </c>
    </row>
    <row r="1664" spans="1:16" x14ac:dyDescent="0.25">
      <c r="A1664" t="s">
        <v>3414</v>
      </c>
      <c r="B1664" s="19">
        <v>45341</v>
      </c>
      <c r="C1664" t="s">
        <v>562</v>
      </c>
      <c r="D1664" t="s">
        <v>1601</v>
      </c>
      <c r="E1664" t="s">
        <v>1733</v>
      </c>
      <c r="F1664" s="12">
        <v>2</v>
      </c>
      <c r="G1664" s="11">
        <v>869.43</v>
      </c>
      <c r="H1664">
        <v>0.24</v>
      </c>
      <c r="I1664" t="s">
        <v>1755</v>
      </c>
      <c r="J1664" s="11">
        <v>1321.5336</v>
      </c>
      <c r="K1664" t="str">
        <f>VLOOKUP(Table56[[#This Row],[Customer_ID]],Table4[],4,FALSE)</f>
        <v>Female</v>
      </c>
      <c r="L1664" t="str">
        <f>VLOOKUP(Table56[[#This Row],[Customer_ID]],Table4[],6,FALSE)</f>
        <v>Indiana</v>
      </c>
      <c r="M1664" t="str">
        <f>VLOOKUP(Table56[[#This Row],[Product_ID]],Table3[],3,FALSE)</f>
        <v>Beauty-Fragrance</v>
      </c>
      <c r="N1664" s="11">
        <f>VLOOKUP(Table56[[#This Row],[Product_ID]],Table3[],5,FALSE)</f>
        <v>43.29</v>
      </c>
      <c r="O1664" t="str">
        <f>VLOOKUP(Table56[[#This Row],[Store_ID]],Table2[],3,FALSE)</f>
        <v>North</v>
      </c>
      <c r="P1664" t="str">
        <f>VLOOKUP(E1664,Table2[],5,FALSE)</f>
        <v>Flagship</v>
      </c>
    </row>
    <row r="1665" spans="1:16" x14ac:dyDescent="0.25">
      <c r="A1665" t="s">
        <v>3415</v>
      </c>
      <c r="B1665" s="19">
        <v>45440</v>
      </c>
      <c r="C1665" t="s">
        <v>93</v>
      </c>
      <c r="D1665" t="s">
        <v>1608</v>
      </c>
      <c r="E1665" t="s">
        <v>1701</v>
      </c>
      <c r="F1665" s="12">
        <v>1</v>
      </c>
      <c r="G1665" s="11">
        <v>62.26</v>
      </c>
      <c r="H1665">
        <v>0.03</v>
      </c>
      <c r="I1665" t="s">
        <v>1755</v>
      </c>
      <c r="J1665" s="11">
        <v>60.392199999999995</v>
      </c>
      <c r="K1665" t="str">
        <f>VLOOKUP(Table56[[#This Row],[Customer_ID]],Table4[],4,FALSE)</f>
        <v>Female</v>
      </c>
      <c r="L1665" t="str">
        <f>VLOOKUP(Table56[[#This Row],[Customer_ID]],Table4[],6,FALSE)</f>
        <v>Oklahoma</v>
      </c>
      <c r="M1665" t="str">
        <f>VLOOKUP(Table56[[#This Row],[Product_ID]],Table3[],3,FALSE)</f>
        <v>Sports-Accessories</v>
      </c>
      <c r="N1665" s="11">
        <f>VLOOKUP(Table56[[#This Row],[Product_ID]],Table3[],5,FALSE)</f>
        <v>434.84</v>
      </c>
      <c r="O1665" t="str">
        <f>VLOOKUP(Table56[[#This Row],[Store_ID]],Table2[],3,FALSE)</f>
        <v>South</v>
      </c>
      <c r="P1665" t="str">
        <f>VLOOKUP(E1665,Table2[],5,FALSE)</f>
        <v>Online</v>
      </c>
    </row>
    <row r="1666" spans="1:16" x14ac:dyDescent="0.25">
      <c r="A1666" t="s">
        <v>3416</v>
      </c>
      <c r="B1666" s="19">
        <v>45798</v>
      </c>
      <c r="C1666" t="s">
        <v>506</v>
      </c>
      <c r="D1666" t="s">
        <v>1587</v>
      </c>
      <c r="E1666" t="s">
        <v>1726</v>
      </c>
      <c r="F1666" s="12">
        <v>3</v>
      </c>
      <c r="G1666" s="11">
        <v>343.97</v>
      </c>
      <c r="H1666">
        <v>0.04</v>
      </c>
      <c r="I1666" t="s">
        <v>1755</v>
      </c>
      <c r="J1666" s="11">
        <v>990.6336</v>
      </c>
      <c r="K1666" t="str">
        <f>VLOOKUP(Table56[[#This Row],[Customer_ID]],Table4[],4,FALSE)</f>
        <v>Female</v>
      </c>
      <c r="L1666" t="str">
        <f>VLOOKUP(Table56[[#This Row],[Customer_ID]],Table4[],6,FALSE)</f>
        <v>Missouri</v>
      </c>
      <c r="M1666" t="str">
        <f>VLOOKUP(Table56[[#This Row],[Product_ID]],Table3[],3,FALSE)</f>
        <v>Electronics-Mobile</v>
      </c>
      <c r="N1666" s="11">
        <f>VLOOKUP(Table56[[#This Row],[Product_ID]],Table3[],5,FALSE)</f>
        <v>326.06</v>
      </c>
      <c r="O1666" t="str">
        <f>VLOOKUP(Table56[[#This Row],[Store_ID]],Table2[],3,FALSE)</f>
        <v>South</v>
      </c>
      <c r="P1666" t="str">
        <f>VLOOKUP(E1666,Table2[],5,FALSE)</f>
        <v>Outlet</v>
      </c>
    </row>
    <row r="1667" spans="1:16" x14ac:dyDescent="0.25">
      <c r="A1667" t="s">
        <v>3417</v>
      </c>
      <c r="B1667" s="19">
        <v>45293</v>
      </c>
      <c r="C1667" t="s">
        <v>948</v>
      </c>
      <c r="D1667" t="s">
        <v>1562</v>
      </c>
      <c r="E1667" t="s">
        <v>1723</v>
      </c>
      <c r="F1667" s="12">
        <v>3</v>
      </c>
      <c r="G1667" s="11">
        <v>304.67</v>
      </c>
      <c r="H1667">
        <v>0.11</v>
      </c>
      <c r="I1667" t="s">
        <v>1750</v>
      </c>
      <c r="J1667" s="11">
        <v>813.46889999999996</v>
      </c>
      <c r="K1667" t="str">
        <f>VLOOKUP(Table56[[#This Row],[Customer_ID]],Table4[],4,FALSE)</f>
        <v>Female</v>
      </c>
      <c r="L1667" t="str">
        <f>VLOOKUP(Table56[[#This Row],[Customer_ID]],Table4[],6,FALSE)</f>
        <v>Delaware</v>
      </c>
      <c r="M1667" t="str">
        <f>VLOOKUP(Table56[[#This Row],[Product_ID]],Table3[],3,FALSE)</f>
        <v>Sports-Outdoor</v>
      </c>
      <c r="N1667" s="11">
        <f>VLOOKUP(Table56[[#This Row],[Product_ID]],Table3[],5,FALSE)</f>
        <v>166.06</v>
      </c>
      <c r="O1667" t="str">
        <f>VLOOKUP(Table56[[#This Row],[Store_ID]],Table2[],3,FALSE)</f>
        <v>North</v>
      </c>
      <c r="P1667" t="str">
        <f>VLOOKUP(E1667,Table2[],5,FALSE)</f>
        <v>Online</v>
      </c>
    </row>
    <row r="1668" spans="1:16" x14ac:dyDescent="0.25">
      <c r="A1668" t="s">
        <v>3418</v>
      </c>
      <c r="B1668" s="19">
        <v>45296</v>
      </c>
      <c r="C1668" t="s">
        <v>1129</v>
      </c>
      <c r="D1668" t="s">
        <v>1567</v>
      </c>
      <c r="E1668" t="s">
        <v>1717</v>
      </c>
      <c r="F1668" s="12">
        <v>4</v>
      </c>
      <c r="G1668" s="11">
        <v>208.34</v>
      </c>
      <c r="H1668">
        <v>0.01</v>
      </c>
      <c r="I1668" t="s">
        <v>1752</v>
      </c>
      <c r="J1668" s="11">
        <v>825.02639999999997</v>
      </c>
      <c r="K1668" t="str">
        <f>VLOOKUP(Table56[[#This Row],[Customer_ID]],Table4[],4,FALSE)</f>
        <v>Female</v>
      </c>
      <c r="L1668" t="str">
        <f>VLOOKUP(Table56[[#This Row],[Customer_ID]],Table4[],6,FALSE)</f>
        <v>Alaska</v>
      </c>
      <c r="M1668" t="str">
        <f>VLOOKUP(Table56[[#This Row],[Product_ID]],Table3[],3,FALSE)</f>
        <v>Home-Decor</v>
      </c>
      <c r="N1668" s="11">
        <f>VLOOKUP(Table56[[#This Row],[Product_ID]],Table3[],5,FALSE)</f>
        <v>254.04361702127662</v>
      </c>
      <c r="O1668" t="str">
        <f>VLOOKUP(Table56[[#This Row],[Store_ID]],Table2[],3,FALSE)</f>
        <v>South</v>
      </c>
      <c r="P1668" t="str">
        <f>VLOOKUP(E1668,Table2[],5,FALSE)</f>
        <v>Flagship</v>
      </c>
    </row>
    <row r="1669" spans="1:16" x14ac:dyDescent="0.25">
      <c r="A1669" t="s">
        <v>3419</v>
      </c>
      <c r="B1669" s="19">
        <v>45860</v>
      </c>
      <c r="C1669" t="s">
        <v>974</v>
      </c>
      <c r="D1669" t="s">
        <v>1660</v>
      </c>
      <c r="E1669" t="s">
        <v>1690</v>
      </c>
      <c r="F1669" s="12">
        <v>1</v>
      </c>
      <c r="G1669" s="11">
        <v>119.04</v>
      </c>
      <c r="H1669">
        <v>0.13</v>
      </c>
      <c r="I1669" t="s">
        <v>1755</v>
      </c>
      <c r="J1669" s="11">
        <v>103.56480000000001</v>
      </c>
      <c r="K1669" t="str">
        <f>VLOOKUP(Table56[[#This Row],[Customer_ID]],Table4[],4,FALSE)</f>
        <v>Female</v>
      </c>
      <c r="L1669" t="str">
        <f>VLOOKUP(Table56[[#This Row],[Customer_ID]],Table4[],6,FALSE)</f>
        <v>Delaware</v>
      </c>
      <c r="M1669" t="str">
        <f>VLOOKUP(Table56[[#This Row],[Product_ID]],Table3[],3,FALSE)</f>
        <v>Home-Kitchen</v>
      </c>
      <c r="N1669" s="11">
        <f>VLOOKUP(Table56[[#This Row],[Product_ID]],Table3[],5,FALSE)</f>
        <v>176.07</v>
      </c>
      <c r="O1669" t="str">
        <f>VLOOKUP(Table56[[#This Row],[Store_ID]],Table2[],3,FALSE)</f>
        <v>North</v>
      </c>
      <c r="P1669" t="str">
        <f>VLOOKUP(E1669,Table2[],5,FALSE)</f>
        <v>Flagship</v>
      </c>
    </row>
    <row r="1670" spans="1:16" x14ac:dyDescent="0.25">
      <c r="A1670" t="s">
        <v>3420</v>
      </c>
      <c r="B1670" s="19">
        <v>45843</v>
      </c>
      <c r="C1670" t="s">
        <v>1001</v>
      </c>
      <c r="D1670" t="s">
        <v>1594</v>
      </c>
      <c r="E1670" t="s">
        <v>1717</v>
      </c>
      <c r="F1670" s="12">
        <v>4</v>
      </c>
      <c r="G1670" s="11">
        <v>791.65</v>
      </c>
      <c r="H1670">
        <v>0.06</v>
      </c>
      <c r="I1670" t="s">
        <v>1755</v>
      </c>
      <c r="J1670" s="11">
        <v>2976.6039999999998</v>
      </c>
      <c r="K1670" t="str">
        <f>VLOOKUP(Table56[[#This Row],[Customer_ID]],Table4[],4,FALSE)</f>
        <v>Female</v>
      </c>
      <c r="L1670" t="str">
        <f>VLOOKUP(Table56[[#This Row],[Customer_ID]],Table4[],6,FALSE)</f>
        <v>Tennessee</v>
      </c>
      <c r="M1670" t="str">
        <f>VLOOKUP(Table56[[#This Row],[Product_ID]],Table3[],3,FALSE)</f>
        <v>Sports-Fitness</v>
      </c>
      <c r="N1670" s="11">
        <f>VLOOKUP(Table56[[#This Row],[Product_ID]],Table3[],5,FALSE)</f>
        <v>167.12</v>
      </c>
      <c r="O1670" t="str">
        <f>VLOOKUP(Table56[[#This Row],[Store_ID]],Table2[],3,FALSE)</f>
        <v>South</v>
      </c>
      <c r="P1670" t="str">
        <f>VLOOKUP(E1670,Table2[],5,FALSE)</f>
        <v>Flagship</v>
      </c>
    </row>
    <row r="1671" spans="1:16" x14ac:dyDescent="0.25">
      <c r="A1671" t="s">
        <v>3421</v>
      </c>
      <c r="B1671" s="19">
        <v>45862</v>
      </c>
      <c r="C1671" t="s">
        <v>195</v>
      </c>
      <c r="D1671" t="s">
        <v>1547</v>
      </c>
      <c r="E1671" t="s">
        <v>1693</v>
      </c>
      <c r="F1671" s="12">
        <v>2</v>
      </c>
      <c r="G1671" s="11">
        <v>414.86</v>
      </c>
      <c r="H1671">
        <v>0.23</v>
      </c>
      <c r="I1671" t="s">
        <v>1750</v>
      </c>
      <c r="J1671" s="11">
        <v>638.88440000000003</v>
      </c>
      <c r="K1671" t="str">
        <f>VLOOKUP(Table56[[#This Row],[Customer_ID]],Table4[],4,FALSE)</f>
        <v>Male</v>
      </c>
      <c r="L1671" t="str">
        <f>VLOOKUP(Table56[[#This Row],[Customer_ID]],Table4[],6,FALSE)</f>
        <v>Minnesota</v>
      </c>
      <c r="M1671" t="str">
        <f>VLOOKUP(Table56[[#This Row],[Product_ID]],Table3[],3,FALSE)</f>
        <v>Home-Decor</v>
      </c>
      <c r="N1671" s="11">
        <f>VLOOKUP(Table56[[#This Row],[Product_ID]],Table3[],5,FALSE)</f>
        <v>48.01</v>
      </c>
      <c r="O1671" t="str">
        <f>VLOOKUP(Table56[[#This Row],[Store_ID]],Table2[],3,FALSE)</f>
        <v>South</v>
      </c>
      <c r="P1671" t="str">
        <f>VLOOKUP(E1671,Table2[],5,FALSE)</f>
        <v>Outlet</v>
      </c>
    </row>
    <row r="1672" spans="1:16" x14ac:dyDescent="0.25">
      <c r="A1672" t="s">
        <v>3422</v>
      </c>
      <c r="B1672" s="19">
        <v>45385</v>
      </c>
      <c r="C1672" t="s">
        <v>1456</v>
      </c>
      <c r="D1672" t="s">
        <v>1585</v>
      </c>
      <c r="E1672" t="s">
        <v>1723</v>
      </c>
      <c r="F1672" s="12">
        <v>2</v>
      </c>
      <c r="G1672" s="11">
        <v>960.81</v>
      </c>
      <c r="H1672">
        <v>0.28000000000000003</v>
      </c>
      <c r="I1672" t="s">
        <v>1752</v>
      </c>
      <c r="J1672" s="11">
        <v>1383.5663999999999</v>
      </c>
      <c r="K1672" t="str">
        <f>VLOOKUP(Table56[[#This Row],[Customer_ID]],Table4[],4,FALSE)</f>
        <v>Male</v>
      </c>
      <c r="L1672" t="str">
        <f>VLOOKUP(Table56[[#This Row],[Customer_ID]],Table4[],6,FALSE)</f>
        <v>South Dakota</v>
      </c>
      <c r="M1672" t="str">
        <f>VLOOKUP(Table56[[#This Row],[Product_ID]],Table3[],3,FALSE)</f>
        <v>Sports-Outdoor</v>
      </c>
      <c r="N1672" s="11">
        <f>VLOOKUP(Table56[[#This Row],[Product_ID]],Table3[],5,FALSE)</f>
        <v>135.61000000000001</v>
      </c>
      <c r="O1672" t="str">
        <f>VLOOKUP(Table56[[#This Row],[Store_ID]],Table2[],3,FALSE)</f>
        <v>North</v>
      </c>
      <c r="P1672" t="str">
        <f>VLOOKUP(E1672,Table2[],5,FALSE)</f>
        <v>Online</v>
      </c>
    </row>
    <row r="1673" spans="1:16" x14ac:dyDescent="0.25">
      <c r="A1673" t="s">
        <v>3423</v>
      </c>
      <c r="B1673" s="19">
        <v>45668</v>
      </c>
      <c r="C1673" t="s">
        <v>684</v>
      </c>
      <c r="D1673" t="s">
        <v>1602</v>
      </c>
      <c r="E1673" t="s">
        <v>1701</v>
      </c>
      <c r="F1673" s="12">
        <v>4</v>
      </c>
      <c r="G1673" s="11">
        <v>943.36</v>
      </c>
      <c r="H1673">
        <v>0.18</v>
      </c>
      <c r="I1673" t="s">
        <v>1752</v>
      </c>
      <c r="J1673" s="11">
        <v>3094.2208000000001</v>
      </c>
      <c r="K1673" t="str">
        <f>VLOOKUP(Table56[[#This Row],[Customer_ID]],Table4[],4,FALSE)</f>
        <v>Female</v>
      </c>
      <c r="L1673" t="str">
        <f>VLOOKUP(Table56[[#This Row],[Customer_ID]],Table4[],6,FALSE)</f>
        <v>Washington</v>
      </c>
      <c r="M1673" t="str">
        <f>VLOOKUP(Table56[[#This Row],[Product_ID]],Table3[],3,FALSE)</f>
        <v>Sports-Fitness</v>
      </c>
      <c r="N1673" s="11">
        <f>VLOOKUP(Table56[[#This Row],[Product_ID]],Table3[],5,FALSE)</f>
        <v>190.29</v>
      </c>
      <c r="O1673" t="str">
        <f>VLOOKUP(Table56[[#This Row],[Store_ID]],Table2[],3,FALSE)</f>
        <v>South</v>
      </c>
      <c r="P1673" t="str">
        <f>VLOOKUP(E1673,Table2[],5,FALSE)</f>
        <v>Online</v>
      </c>
    </row>
    <row r="1674" spans="1:16" x14ac:dyDescent="0.25">
      <c r="A1674" t="s">
        <v>3424</v>
      </c>
      <c r="B1674" s="19">
        <v>45561</v>
      </c>
      <c r="C1674" t="s">
        <v>687</v>
      </c>
      <c r="D1674" t="s">
        <v>1531</v>
      </c>
      <c r="E1674" t="s">
        <v>1725</v>
      </c>
      <c r="F1674" s="12">
        <v>1</v>
      </c>
      <c r="G1674" s="11">
        <v>830.42</v>
      </c>
      <c r="H1674">
        <v>0.26</v>
      </c>
      <c r="I1674" t="s">
        <v>1755</v>
      </c>
      <c r="J1674" s="11">
        <v>614.51080000000002</v>
      </c>
      <c r="K1674" t="str">
        <f>VLOOKUP(Table56[[#This Row],[Customer_ID]],Table4[],4,FALSE)</f>
        <v>Female</v>
      </c>
      <c r="L1674" t="str">
        <f>VLOOKUP(Table56[[#This Row],[Customer_ID]],Table4[],6,FALSE)</f>
        <v>North Dakota</v>
      </c>
      <c r="M1674" t="str">
        <f>VLOOKUP(Table56[[#This Row],[Product_ID]],Table3[],3,FALSE)</f>
        <v>Clothing-Outerwear</v>
      </c>
      <c r="N1674" s="11">
        <f>VLOOKUP(Table56[[#This Row],[Product_ID]],Table3[],5,FALSE)</f>
        <v>364.67</v>
      </c>
      <c r="O1674" t="str">
        <f>VLOOKUP(Table56[[#This Row],[Store_ID]],Table2[],3,FALSE)</f>
        <v>East</v>
      </c>
      <c r="P1674" t="str">
        <f>VLOOKUP(E1674,Table2[],5,FALSE)</f>
        <v>Flagship</v>
      </c>
    </row>
    <row r="1675" spans="1:16" x14ac:dyDescent="0.25">
      <c r="A1675" t="s">
        <v>3425</v>
      </c>
      <c r="B1675" s="19">
        <v>45637</v>
      </c>
      <c r="C1675" t="s">
        <v>1095</v>
      </c>
      <c r="D1675" t="s">
        <v>1626</v>
      </c>
      <c r="E1675" t="s">
        <v>1733</v>
      </c>
      <c r="F1675" s="12">
        <v>1</v>
      </c>
      <c r="G1675" s="11">
        <v>762.55</v>
      </c>
      <c r="H1675">
        <v>0.19</v>
      </c>
      <c r="I1675" t="s">
        <v>1750</v>
      </c>
      <c r="J1675" s="11">
        <v>617.66549999999995</v>
      </c>
      <c r="K1675" t="str">
        <f>VLOOKUP(Table56[[#This Row],[Customer_ID]],Table4[],4,FALSE)</f>
        <v>Female</v>
      </c>
      <c r="L1675" t="str">
        <f>VLOOKUP(Table56[[#This Row],[Customer_ID]],Table4[],6,FALSE)</f>
        <v>Oregon</v>
      </c>
      <c r="M1675" t="str">
        <f>VLOOKUP(Table56[[#This Row],[Product_ID]],Table3[],3,FALSE)</f>
        <v>Electronics-Accessories</v>
      </c>
      <c r="N1675" s="11">
        <f>VLOOKUP(Table56[[#This Row],[Product_ID]],Table3[],5,FALSE)</f>
        <v>349.17</v>
      </c>
      <c r="O1675" t="str">
        <f>VLOOKUP(Table56[[#This Row],[Store_ID]],Table2[],3,FALSE)</f>
        <v>North</v>
      </c>
      <c r="P1675" t="str">
        <f>VLOOKUP(E1675,Table2[],5,FALSE)</f>
        <v>Flagship</v>
      </c>
    </row>
    <row r="1676" spans="1:16" x14ac:dyDescent="0.25">
      <c r="A1676" t="s">
        <v>3426</v>
      </c>
      <c r="B1676" s="19">
        <v>45839</v>
      </c>
      <c r="C1676" t="s">
        <v>1066</v>
      </c>
      <c r="D1676" t="s">
        <v>1638</v>
      </c>
      <c r="E1676" t="s">
        <v>1736</v>
      </c>
      <c r="F1676" s="12">
        <v>2</v>
      </c>
      <c r="G1676" s="11">
        <v>464.43</v>
      </c>
      <c r="H1676">
        <v>0.24</v>
      </c>
      <c r="I1676" t="s">
        <v>1755</v>
      </c>
      <c r="J1676" s="11">
        <v>705.93360000000007</v>
      </c>
      <c r="K1676" t="str">
        <f>VLOOKUP(Table56[[#This Row],[Customer_ID]],Table4[],4,FALSE)</f>
        <v>Male</v>
      </c>
      <c r="L1676" t="str">
        <f>VLOOKUP(Table56[[#This Row],[Customer_ID]],Table4[],6,FALSE)</f>
        <v>Virginia</v>
      </c>
      <c r="M1676" t="str">
        <f>VLOOKUP(Table56[[#This Row],[Product_ID]],Table3[],3,FALSE)</f>
        <v>Electronics-Audio</v>
      </c>
      <c r="N1676" s="11">
        <f>VLOOKUP(Table56[[#This Row],[Product_ID]],Table3[],5,FALSE)</f>
        <v>403.71</v>
      </c>
      <c r="O1676" t="str">
        <f>VLOOKUP(Table56[[#This Row],[Store_ID]],Table2[],3,FALSE)</f>
        <v>East</v>
      </c>
      <c r="P1676" t="str">
        <f>VLOOKUP(E1676,Table2[],5,FALSE)</f>
        <v>Flagship</v>
      </c>
    </row>
    <row r="1677" spans="1:16" x14ac:dyDescent="0.25">
      <c r="A1677" t="s">
        <v>3427</v>
      </c>
      <c r="B1677" s="19">
        <v>45851</v>
      </c>
      <c r="C1677" t="s">
        <v>75</v>
      </c>
      <c r="D1677" t="s">
        <v>1622</v>
      </c>
      <c r="E1677" t="s">
        <v>1736</v>
      </c>
      <c r="F1677" s="12">
        <v>1</v>
      </c>
      <c r="G1677" s="11">
        <v>711.08</v>
      </c>
      <c r="H1677">
        <v>0.24</v>
      </c>
      <c r="I1677" t="s">
        <v>1752</v>
      </c>
      <c r="J1677" s="11">
        <v>540.42079999999999</v>
      </c>
      <c r="K1677" t="str">
        <f>VLOOKUP(Table56[[#This Row],[Customer_ID]],Table4[],4,FALSE)</f>
        <v>Female</v>
      </c>
      <c r="L1677" t="str">
        <f>VLOOKUP(Table56[[#This Row],[Customer_ID]],Table4[],6,FALSE)</f>
        <v>Pennsylvania</v>
      </c>
      <c r="M1677" t="str">
        <f>VLOOKUP(Table56[[#This Row],[Product_ID]],Table3[],3,FALSE)</f>
        <v>Beauty-Makeup</v>
      </c>
      <c r="N1677" s="11">
        <f>VLOOKUP(Table56[[#This Row],[Product_ID]],Table3[],5,FALSE)</f>
        <v>299.11</v>
      </c>
      <c r="O1677" t="str">
        <f>VLOOKUP(Table56[[#This Row],[Store_ID]],Table2[],3,FALSE)</f>
        <v>East</v>
      </c>
      <c r="P1677" t="str">
        <f>VLOOKUP(E1677,Table2[],5,FALSE)</f>
        <v>Flagship</v>
      </c>
    </row>
    <row r="1678" spans="1:16" x14ac:dyDescent="0.25">
      <c r="A1678" t="s">
        <v>3428</v>
      </c>
      <c r="B1678" s="19">
        <v>45656</v>
      </c>
      <c r="C1678" t="s">
        <v>797</v>
      </c>
      <c r="D1678" t="s">
        <v>1596</v>
      </c>
      <c r="E1678" t="s">
        <v>1726</v>
      </c>
      <c r="F1678" s="12">
        <v>2</v>
      </c>
      <c r="G1678" s="11">
        <v>984.96</v>
      </c>
      <c r="H1678">
        <v>0.16</v>
      </c>
      <c r="I1678" t="s">
        <v>1752</v>
      </c>
      <c r="J1678" s="11">
        <v>1654.7328</v>
      </c>
      <c r="K1678" t="str">
        <f>VLOOKUP(Table56[[#This Row],[Customer_ID]],Table4[],4,FALSE)</f>
        <v>Male</v>
      </c>
      <c r="L1678" t="str">
        <f>VLOOKUP(Table56[[#This Row],[Customer_ID]],Table4[],6,FALSE)</f>
        <v>Alabama</v>
      </c>
      <c r="M1678" t="str">
        <f>VLOOKUP(Table56[[#This Row],[Product_ID]],Table3[],3,FALSE)</f>
        <v>Sports-Team Sports</v>
      </c>
      <c r="N1678" s="11">
        <f>VLOOKUP(Table56[[#This Row],[Product_ID]],Table3[],5,FALSE)</f>
        <v>318.91000000000003</v>
      </c>
      <c r="O1678" t="str">
        <f>VLOOKUP(Table56[[#This Row],[Store_ID]],Table2[],3,FALSE)</f>
        <v>South</v>
      </c>
      <c r="P1678" t="str">
        <f>VLOOKUP(E1678,Table2[],5,FALSE)</f>
        <v>Outlet</v>
      </c>
    </row>
    <row r="1679" spans="1:16" x14ac:dyDescent="0.25">
      <c r="A1679" t="s">
        <v>3429</v>
      </c>
      <c r="B1679" s="19">
        <v>45759</v>
      </c>
      <c r="C1679" t="s">
        <v>1066</v>
      </c>
      <c r="D1679" t="s">
        <v>1585</v>
      </c>
      <c r="E1679" t="s">
        <v>1723</v>
      </c>
      <c r="F1679" s="12">
        <v>1</v>
      </c>
      <c r="G1679" s="11">
        <v>21.14</v>
      </c>
      <c r="H1679">
        <v>0.06</v>
      </c>
      <c r="I1679" t="s">
        <v>1755</v>
      </c>
      <c r="J1679" s="11">
        <v>19.871600000000001</v>
      </c>
      <c r="K1679" t="str">
        <f>VLOOKUP(Table56[[#This Row],[Customer_ID]],Table4[],4,FALSE)</f>
        <v>Male</v>
      </c>
      <c r="L1679" t="str">
        <f>VLOOKUP(Table56[[#This Row],[Customer_ID]],Table4[],6,FALSE)</f>
        <v>Virginia</v>
      </c>
      <c r="M1679" t="str">
        <f>VLOOKUP(Table56[[#This Row],[Product_ID]],Table3[],3,FALSE)</f>
        <v>Sports-Outdoor</v>
      </c>
      <c r="N1679" s="11">
        <f>VLOOKUP(Table56[[#This Row],[Product_ID]],Table3[],5,FALSE)</f>
        <v>135.61000000000001</v>
      </c>
      <c r="O1679" t="str">
        <f>VLOOKUP(Table56[[#This Row],[Store_ID]],Table2[],3,FALSE)</f>
        <v>North</v>
      </c>
      <c r="P1679" t="str">
        <f>VLOOKUP(E1679,Table2[],5,FALSE)</f>
        <v>Online</v>
      </c>
    </row>
    <row r="1680" spans="1:16" x14ac:dyDescent="0.25">
      <c r="A1680" t="s">
        <v>3430</v>
      </c>
      <c r="B1680" s="19">
        <v>45679</v>
      </c>
      <c r="C1680" t="s">
        <v>370</v>
      </c>
      <c r="D1680" t="s">
        <v>1677</v>
      </c>
      <c r="E1680" t="s">
        <v>1714</v>
      </c>
      <c r="F1680" s="12">
        <v>1</v>
      </c>
      <c r="G1680" s="11">
        <v>343.03</v>
      </c>
      <c r="H1680">
        <v>0.16</v>
      </c>
      <c r="I1680" t="s">
        <v>1750</v>
      </c>
      <c r="J1680" s="11">
        <v>288.14519999999999</v>
      </c>
      <c r="K1680" t="str">
        <f>VLOOKUP(Table56[[#This Row],[Customer_ID]],Table4[],4,FALSE)</f>
        <v>Female</v>
      </c>
      <c r="L1680" t="str">
        <f>VLOOKUP(Table56[[#This Row],[Customer_ID]],Table4[],6,FALSE)</f>
        <v>Rhode Island</v>
      </c>
      <c r="M1680" t="str">
        <f>VLOOKUP(Table56[[#This Row],[Product_ID]],Table3[],3,FALSE)</f>
        <v>Electronics-Audio</v>
      </c>
      <c r="N1680" s="11">
        <f>VLOOKUP(Table56[[#This Row],[Product_ID]],Table3[],5,FALSE)</f>
        <v>431.67</v>
      </c>
      <c r="O1680" t="str">
        <f>VLOOKUP(Table56[[#This Row],[Store_ID]],Table2[],3,FALSE)</f>
        <v>West</v>
      </c>
      <c r="P1680" t="str">
        <f>VLOOKUP(E1680,Table2[],5,FALSE)</f>
        <v>Online</v>
      </c>
    </row>
    <row r="1681" spans="1:16" x14ac:dyDescent="0.25">
      <c r="A1681" t="s">
        <v>3431</v>
      </c>
      <c r="B1681" s="19">
        <v>45237</v>
      </c>
      <c r="C1681" t="s">
        <v>785</v>
      </c>
      <c r="D1681" t="s">
        <v>1556</v>
      </c>
      <c r="E1681" t="s">
        <v>1736</v>
      </c>
      <c r="F1681" s="12">
        <v>3</v>
      </c>
      <c r="G1681" s="11">
        <v>94.83</v>
      </c>
      <c r="H1681">
        <v>0.16</v>
      </c>
      <c r="I1681" t="s">
        <v>1755</v>
      </c>
      <c r="J1681" s="11">
        <v>238.9716</v>
      </c>
      <c r="K1681" t="str">
        <f>VLOOKUP(Table56[[#This Row],[Customer_ID]],Table4[],4,FALSE)</f>
        <v>Male</v>
      </c>
      <c r="L1681" t="str">
        <f>VLOOKUP(Table56[[#This Row],[Customer_ID]],Table4[],6,FALSE)</f>
        <v>New Hampshire</v>
      </c>
      <c r="M1681" t="str">
        <f>VLOOKUP(Table56[[#This Row],[Product_ID]],Table3[],3,FALSE)</f>
        <v>Sports-Accessories</v>
      </c>
      <c r="N1681" s="11">
        <f>VLOOKUP(Table56[[#This Row],[Product_ID]],Table3[],5,FALSE)</f>
        <v>131.51</v>
      </c>
      <c r="O1681" t="str">
        <f>VLOOKUP(Table56[[#This Row],[Store_ID]],Table2[],3,FALSE)</f>
        <v>East</v>
      </c>
      <c r="P1681" t="str">
        <f>VLOOKUP(E1681,Table2[],5,FALSE)</f>
        <v>Flagship</v>
      </c>
    </row>
    <row r="1682" spans="1:16" x14ac:dyDescent="0.25">
      <c r="A1682" t="s">
        <v>3432</v>
      </c>
      <c r="B1682" s="19">
        <v>45790</v>
      </c>
      <c r="C1682" t="s">
        <v>82</v>
      </c>
      <c r="D1682" t="s">
        <v>1629</v>
      </c>
      <c r="E1682" t="s">
        <v>1739</v>
      </c>
      <c r="F1682" s="12">
        <v>3</v>
      </c>
      <c r="G1682" s="11">
        <v>74.66</v>
      </c>
      <c r="H1682">
        <v>0.03</v>
      </c>
      <c r="I1682" t="s">
        <v>1752</v>
      </c>
      <c r="J1682" s="11">
        <v>217.26059999999998</v>
      </c>
      <c r="K1682" t="str">
        <f>VLOOKUP(Table56[[#This Row],[Customer_ID]],Table4[],4,FALSE)</f>
        <v>Male</v>
      </c>
      <c r="L1682" t="str">
        <f>VLOOKUP(Table56[[#This Row],[Customer_ID]],Table4[],6,FALSE)</f>
        <v>Kansas</v>
      </c>
      <c r="M1682" t="str">
        <f>VLOOKUP(Table56[[#This Row],[Product_ID]],Table3[],3,FALSE)</f>
        <v>Clothing-Bottoms</v>
      </c>
      <c r="N1682" s="11">
        <f>VLOOKUP(Table56[[#This Row],[Product_ID]],Table3[],5,FALSE)</f>
        <v>218.22</v>
      </c>
      <c r="O1682" t="str">
        <f>VLOOKUP(Table56[[#This Row],[Store_ID]],Table2[],3,FALSE)</f>
        <v>East</v>
      </c>
      <c r="P1682" t="str">
        <f>VLOOKUP(E1682,Table2[],5,FALSE)</f>
        <v>Online</v>
      </c>
    </row>
    <row r="1683" spans="1:16" x14ac:dyDescent="0.25">
      <c r="A1683" t="s">
        <v>3433</v>
      </c>
      <c r="B1683" s="19">
        <v>45268</v>
      </c>
      <c r="C1683" t="s">
        <v>459</v>
      </c>
      <c r="D1683" t="s">
        <v>1583</v>
      </c>
      <c r="E1683" t="s">
        <v>1728</v>
      </c>
      <c r="F1683" s="12">
        <v>3</v>
      </c>
      <c r="G1683" s="11">
        <v>281.95999999999998</v>
      </c>
      <c r="H1683">
        <v>0.01</v>
      </c>
      <c r="I1683" t="s">
        <v>1755</v>
      </c>
      <c r="J1683" s="11">
        <v>837.42119999999989</v>
      </c>
      <c r="K1683" t="str">
        <f>VLOOKUP(Table56[[#This Row],[Customer_ID]],Table4[],4,FALSE)</f>
        <v>Male</v>
      </c>
      <c r="L1683" t="str">
        <f>VLOOKUP(Table56[[#This Row],[Customer_ID]],Table4[],6,FALSE)</f>
        <v>Nebraska</v>
      </c>
      <c r="M1683" t="str">
        <f>VLOOKUP(Table56[[#This Row],[Product_ID]],Table3[],3,FALSE)</f>
        <v>Clothing-Footwear</v>
      </c>
      <c r="N1683" s="11">
        <f>VLOOKUP(Table56[[#This Row],[Product_ID]],Table3[],5,FALSE)</f>
        <v>353.47</v>
      </c>
      <c r="O1683" t="str">
        <f>VLOOKUP(Table56[[#This Row],[Store_ID]],Table2[],3,FALSE)</f>
        <v>North</v>
      </c>
      <c r="P1683" t="str">
        <f>VLOOKUP(E1683,Table2[],5,FALSE)</f>
        <v>Flagship</v>
      </c>
    </row>
    <row r="1684" spans="1:16" x14ac:dyDescent="0.25">
      <c r="A1684" t="s">
        <v>3434</v>
      </c>
      <c r="B1684" s="19">
        <v>45664</v>
      </c>
      <c r="C1684" t="s">
        <v>752</v>
      </c>
      <c r="D1684" t="s">
        <v>1633</v>
      </c>
      <c r="E1684" t="s">
        <v>1736</v>
      </c>
      <c r="F1684" s="12">
        <v>4</v>
      </c>
      <c r="G1684" s="11">
        <v>622.27</v>
      </c>
      <c r="H1684">
        <v>0.02</v>
      </c>
      <c r="I1684" t="s">
        <v>1752</v>
      </c>
      <c r="J1684" s="11">
        <v>2439.2983999999997</v>
      </c>
      <c r="K1684" t="str">
        <f>VLOOKUP(Table56[[#This Row],[Customer_ID]],Table4[],4,FALSE)</f>
        <v>Female</v>
      </c>
      <c r="L1684" t="str">
        <f>VLOOKUP(Table56[[#This Row],[Customer_ID]],Table4[],6,FALSE)</f>
        <v>Virginia</v>
      </c>
      <c r="M1684" t="str">
        <f>VLOOKUP(Table56[[#This Row],[Product_ID]],Table3[],3,FALSE)</f>
        <v>Beauty-Haircare</v>
      </c>
      <c r="N1684" s="11">
        <f>VLOOKUP(Table56[[#This Row],[Product_ID]],Table3[],5,FALSE)</f>
        <v>214.32</v>
      </c>
      <c r="O1684" t="str">
        <f>VLOOKUP(Table56[[#This Row],[Store_ID]],Table2[],3,FALSE)</f>
        <v>East</v>
      </c>
      <c r="P1684" t="str">
        <f>VLOOKUP(E1684,Table2[],5,FALSE)</f>
        <v>Flagship</v>
      </c>
    </row>
    <row r="1685" spans="1:16" x14ac:dyDescent="0.25">
      <c r="A1685" t="s">
        <v>3435</v>
      </c>
      <c r="B1685" s="19">
        <v>45475</v>
      </c>
      <c r="C1685" t="s">
        <v>358</v>
      </c>
      <c r="D1685" t="s">
        <v>1583</v>
      </c>
      <c r="E1685" t="s">
        <v>1711</v>
      </c>
      <c r="F1685" s="12">
        <v>2</v>
      </c>
      <c r="G1685" s="11">
        <v>78.27</v>
      </c>
      <c r="H1685">
        <v>0.28999999999999998</v>
      </c>
      <c r="I1685" t="s">
        <v>1755</v>
      </c>
      <c r="J1685" s="11">
        <v>111.14339999999999</v>
      </c>
      <c r="K1685" t="str">
        <f>VLOOKUP(Table56[[#This Row],[Customer_ID]],Table4[],4,FALSE)</f>
        <v>Female</v>
      </c>
      <c r="L1685" t="str">
        <f>VLOOKUP(Table56[[#This Row],[Customer_ID]],Table4[],6,FALSE)</f>
        <v>Pennsylvania</v>
      </c>
      <c r="M1685" t="str">
        <f>VLOOKUP(Table56[[#This Row],[Product_ID]],Table3[],3,FALSE)</f>
        <v>Clothing-Footwear</v>
      </c>
      <c r="N1685" s="11">
        <f>VLOOKUP(Table56[[#This Row],[Product_ID]],Table3[],5,FALSE)</f>
        <v>353.47</v>
      </c>
      <c r="O1685" t="str">
        <f>VLOOKUP(Table56[[#This Row],[Store_ID]],Table2[],3,FALSE)</f>
        <v>South</v>
      </c>
      <c r="P1685" t="str">
        <f>VLOOKUP(E1685,Table2[],5,FALSE)</f>
        <v>Online</v>
      </c>
    </row>
    <row r="1686" spans="1:16" x14ac:dyDescent="0.25">
      <c r="A1686" t="s">
        <v>3436</v>
      </c>
      <c r="B1686" s="19">
        <v>45845</v>
      </c>
      <c r="C1686" t="s">
        <v>59</v>
      </c>
      <c r="D1686" t="s">
        <v>1619</v>
      </c>
      <c r="E1686" t="s">
        <v>1725</v>
      </c>
      <c r="F1686" s="12">
        <v>4</v>
      </c>
      <c r="G1686" s="11">
        <v>676.58</v>
      </c>
      <c r="H1686">
        <v>0.23</v>
      </c>
      <c r="I1686" t="s">
        <v>1755</v>
      </c>
      <c r="J1686" s="11">
        <v>2083.8664000000003</v>
      </c>
      <c r="K1686" t="str">
        <f>VLOOKUP(Table56[[#This Row],[Customer_ID]],Table4[],4,FALSE)</f>
        <v>Female</v>
      </c>
      <c r="L1686" t="str">
        <f>VLOOKUP(Table56[[#This Row],[Customer_ID]],Table4[],6,FALSE)</f>
        <v>Kansas</v>
      </c>
      <c r="M1686" t="str">
        <f>VLOOKUP(Table56[[#This Row],[Product_ID]],Table3[],3,FALSE)</f>
        <v>Electronics-Computer</v>
      </c>
      <c r="N1686" s="11">
        <f>VLOOKUP(Table56[[#This Row],[Product_ID]],Table3[],5,FALSE)</f>
        <v>86.42</v>
      </c>
      <c r="O1686" t="str">
        <f>VLOOKUP(Table56[[#This Row],[Store_ID]],Table2[],3,FALSE)</f>
        <v>East</v>
      </c>
      <c r="P1686" t="str">
        <f>VLOOKUP(E1686,Table2[],5,FALSE)</f>
        <v>Flagship</v>
      </c>
    </row>
    <row r="1687" spans="1:16" x14ac:dyDescent="0.25">
      <c r="A1687" t="s">
        <v>3437</v>
      </c>
      <c r="B1687" s="19">
        <v>45446</v>
      </c>
      <c r="C1687" t="s">
        <v>1478</v>
      </c>
      <c r="D1687" t="s">
        <v>1573</v>
      </c>
      <c r="E1687" t="s">
        <v>1690</v>
      </c>
      <c r="F1687" s="12">
        <v>2</v>
      </c>
      <c r="G1687" s="11">
        <v>938.6</v>
      </c>
      <c r="H1687">
        <v>0.04</v>
      </c>
      <c r="I1687" t="s">
        <v>1752</v>
      </c>
      <c r="J1687" s="11">
        <v>1802.1120000000001</v>
      </c>
      <c r="K1687" t="str">
        <f>VLOOKUP(Table56[[#This Row],[Customer_ID]],Table4[],4,FALSE)</f>
        <v>Female</v>
      </c>
      <c r="L1687" t="str">
        <f>VLOOKUP(Table56[[#This Row],[Customer_ID]],Table4[],6,FALSE)</f>
        <v>Vermont</v>
      </c>
      <c r="M1687" t="str">
        <f>VLOOKUP(Table56[[#This Row],[Product_ID]],Table3[],3,FALSE)</f>
        <v>Sports-Team Sports</v>
      </c>
      <c r="N1687" s="11">
        <f>VLOOKUP(Table56[[#This Row],[Product_ID]],Table3[],5,FALSE)</f>
        <v>204.39</v>
      </c>
      <c r="O1687" t="str">
        <f>VLOOKUP(Table56[[#This Row],[Store_ID]],Table2[],3,FALSE)</f>
        <v>North</v>
      </c>
      <c r="P1687" t="str">
        <f>VLOOKUP(E1687,Table2[],5,FALSE)</f>
        <v>Flagship</v>
      </c>
    </row>
    <row r="1688" spans="1:16" x14ac:dyDescent="0.25">
      <c r="A1688" t="s">
        <v>3438</v>
      </c>
      <c r="B1688" s="19">
        <v>45761</v>
      </c>
      <c r="C1688" t="s">
        <v>1100</v>
      </c>
      <c r="D1688" t="s">
        <v>1545</v>
      </c>
      <c r="E1688" t="s">
        <v>1726</v>
      </c>
      <c r="F1688" s="12">
        <v>2</v>
      </c>
      <c r="G1688" s="11">
        <v>859.47</v>
      </c>
      <c r="H1688">
        <v>0.01</v>
      </c>
      <c r="I1688" t="s">
        <v>1750</v>
      </c>
      <c r="J1688" s="11">
        <v>1701.7506000000001</v>
      </c>
      <c r="K1688" t="str">
        <f>VLOOKUP(Table56[[#This Row],[Customer_ID]],Table4[],4,FALSE)</f>
        <v>Male</v>
      </c>
      <c r="L1688" t="str">
        <f>VLOOKUP(Table56[[#This Row],[Customer_ID]],Table4[],6,FALSE)</f>
        <v>Washington</v>
      </c>
      <c r="M1688" t="str">
        <f>VLOOKUP(Table56[[#This Row],[Product_ID]],Table3[],3,FALSE)</f>
        <v>Electronics-Accessories</v>
      </c>
      <c r="N1688" s="11">
        <f>VLOOKUP(Table56[[#This Row],[Product_ID]],Table3[],5,FALSE)</f>
        <v>242.23</v>
      </c>
      <c r="O1688" t="str">
        <f>VLOOKUP(Table56[[#This Row],[Store_ID]],Table2[],3,FALSE)</f>
        <v>South</v>
      </c>
      <c r="P1688" t="str">
        <f>VLOOKUP(E1688,Table2[],5,FALSE)</f>
        <v>Outlet</v>
      </c>
    </row>
    <row r="1689" spans="1:16" x14ac:dyDescent="0.25">
      <c r="A1689" t="s">
        <v>3439</v>
      </c>
      <c r="B1689" s="19">
        <v>45363</v>
      </c>
      <c r="C1689" t="s">
        <v>211</v>
      </c>
      <c r="D1689" t="s">
        <v>1567</v>
      </c>
      <c r="E1689" t="s">
        <v>1726</v>
      </c>
      <c r="F1689" s="12">
        <v>3</v>
      </c>
      <c r="G1689" s="11">
        <v>672.98</v>
      </c>
      <c r="H1689">
        <v>0.23</v>
      </c>
      <c r="I1689" t="s">
        <v>1752</v>
      </c>
      <c r="J1689" s="11">
        <v>1554.5838000000001</v>
      </c>
      <c r="K1689" t="str">
        <f>VLOOKUP(Table56[[#This Row],[Customer_ID]],Table4[],4,FALSE)</f>
        <v>Female</v>
      </c>
      <c r="L1689" t="str">
        <f>VLOOKUP(Table56[[#This Row],[Customer_ID]],Table4[],6,FALSE)</f>
        <v>Rhode Island</v>
      </c>
      <c r="M1689" t="str">
        <f>VLOOKUP(Table56[[#This Row],[Product_ID]],Table3[],3,FALSE)</f>
        <v>Home-Decor</v>
      </c>
      <c r="N1689" s="11">
        <f>VLOOKUP(Table56[[#This Row],[Product_ID]],Table3[],5,FALSE)</f>
        <v>254.04361702127662</v>
      </c>
      <c r="O1689" t="str">
        <f>VLOOKUP(Table56[[#This Row],[Store_ID]],Table2[],3,FALSE)</f>
        <v>South</v>
      </c>
      <c r="P1689" t="str">
        <f>VLOOKUP(E1689,Table2[],5,FALSE)</f>
        <v>Outlet</v>
      </c>
    </row>
    <row r="1690" spans="1:16" x14ac:dyDescent="0.25">
      <c r="A1690" t="s">
        <v>3440</v>
      </c>
      <c r="B1690" s="19">
        <v>45420</v>
      </c>
      <c r="C1690" t="s">
        <v>666</v>
      </c>
      <c r="D1690" t="s">
        <v>1611</v>
      </c>
      <c r="E1690" t="s">
        <v>1736</v>
      </c>
      <c r="F1690" s="12">
        <v>1</v>
      </c>
      <c r="G1690" s="11">
        <v>75.8</v>
      </c>
      <c r="H1690">
        <v>0.28999999999999998</v>
      </c>
      <c r="I1690" t="s">
        <v>1752</v>
      </c>
      <c r="J1690" s="11">
        <v>53.817999999999998</v>
      </c>
      <c r="K1690" t="str">
        <f>VLOOKUP(Table56[[#This Row],[Customer_ID]],Table4[],4,FALSE)</f>
        <v>Female</v>
      </c>
      <c r="L1690" t="str">
        <f>VLOOKUP(Table56[[#This Row],[Customer_ID]],Table4[],6,FALSE)</f>
        <v>Tennessee</v>
      </c>
      <c r="M1690" t="str">
        <f>VLOOKUP(Table56[[#This Row],[Product_ID]],Table3[],3,FALSE)</f>
        <v>Home-Decor</v>
      </c>
      <c r="N1690" s="11">
        <f>VLOOKUP(Table56[[#This Row],[Product_ID]],Table3[],5,FALSE)</f>
        <v>461.47</v>
      </c>
      <c r="O1690" t="str">
        <f>VLOOKUP(Table56[[#This Row],[Store_ID]],Table2[],3,FALSE)</f>
        <v>East</v>
      </c>
      <c r="P1690" t="str">
        <f>VLOOKUP(E1690,Table2[],5,FALSE)</f>
        <v>Flagship</v>
      </c>
    </row>
    <row r="1691" spans="1:16" x14ac:dyDescent="0.25">
      <c r="A1691" t="s">
        <v>3441</v>
      </c>
      <c r="B1691" s="19">
        <v>45536</v>
      </c>
      <c r="C1691" t="s">
        <v>136</v>
      </c>
      <c r="D1691" t="s">
        <v>1551</v>
      </c>
      <c r="E1691" t="s">
        <v>1728</v>
      </c>
      <c r="F1691" s="12">
        <v>4</v>
      </c>
      <c r="G1691" s="11">
        <v>742.15</v>
      </c>
      <c r="H1691">
        <v>0.1</v>
      </c>
      <c r="I1691" t="s">
        <v>1755</v>
      </c>
      <c r="J1691" s="11">
        <v>2671.74</v>
      </c>
      <c r="K1691" t="str">
        <f>VLOOKUP(Table56[[#This Row],[Customer_ID]],Table4[],4,FALSE)</f>
        <v>Female</v>
      </c>
      <c r="L1691" t="str">
        <f>VLOOKUP(Table56[[#This Row],[Customer_ID]],Table4[],6,FALSE)</f>
        <v>Maryland</v>
      </c>
      <c r="M1691" t="str">
        <f>VLOOKUP(Table56[[#This Row],[Product_ID]],Table3[],3,FALSE)</f>
        <v>Sports-Accessories</v>
      </c>
      <c r="N1691" s="11">
        <f>VLOOKUP(Table56[[#This Row],[Product_ID]],Table3[],5,FALSE)</f>
        <v>144.53</v>
      </c>
      <c r="O1691" t="str">
        <f>VLOOKUP(Table56[[#This Row],[Store_ID]],Table2[],3,FALSE)</f>
        <v>North</v>
      </c>
      <c r="P1691" t="str">
        <f>VLOOKUP(E1691,Table2[],5,FALSE)</f>
        <v>Flagship</v>
      </c>
    </row>
    <row r="1692" spans="1:16" x14ac:dyDescent="0.25">
      <c r="A1692" t="s">
        <v>3442</v>
      </c>
      <c r="B1692" s="19">
        <v>45445</v>
      </c>
      <c r="C1692" t="s">
        <v>261</v>
      </c>
      <c r="D1692" t="s">
        <v>1572</v>
      </c>
      <c r="E1692" t="s">
        <v>1711</v>
      </c>
      <c r="F1692" s="12">
        <v>1</v>
      </c>
      <c r="G1692" s="11">
        <v>637.39</v>
      </c>
      <c r="H1692">
        <v>0.22</v>
      </c>
      <c r="I1692" t="s">
        <v>1752</v>
      </c>
      <c r="J1692" s="11">
        <v>497.16419999999999</v>
      </c>
      <c r="K1692" t="str">
        <f>VLOOKUP(Table56[[#This Row],[Customer_ID]],Table4[],4,FALSE)</f>
        <v>Female</v>
      </c>
      <c r="L1692" t="str">
        <f>VLOOKUP(Table56[[#This Row],[Customer_ID]],Table4[],6,FALSE)</f>
        <v>Iowa</v>
      </c>
      <c r="M1692" t="str">
        <f>VLOOKUP(Table56[[#This Row],[Product_ID]],Table3[],3,FALSE)</f>
        <v>Home-Kitchen</v>
      </c>
      <c r="N1692" s="11">
        <f>VLOOKUP(Table56[[#This Row],[Product_ID]],Table3[],5,FALSE)</f>
        <v>19.52</v>
      </c>
      <c r="O1692" t="str">
        <f>VLOOKUP(Table56[[#This Row],[Store_ID]],Table2[],3,FALSE)</f>
        <v>South</v>
      </c>
      <c r="P1692" t="str">
        <f>VLOOKUP(E1692,Table2[],5,FALSE)</f>
        <v>Online</v>
      </c>
    </row>
    <row r="1693" spans="1:16" x14ac:dyDescent="0.25">
      <c r="A1693" t="s">
        <v>3443</v>
      </c>
      <c r="B1693" s="19">
        <v>45230</v>
      </c>
      <c r="C1693" t="s">
        <v>1207</v>
      </c>
      <c r="D1693" t="s">
        <v>1536</v>
      </c>
      <c r="E1693" t="s">
        <v>1733</v>
      </c>
      <c r="F1693" s="12">
        <v>1</v>
      </c>
      <c r="G1693" s="11">
        <v>631</v>
      </c>
      <c r="H1693">
        <v>0.04</v>
      </c>
      <c r="I1693" t="s">
        <v>1750</v>
      </c>
      <c r="J1693" s="11">
        <v>605.76</v>
      </c>
      <c r="K1693" t="str">
        <f>VLOOKUP(Table56[[#This Row],[Customer_ID]],Table4[],4,FALSE)</f>
        <v>Female</v>
      </c>
      <c r="L1693" t="str">
        <f>VLOOKUP(Table56[[#This Row],[Customer_ID]],Table4[],6,FALSE)</f>
        <v>Oregon</v>
      </c>
      <c r="M1693" t="str">
        <f>VLOOKUP(Table56[[#This Row],[Product_ID]],Table3[],3,FALSE)</f>
        <v>Beauty-Skincare</v>
      </c>
      <c r="N1693" s="11">
        <f>VLOOKUP(Table56[[#This Row],[Product_ID]],Table3[],5,FALSE)</f>
        <v>312.8</v>
      </c>
      <c r="O1693" t="str">
        <f>VLOOKUP(Table56[[#This Row],[Store_ID]],Table2[],3,FALSE)</f>
        <v>North</v>
      </c>
      <c r="P1693" t="str">
        <f>VLOOKUP(E1693,Table2[],5,FALSE)</f>
        <v>Flagship</v>
      </c>
    </row>
    <row r="1694" spans="1:16" x14ac:dyDescent="0.25">
      <c r="A1694" t="s">
        <v>3444</v>
      </c>
      <c r="B1694" s="19">
        <v>45916</v>
      </c>
      <c r="C1694" t="s">
        <v>1213</v>
      </c>
      <c r="D1694" t="s">
        <v>1648</v>
      </c>
      <c r="E1694" t="s">
        <v>1698</v>
      </c>
      <c r="F1694" s="12">
        <v>4</v>
      </c>
      <c r="G1694" s="11">
        <v>983.98</v>
      </c>
      <c r="H1694">
        <v>0.11</v>
      </c>
      <c r="I1694" t="s">
        <v>1755</v>
      </c>
      <c r="J1694" s="11">
        <v>3502.9688000000001</v>
      </c>
      <c r="K1694" t="str">
        <f>VLOOKUP(Table56[[#This Row],[Customer_ID]],Table4[],4,FALSE)</f>
        <v>Male</v>
      </c>
      <c r="L1694" t="str">
        <f>VLOOKUP(Table56[[#This Row],[Customer_ID]],Table4[],6,FALSE)</f>
        <v>Utah</v>
      </c>
      <c r="M1694" t="str">
        <f>VLOOKUP(Table56[[#This Row],[Product_ID]],Table3[],3,FALSE)</f>
        <v>Home-Kitchen</v>
      </c>
      <c r="N1694" s="11">
        <f>VLOOKUP(Table56[[#This Row],[Product_ID]],Table3[],5,FALSE)</f>
        <v>143.43</v>
      </c>
      <c r="O1694" t="str">
        <f>VLOOKUP(Table56[[#This Row],[Store_ID]],Table2[],3,FALSE)</f>
        <v>North</v>
      </c>
      <c r="P1694" t="str">
        <f>VLOOKUP(E1694,Table2[],5,FALSE)</f>
        <v>Outlet</v>
      </c>
    </row>
    <row r="1695" spans="1:16" x14ac:dyDescent="0.25">
      <c r="A1695" t="s">
        <v>3445</v>
      </c>
      <c r="B1695" s="19">
        <v>45353</v>
      </c>
      <c r="C1695" t="s">
        <v>202</v>
      </c>
      <c r="D1695" t="s">
        <v>1610</v>
      </c>
      <c r="E1695" t="s">
        <v>1721</v>
      </c>
      <c r="F1695" s="12">
        <v>4</v>
      </c>
      <c r="G1695" s="11">
        <v>73.69</v>
      </c>
      <c r="H1695">
        <v>0.08</v>
      </c>
      <c r="I1695" t="s">
        <v>1750</v>
      </c>
      <c r="J1695" s="11">
        <v>271.17919999999998</v>
      </c>
      <c r="K1695" t="str">
        <f>VLOOKUP(Table56[[#This Row],[Customer_ID]],Table4[],4,FALSE)</f>
        <v>Male</v>
      </c>
      <c r="L1695" t="str">
        <f>VLOOKUP(Table56[[#This Row],[Customer_ID]],Table4[],6,FALSE)</f>
        <v>Oklahoma</v>
      </c>
      <c r="M1695" t="str">
        <f>VLOOKUP(Table56[[#This Row],[Product_ID]],Table3[],3,FALSE)</f>
        <v>Home-Decor</v>
      </c>
      <c r="N1695" s="11">
        <f>VLOOKUP(Table56[[#This Row],[Product_ID]],Table3[],5,FALSE)</f>
        <v>81.75</v>
      </c>
      <c r="O1695" t="str">
        <f>VLOOKUP(Table56[[#This Row],[Store_ID]],Table2[],3,FALSE)</f>
        <v>South</v>
      </c>
      <c r="P1695" t="str">
        <f>VLOOKUP(E1695,Table2[],5,FALSE)</f>
        <v>Online</v>
      </c>
    </row>
    <row r="1696" spans="1:16" x14ac:dyDescent="0.25">
      <c r="A1696" t="s">
        <v>3446</v>
      </c>
      <c r="B1696" s="19">
        <v>45490</v>
      </c>
      <c r="C1696" t="s">
        <v>1327</v>
      </c>
      <c r="D1696" t="s">
        <v>1543</v>
      </c>
      <c r="E1696" t="s">
        <v>1711</v>
      </c>
      <c r="F1696" s="12">
        <v>3</v>
      </c>
      <c r="G1696" s="11">
        <v>110.99</v>
      </c>
      <c r="H1696">
        <v>0.21</v>
      </c>
      <c r="I1696" t="s">
        <v>1750</v>
      </c>
      <c r="J1696" s="11">
        <v>263.04629999999997</v>
      </c>
      <c r="K1696" t="str">
        <f>VLOOKUP(Table56[[#This Row],[Customer_ID]],Table4[],4,FALSE)</f>
        <v>Female</v>
      </c>
      <c r="L1696" t="str">
        <f>VLOOKUP(Table56[[#This Row],[Customer_ID]],Table4[],6,FALSE)</f>
        <v>New York</v>
      </c>
      <c r="M1696" t="str">
        <f>VLOOKUP(Table56[[#This Row],[Product_ID]],Table3[],3,FALSE)</f>
        <v>Electronics-Accessories</v>
      </c>
      <c r="N1696" s="11">
        <f>VLOOKUP(Table56[[#This Row],[Product_ID]],Table3[],5,FALSE)</f>
        <v>449.4</v>
      </c>
      <c r="O1696" t="str">
        <f>VLOOKUP(Table56[[#This Row],[Store_ID]],Table2[],3,FALSE)</f>
        <v>South</v>
      </c>
      <c r="P1696" t="str">
        <f>VLOOKUP(E1696,Table2[],5,FALSE)</f>
        <v>Online</v>
      </c>
    </row>
    <row r="1697" spans="1:16" x14ac:dyDescent="0.25">
      <c r="A1697" t="s">
        <v>3447</v>
      </c>
      <c r="B1697" s="19">
        <v>45850</v>
      </c>
      <c r="C1697" t="s">
        <v>298</v>
      </c>
      <c r="D1697" t="s">
        <v>1541</v>
      </c>
      <c r="E1697" t="s">
        <v>1711</v>
      </c>
      <c r="F1697" s="12">
        <v>1</v>
      </c>
      <c r="G1697" s="11">
        <v>66.86</v>
      </c>
      <c r="H1697">
        <v>0.22</v>
      </c>
      <c r="I1697" t="s">
        <v>1755</v>
      </c>
      <c r="J1697" s="11">
        <v>52.150800000000004</v>
      </c>
      <c r="K1697" t="str">
        <f>VLOOKUP(Table56[[#This Row],[Customer_ID]],Table4[],4,FALSE)</f>
        <v>Female</v>
      </c>
      <c r="L1697" t="str">
        <f>VLOOKUP(Table56[[#This Row],[Customer_ID]],Table4[],6,FALSE)</f>
        <v>Georgia</v>
      </c>
      <c r="M1697" t="str">
        <f>VLOOKUP(Table56[[#This Row],[Product_ID]],Table3[],3,FALSE)</f>
        <v>Home-Kitchen</v>
      </c>
      <c r="N1697" s="11">
        <f>VLOOKUP(Table56[[#This Row],[Product_ID]],Table3[],5,FALSE)</f>
        <v>298.86</v>
      </c>
      <c r="O1697" t="str">
        <f>VLOOKUP(Table56[[#This Row],[Store_ID]],Table2[],3,FALSE)</f>
        <v>South</v>
      </c>
      <c r="P1697" t="str">
        <f>VLOOKUP(E1697,Table2[],5,FALSE)</f>
        <v>Online</v>
      </c>
    </row>
    <row r="1698" spans="1:16" x14ac:dyDescent="0.25">
      <c r="A1698" t="s">
        <v>3448</v>
      </c>
      <c r="B1698" s="19">
        <v>45515</v>
      </c>
      <c r="C1698" t="s">
        <v>1281</v>
      </c>
      <c r="D1698" t="s">
        <v>1626</v>
      </c>
      <c r="E1698" t="s">
        <v>1736</v>
      </c>
      <c r="F1698" s="12">
        <v>1</v>
      </c>
      <c r="G1698" s="11">
        <v>980.26</v>
      </c>
      <c r="H1698">
        <v>0.14000000000000001</v>
      </c>
      <c r="I1698" t="s">
        <v>1752</v>
      </c>
      <c r="J1698" s="11">
        <v>843.02359999999999</v>
      </c>
      <c r="K1698" t="str">
        <f>VLOOKUP(Table56[[#This Row],[Customer_ID]],Table4[],4,FALSE)</f>
        <v>Female</v>
      </c>
      <c r="L1698" t="str">
        <f>VLOOKUP(Table56[[#This Row],[Customer_ID]],Table4[],6,FALSE)</f>
        <v>North Carolina</v>
      </c>
      <c r="M1698" t="str">
        <f>VLOOKUP(Table56[[#This Row],[Product_ID]],Table3[],3,FALSE)</f>
        <v>Electronics-Accessories</v>
      </c>
      <c r="N1698" s="11">
        <f>VLOOKUP(Table56[[#This Row],[Product_ID]],Table3[],5,FALSE)</f>
        <v>349.17</v>
      </c>
      <c r="O1698" t="str">
        <f>VLOOKUP(Table56[[#This Row],[Store_ID]],Table2[],3,FALSE)</f>
        <v>East</v>
      </c>
      <c r="P1698" t="str">
        <f>VLOOKUP(E1698,Table2[],5,FALSE)</f>
        <v>Flagship</v>
      </c>
    </row>
    <row r="1699" spans="1:16" x14ac:dyDescent="0.25">
      <c r="A1699" t="s">
        <v>3449</v>
      </c>
      <c r="B1699" s="19">
        <v>45322</v>
      </c>
      <c r="C1699" t="s">
        <v>146</v>
      </c>
      <c r="D1699" t="s">
        <v>1552</v>
      </c>
      <c r="E1699" t="s">
        <v>1736</v>
      </c>
      <c r="F1699" s="12">
        <v>1</v>
      </c>
      <c r="G1699" s="11">
        <v>235.28</v>
      </c>
      <c r="H1699">
        <v>0.05</v>
      </c>
      <c r="I1699" t="s">
        <v>1752</v>
      </c>
      <c r="J1699" s="11">
        <v>223.51599999999999</v>
      </c>
      <c r="K1699" t="str">
        <f>VLOOKUP(Table56[[#This Row],[Customer_ID]],Table4[],4,FALSE)</f>
        <v>Female</v>
      </c>
      <c r="L1699" t="str">
        <f>VLOOKUP(Table56[[#This Row],[Customer_ID]],Table4[],6,FALSE)</f>
        <v>South Dakota</v>
      </c>
      <c r="M1699" t="str">
        <f>VLOOKUP(Table56[[#This Row],[Product_ID]],Table3[],3,FALSE)</f>
        <v>Clothing-Bottoms</v>
      </c>
      <c r="N1699" s="11">
        <f>VLOOKUP(Table56[[#This Row],[Product_ID]],Table3[],5,FALSE)</f>
        <v>254.04361702127662</v>
      </c>
      <c r="O1699" t="str">
        <f>VLOOKUP(Table56[[#This Row],[Store_ID]],Table2[],3,FALSE)</f>
        <v>East</v>
      </c>
      <c r="P1699" t="str">
        <f>VLOOKUP(E1699,Table2[],5,FALSE)</f>
        <v>Flagship</v>
      </c>
    </row>
    <row r="1700" spans="1:16" x14ac:dyDescent="0.25">
      <c r="A1700" t="s">
        <v>3450</v>
      </c>
      <c r="B1700" s="19">
        <v>45542</v>
      </c>
      <c r="C1700" t="s">
        <v>1278</v>
      </c>
      <c r="D1700" t="s">
        <v>1525</v>
      </c>
      <c r="E1700" t="s">
        <v>1728</v>
      </c>
      <c r="F1700" s="12">
        <v>3</v>
      </c>
      <c r="G1700" s="11">
        <v>407.39</v>
      </c>
      <c r="H1700">
        <v>0.08</v>
      </c>
      <c r="I1700" t="s">
        <v>1752</v>
      </c>
      <c r="J1700" s="11">
        <v>1124.3964000000001</v>
      </c>
      <c r="K1700" t="str">
        <f>VLOOKUP(Table56[[#This Row],[Customer_ID]],Table4[],4,FALSE)</f>
        <v>Male</v>
      </c>
      <c r="L1700" t="str">
        <f>VLOOKUP(Table56[[#This Row],[Customer_ID]],Table4[],6,FALSE)</f>
        <v>Wisconsin</v>
      </c>
      <c r="M1700" t="str">
        <f>VLOOKUP(Table56[[#This Row],[Product_ID]],Table3[],3,FALSE)</f>
        <v>Electronics-Computer</v>
      </c>
      <c r="N1700" s="11">
        <f>VLOOKUP(Table56[[#This Row],[Product_ID]],Table3[],5,FALSE)</f>
        <v>112.42</v>
      </c>
      <c r="O1700" t="str">
        <f>VLOOKUP(Table56[[#This Row],[Store_ID]],Table2[],3,FALSE)</f>
        <v>North</v>
      </c>
      <c r="P1700" t="str">
        <f>VLOOKUP(E1700,Table2[],5,FALSE)</f>
        <v>Flagship</v>
      </c>
    </row>
    <row r="1701" spans="1:16" x14ac:dyDescent="0.25">
      <c r="A1701" t="s">
        <v>3451</v>
      </c>
      <c r="B1701" s="19">
        <v>45675</v>
      </c>
      <c r="C1701" t="s">
        <v>248</v>
      </c>
      <c r="D1701" t="s">
        <v>1567</v>
      </c>
      <c r="E1701" t="s">
        <v>1726</v>
      </c>
      <c r="F1701" s="12">
        <v>4</v>
      </c>
      <c r="G1701" s="11">
        <v>459.83</v>
      </c>
      <c r="H1701">
        <v>0.12</v>
      </c>
      <c r="I1701" t="s">
        <v>1755</v>
      </c>
      <c r="J1701" s="11">
        <v>1618.6016</v>
      </c>
      <c r="K1701" t="str">
        <f>VLOOKUP(Table56[[#This Row],[Customer_ID]],Table4[],4,FALSE)</f>
        <v>Female</v>
      </c>
      <c r="L1701" t="str">
        <f>VLOOKUP(Table56[[#This Row],[Customer_ID]],Table4[],6,FALSE)</f>
        <v>Indiana</v>
      </c>
      <c r="M1701" t="str">
        <f>VLOOKUP(Table56[[#This Row],[Product_ID]],Table3[],3,FALSE)</f>
        <v>Home-Decor</v>
      </c>
      <c r="N1701" s="11">
        <f>VLOOKUP(Table56[[#This Row],[Product_ID]],Table3[],5,FALSE)</f>
        <v>254.04361702127662</v>
      </c>
      <c r="O1701" t="str">
        <f>VLOOKUP(Table56[[#This Row],[Store_ID]],Table2[],3,FALSE)</f>
        <v>South</v>
      </c>
      <c r="P1701" t="str">
        <f>VLOOKUP(E1701,Table2[],5,FALSE)</f>
        <v>Outlet</v>
      </c>
    </row>
    <row r="1702" spans="1:16" x14ac:dyDescent="0.25">
      <c r="A1702" t="s">
        <v>3452</v>
      </c>
      <c r="B1702" s="19">
        <v>45333</v>
      </c>
      <c r="C1702" t="s">
        <v>491</v>
      </c>
      <c r="D1702" t="s">
        <v>1670</v>
      </c>
      <c r="E1702" t="s">
        <v>1701</v>
      </c>
      <c r="F1702" s="12">
        <v>3</v>
      </c>
      <c r="G1702" s="11">
        <v>706.6</v>
      </c>
      <c r="H1702">
        <v>0.17</v>
      </c>
      <c r="I1702" t="s">
        <v>1752</v>
      </c>
      <c r="J1702" s="11">
        <v>1759.434</v>
      </c>
      <c r="K1702" t="str">
        <f>VLOOKUP(Table56[[#This Row],[Customer_ID]],Table4[],4,FALSE)</f>
        <v>Female</v>
      </c>
      <c r="L1702" t="str">
        <f>VLOOKUP(Table56[[#This Row],[Customer_ID]],Table4[],6,FALSE)</f>
        <v>Alaska</v>
      </c>
      <c r="M1702" t="str">
        <f>VLOOKUP(Table56[[#This Row],[Product_ID]],Table3[],3,FALSE)</f>
        <v>Electronics-Computer</v>
      </c>
      <c r="N1702" s="11">
        <f>VLOOKUP(Table56[[#This Row],[Product_ID]],Table3[],5,FALSE)</f>
        <v>377.52</v>
      </c>
      <c r="O1702" t="str">
        <f>VLOOKUP(Table56[[#This Row],[Store_ID]],Table2[],3,FALSE)</f>
        <v>South</v>
      </c>
      <c r="P1702" t="str">
        <f>VLOOKUP(E1702,Table2[],5,FALSE)</f>
        <v>Online</v>
      </c>
    </row>
    <row r="1703" spans="1:16" x14ac:dyDescent="0.25">
      <c r="A1703" t="s">
        <v>3453</v>
      </c>
      <c r="B1703" s="19">
        <v>45819</v>
      </c>
      <c r="C1703" t="s">
        <v>1409</v>
      </c>
      <c r="D1703" t="s">
        <v>1667</v>
      </c>
      <c r="E1703" t="s">
        <v>1739</v>
      </c>
      <c r="F1703" s="12">
        <v>3</v>
      </c>
      <c r="G1703" s="11">
        <v>811.16</v>
      </c>
      <c r="H1703">
        <v>0.1</v>
      </c>
      <c r="I1703" t="s">
        <v>1755</v>
      </c>
      <c r="J1703" s="11">
        <v>2190.1320000000001</v>
      </c>
      <c r="K1703" t="str">
        <f>VLOOKUP(Table56[[#This Row],[Customer_ID]],Table4[],4,FALSE)</f>
        <v>Female</v>
      </c>
      <c r="L1703" t="str">
        <f>VLOOKUP(Table56[[#This Row],[Customer_ID]],Table4[],6,FALSE)</f>
        <v>West Virginia</v>
      </c>
      <c r="M1703" t="str">
        <f>VLOOKUP(Table56[[#This Row],[Product_ID]],Table3[],3,FALSE)</f>
        <v>Clothing-Footwear</v>
      </c>
      <c r="N1703" s="11">
        <f>VLOOKUP(Table56[[#This Row],[Product_ID]],Table3[],5,FALSE)</f>
        <v>438.25</v>
      </c>
      <c r="O1703" t="str">
        <f>VLOOKUP(Table56[[#This Row],[Store_ID]],Table2[],3,FALSE)</f>
        <v>East</v>
      </c>
      <c r="P1703" t="str">
        <f>VLOOKUP(E1703,Table2[],5,FALSE)</f>
        <v>Online</v>
      </c>
    </row>
    <row r="1704" spans="1:16" x14ac:dyDescent="0.25">
      <c r="A1704" t="s">
        <v>3454</v>
      </c>
      <c r="B1704" s="19">
        <v>45268</v>
      </c>
      <c r="C1704" t="s">
        <v>699</v>
      </c>
      <c r="D1704" t="s">
        <v>1583</v>
      </c>
      <c r="E1704" t="s">
        <v>1711</v>
      </c>
      <c r="F1704" s="12">
        <v>2</v>
      </c>
      <c r="G1704" s="11">
        <v>985.79</v>
      </c>
      <c r="H1704">
        <v>0.04</v>
      </c>
      <c r="I1704" t="s">
        <v>1752</v>
      </c>
      <c r="J1704" s="11">
        <v>1892.7167999999999</v>
      </c>
      <c r="K1704" t="str">
        <f>VLOOKUP(Table56[[#This Row],[Customer_ID]],Table4[],4,FALSE)</f>
        <v>Male</v>
      </c>
      <c r="L1704" t="str">
        <f>VLOOKUP(Table56[[#This Row],[Customer_ID]],Table4[],6,FALSE)</f>
        <v>Missouri</v>
      </c>
      <c r="M1704" t="str">
        <f>VLOOKUP(Table56[[#This Row],[Product_ID]],Table3[],3,FALSE)</f>
        <v>Clothing-Footwear</v>
      </c>
      <c r="N1704" s="11">
        <f>VLOOKUP(Table56[[#This Row],[Product_ID]],Table3[],5,FALSE)</f>
        <v>353.47</v>
      </c>
      <c r="O1704" t="str">
        <f>VLOOKUP(Table56[[#This Row],[Store_ID]],Table2[],3,FALSE)</f>
        <v>South</v>
      </c>
      <c r="P1704" t="str">
        <f>VLOOKUP(E1704,Table2[],5,FALSE)</f>
        <v>Online</v>
      </c>
    </row>
    <row r="1705" spans="1:16" x14ac:dyDescent="0.25">
      <c r="A1705" t="s">
        <v>3455</v>
      </c>
      <c r="B1705" s="19">
        <v>45521</v>
      </c>
      <c r="C1705" t="s">
        <v>610</v>
      </c>
      <c r="D1705" t="s">
        <v>1577</v>
      </c>
      <c r="E1705" t="s">
        <v>1726</v>
      </c>
      <c r="F1705" s="12">
        <v>1</v>
      </c>
      <c r="G1705" s="11">
        <v>255.02</v>
      </c>
      <c r="H1705">
        <v>0.3</v>
      </c>
      <c r="I1705" t="s">
        <v>1750</v>
      </c>
      <c r="J1705" s="11">
        <v>178.51400000000001</v>
      </c>
      <c r="K1705" t="str">
        <f>VLOOKUP(Table56[[#This Row],[Customer_ID]],Table4[],4,FALSE)</f>
        <v>Female</v>
      </c>
      <c r="L1705" t="str">
        <f>VLOOKUP(Table56[[#This Row],[Customer_ID]],Table4[],6,FALSE)</f>
        <v>Alabama</v>
      </c>
      <c r="M1705" t="str">
        <f>VLOOKUP(Table56[[#This Row],[Product_ID]],Table3[],3,FALSE)</f>
        <v>Home-Decor</v>
      </c>
      <c r="N1705" s="11">
        <f>VLOOKUP(Table56[[#This Row],[Product_ID]],Table3[],5,FALSE)</f>
        <v>179.77</v>
      </c>
      <c r="O1705" t="str">
        <f>VLOOKUP(Table56[[#This Row],[Store_ID]],Table2[],3,FALSE)</f>
        <v>South</v>
      </c>
      <c r="P1705" t="str">
        <f>VLOOKUP(E1705,Table2[],5,FALSE)</f>
        <v>Outlet</v>
      </c>
    </row>
    <row r="1706" spans="1:16" x14ac:dyDescent="0.25">
      <c r="A1706" t="s">
        <v>3456</v>
      </c>
      <c r="B1706" s="19">
        <v>45693</v>
      </c>
      <c r="C1706" t="s">
        <v>336</v>
      </c>
      <c r="D1706" t="s">
        <v>1554</v>
      </c>
      <c r="E1706" t="s">
        <v>1714</v>
      </c>
      <c r="F1706" s="12">
        <v>1</v>
      </c>
      <c r="G1706" s="11">
        <v>153.57</v>
      </c>
      <c r="H1706">
        <v>0.01</v>
      </c>
      <c r="I1706" t="s">
        <v>1752</v>
      </c>
      <c r="J1706" s="11">
        <v>152.0343</v>
      </c>
      <c r="K1706" t="str">
        <f>VLOOKUP(Table56[[#This Row],[Customer_ID]],Table4[],4,FALSE)</f>
        <v>Female</v>
      </c>
      <c r="L1706" t="str">
        <f>VLOOKUP(Table56[[#This Row],[Customer_ID]],Table4[],6,FALSE)</f>
        <v>New York</v>
      </c>
      <c r="M1706" t="str">
        <f>VLOOKUP(Table56[[#This Row],[Product_ID]],Table3[],3,FALSE)</f>
        <v>Sports-Equipment</v>
      </c>
      <c r="N1706" s="11">
        <f>VLOOKUP(Table56[[#This Row],[Product_ID]],Table3[],5,FALSE)</f>
        <v>21.34</v>
      </c>
      <c r="O1706" t="str">
        <f>VLOOKUP(Table56[[#This Row],[Store_ID]],Table2[],3,FALSE)</f>
        <v>West</v>
      </c>
      <c r="P1706" t="str">
        <f>VLOOKUP(E1706,Table2[],5,FALSE)</f>
        <v>Online</v>
      </c>
    </row>
    <row r="1707" spans="1:16" x14ac:dyDescent="0.25">
      <c r="A1707" t="s">
        <v>3457</v>
      </c>
      <c r="B1707" s="19">
        <v>45734</v>
      </c>
      <c r="C1707" t="s">
        <v>803</v>
      </c>
      <c r="D1707" t="s">
        <v>1592</v>
      </c>
      <c r="E1707" t="s">
        <v>1736</v>
      </c>
      <c r="F1707" s="12">
        <v>3</v>
      </c>
      <c r="G1707" s="11">
        <v>962.98</v>
      </c>
      <c r="H1707">
        <v>0.21</v>
      </c>
      <c r="I1707" t="s">
        <v>1750</v>
      </c>
      <c r="J1707" s="11">
        <v>2282.2626</v>
      </c>
      <c r="K1707" t="str">
        <f>VLOOKUP(Table56[[#This Row],[Customer_ID]],Table4[],4,FALSE)</f>
        <v>Male</v>
      </c>
      <c r="L1707" t="str">
        <f>VLOOKUP(Table56[[#This Row],[Customer_ID]],Table4[],6,FALSE)</f>
        <v>Wisconsin</v>
      </c>
      <c r="M1707" t="str">
        <f>VLOOKUP(Table56[[#This Row],[Product_ID]],Table3[],3,FALSE)</f>
        <v>Electronics-Computer</v>
      </c>
      <c r="N1707" s="11">
        <f>VLOOKUP(Table56[[#This Row],[Product_ID]],Table3[],5,FALSE)</f>
        <v>253.33</v>
      </c>
      <c r="O1707" t="str">
        <f>VLOOKUP(Table56[[#This Row],[Store_ID]],Table2[],3,FALSE)</f>
        <v>East</v>
      </c>
      <c r="P1707" t="str">
        <f>VLOOKUP(E1707,Table2[],5,FALSE)</f>
        <v>Flagship</v>
      </c>
    </row>
    <row r="1708" spans="1:16" x14ac:dyDescent="0.25">
      <c r="A1708" t="s">
        <v>3458</v>
      </c>
      <c r="B1708" s="19">
        <v>45377</v>
      </c>
      <c r="C1708" t="s">
        <v>211</v>
      </c>
      <c r="D1708" t="s">
        <v>1594</v>
      </c>
      <c r="E1708" t="s">
        <v>1714</v>
      </c>
      <c r="F1708" s="12">
        <v>3</v>
      </c>
      <c r="G1708" s="11">
        <v>884.46</v>
      </c>
      <c r="H1708">
        <v>0.25</v>
      </c>
      <c r="I1708" t="s">
        <v>1750</v>
      </c>
      <c r="J1708" s="11">
        <v>1990.0350000000001</v>
      </c>
      <c r="K1708" t="str">
        <f>VLOOKUP(Table56[[#This Row],[Customer_ID]],Table4[],4,FALSE)</f>
        <v>Female</v>
      </c>
      <c r="L1708" t="str">
        <f>VLOOKUP(Table56[[#This Row],[Customer_ID]],Table4[],6,FALSE)</f>
        <v>Rhode Island</v>
      </c>
      <c r="M1708" t="str">
        <f>VLOOKUP(Table56[[#This Row],[Product_ID]],Table3[],3,FALSE)</f>
        <v>Sports-Fitness</v>
      </c>
      <c r="N1708" s="11">
        <f>VLOOKUP(Table56[[#This Row],[Product_ID]],Table3[],5,FALSE)</f>
        <v>167.12</v>
      </c>
      <c r="O1708" t="str">
        <f>VLOOKUP(Table56[[#This Row],[Store_ID]],Table2[],3,FALSE)</f>
        <v>West</v>
      </c>
      <c r="P1708" t="str">
        <f>VLOOKUP(E1708,Table2[],5,FALSE)</f>
        <v>Online</v>
      </c>
    </row>
    <row r="1709" spans="1:16" x14ac:dyDescent="0.25">
      <c r="A1709" t="s">
        <v>3459</v>
      </c>
      <c r="B1709" s="19">
        <v>45778</v>
      </c>
      <c r="C1709" t="s">
        <v>1339</v>
      </c>
      <c r="D1709" t="s">
        <v>1626</v>
      </c>
      <c r="E1709" t="s">
        <v>1719</v>
      </c>
      <c r="F1709" s="12">
        <v>4</v>
      </c>
      <c r="G1709" s="11">
        <v>359.71</v>
      </c>
      <c r="H1709">
        <v>0.05</v>
      </c>
      <c r="I1709" t="s">
        <v>1752</v>
      </c>
      <c r="J1709" s="11">
        <v>1366.8979999999999</v>
      </c>
      <c r="K1709" t="str">
        <f>VLOOKUP(Table56[[#This Row],[Customer_ID]],Table4[],4,FALSE)</f>
        <v>Female</v>
      </c>
      <c r="L1709" t="str">
        <f>VLOOKUP(Table56[[#This Row],[Customer_ID]],Table4[],6,FALSE)</f>
        <v>New Hampshire</v>
      </c>
      <c r="M1709" t="str">
        <f>VLOOKUP(Table56[[#This Row],[Product_ID]],Table3[],3,FALSE)</f>
        <v>Electronics-Accessories</v>
      </c>
      <c r="N1709" s="11">
        <f>VLOOKUP(Table56[[#This Row],[Product_ID]],Table3[],5,FALSE)</f>
        <v>349.17</v>
      </c>
      <c r="O1709" t="str">
        <f>VLOOKUP(Table56[[#This Row],[Store_ID]],Table2[],3,FALSE)</f>
        <v>East</v>
      </c>
      <c r="P1709" t="str">
        <f>VLOOKUP(E1709,Table2[],5,FALSE)</f>
        <v>Online</v>
      </c>
    </row>
    <row r="1710" spans="1:16" x14ac:dyDescent="0.25">
      <c r="A1710" t="s">
        <v>3460</v>
      </c>
      <c r="B1710" s="19">
        <v>45715</v>
      </c>
      <c r="C1710" t="s">
        <v>192</v>
      </c>
      <c r="D1710" t="s">
        <v>1602</v>
      </c>
      <c r="E1710" t="s">
        <v>1701</v>
      </c>
      <c r="F1710" s="12">
        <v>3</v>
      </c>
      <c r="G1710" s="11">
        <v>766.47</v>
      </c>
      <c r="H1710">
        <v>0.18</v>
      </c>
      <c r="I1710" t="s">
        <v>1750</v>
      </c>
      <c r="J1710" s="11">
        <v>1885.5162</v>
      </c>
      <c r="K1710" t="str">
        <f>VLOOKUP(Table56[[#This Row],[Customer_ID]],Table4[],4,FALSE)</f>
        <v>Female</v>
      </c>
      <c r="L1710" t="str">
        <f>VLOOKUP(Table56[[#This Row],[Customer_ID]],Table4[],6,FALSE)</f>
        <v>West Virginia</v>
      </c>
      <c r="M1710" t="str">
        <f>VLOOKUP(Table56[[#This Row],[Product_ID]],Table3[],3,FALSE)</f>
        <v>Sports-Fitness</v>
      </c>
      <c r="N1710" s="11">
        <f>VLOOKUP(Table56[[#This Row],[Product_ID]],Table3[],5,FALSE)</f>
        <v>190.29</v>
      </c>
      <c r="O1710" t="str">
        <f>VLOOKUP(Table56[[#This Row],[Store_ID]],Table2[],3,FALSE)</f>
        <v>South</v>
      </c>
      <c r="P1710" t="str">
        <f>VLOOKUP(E1710,Table2[],5,FALSE)</f>
        <v>Online</v>
      </c>
    </row>
    <row r="1711" spans="1:16" x14ac:dyDescent="0.25">
      <c r="A1711" t="s">
        <v>3461</v>
      </c>
      <c r="B1711" s="19">
        <v>45492</v>
      </c>
      <c r="C1711" t="s">
        <v>716</v>
      </c>
      <c r="D1711" t="s">
        <v>1611</v>
      </c>
      <c r="E1711" t="s">
        <v>1736</v>
      </c>
      <c r="F1711" s="12">
        <v>1</v>
      </c>
      <c r="G1711" s="11">
        <v>772.07</v>
      </c>
      <c r="H1711">
        <v>0.26</v>
      </c>
      <c r="I1711" t="s">
        <v>1752</v>
      </c>
      <c r="J1711" s="11">
        <v>571.33180000000004</v>
      </c>
      <c r="K1711" t="str">
        <f>VLOOKUP(Table56[[#This Row],[Customer_ID]],Table4[],4,FALSE)</f>
        <v>Male</v>
      </c>
      <c r="L1711" t="str">
        <f>VLOOKUP(Table56[[#This Row],[Customer_ID]],Table4[],6,FALSE)</f>
        <v>Iowa</v>
      </c>
      <c r="M1711" t="str">
        <f>VLOOKUP(Table56[[#This Row],[Product_ID]],Table3[],3,FALSE)</f>
        <v>Home-Decor</v>
      </c>
      <c r="N1711" s="11">
        <f>VLOOKUP(Table56[[#This Row],[Product_ID]],Table3[],5,FALSE)</f>
        <v>461.47</v>
      </c>
      <c r="O1711" t="str">
        <f>VLOOKUP(Table56[[#This Row],[Store_ID]],Table2[],3,FALSE)</f>
        <v>East</v>
      </c>
      <c r="P1711" t="str">
        <f>VLOOKUP(E1711,Table2[],5,FALSE)</f>
        <v>Flagship</v>
      </c>
    </row>
    <row r="1712" spans="1:16" x14ac:dyDescent="0.25">
      <c r="A1712" t="s">
        <v>3462</v>
      </c>
      <c r="B1712" s="19">
        <v>45292</v>
      </c>
      <c r="C1712" t="s">
        <v>873</v>
      </c>
      <c r="D1712" t="s">
        <v>1554</v>
      </c>
      <c r="E1712" t="s">
        <v>1705</v>
      </c>
      <c r="F1712" s="12">
        <v>3</v>
      </c>
      <c r="G1712" s="11">
        <v>108.31</v>
      </c>
      <c r="H1712">
        <v>0.26</v>
      </c>
      <c r="I1712" t="s">
        <v>1755</v>
      </c>
      <c r="J1712" s="11">
        <v>240.44820000000001</v>
      </c>
      <c r="K1712" t="str">
        <f>VLOOKUP(Table56[[#This Row],[Customer_ID]],Table4[],4,FALSE)</f>
        <v>Female</v>
      </c>
      <c r="L1712" t="str">
        <f>VLOOKUP(Table56[[#This Row],[Customer_ID]],Table4[],6,FALSE)</f>
        <v>Colorado</v>
      </c>
      <c r="M1712" t="str">
        <f>VLOOKUP(Table56[[#This Row],[Product_ID]],Table3[],3,FALSE)</f>
        <v>Sports-Equipment</v>
      </c>
      <c r="N1712" s="11">
        <f>VLOOKUP(Table56[[#This Row],[Product_ID]],Table3[],5,FALSE)</f>
        <v>21.34</v>
      </c>
      <c r="O1712" t="str">
        <f>VLOOKUP(Table56[[#This Row],[Store_ID]],Table2[],3,FALSE)</f>
        <v>North</v>
      </c>
      <c r="P1712" t="str">
        <f>VLOOKUP(E1712,Table2[],5,FALSE)</f>
        <v>Outlet</v>
      </c>
    </row>
    <row r="1713" spans="1:16" x14ac:dyDescent="0.25">
      <c r="A1713" t="s">
        <v>3463</v>
      </c>
      <c r="B1713" s="19">
        <v>45316</v>
      </c>
      <c r="C1713" t="s">
        <v>702</v>
      </c>
      <c r="D1713" t="s">
        <v>1646</v>
      </c>
      <c r="E1713" t="s">
        <v>1708</v>
      </c>
      <c r="F1713" s="12">
        <v>1</v>
      </c>
      <c r="G1713" s="11">
        <v>502.53</v>
      </c>
      <c r="H1713" s="14">
        <v>0</v>
      </c>
      <c r="I1713" t="s">
        <v>1752</v>
      </c>
      <c r="J1713" s="11">
        <v>502.53</v>
      </c>
      <c r="K1713" t="str">
        <f>VLOOKUP(Table56[[#This Row],[Customer_ID]],Table4[],4,FALSE)</f>
        <v>Male</v>
      </c>
      <c r="L1713" t="str">
        <f>VLOOKUP(Table56[[#This Row],[Customer_ID]],Table4[],6,FALSE)</f>
        <v>California</v>
      </c>
      <c r="M1713" t="str">
        <f>VLOOKUP(Table56[[#This Row],[Product_ID]],Table3[],3,FALSE)</f>
        <v>Home-Lighting</v>
      </c>
      <c r="N1713" s="11">
        <f>VLOOKUP(Table56[[#This Row],[Product_ID]],Table3[],5,FALSE)</f>
        <v>228.53</v>
      </c>
      <c r="O1713" t="str">
        <f>VLOOKUP(Table56[[#This Row],[Store_ID]],Table2[],3,FALSE)</f>
        <v>East</v>
      </c>
      <c r="P1713" t="str">
        <f>VLOOKUP(E1713,Table2[],5,FALSE)</f>
        <v>Online</v>
      </c>
    </row>
    <row r="1714" spans="1:16" x14ac:dyDescent="0.25">
      <c r="A1714" t="s">
        <v>3464</v>
      </c>
      <c r="B1714" s="19">
        <v>45548</v>
      </c>
      <c r="C1714" t="s">
        <v>275</v>
      </c>
      <c r="D1714" t="s">
        <v>1527</v>
      </c>
      <c r="E1714" t="s">
        <v>1730</v>
      </c>
      <c r="F1714" s="12">
        <v>2</v>
      </c>
      <c r="G1714" s="11">
        <v>508.52</v>
      </c>
      <c r="H1714">
        <v>0.11</v>
      </c>
      <c r="I1714" t="s">
        <v>1755</v>
      </c>
      <c r="J1714" s="11">
        <v>905.16559999999993</v>
      </c>
      <c r="K1714" t="str">
        <f>VLOOKUP(Table56[[#This Row],[Customer_ID]],Table4[],4,FALSE)</f>
        <v>Male</v>
      </c>
      <c r="L1714" t="str">
        <f>VLOOKUP(Table56[[#This Row],[Customer_ID]],Table4[],6,FALSE)</f>
        <v>Oklahoma</v>
      </c>
      <c r="M1714" t="str">
        <f>VLOOKUP(Table56[[#This Row],[Product_ID]],Table3[],3,FALSE)</f>
        <v>Clothing-Tops</v>
      </c>
      <c r="N1714" s="11">
        <f>VLOOKUP(Table56[[#This Row],[Product_ID]],Table3[],5,FALSE)</f>
        <v>342.56</v>
      </c>
      <c r="O1714" t="str">
        <f>VLOOKUP(Table56[[#This Row],[Store_ID]],Table2[],3,FALSE)</f>
        <v>West</v>
      </c>
      <c r="P1714" t="str">
        <f>VLOOKUP(E1714,Table2[],5,FALSE)</f>
        <v>Flagship</v>
      </c>
    </row>
    <row r="1715" spans="1:16" x14ac:dyDescent="0.25">
      <c r="A1715" t="s">
        <v>3465</v>
      </c>
      <c r="B1715" s="19">
        <v>45572</v>
      </c>
      <c r="C1715" t="s">
        <v>1427</v>
      </c>
      <c r="D1715" t="s">
        <v>1638</v>
      </c>
      <c r="E1715" t="s">
        <v>1698</v>
      </c>
      <c r="F1715" s="12">
        <v>1</v>
      </c>
      <c r="G1715" s="11">
        <v>492</v>
      </c>
      <c r="H1715">
        <v>0.26</v>
      </c>
      <c r="I1715" t="s">
        <v>1752</v>
      </c>
      <c r="J1715" s="11">
        <v>364.08</v>
      </c>
      <c r="K1715" t="str">
        <f>VLOOKUP(Table56[[#This Row],[Customer_ID]],Table4[],4,FALSE)</f>
        <v>Male</v>
      </c>
      <c r="L1715" t="str">
        <f>VLOOKUP(Table56[[#This Row],[Customer_ID]],Table4[],6,FALSE)</f>
        <v>Vermont</v>
      </c>
      <c r="M1715" t="str">
        <f>VLOOKUP(Table56[[#This Row],[Product_ID]],Table3[],3,FALSE)</f>
        <v>Electronics-Audio</v>
      </c>
      <c r="N1715" s="11">
        <f>VLOOKUP(Table56[[#This Row],[Product_ID]],Table3[],5,FALSE)</f>
        <v>403.71</v>
      </c>
      <c r="O1715" t="str">
        <f>VLOOKUP(Table56[[#This Row],[Store_ID]],Table2[],3,FALSE)</f>
        <v>North</v>
      </c>
      <c r="P1715" t="str">
        <f>VLOOKUP(E1715,Table2[],5,FALSE)</f>
        <v>Outlet</v>
      </c>
    </row>
    <row r="1716" spans="1:16" x14ac:dyDescent="0.25">
      <c r="A1716" t="s">
        <v>3466</v>
      </c>
      <c r="B1716" s="19">
        <v>45347</v>
      </c>
      <c r="C1716" t="s">
        <v>1475</v>
      </c>
      <c r="D1716" t="s">
        <v>1583</v>
      </c>
      <c r="E1716" t="s">
        <v>1726</v>
      </c>
      <c r="F1716" s="12">
        <v>4</v>
      </c>
      <c r="G1716" s="11">
        <v>746.36</v>
      </c>
      <c r="H1716">
        <v>0.02</v>
      </c>
      <c r="I1716" t="s">
        <v>1750</v>
      </c>
      <c r="J1716" s="11">
        <v>2925.7312000000002</v>
      </c>
      <c r="K1716" t="str">
        <f>VLOOKUP(Table56[[#This Row],[Customer_ID]],Table4[],4,FALSE)</f>
        <v>Female</v>
      </c>
      <c r="L1716" t="str">
        <f>VLOOKUP(Table56[[#This Row],[Customer_ID]],Table4[],6,FALSE)</f>
        <v>Virginia</v>
      </c>
      <c r="M1716" t="str">
        <f>VLOOKUP(Table56[[#This Row],[Product_ID]],Table3[],3,FALSE)</f>
        <v>Clothing-Footwear</v>
      </c>
      <c r="N1716" s="11">
        <f>VLOOKUP(Table56[[#This Row],[Product_ID]],Table3[],5,FALSE)</f>
        <v>353.47</v>
      </c>
      <c r="O1716" t="str">
        <f>VLOOKUP(Table56[[#This Row],[Store_ID]],Table2[],3,FALSE)</f>
        <v>South</v>
      </c>
      <c r="P1716" t="str">
        <f>VLOOKUP(E1716,Table2[],5,FALSE)</f>
        <v>Outlet</v>
      </c>
    </row>
    <row r="1717" spans="1:16" x14ac:dyDescent="0.25">
      <c r="A1717" t="s">
        <v>3467</v>
      </c>
      <c r="B1717" s="19">
        <v>45823</v>
      </c>
      <c r="C1717" t="s">
        <v>1327</v>
      </c>
      <c r="D1717" t="s">
        <v>1544</v>
      </c>
      <c r="E1717" t="s">
        <v>1690</v>
      </c>
      <c r="F1717" s="12">
        <v>1</v>
      </c>
      <c r="G1717" s="11">
        <v>120.83</v>
      </c>
      <c r="H1717">
        <v>0.08</v>
      </c>
      <c r="I1717" t="s">
        <v>1750</v>
      </c>
      <c r="J1717" s="11">
        <v>111.1636</v>
      </c>
      <c r="K1717" t="str">
        <f>VLOOKUP(Table56[[#This Row],[Customer_ID]],Table4[],4,FALSE)</f>
        <v>Female</v>
      </c>
      <c r="L1717" t="str">
        <f>VLOOKUP(Table56[[#This Row],[Customer_ID]],Table4[],6,FALSE)</f>
        <v>New York</v>
      </c>
      <c r="M1717" t="str">
        <f>VLOOKUP(Table56[[#This Row],[Product_ID]],Table3[],3,FALSE)</f>
        <v>Beauty-Haircare</v>
      </c>
      <c r="N1717" s="11">
        <f>VLOOKUP(Table56[[#This Row],[Product_ID]],Table3[],5,FALSE)</f>
        <v>115.82</v>
      </c>
      <c r="O1717" t="str">
        <f>VLOOKUP(Table56[[#This Row],[Store_ID]],Table2[],3,FALSE)</f>
        <v>North</v>
      </c>
      <c r="P1717" t="str">
        <f>VLOOKUP(E1717,Table2[],5,FALSE)</f>
        <v>Flagship</v>
      </c>
    </row>
    <row r="1718" spans="1:16" x14ac:dyDescent="0.25">
      <c r="A1718" t="s">
        <v>3468</v>
      </c>
      <c r="B1718" s="19">
        <v>45394</v>
      </c>
      <c r="C1718" t="s">
        <v>1229</v>
      </c>
      <c r="D1718" t="s">
        <v>1643</v>
      </c>
      <c r="E1718" t="s">
        <v>1736</v>
      </c>
      <c r="F1718" s="12">
        <v>2</v>
      </c>
      <c r="G1718" s="11">
        <v>68.31</v>
      </c>
      <c r="H1718">
        <v>0.28999999999999998</v>
      </c>
      <c r="I1718" t="s">
        <v>1755</v>
      </c>
      <c r="J1718" s="11">
        <v>97.000199999999992</v>
      </c>
      <c r="K1718" t="str">
        <f>VLOOKUP(Table56[[#This Row],[Customer_ID]],Table4[],4,FALSE)</f>
        <v>Male</v>
      </c>
      <c r="L1718" t="str">
        <f>VLOOKUP(Table56[[#This Row],[Customer_ID]],Table4[],6,FALSE)</f>
        <v>Maine</v>
      </c>
      <c r="M1718" t="str">
        <f>VLOOKUP(Table56[[#This Row],[Product_ID]],Table3[],3,FALSE)</f>
        <v>Electronics-Appliances</v>
      </c>
      <c r="N1718" s="11">
        <f>VLOOKUP(Table56[[#This Row],[Product_ID]],Table3[],5,FALSE)</f>
        <v>480.9</v>
      </c>
      <c r="O1718" t="str">
        <f>VLOOKUP(Table56[[#This Row],[Store_ID]],Table2[],3,FALSE)</f>
        <v>East</v>
      </c>
      <c r="P1718" t="str">
        <f>VLOOKUP(E1718,Table2[],5,FALSE)</f>
        <v>Flagship</v>
      </c>
    </row>
    <row r="1719" spans="1:16" x14ac:dyDescent="0.25">
      <c r="A1719" t="s">
        <v>3469</v>
      </c>
      <c r="B1719" s="19">
        <v>45265</v>
      </c>
      <c r="C1719" t="s">
        <v>227</v>
      </c>
      <c r="D1719" t="s">
        <v>1560</v>
      </c>
      <c r="E1719" t="s">
        <v>1736</v>
      </c>
      <c r="F1719" s="12">
        <v>2</v>
      </c>
      <c r="G1719" s="11">
        <v>761.71</v>
      </c>
      <c r="H1719">
        <v>0.02</v>
      </c>
      <c r="I1719" t="s">
        <v>1752</v>
      </c>
      <c r="J1719" s="11">
        <v>1492.9516000000001</v>
      </c>
      <c r="K1719" t="str">
        <f>VLOOKUP(Table56[[#This Row],[Customer_ID]],Table4[],4,FALSE)</f>
        <v>Male</v>
      </c>
      <c r="L1719" t="str">
        <f>VLOOKUP(Table56[[#This Row],[Customer_ID]],Table4[],6,FALSE)</f>
        <v>New Mexico</v>
      </c>
      <c r="M1719" t="str">
        <f>VLOOKUP(Table56[[#This Row],[Product_ID]],Table3[],3,FALSE)</f>
        <v>Sports-Equipment</v>
      </c>
      <c r="N1719" s="11">
        <f>VLOOKUP(Table56[[#This Row],[Product_ID]],Table3[],5,FALSE)</f>
        <v>484.62</v>
      </c>
      <c r="O1719" t="str">
        <f>VLOOKUP(Table56[[#This Row],[Store_ID]],Table2[],3,FALSE)</f>
        <v>East</v>
      </c>
      <c r="P1719" t="str">
        <f>VLOOKUP(E1719,Table2[],5,FALSE)</f>
        <v>Flagship</v>
      </c>
    </row>
    <row r="1720" spans="1:16" x14ac:dyDescent="0.25">
      <c r="A1720" t="s">
        <v>3470</v>
      </c>
      <c r="B1720" s="19">
        <v>45261</v>
      </c>
      <c r="C1720" t="s">
        <v>241</v>
      </c>
      <c r="D1720" t="s">
        <v>1644</v>
      </c>
      <c r="E1720" t="s">
        <v>1698</v>
      </c>
      <c r="F1720" s="12">
        <v>4</v>
      </c>
      <c r="G1720" s="11">
        <v>346.37</v>
      </c>
      <c r="H1720">
        <v>0.18</v>
      </c>
      <c r="I1720" t="s">
        <v>1755</v>
      </c>
      <c r="J1720" s="11">
        <v>1136.0936000000002</v>
      </c>
      <c r="K1720" t="str">
        <f>VLOOKUP(Table56[[#This Row],[Customer_ID]],Table4[],4,FALSE)</f>
        <v>Female</v>
      </c>
      <c r="L1720" t="str">
        <f>VLOOKUP(Table56[[#This Row],[Customer_ID]],Table4[],6,FALSE)</f>
        <v>New Hampshire</v>
      </c>
      <c r="M1720" t="str">
        <f>VLOOKUP(Table56[[#This Row],[Product_ID]],Table3[],3,FALSE)</f>
        <v>Home-Decor</v>
      </c>
      <c r="N1720" s="11">
        <f>VLOOKUP(Table56[[#This Row],[Product_ID]],Table3[],5,FALSE)</f>
        <v>325.26</v>
      </c>
      <c r="O1720" t="str">
        <f>VLOOKUP(Table56[[#This Row],[Store_ID]],Table2[],3,FALSE)</f>
        <v>North</v>
      </c>
      <c r="P1720" t="str">
        <f>VLOOKUP(E1720,Table2[],5,FALSE)</f>
        <v>Outlet</v>
      </c>
    </row>
    <row r="1721" spans="1:16" x14ac:dyDescent="0.25">
      <c r="A1721" t="s">
        <v>3471</v>
      </c>
      <c r="B1721" s="19">
        <v>45702</v>
      </c>
      <c r="C1721" t="s">
        <v>40</v>
      </c>
      <c r="D1721" t="s">
        <v>1610</v>
      </c>
      <c r="E1721" t="s">
        <v>1723</v>
      </c>
      <c r="F1721" s="12">
        <v>1</v>
      </c>
      <c r="G1721" s="11">
        <v>846.3</v>
      </c>
      <c r="H1721">
        <v>0.14000000000000001</v>
      </c>
      <c r="I1721" t="s">
        <v>1752</v>
      </c>
      <c r="J1721" s="11">
        <v>727.81799999999998</v>
      </c>
      <c r="K1721" t="str">
        <f>VLOOKUP(Table56[[#This Row],[Customer_ID]],Table4[],4,FALSE)</f>
        <v>Female</v>
      </c>
      <c r="L1721" t="str">
        <f>VLOOKUP(Table56[[#This Row],[Customer_ID]],Table4[],6,FALSE)</f>
        <v>West Virginia</v>
      </c>
      <c r="M1721" t="str">
        <f>VLOOKUP(Table56[[#This Row],[Product_ID]],Table3[],3,FALSE)</f>
        <v>Home-Decor</v>
      </c>
      <c r="N1721" s="11">
        <f>VLOOKUP(Table56[[#This Row],[Product_ID]],Table3[],5,FALSE)</f>
        <v>81.75</v>
      </c>
      <c r="O1721" t="str">
        <f>VLOOKUP(Table56[[#This Row],[Store_ID]],Table2[],3,FALSE)</f>
        <v>North</v>
      </c>
      <c r="P1721" t="str">
        <f>VLOOKUP(E1721,Table2[],5,FALSE)</f>
        <v>Online</v>
      </c>
    </row>
    <row r="1722" spans="1:16" x14ac:dyDescent="0.25">
      <c r="A1722" t="s">
        <v>3472</v>
      </c>
      <c r="B1722" s="19">
        <v>45624</v>
      </c>
      <c r="C1722" t="s">
        <v>1324</v>
      </c>
      <c r="D1722" t="s">
        <v>1525</v>
      </c>
      <c r="E1722" t="s">
        <v>1739</v>
      </c>
      <c r="F1722" s="12">
        <v>1</v>
      </c>
      <c r="G1722" s="11">
        <v>458.97</v>
      </c>
      <c r="H1722">
        <v>0.1</v>
      </c>
      <c r="I1722" t="s">
        <v>1752</v>
      </c>
      <c r="J1722" s="11">
        <v>413.07300000000004</v>
      </c>
      <c r="K1722" t="str">
        <f>VLOOKUP(Table56[[#This Row],[Customer_ID]],Table4[],4,FALSE)</f>
        <v>Male</v>
      </c>
      <c r="L1722" t="str">
        <f>VLOOKUP(Table56[[#This Row],[Customer_ID]],Table4[],6,FALSE)</f>
        <v>New Jersey</v>
      </c>
      <c r="M1722" t="str">
        <f>VLOOKUP(Table56[[#This Row],[Product_ID]],Table3[],3,FALSE)</f>
        <v>Electronics-Computer</v>
      </c>
      <c r="N1722" s="11">
        <f>VLOOKUP(Table56[[#This Row],[Product_ID]],Table3[],5,FALSE)</f>
        <v>112.42</v>
      </c>
      <c r="O1722" t="str">
        <f>VLOOKUP(Table56[[#This Row],[Store_ID]],Table2[],3,FALSE)</f>
        <v>East</v>
      </c>
      <c r="P1722" t="str">
        <f>VLOOKUP(E1722,Table2[],5,FALSE)</f>
        <v>Online</v>
      </c>
    </row>
    <row r="1723" spans="1:16" x14ac:dyDescent="0.25">
      <c r="A1723" t="s">
        <v>3473</v>
      </c>
      <c r="B1723" s="19">
        <v>45736</v>
      </c>
      <c r="C1723" t="s">
        <v>909</v>
      </c>
      <c r="D1723" t="s">
        <v>1592</v>
      </c>
      <c r="E1723" t="s">
        <v>1711</v>
      </c>
      <c r="F1723" s="12">
        <v>2</v>
      </c>
      <c r="G1723" s="11">
        <v>536.61</v>
      </c>
      <c r="H1723">
        <v>0.14000000000000001</v>
      </c>
      <c r="I1723" t="s">
        <v>1750</v>
      </c>
      <c r="J1723" s="11">
        <v>922.9692</v>
      </c>
      <c r="K1723" t="str">
        <f>VLOOKUP(Table56[[#This Row],[Customer_ID]],Table4[],4,FALSE)</f>
        <v>Male</v>
      </c>
      <c r="L1723" t="str">
        <f>VLOOKUP(Table56[[#This Row],[Customer_ID]],Table4[],6,FALSE)</f>
        <v>Ohio</v>
      </c>
      <c r="M1723" t="str">
        <f>VLOOKUP(Table56[[#This Row],[Product_ID]],Table3[],3,FALSE)</f>
        <v>Electronics-Computer</v>
      </c>
      <c r="N1723" s="11">
        <f>VLOOKUP(Table56[[#This Row],[Product_ID]],Table3[],5,FALSE)</f>
        <v>253.33</v>
      </c>
      <c r="O1723" t="str">
        <f>VLOOKUP(Table56[[#This Row],[Store_ID]],Table2[],3,FALSE)</f>
        <v>South</v>
      </c>
      <c r="P1723" t="str">
        <f>VLOOKUP(E1723,Table2[],5,FALSE)</f>
        <v>Online</v>
      </c>
    </row>
    <row r="1724" spans="1:16" x14ac:dyDescent="0.25">
      <c r="A1724" t="s">
        <v>3474</v>
      </c>
      <c r="B1724" s="19">
        <v>45709</v>
      </c>
      <c r="C1724" t="s">
        <v>1290</v>
      </c>
      <c r="D1724" t="s">
        <v>1613</v>
      </c>
      <c r="E1724" t="s">
        <v>1685</v>
      </c>
      <c r="F1724" s="12">
        <v>3</v>
      </c>
      <c r="G1724" s="11">
        <v>130.41</v>
      </c>
      <c r="H1724">
        <v>0.14000000000000001</v>
      </c>
      <c r="I1724" t="s">
        <v>1752</v>
      </c>
      <c r="J1724" s="11">
        <v>336.45780000000002</v>
      </c>
      <c r="K1724" t="str">
        <f>VLOOKUP(Table56[[#This Row],[Customer_ID]],Table4[],4,FALSE)</f>
        <v>Male</v>
      </c>
      <c r="L1724" t="str">
        <f>VLOOKUP(Table56[[#This Row],[Customer_ID]],Table4[],6,FALSE)</f>
        <v>North Carolina</v>
      </c>
      <c r="M1724" t="str">
        <f>VLOOKUP(Table56[[#This Row],[Product_ID]],Table3[],3,FALSE)</f>
        <v>Clothing-Accessories</v>
      </c>
      <c r="N1724" s="11">
        <f>VLOOKUP(Table56[[#This Row],[Product_ID]],Table3[],5,FALSE)</f>
        <v>113.83</v>
      </c>
      <c r="O1724" t="str">
        <f>VLOOKUP(Table56[[#This Row],[Store_ID]],Table2[],3,FALSE)</f>
        <v>East</v>
      </c>
      <c r="P1724" t="str">
        <f>VLOOKUP(E1724,Table2[],5,FALSE)</f>
        <v>Flagship</v>
      </c>
    </row>
    <row r="1725" spans="1:16" x14ac:dyDescent="0.25">
      <c r="A1725" t="s">
        <v>3475</v>
      </c>
      <c r="B1725" s="19">
        <v>45738</v>
      </c>
      <c r="C1725" t="s">
        <v>1507</v>
      </c>
      <c r="D1725" t="s">
        <v>1664</v>
      </c>
      <c r="E1725" t="s">
        <v>1723</v>
      </c>
      <c r="F1725" s="12">
        <v>4</v>
      </c>
      <c r="G1725" s="11">
        <v>706.67</v>
      </c>
      <c r="H1725">
        <v>0.01</v>
      </c>
      <c r="I1725" t="s">
        <v>1750</v>
      </c>
      <c r="J1725" s="11">
        <v>2798.4132</v>
      </c>
      <c r="K1725" t="str">
        <f>VLOOKUP(Table56[[#This Row],[Customer_ID]],Table4[],4,FALSE)</f>
        <v>Male</v>
      </c>
      <c r="L1725" t="str">
        <f>VLOOKUP(Table56[[#This Row],[Customer_ID]],Table4[],6,FALSE)</f>
        <v>Ohio</v>
      </c>
      <c r="M1725" t="str">
        <f>VLOOKUP(Table56[[#This Row],[Product_ID]],Table3[],3,FALSE)</f>
        <v>Beauty-Makeup</v>
      </c>
      <c r="N1725" s="11">
        <f>VLOOKUP(Table56[[#This Row],[Product_ID]],Table3[],5,FALSE)</f>
        <v>183.04</v>
      </c>
      <c r="O1725" t="str">
        <f>VLOOKUP(Table56[[#This Row],[Store_ID]],Table2[],3,FALSE)</f>
        <v>North</v>
      </c>
      <c r="P1725" t="str">
        <f>VLOOKUP(E1725,Table2[],5,FALSE)</f>
        <v>Online</v>
      </c>
    </row>
    <row r="1726" spans="1:16" x14ac:dyDescent="0.25">
      <c r="A1726" t="s">
        <v>3476</v>
      </c>
      <c r="B1726" s="19">
        <v>45685</v>
      </c>
      <c r="C1726" t="s">
        <v>1210</v>
      </c>
      <c r="D1726" t="s">
        <v>1567</v>
      </c>
      <c r="E1726" t="s">
        <v>1698</v>
      </c>
      <c r="F1726" s="12">
        <v>3</v>
      </c>
      <c r="G1726" s="11">
        <v>523.45000000000005</v>
      </c>
      <c r="H1726">
        <v>0.17</v>
      </c>
      <c r="I1726" t="s">
        <v>1750</v>
      </c>
      <c r="J1726" s="11">
        <v>1303.3905</v>
      </c>
      <c r="K1726" t="str">
        <f>VLOOKUP(Table56[[#This Row],[Customer_ID]],Table4[],4,FALSE)</f>
        <v>Male</v>
      </c>
      <c r="L1726" t="str">
        <f>VLOOKUP(Table56[[#This Row],[Customer_ID]],Table4[],6,FALSE)</f>
        <v>Missouri</v>
      </c>
      <c r="M1726" t="str">
        <f>VLOOKUP(Table56[[#This Row],[Product_ID]],Table3[],3,FALSE)</f>
        <v>Home-Decor</v>
      </c>
      <c r="N1726" s="11">
        <f>VLOOKUP(Table56[[#This Row],[Product_ID]],Table3[],5,FALSE)</f>
        <v>254.04361702127662</v>
      </c>
      <c r="O1726" t="str">
        <f>VLOOKUP(Table56[[#This Row],[Store_ID]],Table2[],3,FALSE)</f>
        <v>North</v>
      </c>
      <c r="P1726" t="str">
        <f>VLOOKUP(E1726,Table2[],5,FALSE)</f>
        <v>Outlet</v>
      </c>
    </row>
    <row r="1727" spans="1:16" x14ac:dyDescent="0.25">
      <c r="A1727" t="s">
        <v>3477</v>
      </c>
      <c r="B1727" s="19">
        <v>45701</v>
      </c>
      <c r="C1727" t="s">
        <v>48</v>
      </c>
      <c r="D1727" t="s">
        <v>1667</v>
      </c>
      <c r="E1727" t="s">
        <v>1736</v>
      </c>
      <c r="F1727" s="12">
        <v>3</v>
      </c>
      <c r="G1727" s="11">
        <v>482.2</v>
      </c>
      <c r="H1727">
        <v>0.23</v>
      </c>
      <c r="I1727" t="s">
        <v>1755</v>
      </c>
      <c r="J1727" s="11">
        <v>1113.8820000000001</v>
      </c>
      <c r="K1727" t="str">
        <f>VLOOKUP(Table56[[#This Row],[Customer_ID]],Table4[],4,FALSE)</f>
        <v>Male</v>
      </c>
      <c r="L1727" t="str">
        <f>VLOOKUP(Table56[[#This Row],[Customer_ID]],Table4[],6,FALSE)</f>
        <v>Pennsylvania</v>
      </c>
      <c r="M1727" t="str">
        <f>VLOOKUP(Table56[[#This Row],[Product_ID]],Table3[],3,FALSE)</f>
        <v>Clothing-Footwear</v>
      </c>
      <c r="N1727" s="11">
        <f>VLOOKUP(Table56[[#This Row],[Product_ID]],Table3[],5,FALSE)</f>
        <v>438.25</v>
      </c>
      <c r="O1727" t="str">
        <f>VLOOKUP(Table56[[#This Row],[Store_ID]],Table2[],3,FALSE)</f>
        <v>East</v>
      </c>
      <c r="P1727" t="str">
        <f>VLOOKUP(E1727,Table2[],5,FALSE)</f>
        <v>Flagship</v>
      </c>
    </row>
    <row r="1728" spans="1:16" x14ac:dyDescent="0.25">
      <c r="A1728" t="s">
        <v>3478</v>
      </c>
      <c r="B1728" s="19">
        <v>45745</v>
      </c>
      <c r="C1728" t="s">
        <v>423</v>
      </c>
      <c r="D1728" t="s">
        <v>1620</v>
      </c>
      <c r="E1728" t="s">
        <v>1705</v>
      </c>
      <c r="F1728" s="12">
        <v>4</v>
      </c>
      <c r="G1728" s="11">
        <v>688.86</v>
      </c>
      <c r="H1728">
        <v>0.02</v>
      </c>
      <c r="I1728" t="s">
        <v>1755</v>
      </c>
      <c r="J1728" s="11">
        <v>2700.3312000000001</v>
      </c>
      <c r="K1728" t="str">
        <f>VLOOKUP(Table56[[#This Row],[Customer_ID]],Table4[],4,FALSE)</f>
        <v>Male</v>
      </c>
      <c r="L1728" t="str">
        <f>VLOOKUP(Table56[[#This Row],[Customer_ID]],Table4[],6,FALSE)</f>
        <v>Illinois</v>
      </c>
      <c r="M1728" t="str">
        <f>VLOOKUP(Table56[[#This Row],[Product_ID]],Table3[],3,FALSE)</f>
        <v>Beauty-Skincare</v>
      </c>
      <c r="N1728" s="11">
        <f>VLOOKUP(Table56[[#This Row],[Product_ID]],Table3[],5,FALSE)</f>
        <v>266.86</v>
      </c>
      <c r="O1728" t="str">
        <f>VLOOKUP(Table56[[#This Row],[Store_ID]],Table2[],3,FALSE)</f>
        <v>North</v>
      </c>
      <c r="P1728" t="str">
        <f>VLOOKUP(E1728,Table2[],5,FALSE)</f>
        <v>Outlet</v>
      </c>
    </row>
    <row r="1729" spans="1:16" x14ac:dyDescent="0.25">
      <c r="A1729" t="s">
        <v>3479</v>
      </c>
      <c r="B1729" s="19">
        <v>45214</v>
      </c>
      <c r="C1729" t="s">
        <v>100</v>
      </c>
      <c r="D1729" t="s">
        <v>1544</v>
      </c>
      <c r="E1729" t="s">
        <v>1685</v>
      </c>
      <c r="F1729" s="12">
        <v>1</v>
      </c>
      <c r="G1729" s="11">
        <v>145.47999999999999</v>
      </c>
      <c r="H1729">
        <v>0.1</v>
      </c>
      <c r="I1729" t="s">
        <v>1755</v>
      </c>
      <c r="J1729" s="11">
        <v>130.93199999999999</v>
      </c>
      <c r="K1729" t="str">
        <f>VLOOKUP(Table56[[#This Row],[Customer_ID]],Table4[],4,FALSE)</f>
        <v>Female</v>
      </c>
      <c r="L1729" t="str">
        <f>VLOOKUP(Table56[[#This Row],[Customer_ID]],Table4[],6,FALSE)</f>
        <v>Oregon</v>
      </c>
      <c r="M1729" t="str">
        <f>VLOOKUP(Table56[[#This Row],[Product_ID]],Table3[],3,FALSE)</f>
        <v>Beauty-Haircare</v>
      </c>
      <c r="N1729" s="11">
        <f>VLOOKUP(Table56[[#This Row],[Product_ID]],Table3[],5,FALSE)</f>
        <v>115.82</v>
      </c>
      <c r="O1729" t="str">
        <f>VLOOKUP(Table56[[#This Row],[Store_ID]],Table2[],3,FALSE)</f>
        <v>East</v>
      </c>
      <c r="P1729" t="str">
        <f>VLOOKUP(E1729,Table2[],5,FALSE)</f>
        <v>Flagship</v>
      </c>
    </row>
    <row r="1730" spans="1:16" x14ac:dyDescent="0.25">
      <c r="A1730" t="s">
        <v>3480</v>
      </c>
      <c r="B1730" s="19">
        <v>45547</v>
      </c>
      <c r="C1730" t="s">
        <v>195</v>
      </c>
      <c r="D1730" t="s">
        <v>1573</v>
      </c>
      <c r="E1730" t="s">
        <v>1721</v>
      </c>
      <c r="F1730" s="12">
        <v>4</v>
      </c>
      <c r="G1730" s="11">
        <v>862.25</v>
      </c>
      <c r="H1730">
        <v>0.28000000000000003</v>
      </c>
      <c r="I1730" t="s">
        <v>1752</v>
      </c>
      <c r="J1730" s="11">
        <v>2483.2799999999997</v>
      </c>
      <c r="K1730" t="str">
        <f>VLOOKUP(Table56[[#This Row],[Customer_ID]],Table4[],4,FALSE)</f>
        <v>Male</v>
      </c>
      <c r="L1730" t="str">
        <f>VLOOKUP(Table56[[#This Row],[Customer_ID]],Table4[],6,FALSE)</f>
        <v>Minnesota</v>
      </c>
      <c r="M1730" t="str">
        <f>VLOOKUP(Table56[[#This Row],[Product_ID]],Table3[],3,FALSE)</f>
        <v>Sports-Team Sports</v>
      </c>
      <c r="N1730" s="11">
        <f>VLOOKUP(Table56[[#This Row],[Product_ID]],Table3[],5,FALSE)</f>
        <v>204.39</v>
      </c>
      <c r="O1730" t="str">
        <f>VLOOKUP(Table56[[#This Row],[Store_ID]],Table2[],3,FALSE)</f>
        <v>South</v>
      </c>
      <c r="P1730" t="str">
        <f>VLOOKUP(E1730,Table2[],5,FALSE)</f>
        <v>Online</v>
      </c>
    </row>
    <row r="1731" spans="1:16" x14ac:dyDescent="0.25">
      <c r="A1731" t="s">
        <v>3481</v>
      </c>
      <c r="B1731" s="19">
        <v>45296</v>
      </c>
      <c r="C1731" t="s">
        <v>917</v>
      </c>
      <c r="D1731" t="s">
        <v>1527</v>
      </c>
      <c r="E1731" t="s">
        <v>1726</v>
      </c>
      <c r="F1731" s="12">
        <v>4</v>
      </c>
      <c r="G1731" s="11">
        <v>146.12</v>
      </c>
      <c r="H1731">
        <v>0.12</v>
      </c>
      <c r="I1731" t="s">
        <v>1755</v>
      </c>
      <c r="J1731" s="11">
        <v>514.3424</v>
      </c>
      <c r="K1731" t="str">
        <f>VLOOKUP(Table56[[#This Row],[Customer_ID]],Table4[],4,FALSE)</f>
        <v>Male</v>
      </c>
      <c r="L1731" t="str">
        <f>VLOOKUP(Table56[[#This Row],[Customer_ID]],Table4[],6,FALSE)</f>
        <v>Minnesota</v>
      </c>
      <c r="M1731" t="str">
        <f>VLOOKUP(Table56[[#This Row],[Product_ID]],Table3[],3,FALSE)</f>
        <v>Clothing-Tops</v>
      </c>
      <c r="N1731" s="11">
        <f>VLOOKUP(Table56[[#This Row],[Product_ID]],Table3[],5,FALSE)</f>
        <v>342.56</v>
      </c>
      <c r="O1731" t="str">
        <f>VLOOKUP(Table56[[#This Row],[Store_ID]],Table2[],3,FALSE)</f>
        <v>South</v>
      </c>
      <c r="P1731" t="str">
        <f>VLOOKUP(E1731,Table2[],5,FALSE)</f>
        <v>Outlet</v>
      </c>
    </row>
    <row r="1732" spans="1:16" x14ac:dyDescent="0.25">
      <c r="A1732" t="s">
        <v>3482</v>
      </c>
      <c r="B1732" s="19">
        <v>45549</v>
      </c>
      <c r="C1732" t="s">
        <v>1456</v>
      </c>
      <c r="D1732" t="s">
        <v>1573</v>
      </c>
      <c r="E1732" t="s">
        <v>1736</v>
      </c>
      <c r="F1732" s="12">
        <v>2</v>
      </c>
      <c r="G1732" s="11">
        <v>695.02</v>
      </c>
      <c r="H1732">
        <v>0.3</v>
      </c>
      <c r="I1732" t="s">
        <v>1755</v>
      </c>
      <c r="J1732" s="11">
        <v>973.02799999999991</v>
      </c>
      <c r="K1732" t="str">
        <f>VLOOKUP(Table56[[#This Row],[Customer_ID]],Table4[],4,FALSE)</f>
        <v>Male</v>
      </c>
      <c r="L1732" t="str">
        <f>VLOOKUP(Table56[[#This Row],[Customer_ID]],Table4[],6,FALSE)</f>
        <v>South Dakota</v>
      </c>
      <c r="M1732" t="str">
        <f>VLOOKUP(Table56[[#This Row],[Product_ID]],Table3[],3,FALSE)</f>
        <v>Sports-Team Sports</v>
      </c>
      <c r="N1732" s="11">
        <f>VLOOKUP(Table56[[#This Row],[Product_ID]],Table3[],5,FALSE)</f>
        <v>204.39</v>
      </c>
      <c r="O1732" t="str">
        <f>VLOOKUP(Table56[[#This Row],[Store_ID]],Table2[],3,FALSE)</f>
        <v>East</v>
      </c>
      <c r="P1732" t="str">
        <f>VLOOKUP(E1732,Table2[],5,FALSE)</f>
        <v>Flagship</v>
      </c>
    </row>
    <row r="1733" spans="1:16" x14ac:dyDescent="0.25">
      <c r="A1733" t="s">
        <v>3483</v>
      </c>
      <c r="B1733" s="19">
        <v>45231</v>
      </c>
      <c r="C1733" t="s">
        <v>705</v>
      </c>
      <c r="D1733" t="s">
        <v>1671</v>
      </c>
      <c r="E1733" t="s">
        <v>1719</v>
      </c>
      <c r="F1733" s="12">
        <v>2</v>
      </c>
      <c r="G1733" s="11">
        <v>886.67</v>
      </c>
      <c r="H1733">
        <v>0.24</v>
      </c>
      <c r="I1733" t="s">
        <v>1752</v>
      </c>
      <c r="J1733" s="11">
        <v>1347.7384</v>
      </c>
      <c r="K1733" t="str">
        <f>VLOOKUP(Table56[[#This Row],[Customer_ID]],Table4[],4,FALSE)</f>
        <v>Female</v>
      </c>
      <c r="L1733" t="str">
        <f>VLOOKUP(Table56[[#This Row],[Customer_ID]],Table4[],6,FALSE)</f>
        <v>New Jersey</v>
      </c>
      <c r="M1733" t="str">
        <f>VLOOKUP(Table56[[#This Row],[Product_ID]],Table3[],3,FALSE)</f>
        <v>Beauty-Skincare</v>
      </c>
      <c r="N1733" s="11">
        <f>VLOOKUP(Table56[[#This Row],[Product_ID]],Table3[],5,FALSE)</f>
        <v>358.47</v>
      </c>
      <c r="O1733" t="str">
        <f>VLOOKUP(Table56[[#This Row],[Store_ID]],Table2[],3,FALSE)</f>
        <v>East</v>
      </c>
      <c r="P1733" t="str">
        <f>VLOOKUP(E1733,Table2[],5,FALSE)</f>
        <v>Online</v>
      </c>
    </row>
    <row r="1734" spans="1:16" x14ac:dyDescent="0.25">
      <c r="A1734" t="s">
        <v>3484</v>
      </c>
      <c r="B1734" s="19">
        <v>45628</v>
      </c>
      <c r="C1734" t="s">
        <v>202</v>
      </c>
      <c r="D1734" t="s">
        <v>1625</v>
      </c>
      <c r="E1734" t="s">
        <v>1736</v>
      </c>
      <c r="F1734" s="12">
        <v>2</v>
      </c>
      <c r="G1734" s="11">
        <v>864.09</v>
      </c>
      <c r="H1734">
        <v>0.06</v>
      </c>
      <c r="I1734" t="s">
        <v>1755</v>
      </c>
      <c r="J1734" s="11">
        <v>1624.4892</v>
      </c>
      <c r="K1734" t="str">
        <f>VLOOKUP(Table56[[#This Row],[Customer_ID]],Table4[],4,FALSE)</f>
        <v>Male</v>
      </c>
      <c r="L1734" t="str">
        <f>VLOOKUP(Table56[[#This Row],[Customer_ID]],Table4[],6,FALSE)</f>
        <v>Oklahoma</v>
      </c>
      <c r="M1734" t="str">
        <f>VLOOKUP(Table56[[#This Row],[Product_ID]],Table3[],3,FALSE)</f>
        <v>Beauty-Haircare</v>
      </c>
      <c r="N1734" s="11">
        <f>VLOOKUP(Table56[[#This Row],[Product_ID]],Table3[],5,FALSE)</f>
        <v>340.39</v>
      </c>
      <c r="O1734" t="str">
        <f>VLOOKUP(Table56[[#This Row],[Store_ID]],Table2[],3,FALSE)</f>
        <v>East</v>
      </c>
      <c r="P1734" t="str">
        <f>VLOOKUP(E1734,Table2[],5,FALSE)</f>
        <v>Flagship</v>
      </c>
    </row>
    <row r="1735" spans="1:16" x14ac:dyDescent="0.25">
      <c r="A1735" t="s">
        <v>3485</v>
      </c>
      <c r="B1735" s="19">
        <v>45862</v>
      </c>
      <c r="C1735" t="s">
        <v>23</v>
      </c>
      <c r="D1735" t="s">
        <v>1544</v>
      </c>
      <c r="E1735" t="s">
        <v>1717</v>
      </c>
      <c r="F1735" s="12">
        <v>1</v>
      </c>
      <c r="G1735" s="11">
        <v>437.65</v>
      </c>
      <c r="H1735">
        <v>0.02</v>
      </c>
      <c r="I1735" t="s">
        <v>1752</v>
      </c>
      <c r="J1735" s="11">
        <v>428.89699999999999</v>
      </c>
      <c r="K1735" t="str">
        <f>VLOOKUP(Table56[[#This Row],[Customer_ID]],Table4[],4,FALSE)</f>
        <v>Female</v>
      </c>
      <c r="L1735" t="str">
        <f>VLOOKUP(Table56[[#This Row],[Customer_ID]],Table4[],6,FALSE)</f>
        <v>Ohio</v>
      </c>
      <c r="M1735" t="str">
        <f>VLOOKUP(Table56[[#This Row],[Product_ID]],Table3[],3,FALSE)</f>
        <v>Beauty-Haircare</v>
      </c>
      <c r="N1735" s="11">
        <f>VLOOKUP(Table56[[#This Row],[Product_ID]],Table3[],5,FALSE)</f>
        <v>115.82</v>
      </c>
      <c r="O1735" t="str">
        <f>VLOOKUP(Table56[[#This Row],[Store_ID]],Table2[],3,FALSE)</f>
        <v>South</v>
      </c>
      <c r="P1735" t="str">
        <f>VLOOKUP(E1735,Table2[],5,FALSE)</f>
        <v>Flagship</v>
      </c>
    </row>
    <row r="1736" spans="1:16" x14ac:dyDescent="0.25">
      <c r="A1736" t="s">
        <v>3486</v>
      </c>
      <c r="B1736" s="19">
        <v>45843</v>
      </c>
      <c r="C1736" t="s">
        <v>654</v>
      </c>
      <c r="D1736" t="s">
        <v>1581</v>
      </c>
      <c r="E1736" t="s">
        <v>1725</v>
      </c>
      <c r="F1736" s="12">
        <v>2</v>
      </c>
      <c r="G1736" s="11">
        <v>208.09</v>
      </c>
      <c r="H1736">
        <v>0.27</v>
      </c>
      <c r="I1736" t="s">
        <v>1750</v>
      </c>
      <c r="J1736" s="11">
        <v>303.81139999999999</v>
      </c>
      <c r="K1736" t="str">
        <f>VLOOKUP(Table56[[#This Row],[Customer_ID]],Table4[],4,FALSE)</f>
        <v>Female</v>
      </c>
      <c r="L1736" t="str">
        <f>VLOOKUP(Table56[[#This Row],[Customer_ID]],Table4[],6,FALSE)</f>
        <v>Kansas</v>
      </c>
      <c r="M1736" t="str">
        <f>VLOOKUP(Table56[[#This Row],[Product_ID]],Table3[],3,FALSE)</f>
        <v>Clothing-Tops</v>
      </c>
      <c r="N1736" s="11">
        <f>VLOOKUP(Table56[[#This Row],[Product_ID]],Table3[],5,FALSE)</f>
        <v>223.43</v>
      </c>
      <c r="O1736" t="str">
        <f>VLOOKUP(Table56[[#This Row],[Store_ID]],Table2[],3,FALSE)</f>
        <v>East</v>
      </c>
      <c r="P1736" t="str">
        <f>VLOOKUP(E1736,Table2[],5,FALSE)</f>
        <v>Flagship</v>
      </c>
    </row>
    <row r="1737" spans="1:16" x14ac:dyDescent="0.25">
      <c r="A1737" t="s">
        <v>3487</v>
      </c>
      <c r="B1737" s="19">
        <v>45482</v>
      </c>
      <c r="C1737" t="s">
        <v>202</v>
      </c>
      <c r="D1737" t="s">
        <v>1670</v>
      </c>
      <c r="E1737" t="s">
        <v>1733</v>
      </c>
      <c r="F1737" s="12">
        <v>4</v>
      </c>
      <c r="G1737" s="11">
        <v>825.78</v>
      </c>
      <c r="H1737">
        <v>0.02</v>
      </c>
      <c r="I1737" t="s">
        <v>1750</v>
      </c>
      <c r="J1737" s="11">
        <v>3237.0575999999996</v>
      </c>
      <c r="K1737" t="str">
        <f>VLOOKUP(Table56[[#This Row],[Customer_ID]],Table4[],4,FALSE)</f>
        <v>Male</v>
      </c>
      <c r="L1737" t="str">
        <f>VLOOKUP(Table56[[#This Row],[Customer_ID]],Table4[],6,FALSE)</f>
        <v>Oklahoma</v>
      </c>
      <c r="M1737" t="str">
        <f>VLOOKUP(Table56[[#This Row],[Product_ID]],Table3[],3,FALSE)</f>
        <v>Electronics-Computer</v>
      </c>
      <c r="N1737" s="11">
        <f>VLOOKUP(Table56[[#This Row],[Product_ID]],Table3[],5,FALSE)</f>
        <v>377.52</v>
      </c>
      <c r="O1737" t="str">
        <f>VLOOKUP(Table56[[#This Row],[Store_ID]],Table2[],3,FALSE)</f>
        <v>North</v>
      </c>
      <c r="P1737" t="str">
        <f>VLOOKUP(E1737,Table2[],5,FALSE)</f>
        <v>Flagship</v>
      </c>
    </row>
    <row r="1738" spans="1:16" x14ac:dyDescent="0.25">
      <c r="A1738" t="s">
        <v>3488</v>
      </c>
      <c r="B1738" s="19">
        <v>45313</v>
      </c>
      <c r="C1738" t="s">
        <v>400</v>
      </c>
      <c r="D1738" t="s">
        <v>1564</v>
      </c>
      <c r="E1738" t="s">
        <v>1733</v>
      </c>
      <c r="F1738" s="12">
        <v>3</v>
      </c>
      <c r="G1738" s="11">
        <v>849.77</v>
      </c>
      <c r="H1738">
        <v>0.12</v>
      </c>
      <c r="I1738" t="s">
        <v>1752</v>
      </c>
      <c r="J1738" s="11">
        <v>2243.3928000000001</v>
      </c>
      <c r="K1738" t="str">
        <f>VLOOKUP(Table56[[#This Row],[Customer_ID]],Table4[],4,FALSE)</f>
        <v>Female</v>
      </c>
      <c r="L1738" t="str">
        <f>VLOOKUP(Table56[[#This Row],[Customer_ID]],Table4[],6,FALSE)</f>
        <v>Rhode Island</v>
      </c>
      <c r="M1738" t="str">
        <f>VLOOKUP(Table56[[#This Row],[Product_ID]],Table3[],3,FALSE)</f>
        <v>Clothing-Accessories</v>
      </c>
      <c r="N1738" s="11">
        <f>VLOOKUP(Table56[[#This Row],[Product_ID]],Table3[],5,FALSE)</f>
        <v>174.02</v>
      </c>
      <c r="O1738" t="str">
        <f>VLOOKUP(Table56[[#This Row],[Store_ID]],Table2[],3,FALSE)</f>
        <v>North</v>
      </c>
      <c r="P1738" t="str">
        <f>VLOOKUP(E1738,Table2[],5,FALSE)</f>
        <v>Flagship</v>
      </c>
    </row>
    <row r="1739" spans="1:16" x14ac:dyDescent="0.25">
      <c r="A1739" t="s">
        <v>3489</v>
      </c>
      <c r="B1739" s="19">
        <v>45314</v>
      </c>
      <c r="C1739" t="s">
        <v>1069</v>
      </c>
      <c r="D1739" t="s">
        <v>1617</v>
      </c>
      <c r="E1739" t="s">
        <v>1701</v>
      </c>
      <c r="F1739" s="12">
        <v>1</v>
      </c>
      <c r="G1739" s="11">
        <v>88.78</v>
      </c>
      <c r="H1739">
        <v>0.18</v>
      </c>
      <c r="I1739" t="s">
        <v>1750</v>
      </c>
      <c r="J1739" s="11">
        <v>72.799600000000012</v>
      </c>
      <c r="K1739" t="str">
        <f>VLOOKUP(Table56[[#This Row],[Customer_ID]],Table4[],4,FALSE)</f>
        <v>Male</v>
      </c>
      <c r="L1739" t="str">
        <f>VLOOKUP(Table56[[#This Row],[Customer_ID]],Table4[],6,FALSE)</f>
        <v>New Mexico</v>
      </c>
      <c r="M1739" t="str">
        <f>VLOOKUP(Table56[[#This Row],[Product_ID]],Table3[],3,FALSE)</f>
        <v>Beauty-Fragrance</v>
      </c>
      <c r="N1739" s="11">
        <f>VLOOKUP(Table56[[#This Row],[Product_ID]],Table3[],5,FALSE)</f>
        <v>482.75</v>
      </c>
      <c r="O1739" t="str">
        <f>VLOOKUP(Table56[[#This Row],[Store_ID]],Table2[],3,FALSE)</f>
        <v>South</v>
      </c>
      <c r="P1739" t="str">
        <f>VLOOKUP(E1739,Table2[],5,FALSE)</f>
        <v>Online</v>
      </c>
    </row>
    <row r="1740" spans="1:16" x14ac:dyDescent="0.25">
      <c r="A1740" t="s">
        <v>3490</v>
      </c>
      <c r="B1740" s="19">
        <v>45526</v>
      </c>
      <c r="C1740" t="s">
        <v>622</v>
      </c>
      <c r="D1740" t="s">
        <v>1644</v>
      </c>
      <c r="E1740" t="s">
        <v>1701</v>
      </c>
      <c r="F1740" s="12">
        <v>4</v>
      </c>
      <c r="G1740" s="11">
        <v>507.22</v>
      </c>
      <c r="H1740">
        <v>0.14000000000000001</v>
      </c>
      <c r="I1740" t="s">
        <v>1752</v>
      </c>
      <c r="J1740" s="11">
        <v>1744.8368</v>
      </c>
      <c r="K1740" t="str">
        <f>VLOOKUP(Table56[[#This Row],[Customer_ID]],Table4[],4,FALSE)</f>
        <v>Female</v>
      </c>
      <c r="L1740" t="str">
        <f>VLOOKUP(Table56[[#This Row],[Customer_ID]],Table4[],6,FALSE)</f>
        <v>Ohio</v>
      </c>
      <c r="M1740" t="str">
        <f>VLOOKUP(Table56[[#This Row],[Product_ID]],Table3[],3,FALSE)</f>
        <v>Home-Decor</v>
      </c>
      <c r="N1740" s="11">
        <f>VLOOKUP(Table56[[#This Row],[Product_ID]],Table3[],5,FALSE)</f>
        <v>325.26</v>
      </c>
      <c r="O1740" t="str">
        <f>VLOOKUP(Table56[[#This Row],[Store_ID]],Table2[],3,FALSE)</f>
        <v>South</v>
      </c>
      <c r="P1740" t="str">
        <f>VLOOKUP(E1740,Table2[],5,FALSE)</f>
        <v>Online</v>
      </c>
    </row>
    <row r="1741" spans="1:16" x14ac:dyDescent="0.25">
      <c r="A1741" t="s">
        <v>3491</v>
      </c>
      <c r="B1741" s="19">
        <v>45887</v>
      </c>
      <c r="C1741" t="s">
        <v>986</v>
      </c>
      <c r="D1741" t="s">
        <v>1675</v>
      </c>
      <c r="E1741" t="s">
        <v>1685</v>
      </c>
      <c r="F1741" s="12">
        <v>3</v>
      </c>
      <c r="G1741" s="11">
        <v>330.98</v>
      </c>
      <c r="H1741">
        <v>0.11</v>
      </c>
      <c r="I1741" t="s">
        <v>1750</v>
      </c>
      <c r="J1741" s="11">
        <v>883.71660000000008</v>
      </c>
      <c r="K1741" t="str">
        <f>VLOOKUP(Table56[[#This Row],[Customer_ID]],Table4[],4,FALSE)</f>
        <v>Male</v>
      </c>
      <c r="L1741" t="str">
        <f>VLOOKUP(Table56[[#This Row],[Customer_ID]],Table4[],6,FALSE)</f>
        <v>Maryland</v>
      </c>
      <c r="M1741" t="str">
        <f>VLOOKUP(Table56[[#This Row],[Product_ID]],Table3[],3,FALSE)</f>
        <v>Clothing-Outerwear</v>
      </c>
      <c r="N1741" s="11">
        <f>VLOOKUP(Table56[[#This Row],[Product_ID]],Table3[],5,FALSE)</f>
        <v>358.47</v>
      </c>
      <c r="O1741" t="str">
        <f>VLOOKUP(Table56[[#This Row],[Store_ID]],Table2[],3,FALSE)</f>
        <v>East</v>
      </c>
      <c r="P1741" t="str">
        <f>VLOOKUP(E1741,Table2[],5,FALSE)</f>
        <v>Flagship</v>
      </c>
    </row>
    <row r="1742" spans="1:16" x14ac:dyDescent="0.25">
      <c r="A1742" t="s">
        <v>3492</v>
      </c>
      <c r="B1742" s="19">
        <v>45562</v>
      </c>
      <c r="C1742" t="s">
        <v>192</v>
      </c>
      <c r="D1742" t="s">
        <v>1583</v>
      </c>
      <c r="E1742" t="s">
        <v>1739</v>
      </c>
      <c r="F1742" s="12">
        <v>4</v>
      </c>
      <c r="G1742" s="11">
        <v>442.87</v>
      </c>
      <c r="H1742">
        <v>0.08</v>
      </c>
      <c r="I1742" t="s">
        <v>1750</v>
      </c>
      <c r="J1742" s="11">
        <v>1629.7616</v>
      </c>
      <c r="K1742" t="str">
        <f>VLOOKUP(Table56[[#This Row],[Customer_ID]],Table4[],4,FALSE)</f>
        <v>Female</v>
      </c>
      <c r="L1742" t="str">
        <f>VLOOKUP(Table56[[#This Row],[Customer_ID]],Table4[],6,FALSE)</f>
        <v>West Virginia</v>
      </c>
      <c r="M1742" t="str">
        <f>VLOOKUP(Table56[[#This Row],[Product_ID]],Table3[],3,FALSE)</f>
        <v>Clothing-Footwear</v>
      </c>
      <c r="N1742" s="11">
        <f>VLOOKUP(Table56[[#This Row],[Product_ID]],Table3[],5,FALSE)</f>
        <v>353.47</v>
      </c>
      <c r="O1742" t="str">
        <f>VLOOKUP(Table56[[#This Row],[Store_ID]],Table2[],3,FALSE)</f>
        <v>East</v>
      </c>
      <c r="P1742" t="str">
        <f>VLOOKUP(E1742,Table2[],5,FALSE)</f>
        <v>Online</v>
      </c>
    </row>
    <row r="1743" spans="1:16" x14ac:dyDescent="0.25">
      <c r="A1743" t="s">
        <v>3493</v>
      </c>
      <c r="B1743" s="19">
        <v>45880</v>
      </c>
      <c r="C1743" t="s">
        <v>48</v>
      </c>
      <c r="D1743" t="s">
        <v>1675</v>
      </c>
      <c r="E1743" t="s">
        <v>1693</v>
      </c>
      <c r="F1743" s="12">
        <v>2</v>
      </c>
      <c r="G1743" s="11">
        <v>939.66</v>
      </c>
      <c r="H1743">
        <v>0.14000000000000001</v>
      </c>
      <c r="I1743" t="s">
        <v>1752</v>
      </c>
      <c r="J1743" s="11">
        <v>1616.2151999999999</v>
      </c>
      <c r="K1743" t="str">
        <f>VLOOKUP(Table56[[#This Row],[Customer_ID]],Table4[],4,FALSE)</f>
        <v>Male</v>
      </c>
      <c r="L1743" t="str">
        <f>VLOOKUP(Table56[[#This Row],[Customer_ID]],Table4[],6,FALSE)</f>
        <v>Pennsylvania</v>
      </c>
      <c r="M1743" t="str">
        <f>VLOOKUP(Table56[[#This Row],[Product_ID]],Table3[],3,FALSE)</f>
        <v>Clothing-Outerwear</v>
      </c>
      <c r="N1743" s="11">
        <f>VLOOKUP(Table56[[#This Row],[Product_ID]],Table3[],5,FALSE)</f>
        <v>358.47</v>
      </c>
      <c r="O1743" t="str">
        <f>VLOOKUP(Table56[[#This Row],[Store_ID]],Table2[],3,FALSE)</f>
        <v>South</v>
      </c>
      <c r="P1743" t="str">
        <f>VLOOKUP(E1743,Table2[],5,FALSE)</f>
        <v>Outlet</v>
      </c>
    </row>
    <row r="1744" spans="1:16" x14ac:dyDescent="0.25">
      <c r="A1744" t="s">
        <v>3494</v>
      </c>
      <c r="B1744" s="19">
        <v>45556</v>
      </c>
      <c r="C1744" t="s">
        <v>920</v>
      </c>
      <c r="D1744" t="s">
        <v>1636</v>
      </c>
      <c r="E1744" t="s">
        <v>1698</v>
      </c>
      <c r="F1744" s="12">
        <v>1</v>
      </c>
      <c r="G1744" s="11">
        <v>24.13</v>
      </c>
      <c r="H1744" s="14">
        <v>0</v>
      </c>
      <c r="I1744" t="s">
        <v>1750</v>
      </c>
      <c r="J1744" s="11">
        <v>24.13</v>
      </c>
      <c r="K1744" t="str">
        <f>VLOOKUP(Table56[[#This Row],[Customer_ID]],Table4[],4,FALSE)</f>
        <v>Female</v>
      </c>
      <c r="L1744" t="str">
        <f>VLOOKUP(Table56[[#This Row],[Customer_ID]],Table4[],6,FALSE)</f>
        <v>Louisiana</v>
      </c>
      <c r="M1744" t="str">
        <f>VLOOKUP(Table56[[#This Row],[Product_ID]],Table3[],3,FALSE)</f>
        <v>Sports-Team Sports</v>
      </c>
      <c r="N1744" s="11">
        <f>VLOOKUP(Table56[[#This Row],[Product_ID]],Table3[],5,FALSE)</f>
        <v>107.06</v>
      </c>
      <c r="O1744" t="str">
        <f>VLOOKUP(Table56[[#This Row],[Store_ID]],Table2[],3,FALSE)</f>
        <v>North</v>
      </c>
      <c r="P1744" t="str">
        <f>VLOOKUP(E1744,Table2[],5,FALSE)</f>
        <v>Outlet</v>
      </c>
    </row>
    <row r="1745" spans="1:16" x14ac:dyDescent="0.25">
      <c r="A1745" t="s">
        <v>3495</v>
      </c>
      <c r="B1745" s="19">
        <v>45355</v>
      </c>
      <c r="C1745" t="s">
        <v>1126</v>
      </c>
      <c r="D1745" t="s">
        <v>1590</v>
      </c>
      <c r="E1745" t="s">
        <v>1698</v>
      </c>
      <c r="F1745" s="12">
        <v>3</v>
      </c>
      <c r="G1745" s="11">
        <v>239.54</v>
      </c>
      <c r="H1745">
        <v>0.28999999999999998</v>
      </c>
      <c r="I1745" t="s">
        <v>1755</v>
      </c>
      <c r="J1745" s="11">
        <v>510.22019999999998</v>
      </c>
      <c r="K1745" t="str">
        <f>VLOOKUP(Table56[[#This Row],[Customer_ID]],Table4[],4,FALSE)</f>
        <v>Male</v>
      </c>
      <c r="L1745" t="str">
        <f>VLOOKUP(Table56[[#This Row],[Customer_ID]],Table4[],6,FALSE)</f>
        <v>Arizona</v>
      </c>
      <c r="M1745" t="str">
        <f>VLOOKUP(Table56[[#This Row],[Product_ID]],Table3[],3,FALSE)</f>
        <v>Sports-Fitness</v>
      </c>
      <c r="N1745" s="11">
        <f>VLOOKUP(Table56[[#This Row],[Product_ID]],Table3[],5,FALSE)</f>
        <v>313.26</v>
      </c>
      <c r="O1745" t="str">
        <f>VLOOKUP(Table56[[#This Row],[Store_ID]],Table2[],3,FALSE)</f>
        <v>North</v>
      </c>
      <c r="P1745" t="str">
        <f>VLOOKUP(E1745,Table2[],5,FALSE)</f>
        <v>Outlet</v>
      </c>
    </row>
    <row r="1746" spans="1:16" x14ac:dyDescent="0.25">
      <c r="A1746" t="s">
        <v>3496</v>
      </c>
      <c r="B1746" s="19">
        <v>45244</v>
      </c>
      <c r="C1746" t="s">
        <v>1467</v>
      </c>
      <c r="D1746" t="s">
        <v>1597</v>
      </c>
      <c r="E1746" t="s">
        <v>1726</v>
      </c>
      <c r="F1746" s="12">
        <v>1</v>
      </c>
      <c r="G1746" s="11">
        <v>588.53</v>
      </c>
      <c r="H1746">
        <v>0.1</v>
      </c>
      <c r="I1746" t="s">
        <v>1750</v>
      </c>
      <c r="J1746" s="11">
        <v>529.67700000000002</v>
      </c>
      <c r="K1746" t="str">
        <f>VLOOKUP(Table56[[#This Row],[Customer_ID]],Table4[],4,FALSE)</f>
        <v>Male</v>
      </c>
      <c r="L1746" t="str">
        <f>VLOOKUP(Table56[[#This Row],[Customer_ID]],Table4[],6,FALSE)</f>
        <v>Kentucky</v>
      </c>
      <c r="M1746" t="str">
        <f>VLOOKUP(Table56[[#This Row],[Product_ID]],Table3[],3,FALSE)</f>
        <v>Clothing-Outerwear</v>
      </c>
      <c r="N1746" s="11">
        <f>VLOOKUP(Table56[[#This Row],[Product_ID]],Table3[],5,FALSE)</f>
        <v>167.34</v>
      </c>
      <c r="O1746" t="str">
        <f>VLOOKUP(Table56[[#This Row],[Store_ID]],Table2[],3,FALSE)</f>
        <v>South</v>
      </c>
      <c r="P1746" t="str">
        <f>VLOOKUP(E1746,Table2[],5,FALSE)</f>
        <v>Outlet</v>
      </c>
    </row>
    <row r="1747" spans="1:16" x14ac:dyDescent="0.25">
      <c r="A1747" t="s">
        <v>3497</v>
      </c>
      <c r="B1747" s="19">
        <v>45863</v>
      </c>
      <c r="C1747" t="s">
        <v>906</v>
      </c>
      <c r="D1747" t="s">
        <v>1617</v>
      </c>
      <c r="E1747" t="s">
        <v>1728</v>
      </c>
      <c r="F1747" s="12">
        <v>1</v>
      </c>
      <c r="G1747" s="11">
        <v>145.96</v>
      </c>
      <c r="H1747">
        <v>0.3</v>
      </c>
      <c r="I1747" t="s">
        <v>1750</v>
      </c>
      <c r="J1747" s="11">
        <v>102.172</v>
      </c>
      <c r="K1747" t="str">
        <f>VLOOKUP(Table56[[#This Row],[Customer_ID]],Table4[],4,FALSE)</f>
        <v>Male</v>
      </c>
      <c r="L1747" t="str">
        <f>VLOOKUP(Table56[[#This Row],[Customer_ID]],Table4[],6,FALSE)</f>
        <v>Connecticut</v>
      </c>
      <c r="M1747" t="str">
        <f>VLOOKUP(Table56[[#This Row],[Product_ID]],Table3[],3,FALSE)</f>
        <v>Beauty-Fragrance</v>
      </c>
      <c r="N1747" s="11">
        <f>VLOOKUP(Table56[[#This Row],[Product_ID]],Table3[],5,FALSE)</f>
        <v>482.75</v>
      </c>
      <c r="O1747" t="str">
        <f>VLOOKUP(Table56[[#This Row],[Store_ID]],Table2[],3,FALSE)</f>
        <v>North</v>
      </c>
      <c r="P1747" t="str">
        <f>VLOOKUP(E1747,Table2[],5,FALSE)</f>
        <v>Flagship</v>
      </c>
    </row>
    <row r="1748" spans="1:16" x14ac:dyDescent="0.25">
      <c r="A1748" t="s">
        <v>3498</v>
      </c>
      <c r="B1748" s="19">
        <v>45573</v>
      </c>
      <c r="C1748" t="s">
        <v>355</v>
      </c>
      <c r="D1748" t="s">
        <v>1631</v>
      </c>
      <c r="E1748" t="s">
        <v>1701</v>
      </c>
      <c r="F1748" s="12">
        <v>4</v>
      </c>
      <c r="G1748" s="11">
        <v>640.91</v>
      </c>
      <c r="H1748">
        <v>0.06</v>
      </c>
      <c r="I1748" t="s">
        <v>1750</v>
      </c>
      <c r="J1748" s="11">
        <v>2409.8215999999998</v>
      </c>
      <c r="K1748" t="str">
        <f>VLOOKUP(Table56[[#This Row],[Customer_ID]],Table4[],4,FALSE)</f>
        <v>Male</v>
      </c>
      <c r="L1748" t="str">
        <f>VLOOKUP(Table56[[#This Row],[Customer_ID]],Table4[],6,FALSE)</f>
        <v>Utah</v>
      </c>
      <c r="M1748" t="str">
        <f>VLOOKUP(Table56[[#This Row],[Product_ID]],Table3[],3,FALSE)</f>
        <v>Home-Storage</v>
      </c>
      <c r="N1748" s="11">
        <f>VLOOKUP(Table56[[#This Row],[Product_ID]],Table3[],5,FALSE)</f>
        <v>138.05000000000001</v>
      </c>
      <c r="O1748" t="str">
        <f>VLOOKUP(Table56[[#This Row],[Store_ID]],Table2[],3,FALSE)</f>
        <v>South</v>
      </c>
      <c r="P1748" t="str">
        <f>VLOOKUP(E1748,Table2[],5,FALSE)</f>
        <v>Online</v>
      </c>
    </row>
    <row r="1749" spans="1:16" x14ac:dyDescent="0.25">
      <c r="A1749" t="s">
        <v>3499</v>
      </c>
      <c r="B1749" s="19">
        <v>45792</v>
      </c>
      <c r="C1749" t="s">
        <v>163</v>
      </c>
      <c r="D1749" t="s">
        <v>1622</v>
      </c>
      <c r="E1749" t="s">
        <v>1721</v>
      </c>
      <c r="F1749" s="12">
        <v>3</v>
      </c>
      <c r="G1749" s="11">
        <v>773.86</v>
      </c>
      <c r="H1749">
        <v>0.22</v>
      </c>
      <c r="I1749" t="s">
        <v>1750</v>
      </c>
      <c r="J1749" s="11">
        <v>1810.8324</v>
      </c>
      <c r="K1749" t="str">
        <f>VLOOKUP(Table56[[#This Row],[Customer_ID]],Table4[],4,FALSE)</f>
        <v>Male</v>
      </c>
      <c r="L1749" t="str">
        <f>VLOOKUP(Table56[[#This Row],[Customer_ID]],Table4[],6,FALSE)</f>
        <v>Connecticut</v>
      </c>
      <c r="M1749" t="str">
        <f>VLOOKUP(Table56[[#This Row],[Product_ID]],Table3[],3,FALSE)</f>
        <v>Beauty-Makeup</v>
      </c>
      <c r="N1749" s="11">
        <f>VLOOKUP(Table56[[#This Row],[Product_ID]],Table3[],5,FALSE)</f>
        <v>299.11</v>
      </c>
      <c r="O1749" t="str">
        <f>VLOOKUP(Table56[[#This Row],[Store_ID]],Table2[],3,FALSE)</f>
        <v>South</v>
      </c>
      <c r="P1749" t="str">
        <f>VLOOKUP(E1749,Table2[],5,FALSE)</f>
        <v>Online</v>
      </c>
    </row>
    <row r="1750" spans="1:16" x14ac:dyDescent="0.25">
      <c r="A1750" t="s">
        <v>3500</v>
      </c>
      <c r="B1750" s="19">
        <v>45744</v>
      </c>
      <c r="C1750" t="s">
        <v>1412</v>
      </c>
      <c r="D1750" t="s">
        <v>1573</v>
      </c>
      <c r="E1750" t="s">
        <v>1728</v>
      </c>
      <c r="F1750" s="12">
        <v>2</v>
      </c>
      <c r="G1750" s="11">
        <v>31.28</v>
      </c>
      <c r="H1750">
        <v>0.2</v>
      </c>
      <c r="I1750" t="s">
        <v>1755</v>
      </c>
      <c r="J1750" s="11">
        <v>50.048000000000002</v>
      </c>
      <c r="K1750" t="str">
        <f>VLOOKUP(Table56[[#This Row],[Customer_ID]],Table4[],4,FALSE)</f>
        <v>Female</v>
      </c>
      <c r="L1750" t="str">
        <f>VLOOKUP(Table56[[#This Row],[Customer_ID]],Table4[],6,FALSE)</f>
        <v>Connecticut</v>
      </c>
      <c r="M1750" t="str">
        <f>VLOOKUP(Table56[[#This Row],[Product_ID]],Table3[],3,FALSE)</f>
        <v>Sports-Team Sports</v>
      </c>
      <c r="N1750" s="11">
        <f>VLOOKUP(Table56[[#This Row],[Product_ID]],Table3[],5,FALSE)</f>
        <v>204.39</v>
      </c>
      <c r="O1750" t="str">
        <f>VLOOKUP(Table56[[#This Row],[Store_ID]],Table2[],3,FALSE)</f>
        <v>North</v>
      </c>
      <c r="P1750" t="str">
        <f>VLOOKUP(E1750,Table2[],5,FALSE)</f>
        <v>Flagship</v>
      </c>
    </row>
    <row r="1751" spans="1:16" x14ac:dyDescent="0.25">
      <c r="A1751" t="s">
        <v>3501</v>
      </c>
      <c r="B1751" s="19">
        <v>45842</v>
      </c>
      <c r="C1751" t="s">
        <v>1153</v>
      </c>
      <c r="D1751" t="s">
        <v>1652</v>
      </c>
      <c r="E1751" t="s">
        <v>1708</v>
      </c>
      <c r="F1751" s="12">
        <v>4</v>
      </c>
      <c r="G1751" s="11">
        <v>389.22</v>
      </c>
      <c r="H1751">
        <v>0.18</v>
      </c>
      <c r="I1751" t="s">
        <v>1750</v>
      </c>
      <c r="J1751" s="11">
        <v>1276.6416000000002</v>
      </c>
      <c r="K1751" t="str">
        <f>VLOOKUP(Table56[[#This Row],[Customer_ID]],Table4[],4,FALSE)</f>
        <v>Female</v>
      </c>
      <c r="L1751" t="str">
        <f>VLOOKUP(Table56[[#This Row],[Customer_ID]],Table4[],6,FALSE)</f>
        <v>Maine</v>
      </c>
      <c r="M1751" t="str">
        <f>VLOOKUP(Table56[[#This Row],[Product_ID]],Table3[],3,FALSE)</f>
        <v>Sports-Fitness</v>
      </c>
      <c r="N1751" s="11">
        <f>VLOOKUP(Table56[[#This Row],[Product_ID]],Table3[],5,FALSE)</f>
        <v>152.91999999999999</v>
      </c>
      <c r="O1751" t="str">
        <f>VLOOKUP(Table56[[#This Row],[Store_ID]],Table2[],3,FALSE)</f>
        <v>East</v>
      </c>
      <c r="P1751" t="str">
        <f>VLOOKUP(E1751,Table2[],5,FALSE)</f>
        <v>Online</v>
      </c>
    </row>
    <row r="1752" spans="1:16" x14ac:dyDescent="0.25">
      <c r="A1752" t="s">
        <v>3502</v>
      </c>
      <c r="B1752" s="19">
        <v>45502</v>
      </c>
      <c r="C1752" t="s">
        <v>71</v>
      </c>
      <c r="D1752" t="s">
        <v>1622</v>
      </c>
      <c r="E1752" t="s">
        <v>1728</v>
      </c>
      <c r="F1752" s="12">
        <v>3</v>
      </c>
      <c r="G1752" s="11">
        <v>543.44000000000005</v>
      </c>
      <c r="H1752">
        <v>0.13</v>
      </c>
      <c r="I1752" t="s">
        <v>1752</v>
      </c>
      <c r="J1752" s="11">
        <v>1418.3784000000001</v>
      </c>
      <c r="K1752" t="str">
        <f>VLOOKUP(Table56[[#This Row],[Customer_ID]],Table4[],4,FALSE)</f>
        <v>Female</v>
      </c>
      <c r="L1752" t="str">
        <f>VLOOKUP(Table56[[#This Row],[Customer_ID]],Table4[],6,FALSE)</f>
        <v>Washington</v>
      </c>
      <c r="M1752" t="str">
        <f>VLOOKUP(Table56[[#This Row],[Product_ID]],Table3[],3,FALSE)</f>
        <v>Beauty-Makeup</v>
      </c>
      <c r="N1752" s="11">
        <f>VLOOKUP(Table56[[#This Row],[Product_ID]],Table3[],5,FALSE)</f>
        <v>299.11</v>
      </c>
      <c r="O1752" t="str">
        <f>VLOOKUP(Table56[[#This Row],[Store_ID]],Table2[],3,FALSE)</f>
        <v>North</v>
      </c>
      <c r="P1752" t="str">
        <f>VLOOKUP(E1752,Table2[],5,FALSE)</f>
        <v>Flagship</v>
      </c>
    </row>
    <row r="1753" spans="1:16" x14ac:dyDescent="0.25">
      <c r="A1753" t="s">
        <v>3503</v>
      </c>
      <c r="B1753" s="19">
        <v>45296</v>
      </c>
      <c r="C1753" t="s">
        <v>814</v>
      </c>
      <c r="D1753" t="s">
        <v>1676</v>
      </c>
      <c r="E1753" t="s">
        <v>1739</v>
      </c>
      <c r="F1753" s="12">
        <v>4</v>
      </c>
      <c r="G1753" s="11">
        <v>715.42</v>
      </c>
      <c r="H1753">
        <v>0.28999999999999998</v>
      </c>
      <c r="I1753" t="s">
        <v>1752</v>
      </c>
      <c r="J1753" s="11">
        <v>2031.7927999999997</v>
      </c>
      <c r="K1753" t="str">
        <f>VLOOKUP(Table56[[#This Row],[Customer_ID]],Table4[],4,FALSE)</f>
        <v>Male</v>
      </c>
      <c r="L1753" t="str">
        <f>VLOOKUP(Table56[[#This Row],[Customer_ID]],Table4[],6,FALSE)</f>
        <v>Massachusetts</v>
      </c>
      <c r="M1753" t="str">
        <f>VLOOKUP(Table56[[#This Row],[Product_ID]],Table3[],3,FALSE)</f>
        <v>Sports-Team Sports</v>
      </c>
      <c r="N1753" s="11">
        <f>VLOOKUP(Table56[[#This Row],[Product_ID]],Table3[],5,FALSE)</f>
        <v>245.98</v>
      </c>
      <c r="O1753" t="str">
        <f>VLOOKUP(Table56[[#This Row],[Store_ID]],Table2[],3,FALSE)</f>
        <v>East</v>
      </c>
      <c r="P1753" t="str">
        <f>VLOOKUP(E1753,Table2[],5,FALSE)</f>
        <v>Online</v>
      </c>
    </row>
    <row r="1754" spans="1:16" x14ac:dyDescent="0.25">
      <c r="A1754" t="s">
        <v>3504</v>
      </c>
      <c r="B1754" s="19">
        <v>45886</v>
      </c>
      <c r="C1754" t="s">
        <v>192</v>
      </c>
      <c r="D1754" t="s">
        <v>1544</v>
      </c>
      <c r="E1754" t="s">
        <v>1701</v>
      </c>
      <c r="F1754" s="12">
        <v>4</v>
      </c>
      <c r="G1754" s="11">
        <v>676.14</v>
      </c>
      <c r="H1754">
        <v>0.11</v>
      </c>
      <c r="I1754" t="s">
        <v>1755</v>
      </c>
      <c r="J1754" s="11">
        <v>2407.0583999999999</v>
      </c>
      <c r="K1754" t="str">
        <f>VLOOKUP(Table56[[#This Row],[Customer_ID]],Table4[],4,FALSE)</f>
        <v>Female</v>
      </c>
      <c r="L1754" t="str">
        <f>VLOOKUP(Table56[[#This Row],[Customer_ID]],Table4[],6,FALSE)</f>
        <v>West Virginia</v>
      </c>
      <c r="M1754" t="str">
        <f>VLOOKUP(Table56[[#This Row],[Product_ID]],Table3[],3,FALSE)</f>
        <v>Beauty-Haircare</v>
      </c>
      <c r="N1754" s="11">
        <f>VLOOKUP(Table56[[#This Row],[Product_ID]],Table3[],5,FALSE)</f>
        <v>115.82</v>
      </c>
      <c r="O1754" t="str">
        <f>VLOOKUP(Table56[[#This Row],[Store_ID]],Table2[],3,FALSE)</f>
        <v>South</v>
      </c>
      <c r="P1754" t="str">
        <f>VLOOKUP(E1754,Table2[],5,FALSE)</f>
        <v>Online</v>
      </c>
    </row>
    <row r="1755" spans="1:16" x14ac:dyDescent="0.25">
      <c r="A1755" t="s">
        <v>3505</v>
      </c>
      <c r="B1755" s="19">
        <v>45425</v>
      </c>
      <c r="C1755" t="s">
        <v>316</v>
      </c>
      <c r="D1755" t="s">
        <v>1587</v>
      </c>
      <c r="E1755" t="s">
        <v>1690</v>
      </c>
      <c r="F1755" s="12">
        <v>4</v>
      </c>
      <c r="G1755" s="11">
        <v>352.72</v>
      </c>
      <c r="H1755">
        <v>0.25</v>
      </c>
      <c r="I1755" t="s">
        <v>1750</v>
      </c>
      <c r="J1755" s="11">
        <v>1058.1600000000001</v>
      </c>
      <c r="K1755" t="str">
        <f>VLOOKUP(Table56[[#This Row],[Customer_ID]],Table4[],4,FALSE)</f>
        <v>Male</v>
      </c>
      <c r="L1755" t="str">
        <f>VLOOKUP(Table56[[#This Row],[Customer_ID]],Table4[],6,FALSE)</f>
        <v>Wisconsin</v>
      </c>
      <c r="M1755" t="str">
        <f>VLOOKUP(Table56[[#This Row],[Product_ID]],Table3[],3,FALSE)</f>
        <v>Electronics-Mobile</v>
      </c>
      <c r="N1755" s="11">
        <f>VLOOKUP(Table56[[#This Row],[Product_ID]],Table3[],5,FALSE)</f>
        <v>326.06</v>
      </c>
      <c r="O1755" t="str">
        <f>VLOOKUP(Table56[[#This Row],[Store_ID]],Table2[],3,FALSE)</f>
        <v>North</v>
      </c>
      <c r="P1755" t="str">
        <f>VLOOKUP(E1755,Table2[],5,FALSE)</f>
        <v>Flagship</v>
      </c>
    </row>
    <row r="1756" spans="1:16" x14ac:dyDescent="0.25">
      <c r="A1756" t="s">
        <v>3506</v>
      </c>
      <c r="B1756" s="19">
        <v>45797</v>
      </c>
      <c r="C1756" t="s">
        <v>568</v>
      </c>
      <c r="D1756" t="s">
        <v>1543</v>
      </c>
      <c r="E1756" t="s">
        <v>1723</v>
      </c>
      <c r="F1756" s="12">
        <v>1</v>
      </c>
      <c r="G1756" s="11">
        <v>470.18</v>
      </c>
      <c r="H1756">
        <v>0.19</v>
      </c>
      <c r="I1756" t="s">
        <v>1752</v>
      </c>
      <c r="J1756" s="11">
        <v>380.84580000000005</v>
      </c>
      <c r="K1756" t="str">
        <f>VLOOKUP(Table56[[#This Row],[Customer_ID]],Table4[],4,FALSE)</f>
        <v>Female</v>
      </c>
      <c r="L1756" t="str">
        <f>VLOOKUP(Table56[[#This Row],[Customer_ID]],Table4[],6,FALSE)</f>
        <v>Iowa</v>
      </c>
      <c r="M1756" t="str">
        <f>VLOOKUP(Table56[[#This Row],[Product_ID]],Table3[],3,FALSE)</f>
        <v>Electronics-Accessories</v>
      </c>
      <c r="N1756" s="11">
        <f>VLOOKUP(Table56[[#This Row],[Product_ID]],Table3[],5,FALSE)</f>
        <v>449.4</v>
      </c>
      <c r="O1756" t="str">
        <f>VLOOKUP(Table56[[#This Row],[Store_ID]],Table2[],3,FALSE)</f>
        <v>North</v>
      </c>
      <c r="P1756" t="str">
        <f>VLOOKUP(E1756,Table2[],5,FALSE)</f>
        <v>Online</v>
      </c>
    </row>
    <row r="1757" spans="1:16" x14ac:dyDescent="0.25">
      <c r="A1757" t="s">
        <v>3507</v>
      </c>
      <c r="B1757" s="19">
        <v>45898</v>
      </c>
      <c r="C1757" t="s">
        <v>734</v>
      </c>
      <c r="D1757" t="s">
        <v>1625</v>
      </c>
      <c r="E1757" t="s">
        <v>1721</v>
      </c>
      <c r="F1757" s="12">
        <v>1</v>
      </c>
      <c r="G1757" s="11">
        <v>891.79</v>
      </c>
      <c r="H1757">
        <v>0.03</v>
      </c>
      <c r="I1757" t="s">
        <v>1750</v>
      </c>
      <c r="J1757" s="11">
        <v>865.03629999999998</v>
      </c>
      <c r="K1757" t="str">
        <f>VLOOKUP(Table56[[#This Row],[Customer_ID]],Table4[],4,FALSE)</f>
        <v>Male</v>
      </c>
      <c r="L1757" t="str">
        <f>VLOOKUP(Table56[[#This Row],[Customer_ID]],Table4[],6,FALSE)</f>
        <v>Florida</v>
      </c>
      <c r="M1757" t="str">
        <f>VLOOKUP(Table56[[#This Row],[Product_ID]],Table3[],3,FALSE)</f>
        <v>Beauty-Haircare</v>
      </c>
      <c r="N1757" s="11">
        <f>VLOOKUP(Table56[[#This Row],[Product_ID]],Table3[],5,FALSE)</f>
        <v>340.39</v>
      </c>
      <c r="O1757" t="str">
        <f>VLOOKUP(Table56[[#This Row],[Store_ID]],Table2[],3,FALSE)</f>
        <v>South</v>
      </c>
      <c r="P1757" t="str">
        <f>VLOOKUP(E1757,Table2[],5,FALSE)</f>
        <v>Online</v>
      </c>
    </row>
    <row r="1758" spans="1:16" x14ac:dyDescent="0.25">
      <c r="A1758" t="s">
        <v>3508</v>
      </c>
      <c r="B1758" s="19">
        <v>45390</v>
      </c>
      <c r="C1758" t="s">
        <v>1080</v>
      </c>
      <c r="D1758" t="s">
        <v>1664</v>
      </c>
      <c r="E1758" t="s">
        <v>1733</v>
      </c>
      <c r="F1758" s="12">
        <v>2</v>
      </c>
      <c r="G1758" s="11">
        <v>433.07</v>
      </c>
      <c r="H1758">
        <v>0.25</v>
      </c>
      <c r="I1758" t="s">
        <v>1755</v>
      </c>
      <c r="J1758" s="11">
        <v>649.60500000000002</v>
      </c>
      <c r="K1758" t="str">
        <f>VLOOKUP(Table56[[#This Row],[Customer_ID]],Table4[],4,FALSE)</f>
        <v>Male</v>
      </c>
      <c r="L1758" t="str">
        <f>VLOOKUP(Table56[[#This Row],[Customer_ID]],Table4[],6,FALSE)</f>
        <v>Pennsylvania</v>
      </c>
      <c r="M1758" t="str">
        <f>VLOOKUP(Table56[[#This Row],[Product_ID]],Table3[],3,FALSE)</f>
        <v>Beauty-Makeup</v>
      </c>
      <c r="N1758" s="11">
        <f>VLOOKUP(Table56[[#This Row],[Product_ID]],Table3[],5,FALSE)</f>
        <v>183.04</v>
      </c>
      <c r="O1758" t="str">
        <f>VLOOKUP(Table56[[#This Row],[Store_ID]],Table2[],3,FALSE)</f>
        <v>North</v>
      </c>
      <c r="P1758" t="str">
        <f>VLOOKUP(E1758,Table2[],5,FALSE)</f>
        <v>Flagship</v>
      </c>
    </row>
    <row r="1759" spans="1:16" x14ac:dyDescent="0.25">
      <c r="A1759" t="s">
        <v>3509</v>
      </c>
      <c r="B1759" s="19">
        <v>45355</v>
      </c>
      <c r="C1759" t="s">
        <v>59</v>
      </c>
      <c r="D1759" t="s">
        <v>1625</v>
      </c>
      <c r="E1759" t="s">
        <v>1739</v>
      </c>
      <c r="F1759" s="12">
        <v>3</v>
      </c>
      <c r="G1759" s="11">
        <v>626.71</v>
      </c>
      <c r="H1759">
        <v>7.0000000000000007E-2</v>
      </c>
      <c r="I1759" t="s">
        <v>1755</v>
      </c>
      <c r="J1759" s="11">
        <v>1748.5209</v>
      </c>
      <c r="K1759" t="str">
        <f>VLOOKUP(Table56[[#This Row],[Customer_ID]],Table4[],4,FALSE)</f>
        <v>Female</v>
      </c>
      <c r="L1759" t="str">
        <f>VLOOKUP(Table56[[#This Row],[Customer_ID]],Table4[],6,FALSE)</f>
        <v>Kansas</v>
      </c>
      <c r="M1759" t="str">
        <f>VLOOKUP(Table56[[#This Row],[Product_ID]],Table3[],3,FALSE)</f>
        <v>Beauty-Haircare</v>
      </c>
      <c r="N1759" s="11">
        <f>VLOOKUP(Table56[[#This Row],[Product_ID]],Table3[],5,FALSE)</f>
        <v>340.39</v>
      </c>
      <c r="O1759" t="str">
        <f>VLOOKUP(Table56[[#This Row],[Store_ID]],Table2[],3,FALSE)</f>
        <v>East</v>
      </c>
      <c r="P1759" t="str">
        <f>VLOOKUP(E1759,Table2[],5,FALSE)</f>
        <v>Online</v>
      </c>
    </row>
    <row r="1760" spans="1:16" x14ac:dyDescent="0.25">
      <c r="A1760" t="s">
        <v>3510</v>
      </c>
      <c r="B1760" s="19">
        <v>45916</v>
      </c>
      <c r="C1760" t="s">
        <v>275</v>
      </c>
      <c r="D1760" t="s">
        <v>1581</v>
      </c>
      <c r="E1760" t="s">
        <v>1685</v>
      </c>
      <c r="F1760" s="12">
        <v>2</v>
      </c>
      <c r="G1760" s="11">
        <v>324.18</v>
      </c>
      <c r="H1760">
        <v>0.06</v>
      </c>
      <c r="I1760" t="s">
        <v>1755</v>
      </c>
      <c r="J1760" s="11">
        <v>609.45839999999998</v>
      </c>
      <c r="K1760" t="str">
        <f>VLOOKUP(Table56[[#This Row],[Customer_ID]],Table4[],4,FALSE)</f>
        <v>Male</v>
      </c>
      <c r="L1760" t="str">
        <f>VLOOKUP(Table56[[#This Row],[Customer_ID]],Table4[],6,FALSE)</f>
        <v>Oklahoma</v>
      </c>
      <c r="M1760" t="str">
        <f>VLOOKUP(Table56[[#This Row],[Product_ID]],Table3[],3,FALSE)</f>
        <v>Clothing-Tops</v>
      </c>
      <c r="N1760" s="11">
        <f>VLOOKUP(Table56[[#This Row],[Product_ID]],Table3[],5,FALSE)</f>
        <v>223.43</v>
      </c>
      <c r="O1760" t="str">
        <f>VLOOKUP(Table56[[#This Row],[Store_ID]],Table2[],3,FALSE)</f>
        <v>East</v>
      </c>
      <c r="P1760" t="str">
        <f>VLOOKUP(E1760,Table2[],5,FALSE)</f>
        <v>Flagship</v>
      </c>
    </row>
    <row r="1761" spans="1:16" x14ac:dyDescent="0.25">
      <c r="A1761" t="s">
        <v>3511</v>
      </c>
      <c r="B1761" s="19">
        <v>45448</v>
      </c>
      <c r="C1761" t="s">
        <v>63</v>
      </c>
      <c r="D1761" t="s">
        <v>1547</v>
      </c>
      <c r="E1761" t="s">
        <v>1733</v>
      </c>
      <c r="F1761" s="12">
        <v>4</v>
      </c>
      <c r="G1761" s="11">
        <v>839.74</v>
      </c>
      <c r="H1761">
        <v>0.13</v>
      </c>
      <c r="I1761" t="s">
        <v>1752</v>
      </c>
      <c r="J1761" s="11">
        <v>2922.2952</v>
      </c>
      <c r="K1761" t="str">
        <f>VLOOKUP(Table56[[#This Row],[Customer_ID]],Table4[],4,FALSE)</f>
        <v>Female</v>
      </c>
      <c r="L1761" t="str">
        <f>VLOOKUP(Table56[[#This Row],[Customer_ID]],Table4[],6,FALSE)</f>
        <v>Montana</v>
      </c>
      <c r="M1761" t="str">
        <f>VLOOKUP(Table56[[#This Row],[Product_ID]],Table3[],3,FALSE)</f>
        <v>Home-Decor</v>
      </c>
      <c r="N1761" s="11">
        <f>VLOOKUP(Table56[[#This Row],[Product_ID]],Table3[],5,FALSE)</f>
        <v>48.01</v>
      </c>
      <c r="O1761" t="str">
        <f>VLOOKUP(Table56[[#This Row],[Store_ID]],Table2[],3,FALSE)</f>
        <v>North</v>
      </c>
      <c r="P1761" t="str">
        <f>VLOOKUP(E1761,Table2[],5,FALSE)</f>
        <v>Flagship</v>
      </c>
    </row>
    <row r="1762" spans="1:16" x14ac:dyDescent="0.25">
      <c r="A1762" t="s">
        <v>3512</v>
      </c>
      <c r="B1762" s="19">
        <v>45402</v>
      </c>
      <c r="C1762" t="s">
        <v>518</v>
      </c>
      <c r="D1762" t="s">
        <v>1619</v>
      </c>
      <c r="E1762" t="s">
        <v>1728</v>
      </c>
      <c r="F1762" s="12">
        <v>3</v>
      </c>
      <c r="G1762" s="11">
        <v>252.63</v>
      </c>
      <c r="H1762">
        <v>0.28000000000000003</v>
      </c>
      <c r="I1762" t="s">
        <v>1750</v>
      </c>
      <c r="J1762" s="11">
        <v>545.68079999999998</v>
      </c>
      <c r="K1762" t="str">
        <f>VLOOKUP(Table56[[#This Row],[Customer_ID]],Table4[],4,FALSE)</f>
        <v>Male</v>
      </c>
      <c r="L1762" t="str">
        <f>VLOOKUP(Table56[[#This Row],[Customer_ID]],Table4[],6,FALSE)</f>
        <v>North Dakota</v>
      </c>
      <c r="M1762" t="str">
        <f>VLOOKUP(Table56[[#This Row],[Product_ID]],Table3[],3,FALSE)</f>
        <v>Electronics-Computer</v>
      </c>
      <c r="N1762" s="11">
        <f>VLOOKUP(Table56[[#This Row],[Product_ID]],Table3[],5,FALSE)</f>
        <v>86.42</v>
      </c>
      <c r="O1762" t="str">
        <f>VLOOKUP(Table56[[#This Row],[Store_ID]],Table2[],3,FALSE)</f>
        <v>North</v>
      </c>
      <c r="P1762" t="str">
        <f>VLOOKUP(E1762,Table2[],5,FALSE)</f>
        <v>Flagship</v>
      </c>
    </row>
    <row r="1763" spans="1:16" x14ac:dyDescent="0.25">
      <c r="A1763" t="s">
        <v>3513</v>
      </c>
      <c r="B1763" s="19">
        <v>45581</v>
      </c>
      <c r="C1763" t="s">
        <v>808</v>
      </c>
      <c r="D1763" t="s">
        <v>1646</v>
      </c>
      <c r="E1763" t="s">
        <v>1739</v>
      </c>
      <c r="F1763" s="12">
        <v>2</v>
      </c>
      <c r="G1763" s="11">
        <v>60.53</v>
      </c>
      <c r="H1763">
        <v>0.18</v>
      </c>
      <c r="I1763" t="s">
        <v>1750</v>
      </c>
      <c r="J1763" s="11">
        <v>99.269200000000012</v>
      </c>
      <c r="K1763" t="str">
        <f>VLOOKUP(Table56[[#This Row],[Customer_ID]],Table4[],4,FALSE)</f>
        <v>Male</v>
      </c>
      <c r="L1763" t="str">
        <f>VLOOKUP(Table56[[#This Row],[Customer_ID]],Table4[],6,FALSE)</f>
        <v>Ohio</v>
      </c>
      <c r="M1763" t="str">
        <f>VLOOKUP(Table56[[#This Row],[Product_ID]],Table3[],3,FALSE)</f>
        <v>Home-Lighting</v>
      </c>
      <c r="N1763" s="11">
        <f>VLOOKUP(Table56[[#This Row],[Product_ID]],Table3[],5,FALSE)</f>
        <v>228.53</v>
      </c>
      <c r="O1763" t="str">
        <f>VLOOKUP(Table56[[#This Row],[Store_ID]],Table2[],3,FALSE)</f>
        <v>East</v>
      </c>
      <c r="P1763" t="str">
        <f>VLOOKUP(E1763,Table2[],5,FALSE)</f>
        <v>Online</v>
      </c>
    </row>
    <row r="1764" spans="1:16" x14ac:dyDescent="0.25">
      <c r="A1764" t="s">
        <v>3514</v>
      </c>
      <c r="B1764" s="19">
        <v>45610</v>
      </c>
      <c r="C1764" t="s">
        <v>202</v>
      </c>
      <c r="D1764" t="s">
        <v>1656</v>
      </c>
      <c r="E1764" t="s">
        <v>1725</v>
      </c>
      <c r="F1764" s="12">
        <v>4</v>
      </c>
      <c r="G1764" s="11">
        <v>341.95</v>
      </c>
      <c r="H1764">
        <v>0.25</v>
      </c>
      <c r="I1764" t="s">
        <v>1750</v>
      </c>
      <c r="J1764" s="11">
        <v>1025.8499999999999</v>
      </c>
      <c r="K1764" t="str">
        <f>VLOOKUP(Table56[[#This Row],[Customer_ID]],Table4[],4,FALSE)</f>
        <v>Male</v>
      </c>
      <c r="L1764" t="str">
        <f>VLOOKUP(Table56[[#This Row],[Customer_ID]],Table4[],6,FALSE)</f>
        <v>Oklahoma</v>
      </c>
      <c r="M1764" t="str">
        <f>VLOOKUP(Table56[[#This Row],[Product_ID]],Table3[],3,FALSE)</f>
        <v>Home-Furniture</v>
      </c>
      <c r="N1764" s="11">
        <f>VLOOKUP(Table56[[#This Row],[Product_ID]],Table3[],5,FALSE)</f>
        <v>388.46</v>
      </c>
      <c r="O1764" t="str">
        <f>VLOOKUP(Table56[[#This Row],[Store_ID]],Table2[],3,FALSE)</f>
        <v>East</v>
      </c>
      <c r="P1764" t="str">
        <f>VLOOKUP(E1764,Table2[],5,FALSE)</f>
        <v>Flagship</v>
      </c>
    </row>
    <row r="1765" spans="1:16" x14ac:dyDescent="0.25">
      <c r="A1765" t="s">
        <v>3515</v>
      </c>
      <c r="B1765" s="19">
        <v>45438</v>
      </c>
      <c r="C1765" t="s">
        <v>891</v>
      </c>
      <c r="D1765" t="s">
        <v>1560</v>
      </c>
      <c r="E1765" t="s">
        <v>1730</v>
      </c>
      <c r="F1765" s="12">
        <v>4</v>
      </c>
      <c r="G1765" s="11">
        <v>300.12</v>
      </c>
      <c r="H1765">
        <v>0.05</v>
      </c>
      <c r="I1765" t="s">
        <v>1752</v>
      </c>
      <c r="J1765" s="11">
        <v>1140.4559999999999</v>
      </c>
      <c r="K1765" t="str">
        <f>VLOOKUP(Table56[[#This Row],[Customer_ID]],Table4[],4,FALSE)</f>
        <v>Female</v>
      </c>
      <c r="L1765" t="str">
        <f>VLOOKUP(Table56[[#This Row],[Customer_ID]],Table4[],6,FALSE)</f>
        <v>Wyoming</v>
      </c>
      <c r="M1765" t="str">
        <f>VLOOKUP(Table56[[#This Row],[Product_ID]],Table3[],3,FALSE)</f>
        <v>Sports-Equipment</v>
      </c>
      <c r="N1765" s="11">
        <f>VLOOKUP(Table56[[#This Row],[Product_ID]],Table3[],5,FALSE)</f>
        <v>484.62</v>
      </c>
      <c r="O1765" t="str">
        <f>VLOOKUP(Table56[[#This Row],[Store_ID]],Table2[],3,FALSE)</f>
        <v>West</v>
      </c>
      <c r="P1765" t="str">
        <f>VLOOKUP(E1765,Table2[],5,FALSE)</f>
        <v>Flagship</v>
      </c>
    </row>
    <row r="1766" spans="1:16" x14ac:dyDescent="0.25">
      <c r="A1766" t="s">
        <v>3516</v>
      </c>
      <c r="B1766" s="19">
        <v>45705</v>
      </c>
      <c r="C1766" t="s">
        <v>397</v>
      </c>
      <c r="D1766" t="s">
        <v>1568</v>
      </c>
      <c r="E1766" t="s">
        <v>1733</v>
      </c>
      <c r="F1766" s="12">
        <v>2</v>
      </c>
      <c r="G1766" s="11">
        <v>289.14</v>
      </c>
      <c r="H1766">
        <v>0.12</v>
      </c>
      <c r="I1766" t="s">
        <v>1755</v>
      </c>
      <c r="J1766" s="11">
        <v>508.88639999999998</v>
      </c>
      <c r="K1766" t="str">
        <f>VLOOKUP(Table56[[#This Row],[Customer_ID]],Table4[],4,FALSE)</f>
        <v>Female</v>
      </c>
      <c r="L1766" t="str">
        <f>VLOOKUP(Table56[[#This Row],[Customer_ID]],Table4[],6,FALSE)</f>
        <v>North Dakota</v>
      </c>
      <c r="M1766" t="str">
        <f>VLOOKUP(Table56[[#This Row],[Product_ID]],Table3[],3,FALSE)</f>
        <v>Sports-Accessories</v>
      </c>
      <c r="N1766" s="11">
        <f>VLOOKUP(Table56[[#This Row],[Product_ID]],Table3[],5,FALSE)</f>
        <v>38.76</v>
      </c>
      <c r="O1766" t="str">
        <f>VLOOKUP(Table56[[#This Row],[Store_ID]],Table2[],3,FALSE)</f>
        <v>North</v>
      </c>
      <c r="P1766" t="str">
        <f>VLOOKUP(E1766,Table2[],5,FALSE)</f>
        <v>Flagship</v>
      </c>
    </row>
    <row r="1767" spans="1:16" x14ac:dyDescent="0.25">
      <c r="A1767" t="s">
        <v>3517</v>
      </c>
      <c r="B1767" s="19">
        <v>45695</v>
      </c>
      <c r="C1767" t="s">
        <v>174</v>
      </c>
      <c r="D1767" t="s">
        <v>1564</v>
      </c>
      <c r="E1767" t="s">
        <v>1685</v>
      </c>
      <c r="F1767" s="12">
        <v>2</v>
      </c>
      <c r="G1767" s="11">
        <v>596.84</v>
      </c>
      <c r="H1767">
        <v>0.01</v>
      </c>
      <c r="I1767" t="s">
        <v>1752</v>
      </c>
      <c r="J1767" s="11">
        <v>1181.7432000000001</v>
      </c>
      <c r="K1767" t="str">
        <f>VLOOKUP(Table56[[#This Row],[Customer_ID]],Table4[],4,FALSE)</f>
        <v>Male</v>
      </c>
      <c r="L1767" t="str">
        <f>VLOOKUP(Table56[[#This Row],[Customer_ID]],Table4[],6,FALSE)</f>
        <v>Arizona</v>
      </c>
      <c r="M1767" t="str">
        <f>VLOOKUP(Table56[[#This Row],[Product_ID]],Table3[],3,FALSE)</f>
        <v>Clothing-Accessories</v>
      </c>
      <c r="N1767" s="11">
        <f>VLOOKUP(Table56[[#This Row],[Product_ID]],Table3[],5,FALSE)</f>
        <v>174.02</v>
      </c>
      <c r="O1767" t="str">
        <f>VLOOKUP(Table56[[#This Row],[Store_ID]],Table2[],3,FALSE)</f>
        <v>East</v>
      </c>
      <c r="P1767" t="str">
        <f>VLOOKUP(E1767,Table2[],5,FALSE)</f>
        <v>Flagship</v>
      </c>
    </row>
    <row r="1768" spans="1:16" x14ac:dyDescent="0.25">
      <c r="A1768" t="s">
        <v>3518</v>
      </c>
      <c r="B1768" s="19">
        <v>45571</v>
      </c>
      <c r="C1768" t="s">
        <v>1336</v>
      </c>
      <c r="D1768" t="s">
        <v>1554</v>
      </c>
      <c r="E1768" t="s">
        <v>1714</v>
      </c>
      <c r="F1768" s="12">
        <v>4</v>
      </c>
      <c r="G1768" s="11">
        <v>466.24</v>
      </c>
      <c r="H1768">
        <v>0.16</v>
      </c>
      <c r="I1768" t="s">
        <v>1750</v>
      </c>
      <c r="J1768" s="11">
        <v>1566.5663999999999</v>
      </c>
      <c r="K1768" t="str">
        <f>VLOOKUP(Table56[[#This Row],[Customer_ID]],Table4[],4,FALSE)</f>
        <v>Male</v>
      </c>
      <c r="L1768" t="str">
        <f>VLOOKUP(Table56[[#This Row],[Customer_ID]],Table4[],6,FALSE)</f>
        <v>South Dakota</v>
      </c>
      <c r="M1768" t="str">
        <f>VLOOKUP(Table56[[#This Row],[Product_ID]],Table3[],3,FALSE)</f>
        <v>Sports-Equipment</v>
      </c>
      <c r="N1768" s="11">
        <f>VLOOKUP(Table56[[#This Row],[Product_ID]],Table3[],5,FALSE)</f>
        <v>21.34</v>
      </c>
      <c r="O1768" t="str">
        <f>VLOOKUP(Table56[[#This Row],[Store_ID]],Table2[],3,FALSE)</f>
        <v>West</v>
      </c>
      <c r="P1768" t="str">
        <f>VLOOKUP(E1768,Table2[],5,FALSE)</f>
        <v>Online</v>
      </c>
    </row>
    <row r="1769" spans="1:16" x14ac:dyDescent="0.25">
      <c r="A1769" t="s">
        <v>3519</v>
      </c>
      <c r="B1769" s="19">
        <v>45544</v>
      </c>
      <c r="C1769" t="s">
        <v>800</v>
      </c>
      <c r="D1769" t="s">
        <v>1545</v>
      </c>
      <c r="E1769" t="s">
        <v>1730</v>
      </c>
      <c r="F1769" s="12">
        <v>2</v>
      </c>
      <c r="G1769" s="11">
        <v>330.59</v>
      </c>
      <c r="H1769">
        <v>0.14000000000000001</v>
      </c>
      <c r="I1769" t="s">
        <v>1750</v>
      </c>
      <c r="J1769" s="11">
        <v>568.61479999999995</v>
      </c>
      <c r="K1769" t="str">
        <f>VLOOKUP(Table56[[#This Row],[Customer_ID]],Table4[],4,FALSE)</f>
        <v>Male</v>
      </c>
      <c r="L1769" t="str">
        <f>VLOOKUP(Table56[[#This Row],[Customer_ID]],Table4[],6,FALSE)</f>
        <v>South Dakota</v>
      </c>
      <c r="M1769" t="str">
        <f>VLOOKUP(Table56[[#This Row],[Product_ID]],Table3[],3,FALSE)</f>
        <v>Electronics-Accessories</v>
      </c>
      <c r="N1769" s="11">
        <f>VLOOKUP(Table56[[#This Row],[Product_ID]],Table3[],5,FALSE)</f>
        <v>242.23</v>
      </c>
      <c r="O1769" t="str">
        <f>VLOOKUP(Table56[[#This Row],[Store_ID]],Table2[],3,FALSE)</f>
        <v>West</v>
      </c>
      <c r="P1769" t="str">
        <f>VLOOKUP(E1769,Table2[],5,FALSE)</f>
        <v>Flagship</v>
      </c>
    </row>
    <row r="1770" spans="1:16" x14ac:dyDescent="0.25">
      <c r="A1770" t="s">
        <v>3520</v>
      </c>
      <c r="B1770" s="19">
        <v>45654</v>
      </c>
      <c r="C1770" t="s">
        <v>1499</v>
      </c>
      <c r="D1770" t="s">
        <v>1560</v>
      </c>
      <c r="E1770" t="s">
        <v>1708</v>
      </c>
      <c r="F1770" s="12">
        <v>2</v>
      </c>
      <c r="G1770" s="11">
        <v>616.42999999999995</v>
      </c>
      <c r="H1770">
        <v>0.02</v>
      </c>
      <c r="I1770" t="s">
        <v>1755</v>
      </c>
      <c r="J1770" s="11">
        <v>1208.2027999999998</v>
      </c>
      <c r="K1770" t="str">
        <f>VLOOKUP(Table56[[#This Row],[Customer_ID]],Table4[],4,FALSE)</f>
        <v>Male</v>
      </c>
      <c r="L1770" t="str">
        <f>VLOOKUP(Table56[[#This Row],[Customer_ID]],Table4[],6,FALSE)</f>
        <v>Alabama</v>
      </c>
      <c r="M1770" t="str">
        <f>VLOOKUP(Table56[[#This Row],[Product_ID]],Table3[],3,FALSE)</f>
        <v>Sports-Equipment</v>
      </c>
      <c r="N1770" s="11">
        <f>VLOOKUP(Table56[[#This Row],[Product_ID]],Table3[],5,FALSE)</f>
        <v>484.62</v>
      </c>
      <c r="O1770" t="str">
        <f>VLOOKUP(Table56[[#This Row],[Store_ID]],Table2[],3,FALSE)</f>
        <v>East</v>
      </c>
      <c r="P1770" t="str">
        <f>VLOOKUP(E1770,Table2[],5,FALSE)</f>
        <v>Online</v>
      </c>
    </row>
    <row r="1771" spans="1:16" x14ac:dyDescent="0.25">
      <c r="A1771" t="s">
        <v>3521</v>
      </c>
      <c r="B1771" s="19">
        <v>45589</v>
      </c>
      <c r="C1771" t="s">
        <v>1240</v>
      </c>
      <c r="D1771" t="s">
        <v>1620</v>
      </c>
      <c r="E1771" t="s">
        <v>1708</v>
      </c>
      <c r="F1771" s="12">
        <v>3</v>
      </c>
      <c r="G1771" s="11">
        <v>195.89</v>
      </c>
      <c r="H1771">
        <v>0.16</v>
      </c>
      <c r="I1771" t="s">
        <v>1752</v>
      </c>
      <c r="J1771" s="11">
        <v>493.64279999999997</v>
      </c>
      <c r="K1771" t="str">
        <f>VLOOKUP(Table56[[#This Row],[Customer_ID]],Table4[],4,FALSE)</f>
        <v>Male</v>
      </c>
      <c r="L1771" t="str">
        <f>VLOOKUP(Table56[[#This Row],[Customer_ID]],Table4[],6,FALSE)</f>
        <v>Louisiana</v>
      </c>
      <c r="M1771" t="str">
        <f>VLOOKUP(Table56[[#This Row],[Product_ID]],Table3[],3,FALSE)</f>
        <v>Beauty-Skincare</v>
      </c>
      <c r="N1771" s="11">
        <f>VLOOKUP(Table56[[#This Row],[Product_ID]],Table3[],5,FALSE)</f>
        <v>266.86</v>
      </c>
      <c r="O1771" t="str">
        <f>VLOOKUP(Table56[[#This Row],[Store_ID]],Table2[],3,FALSE)</f>
        <v>East</v>
      </c>
      <c r="P1771" t="str">
        <f>VLOOKUP(E1771,Table2[],5,FALSE)</f>
        <v>Online</v>
      </c>
    </row>
    <row r="1772" spans="1:16" x14ac:dyDescent="0.25">
      <c r="A1772" t="s">
        <v>3522</v>
      </c>
      <c r="B1772" s="19">
        <v>45487</v>
      </c>
      <c r="C1772" t="s">
        <v>1066</v>
      </c>
      <c r="D1772" t="s">
        <v>1537</v>
      </c>
      <c r="E1772" t="s">
        <v>1719</v>
      </c>
      <c r="F1772" s="12">
        <v>4</v>
      </c>
      <c r="G1772" s="11">
        <v>614.76</v>
      </c>
      <c r="H1772">
        <v>0.16</v>
      </c>
      <c r="I1772" t="s">
        <v>1750</v>
      </c>
      <c r="J1772" s="11">
        <v>2065.5935999999997</v>
      </c>
      <c r="K1772" t="str">
        <f>VLOOKUP(Table56[[#This Row],[Customer_ID]],Table4[],4,FALSE)</f>
        <v>Male</v>
      </c>
      <c r="L1772" t="str">
        <f>VLOOKUP(Table56[[#This Row],[Customer_ID]],Table4[],6,FALSE)</f>
        <v>Virginia</v>
      </c>
      <c r="M1772" t="str">
        <f>VLOOKUP(Table56[[#This Row],[Product_ID]],Table3[],3,FALSE)</f>
        <v>Home-Lighting</v>
      </c>
      <c r="N1772" s="11">
        <f>VLOOKUP(Table56[[#This Row],[Product_ID]],Table3[],5,FALSE)</f>
        <v>218.86</v>
      </c>
      <c r="O1772" t="str">
        <f>VLOOKUP(Table56[[#This Row],[Store_ID]],Table2[],3,FALSE)</f>
        <v>East</v>
      </c>
      <c r="P1772" t="str">
        <f>VLOOKUP(E1772,Table2[],5,FALSE)</f>
        <v>Online</v>
      </c>
    </row>
    <row r="1773" spans="1:16" x14ac:dyDescent="0.25">
      <c r="A1773" t="s">
        <v>3523</v>
      </c>
      <c r="B1773" s="19">
        <v>45418</v>
      </c>
      <c r="C1773" t="s">
        <v>1243</v>
      </c>
      <c r="D1773" t="s">
        <v>1646</v>
      </c>
      <c r="E1773" t="s">
        <v>1711</v>
      </c>
      <c r="F1773" s="12">
        <v>1</v>
      </c>
      <c r="G1773" s="11">
        <v>224.49</v>
      </c>
      <c r="H1773">
        <v>0.11</v>
      </c>
      <c r="I1773" t="s">
        <v>1752</v>
      </c>
      <c r="J1773" s="11">
        <v>199.79610000000002</v>
      </c>
      <c r="K1773" t="str">
        <f>VLOOKUP(Table56[[#This Row],[Customer_ID]],Table4[],4,FALSE)</f>
        <v>Female</v>
      </c>
      <c r="L1773" t="str">
        <f>VLOOKUP(Table56[[#This Row],[Customer_ID]],Table4[],6,FALSE)</f>
        <v>Arkansas</v>
      </c>
      <c r="M1773" t="str">
        <f>VLOOKUP(Table56[[#This Row],[Product_ID]],Table3[],3,FALSE)</f>
        <v>Home-Lighting</v>
      </c>
      <c r="N1773" s="11">
        <f>VLOOKUP(Table56[[#This Row],[Product_ID]],Table3[],5,FALSE)</f>
        <v>228.53</v>
      </c>
      <c r="O1773" t="str">
        <f>VLOOKUP(Table56[[#This Row],[Store_ID]],Table2[],3,FALSE)</f>
        <v>South</v>
      </c>
      <c r="P1773" t="str">
        <f>VLOOKUP(E1773,Table2[],5,FALSE)</f>
        <v>Online</v>
      </c>
    </row>
    <row r="1774" spans="1:16" x14ac:dyDescent="0.25">
      <c r="A1774" t="s">
        <v>3524</v>
      </c>
      <c r="B1774" s="19">
        <v>45338</v>
      </c>
      <c r="C1774" t="s">
        <v>1103</v>
      </c>
      <c r="D1774" t="s">
        <v>1610</v>
      </c>
      <c r="E1774" t="s">
        <v>1723</v>
      </c>
      <c r="F1774" s="12">
        <v>1</v>
      </c>
      <c r="G1774" s="11">
        <v>967.76</v>
      </c>
      <c r="H1774">
        <v>0.09</v>
      </c>
      <c r="I1774" t="s">
        <v>1750</v>
      </c>
      <c r="J1774" s="11">
        <v>880.66160000000002</v>
      </c>
      <c r="K1774" t="str">
        <f>VLOOKUP(Table56[[#This Row],[Customer_ID]],Table4[],4,FALSE)</f>
        <v>Male</v>
      </c>
      <c r="L1774" t="str">
        <f>VLOOKUP(Table56[[#This Row],[Customer_ID]],Table4[],6,FALSE)</f>
        <v>Virginia</v>
      </c>
      <c r="M1774" t="str">
        <f>VLOOKUP(Table56[[#This Row],[Product_ID]],Table3[],3,FALSE)</f>
        <v>Home-Decor</v>
      </c>
      <c r="N1774" s="11">
        <f>VLOOKUP(Table56[[#This Row],[Product_ID]],Table3[],5,FALSE)</f>
        <v>81.75</v>
      </c>
      <c r="O1774" t="str">
        <f>VLOOKUP(Table56[[#This Row],[Store_ID]],Table2[],3,FALSE)</f>
        <v>North</v>
      </c>
      <c r="P1774" t="str">
        <f>VLOOKUP(E1774,Table2[],5,FALSE)</f>
        <v>Online</v>
      </c>
    </row>
    <row r="1775" spans="1:16" x14ac:dyDescent="0.25">
      <c r="A1775" t="s">
        <v>3525</v>
      </c>
      <c r="B1775" s="19">
        <v>45507</v>
      </c>
      <c r="C1775" t="s">
        <v>244</v>
      </c>
      <c r="D1775" t="s">
        <v>1590</v>
      </c>
      <c r="E1775" t="s">
        <v>1739</v>
      </c>
      <c r="F1775" s="12">
        <v>2</v>
      </c>
      <c r="G1775" s="11">
        <v>56.52</v>
      </c>
      <c r="H1775">
        <v>0.17</v>
      </c>
      <c r="I1775" t="s">
        <v>1752</v>
      </c>
      <c r="J1775" s="11">
        <v>93.8232</v>
      </c>
      <c r="K1775" t="str">
        <f>VLOOKUP(Table56[[#This Row],[Customer_ID]],Table4[],4,FALSE)</f>
        <v>Male</v>
      </c>
      <c r="L1775" t="str">
        <f>VLOOKUP(Table56[[#This Row],[Customer_ID]],Table4[],6,FALSE)</f>
        <v>Florida</v>
      </c>
      <c r="M1775" t="str">
        <f>VLOOKUP(Table56[[#This Row],[Product_ID]],Table3[],3,FALSE)</f>
        <v>Sports-Fitness</v>
      </c>
      <c r="N1775" s="11">
        <f>VLOOKUP(Table56[[#This Row],[Product_ID]],Table3[],5,FALSE)</f>
        <v>313.26</v>
      </c>
      <c r="O1775" t="str">
        <f>VLOOKUP(Table56[[#This Row],[Store_ID]],Table2[],3,FALSE)</f>
        <v>East</v>
      </c>
      <c r="P1775" t="str">
        <f>VLOOKUP(E1775,Table2[],5,FALSE)</f>
        <v>Online</v>
      </c>
    </row>
    <row r="1776" spans="1:16" x14ac:dyDescent="0.25">
      <c r="A1776" t="s">
        <v>3526</v>
      </c>
      <c r="B1776" s="19">
        <v>45275</v>
      </c>
      <c r="C1776" t="s">
        <v>1490</v>
      </c>
      <c r="D1776" t="s">
        <v>1626</v>
      </c>
      <c r="E1776" t="s">
        <v>1690</v>
      </c>
      <c r="F1776" s="12">
        <v>4</v>
      </c>
      <c r="G1776" s="11">
        <v>921.84</v>
      </c>
      <c r="H1776">
        <v>0.04</v>
      </c>
      <c r="I1776" t="s">
        <v>1750</v>
      </c>
      <c r="J1776" s="11">
        <v>3539.8656000000001</v>
      </c>
      <c r="K1776" t="str">
        <f>VLOOKUP(Table56[[#This Row],[Customer_ID]],Table4[],4,FALSE)</f>
        <v>Male</v>
      </c>
      <c r="L1776" t="str">
        <f>VLOOKUP(Table56[[#This Row],[Customer_ID]],Table4[],6,FALSE)</f>
        <v>Maryland</v>
      </c>
      <c r="M1776" t="str">
        <f>VLOOKUP(Table56[[#This Row],[Product_ID]],Table3[],3,FALSE)</f>
        <v>Electronics-Accessories</v>
      </c>
      <c r="N1776" s="11">
        <f>VLOOKUP(Table56[[#This Row],[Product_ID]],Table3[],5,FALSE)</f>
        <v>349.17</v>
      </c>
      <c r="O1776" t="str">
        <f>VLOOKUP(Table56[[#This Row],[Store_ID]],Table2[],3,FALSE)</f>
        <v>North</v>
      </c>
      <c r="P1776" t="str">
        <f>VLOOKUP(E1776,Table2[],5,FALSE)</f>
        <v>Flagship</v>
      </c>
    </row>
    <row r="1777" spans="1:16" x14ac:dyDescent="0.25">
      <c r="A1777" t="s">
        <v>3527</v>
      </c>
      <c r="B1777" s="19">
        <v>45319</v>
      </c>
      <c r="C1777" t="s">
        <v>1021</v>
      </c>
      <c r="D1777" t="s">
        <v>1660</v>
      </c>
      <c r="E1777" t="s">
        <v>1730</v>
      </c>
      <c r="F1777" s="12">
        <v>3</v>
      </c>
      <c r="G1777" s="11">
        <v>738.47</v>
      </c>
      <c r="H1777">
        <v>0.28000000000000003</v>
      </c>
      <c r="I1777" t="s">
        <v>1750</v>
      </c>
      <c r="J1777" s="11">
        <v>1595.0951999999997</v>
      </c>
      <c r="K1777" t="str">
        <f>VLOOKUP(Table56[[#This Row],[Customer_ID]],Table4[],4,FALSE)</f>
        <v>Male</v>
      </c>
      <c r="L1777" t="str">
        <f>VLOOKUP(Table56[[#This Row],[Customer_ID]],Table4[],6,FALSE)</f>
        <v>Minnesota</v>
      </c>
      <c r="M1777" t="str">
        <f>VLOOKUP(Table56[[#This Row],[Product_ID]],Table3[],3,FALSE)</f>
        <v>Home-Kitchen</v>
      </c>
      <c r="N1777" s="11">
        <f>VLOOKUP(Table56[[#This Row],[Product_ID]],Table3[],5,FALSE)</f>
        <v>176.07</v>
      </c>
      <c r="O1777" t="str">
        <f>VLOOKUP(Table56[[#This Row],[Store_ID]],Table2[],3,FALSE)</f>
        <v>West</v>
      </c>
      <c r="P1777" t="str">
        <f>VLOOKUP(E1777,Table2[],5,FALSE)</f>
        <v>Flagship</v>
      </c>
    </row>
    <row r="1778" spans="1:16" x14ac:dyDescent="0.25">
      <c r="A1778" t="s">
        <v>3528</v>
      </c>
      <c r="B1778" s="19">
        <v>45620</v>
      </c>
      <c r="C1778" t="s">
        <v>1021</v>
      </c>
      <c r="D1778" t="s">
        <v>1535</v>
      </c>
      <c r="E1778" t="s">
        <v>1685</v>
      </c>
      <c r="F1778" s="12">
        <v>4</v>
      </c>
      <c r="G1778" s="11">
        <v>477.83</v>
      </c>
      <c r="H1778">
        <v>0.05</v>
      </c>
      <c r="I1778" t="s">
        <v>1755</v>
      </c>
      <c r="J1778" s="11">
        <v>1815.7539999999999</v>
      </c>
      <c r="K1778" t="str">
        <f>VLOOKUP(Table56[[#This Row],[Customer_ID]],Table4[],4,FALSE)</f>
        <v>Male</v>
      </c>
      <c r="L1778" t="str">
        <f>VLOOKUP(Table56[[#This Row],[Customer_ID]],Table4[],6,FALSE)</f>
        <v>Minnesota</v>
      </c>
      <c r="M1778" t="str">
        <f>VLOOKUP(Table56[[#This Row],[Product_ID]],Table3[],3,FALSE)</f>
        <v>Clothing-Accessories</v>
      </c>
      <c r="N1778" s="11">
        <f>VLOOKUP(Table56[[#This Row],[Product_ID]],Table3[],5,FALSE)</f>
        <v>261</v>
      </c>
      <c r="O1778" t="str">
        <f>VLOOKUP(Table56[[#This Row],[Store_ID]],Table2[],3,FALSE)</f>
        <v>East</v>
      </c>
      <c r="P1778" t="str">
        <f>VLOOKUP(E1778,Table2[],5,FALSE)</f>
        <v>Flagship</v>
      </c>
    </row>
    <row r="1779" spans="1:16" x14ac:dyDescent="0.25">
      <c r="A1779" t="s">
        <v>3529</v>
      </c>
      <c r="B1779" s="19">
        <v>45831</v>
      </c>
      <c r="C1779" t="s">
        <v>554</v>
      </c>
      <c r="D1779" t="s">
        <v>1591</v>
      </c>
      <c r="E1779" t="s">
        <v>1723</v>
      </c>
      <c r="F1779" s="12">
        <v>3</v>
      </c>
      <c r="G1779" s="11">
        <v>605.83000000000004</v>
      </c>
      <c r="H1779">
        <v>0.28000000000000003</v>
      </c>
      <c r="I1779" t="s">
        <v>1755</v>
      </c>
      <c r="J1779" s="11">
        <v>1308.5928000000001</v>
      </c>
      <c r="K1779" t="str">
        <f>VLOOKUP(Table56[[#This Row],[Customer_ID]],Table4[],4,FALSE)</f>
        <v>Female</v>
      </c>
      <c r="L1779" t="str">
        <f>VLOOKUP(Table56[[#This Row],[Customer_ID]],Table4[],6,FALSE)</f>
        <v>Florida</v>
      </c>
      <c r="M1779" t="str">
        <f>VLOOKUP(Table56[[#This Row],[Product_ID]],Table3[],3,FALSE)</f>
        <v>Electronics-Accessories</v>
      </c>
      <c r="N1779" s="11">
        <f>VLOOKUP(Table56[[#This Row],[Product_ID]],Table3[],5,FALSE)</f>
        <v>450.71</v>
      </c>
      <c r="O1779" t="str">
        <f>VLOOKUP(Table56[[#This Row],[Store_ID]],Table2[],3,FALSE)</f>
        <v>North</v>
      </c>
      <c r="P1779" t="str">
        <f>VLOOKUP(E1779,Table2[],5,FALSE)</f>
        <v>Online</v>
      </c>
    </row>
    <row r="1780" spans="1:16" x14ac:dyDescent="0.25">
      <c r="A1780" t="s">
        <v>3530</v>
      </c>
      <c r="B1780" s="19">
        <v>45373</v>
      </c>
      <c r="C1780" t="s">
        <v>244</v>
      </c>
      <c r="D1780" t="s">
        <v>1592</v>
      </c>
      <c r="E1780" t="s">
        <v>1698</v>
      </c>
      <c r="F1780" s="12">
        <v>2</v>
      </c>
      <c r="G1780" s="11">
        <v>521.44000000000005</v>
      </c>
      <c r="H1780">
        <v>0.25</v>
      </c>
      <c r="I1780" t="s">
        <v>1755</v>
      </c>
      <c r="J1780" s="11">
        <v>782.16000000000008</v>
      </c>
      <c r="K1780" t="str">
        <f>VLOOKUP(Table56[[#This Row],[Customer_ID]],Table4[],4,FALSE)</f>
        <v>Male</v>
      </c>
      <c r="L1780" t="str">
        <f>VLOOKUP(Table56[[#This Row],[Customer_ID]],Table4[],6,FALSE)</f>
        <v>Florida</v>
      </c>
      <c r="M1780" t="str">
        <f>VLOOKUP(Table56[[#This Row],[Product_ID]],Table3[],3,FALSE)</f>
        <v>Electronics-Computer</v>
      </c>
      <c r="N1780" s="11">
        <f>VLOOKUP(Table56[[#This Row],[Product_ID]],Table3[],5,FALSE)</f>
        <v>253.33</v>
      </c>
      <c r="O1780" t="str">
        <f>VLOOKUP(Table56[[#This Row],[Store_ID]],Table2[],3,FALSE)</f>
        <v>North</v>
      </c>
      <c r="P1780" t="str">
        <f>VLOOKUP(E1780,Table2[],5,FALSE)</f>
        <v>Outlet</v>
      </c>
    </row>
    <row r="1781" spans="1:16" x14ac:dyDescent="0.25">
      <c r="A1781" t="s">
        <v>3531</v>
      </c>
      <c r="B1781" s="19">
        <v>45863</v>
      </c>
      <c r="C1781" t="s">
        <v>1153</v>
      </c>
      <c r="D1781" t="s">
        <v>1541</v>
      </c>
      <c r="E1781" t="s">
        <v>1711</v>
      </c>
      <c r="F1781" s="12">
        <v>4</v>
      </c>
      <c r="G1781" s="11">
        <v>499.02</v>
      </c>
      <c r="H1781">
        <v>0.06</v>
      </c>
      <c r="I1781" t="s">
        <v>1750</v>
      </c>
      <c r="J1781" s="11">
        <v>1876.3151999999998</v>
      </c>
      <c r="K1781" t="str">
        <f>VLOOKUP(Table56[[#This Row],[Customer_ID]],Table4[],4,FALSE)</f>
        <v>Female</v>
      </c>
      <c r="L1781" t="str">
        <f>VLOOKUP(Table56[[#This Row],[Customer_ID]],Table4[],6,FALSE)</f>
        <v>Maine</v>
      </c>
      <c r="M1781" t="str">
        <f>VLOOKUP(Table56[[#This Row],[Product_ID]],Table3[],3,FALSE)</f>
        <v>Home-Kitchen</v>
      </c>
      <c r="N1781" s="11">
        <f>VLOOKUP(Table56[[#This Row],[Product_ID]],Table3[],5,FALSE)</f>
        <v>298.86</v>
      </c>
      <c r="O1781" t="str">
        <f>VLOOKUP(Table56[[#This Row],[Store_ID]],Table2[],3,FALSE)</f>
        <v>South</v>
      </c>
      <c r="P1781" t="str">
        <f>VLOOKUP(E1781,Table2[],5,FALSE)</f>
        <v>Online</v>
      </c>
    </row>
    <row r="1782" spans="1:16" x14ac:dyDescent="0.25">
      <c r="A1782" t="s">
        <v>3532</v>
      </c>
      <c r="B1782" s="19">
        <v>45758</v>
      </c>
      <c r="C1782" t="s">
        <v>509</v>
      </c>
      <c r="D1782" t="s">
        <v>1533</v>
      </c>
      <c r="E1782" t="s">
        <v>1736</v>
      </c>
      <c r="F1782" s="12">
        <v>4</v>
      </c>
      <c r="G1782" s="11">
        <v>299.45999999999998</v>
      </c>
      <c r="H1782">
        <v>0.18</v>
      </c>
      <c r="I1782" t="s">
        <v>1755</v>
      </c>
      <c r="J1782" s="11">
        <v>982.22879999999998</v>
      </c>
      <c r="K1782" t="str">
        <f>VLOOKUP(Table56[[#This Row],[Customer_ID]],Table4[],4,FALSE)</f>
        <v>Male</v>
      </c>
      <c r="L1782" t="str">
        <f>VLOOKUP(Table56[[#This Row],[Customer_ID]],Table4[],6,FALSE)</f>
        <v>North Dakota</v>
      </c>
      <c r="M1782" t="str">
        <f>VLOOKUP(Table56[[#This Row],[Product_ID]],Table3[],3,FALSE)</f>
        <v>Clothing-Bottoms</v>
      </c>
      <c r="N1782" s="11">
        <f>VLOOKUP(Table56[[#This Row],[Product_ID]],Table3[],5,FALSE)</f>
        <v>306.45999999999998</v>
      </c>
      <c r="O1782" t="str">
        <f>VLOOKUP(Table56[[#This Row],[Store_ID]],Table2[],3,FALSE)</f>
        <v>East</v>
      </c>
      <c r="P1782" t="str">
        <f>VLOOKUP(E1782,Table2[],5,FALSE)</f>
        <v>Flagship</v>
      </c>
    </row>
    <row r="1783" spans="1:16" x14ac:dyDescent="0.25">
      <c r="A1783" t="s">
        <v>3533</v>
      </c>
      <c r="B1783" s="19">
        <v>45285</v>
      </c>
      <c r="C1783" t="s">
        <v>1395</v>
      </c>
      <c r="D1783" t="s">
        <v>1587</v>
      </c>
      <c r="E1783" t="s">
        <v>1685</v>
      </c>
      <c r="F1783" s="12">
        <v>1</v>
      </c>
      <c r="G1783" s="11">
        <v>609.29</v>
      </c>
      <c r="H1783">
        <v>0.15</v>
      </c>
      <c r="I1783" t="s">
        <v>1750</v>
      </c>
      <c r="J1783" s="11">
        <v>517.89649999999995</v>
      </c>
      <c r="K1783" t="str">
        <f>VLOOKUP(Table56[[#This Row],[Customer_ID]],Table4[],4,FALSE)</f>
        <v>Male</v>
      </c>
      <c r="L1783" t="str">
        <f>VLOOKUP(Table56[[#This Row],[Customer_ID]],Table4[],6,FALSE)</f>
        <v>Kentucky</v>
      </c>
      <c r="M1783" t="str">
        <f>VLOOKUP(Table56[[#This Row],[Product_ID]],Table3[],3,FALSE)</f>
        <v>Electronics-Mobile</v>
      </c>
      <c r="N1783" s="11">
        <f>VLOOKUP(Table56[[#This Row],[Product_ID]],Table3[],5,FALSE)</f>
        <v>326.06</v>
      </c>
      <c r="O1783" t="str">
        <f>VLOOKUP(Table56[[#This Row],[Store_ID]],Table2[],3,FALSE)</f>
        <v>East</v>
      </c>
      <c r="P1783" t="str">
        <f>VLOOKUP(E1783,Table2[],5,FALSE)</f>
        <v>Flagship</v>
      </c>
    </row>
    <row r="1784" spans="1:16" x14ac:dyDescent="0.25">
      <c r="A1784" t="s">
        <v>3534</v>
      </c>
      <c r="B1784" s="19">
        <v>45656</v>
      </c>
      <c r="C1784" t="s">
        <v>355</v>
      </c>
      <c r="D1784" t="s">
        <v>1529</v>
      </c>
      <c r="E1784" t="s">
        <v>1714</v>
      </c>
      <c r="F1784" s="12">
        <v>1</v>
      </c>
      <c r="G1784" s="11">
        <v>213.74</v>
      </c>
      <c r="H1784">
        <v>7.0000000000000007E-2</v>
      </c>
      <c r="I1784" t="s">
        <v>1755</v>
      </c>
      <c r="J1784" s="11">
        <v>198.7782</v>
      </c>
      <c r="K1784" t="str">
        <f>VLOOKUP(Table56[[#This Row],[Customer_ID]],Table4[],4,FALSE)</f>
        <v>Male</v>
      </c>
      <c r="L1784" t="str">
        <f>VLOOKUP(Table56[[#This Row],[Customer_ID]],Table4[],6,FALSE)</f>
        <v>Utah</v>
      </c>
      <c r="M1784" t="str">
        <f>VLOOKUP(Table56[[#This Row],[Product_ID]],Table3[],3,FALSE)</f>
        <v>Clothing-Outerwear</v>
      </c>
      <c r="N1784" s="11">
        <f>VLOOKUP(Table56[[#This Row],[Product_ID]],Table3[],5,FALSE)</f>
        <v>254.04361702127662</v>
      </c>
      <c r="O1784" t="str">
        <f>VLOOKUP(Table56[[#This Row],[Store_ID]],Table2[],3,FALSE)</f>
        <v>West</v>
      </c>
      <c r="P1784" t="str">
        <f>VLOOKUP(E1784,Table2[],5,FALSE)</f>
        <v>Online</v>
      </c>
    </row>
    <row r="1785" spans="1:16" x14ac:dyDescent="0.25">
      <c r="A1785" t="s">
        <v>3535</v>
      </c>
      <c r="B1785" s="19">
        <v>45718</v>
      </c>
      <c r="C1785" t="s">
        <v>509</v>
      </c>
      <c r="D1785" t="s">
        <v>1610</v>
      </c>
      <c r="E1785" t="s">
        <v>1730</v>
      </c>
      <c r="F1785" s="12">
        <v>4</v>
      </c>
      <c r="G1785" s="11">
        <v>613.16999999999996</v>
      </c>
      <c r="H1785">
        <v>0.26</v>
      </c>
      <c r="I1785" t="s">
        <v>1750</v>
      </c>
      <c r="J1785" s="11">
        <v>1814.9831999999999</v>
      </c>
      <c r="K1785" t="str">
        <f>VLOOKUP(Table56[[#This Row],[Customer_ID]],Table4[],4,FALSE)</f>
        <v>Male</v>
      </c>
      <c r="L1785" t="str">
        <f>VLOOKUP(Table56[[#This Row],[Customer_ID]],Table4[],6,FALSE)</f>
        <v>North Dakota</v>
      </c>
      <c r="M1785" t="str">
        <f>VLOOKUP(Table56[[#This Row],[Product_ID]],Table3[],3,FALSE)</f>
        <v>Home-Decor</v>
      </c>
      <c r="N1785" s="11">
        <f>VLOOKUP(Table56[[#This Row],[Product_ID]],Table3[],5,FALSE)</f>
        <v>81.75</v>
      </c>
      <c r="O1785" t="str">
        <f>VLOOKUP(Table56[[#This Row],[Store_ID]],Table2[],3,FALSE)</f>
        <v>West</v>
      </c>
      <c r="P1785" t="str">
        <f>VLOOKUP(E1785,Table2[],5,FALSE)</f>
        <v>Flagship</v>
      </c>
    </row>
    <row r="1786" spans="1:16" x14ac:dyDescent="0.25">
      <c r="A1786" t="s">
        <v>3536</v>
      </c>
      <c r="B1786" s="19">
        <v>45293</v>
      </c>
      <c r="C1786" t="s">
        <v>1106</v>
      </c>
      <c r="D1786" t="s">
        <v>1615</v>
      </c>
      <c r="E1786" t="s">
        <v>1721</v>
      </c>
      <c r="F1786" s="12">
        <v>2</v>
      </c>
      <c r="G1786" s="11">
        <v>687.36</v>
      </c>
      <c r="H1786">
        <v>7.0000000000000007E-2</v>
      </c>
      <c r="I1786" t="s">
        <v>1755</v>
      </c>
      <c r="J1786" s="11">
        <v>1278.4895999999999</v>
      </c>
      <c r="K1786" t="str">
        <f>VLOOKUP(Table56[[#This Row],[Customer_ID]],Table4[],4,FALSE)</f>
        <v>Male</v>
      </c>
      <c r="L1786" t="str">
        <f>VLOOKUP(Table56[[#This Row],[Customer_ID]],Table4[],6,FALSE)</f>
        <v>Tennessee</v>
      </c>
      <c r="M1786" t="str">
        <f>VLOOKUP(Table56[[#This Row],[Product_ID]],Table3[],3,FALSE)</f>
        <v>Beauty-Haircare</v>
      </c>
      <c r="N1786" s="11">
        <f>VLOOKUP(Table56[[#This Row],[Product_ID]],Table3[],5,FALSE)</f>
        <v>17.309999999999999</v>
      </c>
      <c r="O1786" t="str">
        <f>VLOOKUP(Table56[[#This Row],[Store_ID]],Table2[],3,FALSE)</f>
        <v>South</v>
      </c>
      <c r="P1786" t="str">
        <f>VLOOKUP(E1786,Table2[],5,FALSE)</f>
        <v>Online</v>
      </c>
    </row>
    <row r="1787" spans="1:16" x14ac:dyDescent="0.25">
      <c r="A1787" t="s">
        <v>3537</v>
      </c>
      <c r="B1787" s="19">
        <v>45915</v>
      </c>
      <c r="C1787" t="s">
        <v>1015</v>
      </c>
      <c r="D1787" t="s">
        <v>1626</v>
      </c>
      <c r="E1787" t="s">
        <v>1725</v>
      </c>
      <c r="F1787" s="12">
        <v>3</v>
      </c>
      <c r="G1787" s="11">
        <v>115.39</v>
      </c>
      <c r="H1787">
        <v>0.02</v>
      </c>
      <c r="I1787" t="s">
        <v>1752</v>
      </c>
      <c r="J1787" s="11">
        <v>339.2466</v>
      </c>
      <c r="K1787" t="str">
        <f>VLOOKUP(Table56[[#This Row],[Customer_ID]],Table4[],4,FALSE)</f>
        <v>Female</v>
      </c>
      <c r="L1787" t="str">
        <f>VLOOKUP(Table56[[#This Row],[Customer_ID]],Table4[],6,FALSE)</f>
        <v>Rhode Island</v>
      </c>
      <c r="M1787" t="str">
        <f>VLOOKUP(Table56[[#This Row],[Product_ID]],Table3[],3,FALSE)</f>
        <v>Electronics-Accessories</v>
      </c>
      <c r="N1787" s="11">
        <f>VLOOKUP(Table56[[#This Row],[Product_ID]],Table3[],5,FALSE)</f>
        <v>349.17</v>
      </c>
      <c r="O1787" t="str">
        <f>VLOOKUP(Table56[[#This Row],[Store_ID]],Table2[],3,FALSE)</f>
        <v>East</v>
      </c>
      <c r="P1787" t="str">
        <f>VLOOKUP(E1787,Table2[],5,FALSE)</f>
        <v>Flagship</v>
      </c>
    </row>
    <row r="1788" spans="1:16" x14ac:dyDescent="0.25">
      <c r="A1788" t="s">
        <v>3538</v>
      </c>
      <c r="B1788" s="19">
        <v>45359</v>
      </c>
      <c r="C1788" t="s">
        <v>586</v>
      </c>
      <c r="D1788" t="s">
        <v>1562</v>
      </c>
      <c r="E1788" t="s">
        <v>1723</v>
      </c>
      <c r="F1788" s="12">
        <v>2</v>
      </c>
      <c r="G1788" s="11">
        <v>722.06</v>
      </c>
      <c r="H1788">
        <v>7.0000000000000007E-2</v>
      </c>
      <c r="I1788" t="s">
        <v>1750</v>
      </c>
      <c r="J1788" s="11">
        <v>1343.0315999999998</v>
      </c>
      <c r="K1788" t="str">
        <f>VLOOKUP(Table56[[#This Row],[Customer_ID]],Table4[],4,FALSE)</f>
        <v>Female</v>
      </c>
      <c r="L1788" t="str">
        <f>VLOOKUP(Table56[[#This Row],[Customer_ID]],Table4[],6,FALSE)</f>
        <v>Utah</v>
      </c>
      <c r="M1788" t="str">
        <f>VLOOKUP(Table56[[#This Row],[Product_ID]],Table3[],3,FALSE)</f>
        <v>Sports-Outdoor</v>
      </c>
      <c r="N1788" s="11">
        <f>VLOOKUP(Table56[[#This Row],[Product_ID]],Table3[],5,FALSE)</f>
        <v>166.06</v>
      </c>
      <c r="O1788" t="str">
        <f>VLOOKUP(Table56[[#This Row],[Store_ID]],Table2[],3,FALSE)</f>
        <v>North</v>
      </c>
      <c r="P1788" t="str">
        <f>VLOOKUP(E1788,Table2[],5,FALSE)</f>
        <v>Online</v>
      </c>
    </row>
    <row r="1789" spans="1:16" x14ac:dyDescent="0.25">
      <c r="A1789" t="s">
        <v>3539</v>
      </c>
      <c r="B1789" s="19">
        <v>45652</v>
      </c>
      <c r="C1789" t="s">
        <v>1303</v>
      </c>
      <c r="D1789" t="s">
        <v>1537</v>
      </c>
      <c r="E1789" t="s">
        <v>1728</v>
      </c>
      <c r="F1789" s="12">
        <v>1</v>
      </c>
      <c r="G1789" s="11">
        <v>384.57</v>
      </c>
      <c r="H1789">
        <v>0.06</v>
      </c>
      <c r="I1789" t="s">
        <v>1752</v>
      </c>
      <c r="J1789" s="11">
        <v>361.49579999999997</v>
      </c>
      <c r="K1789" t="str">
        <f>VLOOKUP(Table56[[#This Row],[Customer_ID]],Table4[],4,FALSE)</f>
        <v>Male</v>
      </c>
      <c r="L1789" t="str">
        <f>VLOOKUP(Table56[[#This Row],[Customer_ID]],Table4[],6,FALSE)</f>
        <v>Utah</v>
      </c>
      <c r="M1789" t="str">
        <f>VLOOKUP(Table56[[#This Row],[Product_ID]],Table3[],3,FALSE)</f>
        <v>Home-Lighting</v>
      </c>
      <c r="N1789" s="11">
        <f>VLOOKUP(Table56[[#This Row],[Product_ID]],Table3[],5,FALSE)</f>
        <v>218.86</v>
      </c>
      <c r="O1789" t="str">
        <f>VLOOKUP(Table56[[#This Row],[Store_ID]],Table2[],3,FALSE)</f>
        <v>North</v>
      </c>
      <c r="P1789" t="str">
        <f>VLOOKUP(E1789,Table2[],5,FALSE)</f>
        <v>Flagship</v>
      </c>
    </row>
    <row r="1790" spans="1:16" x14ac:dyDescent="0.25">
      <c r="A1790" t="s">
        <v>3540</v>
      </c>
      <c r="B1790" s="19">
        <v>45735</v>
      </c>
      <c r="C1790" t="s">
        <v>678</v>
      </c>
      <c r="D1790" t="s">
        <v>1538</v>
      </c>
      <c r="E1790" t="s">
        <v>1725</v>
      </c>
      <c r="F1790" s="12">
        <v>2</v>
      </c>
      <c r="G1790" s="11">
        <v>194.09</v>
      </c>
      <c r="H1790">
        <v>0.18</v>
      </c>
      <c r="I1790" t="s">
        <v>1752</v>
      </c>
      <c r="J1790" s="11">
        <v>318.30760000000004</v>
      </c>
      <c r="K1790" t="str">
        <f>VLOOKUP(Table56[[#This Row],[Customer_ID]],Table4[],4,FALSE)</f>
        <v>Male</v>
      </c>
      <c r="L1790" t="str">
        <f>VLOOKUP(Table56[[#This Row],[Customer_ID]],Table4[],6,FALSE)</f>
        <v>Georgia</v>
      </c>
      <c r="M1790" t="str">
        <f>VLOOKUP(Table56[[#This Row],[Product_ID]],Table3[],3,FALSE)</f>
        <v>Electronics-Audio</v>
      </c>
      <c r="N1790" s="11">
        <f>VLOOKUP(Table56[[#This Row],[Product_ID]],Table3[],5,FALSE)</f>
        <v>439.07</v>
      </c>
      <c r="O1790" t="str">
        <f>VLOOKUP(Table56[[#This Row],[Store_ID]],Table2[],3,FALSE)</f>
        <v>East</v>
      </c>
      <c r="P1790" t="str">
        <f>VLOOKUP(E1790,Table2[],5,FALSE)</f>
        <v>Flagship</v>
      </c>
    </row>
    <row r="1791" spans="1:16" x14ac:dyDescent="0.25">
      <c r="A1791" t="s">
        <v>3541</v>
      </c>
      <c r="B1791" s="19">
        <v>45579</v>
      </c>
      <c r="C1791" t="s">
        <v>565</v>
      </c>
      <c r="D1791" t="s">
        <v>1662</v>
      </c>
      <c r="E1791" t="s">
        <v>1698</v>
      </c>
      <c r="F1791" s="12">
        <v>2</v>
      </c>
      <c r="G1791" s="11">
        <v>403.91</v>
      </c>
      <c r="H1791">
        <v>7.0000000000000007E-2</v>
      </c>
      <c r="I1791" t="s">
        <v>1750</v>
      </c>
      <c r="J1791" s="11">
        <v>751.27260000000001</v>
      </c>
      <c r="K1791" t="str">
        <f>VLOOKUP(Table56[[#This Row],[Customer_ID]],Table4[],4,FALSE)</f>
        <v>Female</v>
      </c>
      <c r="L1791" t="str">
        <f>VLOOKUP(Table56[[#This Row],[Customer_ID]],Table4[],6,FALSE)</f>
        <v>West Virginia</v>
      </c>
      <c r="M1791" t="str">
        <f>VLOOKUP(Table56[[#This Row],[Product_ID]],Table3[],3,FALSE)</f>
        <v>Sports-Accessories</v>
      </c>
      <c r="N1791" s="11">
        <f>VLOOKUP(Table56[[#This Row],[Product_ID]],Table3[],5,FALSE)</f>
        <v>131.24</v>
      </c>
      <c r="O1791" t="str">
        <f>VLOOKUP(Table56[[#This Row],[Store_ID]],Table2[],3,FALSE)</f>
        <v>North</v>
      </c>
      <c r="P1791" t="str">
        <f>VLOOKUP(E1791,Table2[],5,FALSE)</f>
        <v>Outlet</v>
      </c>
    </row>
    <row r="1792" spans="1:16" x14ac:dyDescent="0.25">
      <c r="A1792" t="s">
        <v>3542</v>
      </c>
      <c r="B1792" s="19">
        <v>45721</v>
      </c>
      <c r="C1792" t="s">
        <v>275</v>
      </c>
      <c r="D1792" t="s">
        <v>1551</v>
      </c>
      <c r="E1792" t="s">
        <v>1726</v>
      </c>
      <c r="F1792" s="12">
        <v>1</v>
      </c>
      <c r="G1792" s="11">
        <v>878.69</v>
      </c>
      <c r="H1792">
        <v>0.3</v>
      </c>
      <c r="I1792" t="s">
        <v>1752</v>
      </c>
      <c r="J1792" s="11">
        <v>615.08299999999997</v>
      </c>
      <c r="K1792" t="str">
        <f>VLOOKUP(Table56[[#This Row],[Customer_ID]],Table4[],4,FALSE)</f>
        <v>Male</v>
      </c>
      <c r="L1792" t="str">
        <f>VLOOKUP(Table56[[#This Row],[Customer_ID]],Table4[],6,FALSE)</f>
        <v>Oklahoma</v>
      </c>
      <c r="M1792" t="str">
        <f>VLOOKUP(Table56[[#This Row],[Product_ID]],Table3[],3,FALSE)</f>
        <v>Sports-Accessories</v>
      </c>
      <c r="N1792" s="11">
        <f>VLOOKUP(Table56[[#This Row],[Product_ID]],Table3[],5,FALSE)</f>
        <v>144.53</v>
      </c>
      <c r="O1792" t="str">
        <f>VLOOKUP(Table56[[#This Row],[Store_ID]],Table2[],3,FALSE)</f>
        <v>South</v>
      </c>
      <c r="P1792" t="str">
        <f>VLOOKUP(E1792,Table2[],5,FALSE)</f>
        <v>Outlet</v>
      </c>
    </row>
    <row r="1793" spans="1:16" x14ac:dyDescent="0.25">
      <c r="A1793" t="s">
        <v>3543</v>
      </c>
      <c r="B1793" s="19">
        <v>45446</v>
      </c>
      <c r="C1793" t="s">
        <v>1177</v>
      </c>
      <c r="D1793" t="s">
        <v>1577</v>
      </c>
      <c r="E1793" t="s">
        <v>1728</v>
      </c>
      <c r="F1793" s="12">
        <v>1</v>
      </c>
      <c r="G1793" s="11">
        <v>161.16999999999999</v>
      </c>
      <c r="H1793">
        <v>0.05</v>
      </c>
      <c r="I1793" t="s">
        <v>1750</v>
      </c>
      <c r="J1793" s="11">
        <v>153.11149999999998</v>
      </c>
      <c r="K1793" t="str">
        <f>VLOOKUP(Table56[[#This Row],[Customer_ID]],Table4[],4,FALSE)</f>
        <v>Male</v>
      </c>
      <c r="L1793" t="str">
        <f>VLOOKUP(Table56[[#This Row],[Customer_ID]],Table4[],6,FALSE)</f>
        <v>Alabama</v>
      </c>
      <c r="M1793" t="str">
        <f>VLOOKUP(Table56[[#This Row],[Product_ID]],Table3[],3,FALSE)</f>
        <v>Home-Decor</v>
      </c>
      <c r="N1793" s="11">
        <f>VLOOKUP(Table56[[#This Row],[Product_ID]],Table3[],5,FALSE)</f>
        <v>179.77</v>
      </c>
      <c r="O1793" t="str">
        <f>VLOOKUP(Table56[[#This Row],[Store_ID]],Table2[],3,FALSE)</f>
        <v>North</v>
      </c>
      <c r="P1793" t="str">
        <f>VLOOKUP(E1793,Table2[],5,FALSE)</f>
        <v>Flagship</v>
      </c>
    </row>
    <row r="1794" spans="1:16" x14ac:dyDescent="0.25">
      <c r="A1794" t="s">
        <v>3544</v>
      </c>
      <c r="B1794" s="19">
        <v>45387</v>
      </c>
      <c r="C1794" t="s">
        <v>690</v>
      </c>
      <c r="D1794" t="s">
        <v>1636</v>
      </c>
      <c r="E1794" t="s">
        <v>1726</v>
      </c>
      <c r="F1794" s="12">
        <v>2</v>
      </c>
      <c r="G1794" s="11">
        <v>720.15</v>
      </c>
      <c r="H1794">
        <v>0.22</v>
      </c>
      <c r="I1794" t="s">
        <v>1755</v>
      </c>
      <c r="J1794" s="11">
        <v>1123.434</v>
      </c>
      <c r="K1794" t="str">
        <f>VLOOKUP(Table56[[#This Row],[Customer_ID]],Table4[],4,FALSE)</f>
        <v>Male</v>
      </c>
      <c r="L1794" t="str">
        <f>VLOOKUP(Table56[[#This Row],[Customer_ID]],Table4[],6,FALSE)</f>
        <v>Montana</v>
      </c>
      <c r="M1794" t="str">
        <f>VLOOKUP(Table56[[#This Row],[Product_ID]],Table3[],3,FALSE)</f>
        <v>Sports-Team Sports</v>
      </c>
      <c r="N1794" s="11">
        <f>VLOOKUP(Table56[[#This Row],[Product_ID]],Table3[],5,FALSE)</f>
        <v>107.06</v>
      </c>
      <c r="O1794" t="str">
        <f>VLOOKUP(Table56[[#This Row],[Store_ID]],Table2[],3,FALSE)</f>
        <v>South</v>
      </c>
      <c r="P1794" t="str">
        <f>VLOOKUP(E1794,Table2[],5,FALSE)</f>
        <v>Outlet</v>
      </c>
    </row>
    <row r="1795" spans="1:16" x14ac:dyDescent="0.25">
      <c r="A1795" t="s">
        <v>3545</v>
      </c>
      <c r="B1795" s="19">
        <v>45222</v>
      </c>
      <c r="C1795" t="s">
        <v>1078</v>
      </c>
      <c r="D1795" t="s">
        <v>1565</v>
      </c>
      <c r="E1795" t="s">
        <v>1714</v>
      </c>
      <c r="F1795" s="12">
        <v>1</v>
      </c>
      <c r="G1795" s="11">
        <v>361.8</v>
      </c>
      <c r="H1795">
        <v>0.02</v>
      </c>
      <c r="I1795" t="s">
        <v>1755</v>
      </c>
      <c r="J1795" s="11">
        <v>354.56400000000002</v>
      </c>
      <c r="K1795" t="str">
        <f>VLOOKUP(Table56[[#This Row],[Customer_ID]],Table4[],4,FALSE)</f>
        <v>Female</v>
      </c>
      <c r="L1795" t="str">
        <f>VLOOKUP(Table56[[#This Row],[Customer_ID]],Table4[],6,FALSE)</f>
        <v>Connecticut</v>
      </c>
      <c r="M1795" t="str">
        <f>VLOOKUP(Table56[[#This Row],[Product_ID]],Table3[],3,FALSE)</f>
        <v>Electronics-Audio</v>
      </c>
      <c r="N1795" s="11">
        <f>VLOOKUP(Table56[[#This Row],[Product_ID]],Table3[],5,FALSE)</f>
        <v>322.41000000000003</v>
      </c>
      <c r="O1795" t="str">
        <f>VLOOKUP(Table56[[#This Row],[Store_ID]],Table2[],3,FALSE)</f>
        <v>West</v>
      </c>
      <c r="P1795" t="str">
        <f>VLOOKUP(E1795,Table2[],5,FALSE)</f>
        <v>Online</v>
      </c>
    </row>
    <row r="1796" spans="1:16" x14ac:dyDescent="0.25">
      <c r="A1796" t="s">
        <v>3546</v>
      </c>
      <c r="B1796" s="19">
        <v>45402</v>
      </c>
      <c r="C1796" t="s">
        <v>734</v>
      </c>
      <c r="D1796" t="s">
        <v>1673</v>
      </c>
      <c r="E1796" t="s">
        <v>1708</v>
      </c>
      <c r="F1796" s="12">
        <v>1</v>
      </c>
      <c r="G1796" s="11">
        <v>779.84</v>
      </c>
      <c r="H1796">
        <v>0.28999999999999998</v>
      </c>
      <c r="I1796" t="s">
        <v>1752</v>
      </c>
      <c r="J1796" s="11">
        <v>553.68640000000005</v>
      </c>
      <c r="K1796" t="str">
        <f>VLOOKUP(Table56[[#This Row],[Customer_ID]],Table4[],4,FALSE)</f>
        <v>Male</v>
      </c>
      <c r="L1796" t="str">
        <f>VLOOKUP(Table56[[#This Row],[Customer_ID]],Table4[],6,FALSE)</f>
        <v>Florida</v>
      </c>
      <c r="M1796" t="str">
        <f>VLOOKUP(Table56[[#This Row],[Product_ID]],Table3[],3,FALSE)</f>
        <v>Sports-Accessories</v>
      </c>
      <c r="N1796" s="11">
        <f>VLOOKUP(Table56[[#This Row],[Product_ID]],Table3[],5,FALSE)</f>
        <v>60.65</v>
      </c>
      <c r="O1796" t="str">
        <f>VLOOKUP(Table56[[#This Row],[Store_ID]],Table2[],3,FALSE)</f>
        <v>East</v>
      </c>
      <c r="P1796" t="str">
        <f>VLOOKUP(E1796,Table2[],5,FALSE)</f>
        <v>Online</v>
      </c>
    </row>
    <row r="1797" spans="1:16" x14ac:dyDescent="0.25">
      <c r="A1797" t="s">
        <v>3547</v>
      </c>
      <c r="B1797" s="19">
        <v>45455</v>
      </c>
      <c r="C1797" t="s">
        <v>27</v>
      </c>
      <c r="D1797" t="s">
        <v>1675</v>
      </c>
      <c r="E1797" t="s">
        <v>1701</v>
      </c>
      <c r="F1797" s="12">
        <v>2</v>
      </c>
      <c r="G1797" s="11">
        <v>649.89</v>
      </c>
      <c r="H1797">
        <v>0.17</v>
      </c>
      <c r="I1797" t="s">
        <v>1755</v>
      </c>
      <c r="J1797" s="11">
        <v>1078.8173999999999</v>
      </c>
      <c r="K1797" t="str">
        <f>VLOOKUP(Table56[[#This Row],[Customer_ID]],Table4[],4,FALSE)</f>
        <v>Female</v>
      </c>
      <c r="L1797" t="str">
        <f>VLOOKUP(Table56[[#This Row],[Customer_ID]],Table4[],6,FALSE)</f>
        <v>California</v>
      </c>
      <c r="M1797" t="str">
        <f>VLOOKUP(Table56[[#This Row],[Product_ID]],Table3[],3,FALSE)</f>
        <v>Clothing-Outerwear</v>
      </c>
      <c r="N1797" s="11">
        <f>VLOOKUP(Table56[[#This Row],[Product_ID]],Table3[],5,FALSE)</f>
        <v>358.47</v>
      </c>
      <c r="O1797" t="str">
        <f>VLOOKUP(Table56[[#This Row],[Store_ID]],Table2[],3,FALSE)</f>
        <v>South</v>
      </c>
      <c r="P1797" t="str">
        <f>VLOOKUP(E1797,Table2[],5,FALSE)</f>
        <v>Online</v>
      </c>
    </row>
    <row r="1798" spans="1:16" x14ac:dyDescent="0.25">
      <c r="A1798" t="s">
        <v>3548</v>
      </c>
      <c r="B1798" s="19">
        <v>45877</v>
      </c>
      <c r="C1798" t="s">
        <v>660</v>
      </c>
      <c r="D1798" t="s">
        <v>1607</v>
      </c>
      <c r="E1798" t="s">
        <v>1708</v>
      </c>
      <c r="F1798" s="12">
        <v>1</v>
      </c>
      <c r="G1798" s="11">
        <v>952.73</v>
      </c>
      <c r="H1798">
        <v>0.17</v>
      </c>
      <c r="I1798" t="s">
        <v>1750</v>
      </c>
      <c r="J1798" s="11">
        <v>790.76589999999999</v>
      </c>
      <c r="K1798" t="str">
        <f>VLOOKUP(Table56[[#This Row],[Customer_ID]],Table4[],4,FALSE)</f>
        <v>Male</v>
      </c>
      <c r="L1798" t="str">
        <f>VLOOKUP(Table56[[#This Row],[Customer_ID]],Table4[],6,FALSE)</f>
        <v>Virginia</v>
      </c>
      <c r="M1798" t="str">
        <f>VLOOKUP(Table56[[#This Row],[Product_ID]],Table3[],3,FALSE)</f>
        <v>Clothing-Bottoms</v>
      </c>
      <c r="N1798" s="11">
        <f>VLOOKUP(Table56[[#This Row],[Product_ID]],Table3[],5,FALSE)</f>
        <v>386.56</v>
      </c>
      <c r="O1798" t="str">
        <f>VLOOKUP(Table56[[#This Row],[Store_ID]],Table2[],3,FALSE)</f>
        <v>East</v>
      </c>
      <c r="P1798" t="str">
        <f>VLOOKUP(E1798,Table2[],5,FALSE)</f>
        <v>Online</v>
      </c>
    </row>
    <row r="1799" spans="1:16" x14ac:dyDescent="0.25">
      <c r="A1799" t="s">
        <v>3549</v>
      </c>
      <c r="B1799" s="19">
        <v>45875</v>
      </c>
      <c r="C1799" t="s">
        <v>301</v>
      </c>
      <c r="D1799" t="s">
        <v>1679</v>
      </c>
      <c r="E1799" t="s">
        <v>1730</v>
      </c>
      <c r="F1799" s="12">
        <v>4</v>
      </c>
      <c r="G1799" s="11">
        <v>820.78</v>
      </c>
      <c r="H1799">
        <v>0.25</v>
      </c>
      <c r="I1799" t="s">
        <v>1750</v>
      </c>
      <c r="J1799" s="11">
        <v>2462.34</v>
      </c>
      <c r="K1799" t="str">
        <f>VLOOKUP(Table56[[#This Row],[Customer_ID]],Table4[],4,FALSE)</f>
        <v>Female</v>
      </c>
      <c r="L1799" t="str">
        <f>VLOOKUP(Table56[[#This Row],[Customer_ID]],Table4[],6,FALSE)</f>
        <v>Indiana</v>
      </c>
      <c r="M1799" t="str">
        <f>VLOOKUP(Table56[[#This Row],[Product_ID]],Table3[],3,FALSE)</f>
        <v>Home-Kitchen</v>
      </c>
      <c r="N1799" s="11">
        <f>VLOOKUP(Table56[[#This Row],[Product_ID]],Table3[],5,FALSE)</f>
        <v>201.41</v>
      </c>
      <c r="O1799" t="str">
        <f>VLOOKUP(Table56[[#This Row],[Store_ID]],Table2[],3,FALSE)</f>
        <v>West</v>
      </c>
      <c r="P1799" t="str">
        <f>VLOOKUP(E1799,Table2[],5,FALSE)</f>
        <v>Flagship</v>
      </c>
    </row>
    <row r="1800" spans="1:16" x14ac:dyDescent="0.25">
      <c r="A1800" t="s">
        <v>3550</v>
      </c>
      <c r="B1800" s="19">
        <v>45592</v>
      </c>
      <c r="C1800" t="s">
        <v>1063</v>
      </c>
      <c r="D1800" t="s">
        <v>1585</v>
      </c>
      <c r="E1800" t="s">
        <v>1698</v>
      </c>
      <c r="F1800" s="12">
        <v>4</v>
      </c>
      <c r="G1800" s="11">
        <v>247.55</v>
      </c>
      <c r="H1800">
        <v>0.05</v>
      </c>
      <c r="I1800" t="s">
        <v>1750</v>
      </c>
      <c r="J1800" s="11">
        <v>940.69</v>
      </c>
      <c r="K1800" t="str">
        <f>VLOOKUP(Table56[[#This Row],[Customer_ID]],Table4[],4,FALSE)</f>
        <v>Female</v>
      </c>
      <c r="L1800" t="str">
        <f>VLOOKUP(Table56[[#This Row],[Customer_ID]],Table4[],6,FALSE)</f>
        <v>Connecticut</v>
      </c>
      <c r="M1800" t="str">
        <f>VLOOKUP(Table56[[#This Row],[Product_ID]],Table3[],3,FALSE)</f>
        <v>Sports-Outdoor</v>
      </c>
      <c r="N1800" s="11">
        <f>VLOOKUP(Table56[[#This Row],[Product_ID]],Table3[],5,FALSE)</f>
        <v>135.61000000000001</v>
      </c>
      <c r="O1800" t="str">
        <f>VLOOKUP(Table56[[#This Row],[Store_ID]],Table2[],3,FALSE)</f>
        <v>North</v>
      </c>
      <c r="P1800" t="str">
        <f>VLOOKUP(E1800,Table2[],5,FALSE)</f>
        <v>Outlet</v>
      </c>
    </row>
    <row r="1801" spans="1:16" x14ac:dyDescent="0.25">
      <c r="A1801" t="s">
        <v>3551</v>
      </c>
      <c r="B1801" s="19">
        <v>45369</v>
      </c>
      <c r="C1801" t="s">
        <v>726</v>
      </c>
      <c r="D1801" t="s">
        <v>1679</v>
      </c>
      <c r="E1801" t="s">
        <v>1714</v>
      </c>
      <c r="F1801" s="12">
        <v>3</v>
      </c>
      <c r="G1801" s="11">
        <v>561.44000000000005</v>
      </c>
      <c r="H1801">
        <v>0.2</v>
      </c>
      <c r="I1801" t="s">
        <v>1755</v>
      </c>
      <c r="J1801" s="11">
        <v>1347.4560000000001</v>
      </c>
      <c r="K1801" t="str">
        <f>VLOOKUP(Table56[[#This Row],[Customer_ID]],Table4[],4,FALSE)</f>
        <v>Female</v>
      </c>
      <c r="L1801" t="str">
        <f>VLOOKUP(Table56[[#This Row],[Customer_ID]],Table4[],6,FALSE)</f>
        <v>Kansas</v>
      </c>
      <c r="M1801" t="str">
        <f>VLOOKUP(Table56[[#This Row],[Product_ID]],Table3[],3,FALSE)</f>
        <v>Home-Kitchen</v>
      </c>
      <c r="N1801" s="11">
        <f>VLOOKUP(Table56[[#This Row],[Product_ID]],Table3[],5,FALSE)</f>
        <v>201.41</v>
      </c>
      <c r="O1801" t="str">
        <f>VLOOKUP(Table56[[#This Row],[Store_ID]],Table2[],3,FALSE)</f>
        <v>West</v>
      </c>
      <c r="P1801" t="str">
        <f>VLOOKUP(E1801,Table2[],5,FALSE)</f>
        <v>Online</v>
      </c>
    </row>
    <row r="1802" spans="1:16" x14ac:dyDescent="0.25">
      <c r="A1802" t="s">
        <v>3552</v>
      </c>
      <c r="B1802" s="19">
        <v>45249</v>
      </c>
      <c r="C1802" t="s">
        <v>885</v>
      </c>
      <c r="D1802" t="s">
        <v>1635</v>
      </c>
      <c r="E1802" t="s">
        <v>1714</v>
      </c>
      <c r="F1802" s="12">
        <v>4</v>
      </c>
      <c r="G1802" s="11">
        <v>214.37</v>
      </c>
      <c r="H1802">
        <v>0.11</v>
      </c>
      <c r="I1802" t="s">
        <v>1755</v>
      </c>
      <c r="J1802" s="11">
        <v>763.15719999999999</v>
      </c>
      <c r="K1802" t="str">
        <f>VLOOKUP(Table56[[#This Row],[Customer_ID]],Table4[],4,FALSE)</f>
        <v>Male</v>
      </c>
      <c r="L1802" t="str">
        <f>VLOOKUP(Table56[[#This Row],[Customer_ID]],Table4[],6,FALSE)</f>
        <v>Connecticut</v>
      </c>
      <c r="M1802" t="str">
        <f>VLOOKUP(Table56[[#This Row],[Product_ID]],Table3[],3,FALSE)</f>
        <v>Sports-Fitness</v>
      </c>
      <c r="N1802" s="11">
        <f>VLOOKUP(Table56[[#This Row],[Product_ID]],Table3[],5,FALSE)</f>
        <v>477.61</v>
      </c>
      <c r="O1802" t="str">
        <f>VLOOKUP(Table56[[#This Row],[Store_ID]],Table2[],3,FALSE)</f>
        <v>West</v>
      </c>
      <c r="P1802" t="str">
        <f>VLOOKUP(E1802,Table2[],5,FALSE)</f>
        <v>Online</v>
      </c>
    </row>
    <row r="1803" spans="1:16" x14ac:dyDescent="0.25">
      <c r="A1803" t="s">
        <v>3553</v>
      </c>
      <c r="B1803" s="19">
        <v>45741</v>
      </c>
      <c r="C1803" t="s">
        <v>1281</v>
      </c>
      <c r="D1803" t="s">
        <v>1551</v>
      </c>
      <c r="E1803" t="s">
        <v>1730</v>
      </c>
      <c r="F1803" s="12">
        <v>3</v>
      </c>
      <c r="G1803" s="11">
        <v>123.74</v>
      </c>
      <c r="H1803">
        <v>0.23</v>
      </c>
      <c r="I1803" t="s">
        <v>1752</v>
      </c>
      <c r="J1803" s="11">
        <v>285.83940000000001</v>
      </c>
      <c r="K1803" t="str">
        <f>VLOOKUP(Table56[[#This Row],[Customer_ID]],Table4[],4,FALSE)</f>
        <v>Female</v>
      </c>
      <c r="L1803" t="str">
        <f>VLOOKUP(Table56[[#This Row],[Customer_ID]],Table4[],6,FALSE)</f>
        <v>North Carolina</v>
      </c>
      <c r="M1803" t="str">
        <f>VLOOKUP(Table56[[#This Row],[Product_ID]],Table3[],3,FALSE)</f>
        <v>Sports-Accessories</v>
      </c>
      <c r="N1803" s="11">
        <f>VLOOKUP(Table56[[#This Row],[Product_ID]],Table3[],5,FALSE)</f>
        <v>144.53</v>
      </c>
      <c r="O1803" t="str">
        <f>VLOOKUP(Table56[[#This Row],[Store_ID]],Table2[],3,FALSE)</f>
        <v>West</v>
      </c>
      <c r="P1803" t="str">
        <f>VLOOKUP(E1803,Table2[],5,FALSE)</f>
        <v>Flagship</v>
      </c>
    </row>
    <row r="1804" spans="1:16" x14ac:dyDescent="0.25">
      <c r="A1804" t="s">
        <v>3554</v>
      </c>
      <c r="B1804" s="19">
        <v>45427</v>
      </c>
      <c r="C1804" t="s">
        <v>63</v>
      </c>
      <c r="D1804" t="s">
        <v>1626</v>
      </c>
      <c r="E1804" t="s">
        <v>1721</v>
      </c>
      <c r="F1804" s="12">
        <v>4</v>
      </c>
      <c r="G1804" s="11">
        <v>645.71</v>
      </c>
      <c r="H1804">
        <v>0.1</v>
      </c>
      <c r="I1804" t="s">
        <v>1752</v>
      </c>
      <c r="J1804" s="11">
        <v>2324.556</v>
      </c>
      <c r="K1804" t="str">
        <f>VLOOKUP(Table56[[#This Row],[Customer_ID]],Table4[],4,FALSE)</f>
        <v>Female</v>
      </c>
      <c r="L1804" t="str">
        <f>VLOOKUP(Table56[[#This Row],[Customer_ID]],Table4[],6,FALSE)</f>
        <v>Montana</v>
      </c>
      <c r="M1804" t="str">
        <f>VLOOKUP(Table56[[#This Row],[Product_ID]],Table3[],3,FALSE)</f>
        <v>Electronics-Accessories</v>
      </c>
      <c r="N1804" s="11">
        <f>VLOOKUP(Table56[[#This Row],[Product_ID]],Table3[],5,FALSE)</f>
        <v>349.17</v>
      </c>
      <c r="O1804" t="str">
        <f>VLOOKUP(Table56[[#This Row],[Store_ID]],Table2[],3,FALSE)</f>
        <v>South</v>
      </c>
      <c r="P1804" t="str">
        <f>VLOOKUP(E1804,Table2[],5,FALSE)</f>
        <v>Online</v>
      </c>
    </row>
    <row r="1805" spans="1:16" x14ac:dyDescent="0.25">
      <c r="A1805" t="s">
        <v>3555</v>
      </c>
      <c r="B1805" s="19">
        <v>45736</v>
      </c>
      <c r="C1805" t="s">
        <v>134</v>
      </c>
      <c r="D1805" t="s">
        <v>1558</v>
      </c>
      <c r="E1805" t="s">
        <v>1723</v>
      </c>
      <c r="F1805" s="12">
        <v>3</v>
      </c>
      <c r="G1805" s="11">
        <v>587.12</v>
      </c>
      <c r="H1805">
        <v>0.3</v>
      </c>
      <c r="I1805" t="s">
        <v>1750</v>
      </c>
      <c r="J1805" s="11">
        <v>1232.952</v>
      </c>
      <c r="K1805" t="str">
        <f>VLOOKUP(Table56[[#This Row],[Customer_ID]],Table4[],4,FALSE)</f>
        <v>Male</v>
      </c>
      <c r="L1805" t="str">
        <f>VLOOKUP(Table56[[#This Row],[Customer_ID]],Table4[],6,FALSE)</f>
        <v>Oklahoma</v>
      </c>
      <c r="M1805" t="str">
        <f>VLOOKUP(Table56[[#This Row],[Product_ID]],Table3[],3,FALSE)</f>
        <v>Home-Storage</v>
      </c>
      <c r="N1805" s="11">
        <f>VLOOKUP(Table56[[#This Row],[Product_ID]],Table3[],5,FALSE)</f>
        <v>123.46</v>
      </c>
      <c r="O1805" t="str">
        <f>VLOOKUP(Table56[[#This Row],[Store_ID]],Table2[],3,FALSE)</f>
        <v>North</v>
      </c>
      <c r="P1805" t="str">
        <f>VLOOKUP(E1805,Table2[],5,FALSE)</f>
        <v>Online</v>
      </c>
    </row>
    <row r="1806" spans="1:16" x14ac:dyDescent="0.25">
      <c r="A1806" t="s">
        <v>3556</v>
      </c>
      <c r="B1806" s="19">
        <v>45941</v>
      </c>
      <c r="C1806" t="s">
        <v>767</v>
      </c>
      <c r="D1806" t="s">
        <v>1564</v>
      </c>
      <c r="E1806" t="s">
        <v>1736</v>
      </c>
      <c r="F1806" s="12">
        <v>1</v>
      </c>
      <c r="G1806" s="11">
        <v>401.18</v>
      </c>
      <c r="H1806">
        <v>0.15</v>
      </c>
      <c r="I1806" t="s">
        <v>1755</v>
      </c>
      <c r="J1806" s="11">
        <v>341.00299999999999</v>
      </c>
      <c r="K1806" t="str">
        <f>VLOOKUP(Table56[[#This Row],[Customer_ID]],Table4[],4,FALSE)</f>
        <v>Male</v>
      </c>
      <c r="L1806" t="str">
        <f>VLOOKUP(Table56[[#This Row],[Customer_ID]],Table4[],6,FALSE)</f>
        <v>Virginia</v>
      </c>
      <c r="M1806" t="str">
        <f>VLOOKUP(Table56[[#This Row],[Product_ID]],Table3[],3,FALSE)</f>
        <v>Clothing-Accessories</v>
      </c>
      <c r="N1806" s="11">
        <f>VLOOKUP(Table56[[#This Row],[Product_ID]],Table3[],5,FALSE)</f>
        <v>174.02</v>
      </c>
      <c r="O1806" t="str">
        <f>VLOOKUP(Table56[[#This Row],[Store_ID]],Table2[],3,FALSE)</f>
        <v>East</v>
      </c>
      <c r="P1806" t="str">
        <f>VLOOKUP(E1806,Table2[],5,FALSE)</f>
        <v>Flagship</v>
      </c>
    </row>
    <row r="1807" spans="1:16" x14ac:dyDescent="0.25">
      <c r="A1807" t="s">
        <v>3557</v>
      </c>
      <c r="B1807" s="19">
        <v>45486</v>
      </c>
      <c r="C1807" t="s">
        <v>1132</v>
      </c>
      <c r="D1807" t="s">
        <v>1613</v>
      </c>
      <c r="E1807" t="s">
        <v>1736</v>
      </c>
      <c r="F1807" s="12">
        <v>3</v>
      </c>
      <c r="G1807" s="11">
        <v>658.33</v>
      </c>
      <c r="H1807">
        <v>0.12</v>
      </c>
      <c r="I1807" t="s">
        <v>1755</v>
      </c>
      <c r="J1807" s="11">
        <v>1737.9912000000002</v>
      </c>
      <c r="K1807" t="str">
        <f>VLOOKUP(Table56[[#This Row],[Customer_ID]],Table4[],4,FALSE)</f>
        <v>Female</v>
      </c>
      <c r="L1807" t="str">
        <f>VLOOKUP(Table56[[#This Row],[Customer_ID]],Table4[],6,FALSE)</f>
        <v>Alabama</v>
      </c>
      <c r="M1807" t="str">
        <f>VLOOKUP(Table56[[#This Row],[Product_ID]],Table3[],3,FALSE)</f>
        <v>Clothing-Accessories</v>
      </c>
      <c r="N1807" s="11">
        <f>VLOOKUP(Table56[[#This Row],[Product_ID]],Table3[],5,FALSE)</f>
        <v>113.83</v>
      </c>
      <c r="O1807" t="str">
        <f>VLOOKUP(Table56[[#This Row],[Store_ID]],Table2[],3,FALSE)</f>
        <v>East</v>
      </c>
      <c r="P1807" t="str">
        <f>VLOOKUP(E1807,Table2[],5,FALSE)</f>
        <v>Flagship</v>
      </c>
    </row>
    <row r="1808" spans="1:16" x14ac:dyDescent="0.25">
      <c r="A1808" t="s">
        <v>3558</v>
      </c>
      <c r="B1808" s="19">
        <v>45474</v>
      </c>
      <c r="C1808" t="s">
        <v>651</v>
      </c>
      <c r="D1808" t="s">
        <v>1601</v>
      </c>
      <c r="E1808" t="s">
        <v>1721</v>
      </c>
      <c r="F1808" s="12">
        <v>4</v>
      </c>
      <c r="G1808" s="11">
        <v>450.3</v>
      </c>
      <c r="H1808">
        <v>0.02</v>
      </c>
      <c r="I1808" t="s">
        <v>1750</v>
      </c>
      <c r="J1808" s="11">
        <v>1765.1759999999999</v>
      </c>
      <c r="K1808" t="str">
        <f>VLOOKUP(Table56[[#This Row],[Customer_ID]],Table4[],4,FALSE)</f>
        <v>Female</v>
      </c>
      <c r="L1808" t="str">
        <f>VLOOKUP(Table56[[#This Row],[Customer_ID]],Table4[],6,FALSE)</f>
        <v>Michigan</v>
      </c>
      <c r="M1808" t="str">
        <f>VLOOKUP(Table56[[#This Row],[Product_ID]],Table3[],3,FALSE)</f>
        <v>Beauty-Fragrance</v>
      </c>
      <c r="N1808" s="11">
        <f>VLOOKUP(Table56[[#This Row],[Product_ID]],Table3[],5,FALSE)</f>
        <v>43.29</v>
      </c>
      <c r="O1808" t="str">
        <f>VLOOKUP(Table56[[#This Row],[Store_ID]],Table2[],3,FALSE)</f>
        <v>South</v>
      </c>
      <c r="P1808" t="str">
        <f>VLOOKUP(E1808,Table2[],5,FALSE)</f>
        <v>Online</v>
      </c>
    </row>
    <row r="1809" spans="1:16" x14ac:dyDescent="0.25">
      <c r="A1809" t="s">
        <v>3559</v>
      </c>
      <c r="B1809" s="19">
        <v>45757</v>
      </c>
      <c r="C1809" t="s">
        <v>485</v>
      </c>
      <c r="D1809" t="s">
        <v>1671</v>
      </c>
      <c r="E1809" t="s">
        <v>1719</v>
      </c>
      <c r="F1809" s="12">
        <v>4</v>
      </c>
      <c r="G1809" s="11">
        <v>33.630000000000003</v>
      </c>
      <c r="H1809">
        <v>0.05</v>
      </c>
      <c r="I1809" t="s">
        <v>1750</v>
      </c>
      <c r="J1809" s="11">
        <v>127.794</v>
      </c>
      <c r="K1809" t="str">
        <f>VLOOKUP(Table56[[#This Row],[Customer_ID]],Table4[],4,FALSE)</f>
        <v>Male</v>
      </c>
      <c r="L1809" t="str">
        <f>VLOOKUP(Table56[[#This Row],[Customer_ID]],Table4[],6,FALSE)</f>
        <v>Indiana</v>
      </c>
      <c r="M1809" t="str">
        <f>VLOOKUP(Table56[[#This Row],[Product_ID]],Table3[],3,FALSE)</f>
        <v>Beauty-Skincare</v>
      </c>
      <c r="N1809" s="11">
        <f>VLOOKUP(Table56[[#This Row],[Product_ID]],Table3[],5,FALSE)</f>
        <v>358.47</v>
      </c>
      <c r="O1809" t="str">
        <f>VLOOKUP(Table56[[#This Row],[Store_ID]],Table2[],3,FALSE)</f>
        <v>East</v>
      </c>
      <c r="P1809" t="str">
        <f>VLOOKUP(E1809,Table2[],5,FALSE)</f>
        <v>Online</v>
      </c>
    </row>
    <row r="1810" spans="1:16" x14ac:dyDescent="0.25">
      <c r="A1810" t="s">
        <v>3560</v>
      </c>
      <c r="B1810" s="19">
        <v>45475</v>
      </c>
      <c r="C1810" t="s">
        <v>140</v>
      </c>
      <c r="D1810" t="s">
        <v>1549</v>
      </c>
      <c r="E1810" t="s">
        <v>1685</v>
      </c>
      <c r="F1810" s="12">
        <v>3</v>
      </c>
      <c r="G1810" s="11">
        <v>168.89</v>
      </c>
      <c r="H1810">
        <v>0.03</v>
      </c>
      <c r="I1810" t="s">
        <v>1755</v>
      </c>
      <c r="J1810" s="11">
        <v>491.46989999999994</v>
      </c>
      <c r="K1810" t="str">
        <f>VLOOKUP(Table56[[#This Row],[Customer_ID]],Table4[],4,FALSE)</f>
        <v>Male</v>
      </c>
      <c r="L1810" t="str">
        <f>VLOOKUP(Table56[[#This Row],[Customer_ID]],Table4[],6,FALSE)</f>
        <v>North Dakota</v>
      </c>
      <c r="M1810" t="str">
        <f>VLOOKUP(Table56[[#This Row],[Product_ID]],Table3[],3,FALSE)</f>
        <v>Beauty-Grooming</v>
      </c>
      <c r="N1810" s="11">
        <f>VLOOKUP(Table56[[#This Row],[Product_ID]],Table3[],5,FALSE)</f>
        <v>337.42</v>
      </c>
      <c r="O1810" t="str">
        <f>VLOOKUP(Table56[[#This Row],[Store_ID]],Table2[],3,FALSE)</f>
        <v>East</v>
      </c>
      <c r="P1810" t="str">
        <f>VLOOKUP(E1810,Table2[],5,FALSE)</f>
        <v>Flagship</v>
      </c>
    </row>
    <row r="1811" spans="1:16" x14ac:dyDescent="0.25">
      <c r="A1811" t="s">
        <v>3561</v>
      </c>
      <c r="B1811" s="19">
        <v>45546</v>
      </c>
      <c r="C1811" t="s">
        <v>336</v>
      </c>
      <c r="D1811" t="s">
        <v>1617</v>
      </c>
      <c r="E1811" t="s">
        <v>1721</v>
      </c>
      <c r="F1811" s="12">
        <v>1</v>
      </c>
      <c r="G1811" s="11">
        <v>141.85</v>
      </c>
      <c r="H1811">
        <v>0.06</v>
      </c>
      <c r="I1811" t="s">
        <v>1752</v>
      </c>
      <c r="J1811" s="11">
        <v>133.339</v>
      </c>
      <c r="K1811" t="str">
        <f>VLOOKUP(Table56[[#This Row],[Customer_ID]],Table4[],4,FALSE)</f>
        <v>Female</v>
      </c>
      <c r="L1811" t="str">
        <f>VLOOKUP(Table56[[#This Row],[Customer_ID]],Table4[],6,FALSE)</f>
        <v>New York</v>
      </c>
      <c r="M1811" t="str">
        <f>VLOOKUP(Table56[[#This Row],[Product_ID]],Table3[],3,FALSE)</f>
        <v>Beauty-Fragrance</v>
      </c>
      <c r="N1811" s="11">
        <f>VLOOKUP(Table56[[#This Row],[Product_ID]],Table3[],5,FALSE)</f>
        <v>482.75</v>
      </c>
      <c r="O1811" t="str">
        <f>VLOOKUP(Table56[[#This Row],[Store_ID]],Table2[],3,FALSE)</f>
        <v>South</v>
      </c>
      <c r="P1811" t="str">
        <f>VLOOKUP(E1811,Table2[],5,FALSE)</f>
        <v>Online</v>
      </c>
    </row>
    <row r="1812" spans="1:16" x14ac:dyDescent="0.25">
      <c r="A1812" t="s">
        <v>3562</v>
      </c>
      <c r="B1812" s="19">
        <v>45520</v>
      </c>
      <c r="C1812" t="s">
        <v>956</v>
      </c>
      <c r="D1812" t="s">
        <v>1580</v>
      </c>
      <c r="E1812" t="s">
        <v>1711</v>
      </c>
      <c r="F1812" s="12">
        <v>1</v>
      </c>
      <c r="G1812" s="11">
        <v>617.4</v>
      </c>
      <c r="H1812">
        <v>0.21</v>
      </c>
      <c r="I1812" t="s">
        <v>1750</v>
      </c>
      <c r="J1812" s="11">
        <v>487.74599999999998</v>
      </c>
      <c r="K1812" t="str">
        <f>VLOOKUP(Table56[[#This Row],[Customer_ID]],Table4[],4,FALSE)</f>
        <v>Male</v>
      </c>
      <c r="L1812" t="str">
        <f>VLOOKUP(Table56[[#This Row],[Customer_ID]],Table4[],6,FALSE)</f>
        <v>Tennessee</v>
      </c>
      <c r="M1812" t="str">
        <f>VLOOKUP(Table56[[#This Row],[Product_ID]],Table3[],3,FALSE)</f>
        <v>Home-Lighting</v>
      </c>
      <c r="N1812" s="11">
        <f>VLOOKUP(Table56[[#This Row],[Product_ID]],Table3[],5,FALSE)</f>
        <v>382.22</v>
      </c>
      <c r="O1812" t="str">
        <f>VLOOKUP(Table56[[#This Row],[Store_ID]],Table2[],3,FALSE)</f>
        <v>South</v>
      </c>
      <c r="P1812" t="str">
        <f>VLOOKUP(E1812,Table2[],5,FALSE)</f>
        <v>Online</v>
      </c>
    </row>
    <row r="1813" spans="1:16" x14ac:dyDescent="0.25">
      <c r="A1813" t="s">
        <v>3563</v>
      </c>
      <c r="B1813" s="19">
        <v>45534</v>
      </c>
      <c r="C1813" t="s">
        <v>491</v>
      </c>
      <c r="D1813" t="s">
        <v>1607</v>
      </c>
      <c r="E1813" t="s">
        <v>1690</v>
      </c>
      <c r="F1813" s="12">
        <v>3</v>
      </c>
      <c r="G1813" s="11">
        <v>841.47</v>
      </c>
      <c r="H1813">
        <v>0.15</v>
      </c>
      <c r="I1813" t="s">
        <v>1755</v>
      </c>
      <c r="J1813" s="11">
        <v>2145.7484999999997</v>
      </c>
      <c r="K1813" t="str">
        <f>VLOOKUP(Table56[[#This Row],[Customer_ID]],Table4[],4,FALSE)</f>
        <v>Female</v>
      </c>
      <c r="L1813" t="str">
        <f>VLOOKUP(Table56[[#This Row],[Customer_ID]],Table4[],6,FALSE)</f>
        <v>Alaska</v>
      </c>
      <c r="M1813" t="str">
        <f>VLOOKUP(Table56[[#This Row],[Product_ID]],Table3[],3,FALSE)</f>
        <v>Clothing-Bottoms</v>
      </c>
      <c r="N1813" s="11">
        <f>VLOOKUP(Table56[[#This Row],[Product_ID]],Table3[],5,FALSE)</f>
        <v>386.56</v>
      </c>
      <c r="O1813" t="str">
        <f>VLOOKUP(Table56[[#This Row],[Store_ID]],Table2[],3,FALSE)</f>
        <v>North</v>
      </c>
      <c r="P1813" t="str">
        <f>VLOOKUP(E1813,Table2[],5,FALSE)</f>
        <v>Flagship</v>
      </c>
    </row>
    <row r="1814" spans="1:16" x14ac:dyDescent="0.25">
      <c r="A1814" t="s">
        <v>3564</v>
      </c>
      <c r="B1814" s="19">
        <v>45334</v>
      </c>
      <c r="C1814" t="s">
        <v>218</v>
      </c>
      <c r="D1814" t="s">
        <v>1558</v>
      </c>
      <c r="E1814" t="s">
        <v>1725</v>
      </c>
      <c r="F1814" s="12">
        <v>2</v>
      </c>
      <c r="G1814" s="11">
        <v>960.41</v>
      </c>
      <c r="H1814">
        <v>0.18</v>
      </c>
      <c r="I1814" t="s">
        <v>1750</v>
      </c>
      <c r="J1814" s="11">
        <v>1575.0724</v>
      </c>
      <c r="K1814" t="str">
        <f>VLOOKUP(Table56[[#This Row],[Customer_ID]],Table4[],4,FALSE)</f>
        <v>Male</v>
      </c>
      <c r="L1814" t="str">
        <f>VLOOKUP(Table56[[#This Row],[Customer_ID]],Table4[],6,FALSE)</f>
        <v>Montana</v>
      </c>
      <c r="M1814" t="str">
        <f>VLOOKUP(Table56[[#This Row],[Product_ID]],Table3[],3,FALSE)</f>
        <v>Home-Storage</v>
      </c>
      <c r="N1814" s="11">
        <f>VLOOKUP(Table56[[#This Row],[Product_ID]],Table3[],5,FALSE)</f>
        <v>123.46</v>
      </c>
      <c r="O1814" t="str">
        <f>VLOOKUP(Table56[[#This Row],[Store_ID]],Table2[],3,FALSE)</f>
        <v>East</v>
      </c>
      <c r="P1814" t="str">
        <f>VLOOKUP(E1814,Table2[],5,FALSE)</f>
        <v>Flagship</v>
      </c>
    </row>
    <row r="1815" spans="1:16" x14ac:dyDescent="0.25">
      <c r="A1815" t="s">
        <v>3565</v>
      </c>
      <c r="B1815" s="19">
        <v>45289</v>
      </c>
      <c r="C1815" t="s">
        <v>1379</v>
      </c>
      <c r="D1815" t="s">
        <v>1640</v>
      </c>
      <c r="E1815" t="s">
        <v>1736</v>
      </c>
      <c r="F1815" s="12">
        <v>3</v>
      </c>
      <c r="G1815" s="11">
        <v>717.22</v>
      </c>
      <c r="H1815">
        <v>0.24</v>
      </c>
      <c r="I1815" t="s">
        <v>1752</v>
      </c>
      <c r="J1815" s="11">
        <v>1635.2615999999998</v>
      </c>
      <c r="K1815" t="str">
        <f>VLOOKUP(Table56[[#This Row],[Customer_ID]],Table4[],4,FALSE)</f>
        <v>Male</v>
      </c>
      <c r="L1815" t="str">
        <f>VLOOKUP(Table56[[#This Row],[Customer_ID]],Table4[],6,FALSE)</f>
        <v>New Mexico</v>
      </c>
      <c r="M1815" t="str">
        <f>VLOOKUP(Table56[[#This Row],[Product_ID]],Table3[],3,FALSE)</f>
        <v>Clothing-Footwear</v>
      </c>
      <c r="N1815" s="11">
        <f>VLOOKUP(Table56[[#This Row],[Product_ID]],Table3[],5,FALSE)</f>
        <v>158.13999999999999</v>
      </c>
      <c r="O1815" t="str">
        <f>VLOOKUP(Table56[[#This Row],[Store_ID]],Table2[],3,FALSE)</f>
        <v>East</v>
      </c>
      <c r="P1815" t="str">
        <f>VLOOKUP(E1815,Table2[],5,FALSE)</f>
        <v>Flagship</v>
      </c>
    </row>
    <row r="1816" spans="1:16" x14ac:dyDescent="0.25">
      <c r="A1816" t="s">
        <v>3566</v>
      </c>
      <c r="B1816" s="19">
        <v>45832</v>
      </c>
      <c r="C1816" t="s">
        <v>397</v>
      </c>
      <c r="D1816" t="s">
        <v>1544</v>
      </c>
      <c r="E1816" t="s">
        <v>1685</v>
      </c>
      <c r="F1816" s="12">
        <v>1</v>
      </c>
      <c r="G1816" s="11">
        <v>281.83</v>
      </c>
      <c r="H1816">
        <v>0.16</v>
      </c>
      <c r="I1816" t="s">
        <v>1755</v>
      </c>
      <c r="J1816" s="11">
        <v>236.73719999999997</v>
      </c>
      <c r="K1816" t="str">
        <f>VLOOKUP(Table56[[#This Row],[Customer_ID]],Table4[],4,FALSE)</f>
        <v>Female</v>
      </c>
      <c r="L1816" t="str">
        <f>VLOOKUP(Table56[[#This Row],[Customer_ID]],Table4[],6,FALSE)</f>
        <v>North Dakota</v>
      </c>
      <c r="M1816" t="str">
        <f>VLOOKUP(Table56[[#This Row],[Product_ID]],Table3[],3,FALSE)</f>
        <v>Beauty-Haircare</v>
      </c>
      <c r="N1816" s="11">
        <f>VLOOKUP(Table56[[#This Row],[Product_ID]],Table3[],5,FALSE)</f>
        <v>115.82</v>
      </c>
      <c r="O1816" t="str">
        <f>VLOOKUP(Table56[[#This Row],[Store_ID]],Table2[],3,FALSE)</f>
        <v>East</v>
      </c>
      <c r="P1816" t="str">
        <f>VLOOKUP(E1816,Table2[],5,FALSE)</f>
        <v>Flagship</v>
      </c>
    </row>
    <row r="1817" spans="1:16" x14ac:dyDescent="0.25">
      <c r="A1817" t="s">
        <v>3567</v>
      </c>
      <c r="B1817" s="19">
        <v>45400</v>
      </c>
      <c r="C1817" t="s">
        <v>660</v>
      </c>
      <c r="D1817" t="s">
        <v>1615</v>
      </c>
      <c r="E1817" t="s">
        <v>1726</v>
      </c>
      <c r="F1817" s="12">
        <v>1</v>
      </c>
      <c r="G1817" s="11">
        <v>509.08</v>
      </c>
      <c r="H1817">
        <v>0.04</v>
      </c>
      <c r="I1817" t="s">
        <v>1752</v>
      </c>
      <c r="J1817" s="11">
        <v>488.71679999999998</v>
      </c>
      <c r="K1817" t="str">
        <f>VLOOKUP(Table56[[#This Row],[Customer_ID]],Table4[],4,FALSE)</f>
        <v>Male</v>
      </c>
      <c r="L1817" t="str">
        <f>VLOOKUP(Table56[[#This Row],[Customer_ID]],Table4[],6,FALSE)</f>
        <v>Virginia</v>
      </c>
      <c r="M1817" t="str">
        <f>VLOOKUP(Table56[[#This Row],[Product_ID]],Table3[],3,FALSE)</f>
        <v>Beauty-Haircare</v>
      </c>
      <c r="N1817" s="11">
        <f>VLOOKUP(Table56[[#This Row],[Product_ID]],Table3[],5,FALSE)</f>
        <v>17.309999999999999</v>
      </c>
      <c r="O1817" t="str">
        <f>VLOOKUP(Table56[[#This Row],[Store_ID]],Table2[],3,FALSE)</f>
        <v>South</v>
      </c>
      <c r="P1817" t="str">
        <f>VLOOKUP(E1817,Table2[],5,FALSE)</f>
        <v>Outlet</v>
      </c>
    </row>
    <row r="1818" spans="1:16" x14ac:dyDescent="0.25">
      <c r="A1818" t="s">
        <v>3568</v>
      </c>
      <c r="B1818" s="19">
        <v>45930</v>
      </c>
      <c r="C1818" t="s">
        <v>1232</v>
      </c>
      <c r="D1818" t="s">
        <v>1675</v>
      </c>
      <c r="E1818" t="s">
        <v>1693</v>
      </c>
      <c r="F1818" s="12">
        <v>4</v>
      </c>
      <c r="G1818" s="11">
        <v>827.09</v>
      </c>
      <c r="H1818">
        <v>0.3</v>
      </c>
      <c r="I1818" t="s">
        <v>1750</v>
      </c>
      <c r="J1818" s="11">
        <v>2315.8519999999999</v>
      </c>
      <c r="K1818" t="str">
        <f>VLOOKUP(Table56[[#This Row],[Customer_ID]],Table4[],4,FALSE)</f>
        <v>Female</v>
      </c>
      <c r="L1818" t="str">
        <f>VLOOKUP(Table56[[#This Row],[Customer_ID]],Table4[],6,FALSE)</f>
        <v>Oklahoma</v>
      </c>
      <c r="M1818" t="str">
        <f>VLOOKUP(Table56[[#This Row],[Product_ID]],Table3[],3,FALSE)</f>
        <v>Clothing-Outerwear</v>
      </c>
      <c r="N1818" s="11">
        <f>VLOOKUP(Table56[[#This Row],[Product_ID]],Table3[],5,FALSE)</f>
        <v>358.47</v>
      </c>
      <c r="O1818" t="str">
        <f>VLOOKUP(Table56[[#This Row],[Store_ID]],Table2[],3,FALSE)</f>
        <v>South</v>
      </c>
      <c r="P1818" t="str">
        <f>VLOOKUP(E1818,Table2[],5,FALSE)</f>
        <v>Outlet</v>
      </c>
    </row>
    <row r="1819" spans="1:16" x14ac:dyDescent="0.25">
      <c r="A1819" t="s">
        <v>3569</v>
      </c>
      <c r="B1819" s="19">
        <v>45935</v>
      </c>
      <c r="C1819" t="s">
        <v>678</v>
      </c>
      <c r="D1819" t="s">
        <v>1570</v>
      </c>
      <c r="E1819" t="s">
        <v>1701</v>
      </c>
      <c r="F1819" s="12">
        <v>2</v>
      </c>
      <c r="G1819" s="11">
        <v>823.36</v>
      </c>
      <c r="H1819">
        <v>0.23</v>
      </c>
      <c r="I1819" t="s">
        <v>1750</v>
      </c>
      <c r="J1819" s="11">
        <v>1267.9744000000001</v>
      </c>
      <c r="K1819" t="str">
        <f>VLOOKUP(Table56[[#This Row],[Customer_ID]],Table4[],4,FALSE)</f>
        <v>Male</v>
      </c>
      <c r="L1819" t="str">
        <f>VLOOKUP(Table56[[#This Row],[Customer_ID]],Table4[],6,FALSE)</f>
        <v>Georgia</v>
      </c>
      <c r="M1819" t="str">
        <f>VLOOKUP(Table56[[#This Row],[Product_ID]],Table3[],3,FALSE)</f>
        <v>Home-Decor</v>
      </c>
      <c r="N1819" s="11">
        <f>VLOOKUP(Table56[[#This Row],[Product_ID]],Table3[],5,FALSE)</f>
        <v>218.48</v>
      </c>
      <c r="O1819" t="str">
        <f>VLOOKUP(Table56[[#This Row],[Store_ID]],Table2[],3,FALSE)</f>
        <v>South</v>
      </c>
      <c r="P1819" t="str">
        <f>VLOOKUP(E1819,Table2[],5,FALSE)</f>
        <v>Online</v>
      </c>
    </row>
    <row r="1820" spans="1:16" x14ac:dyDescent="0.25">
      <c r="A1820" t="s">
        <v>3570</v>
      </c>
      <c r="B1820" s="19">
        <v>45814</v>
      </c>
      <c r="C1820" t="s">
        <v>462</v>
      </c>
      <c r="D1820" t="s">
        <v>1565</v>
      </c>
      <c r="E1820" t="s">
        <v>1705</v>
      </c>
      <c r="F1820" s="12">
        <v>4</v>
      </c>
      <c r="G1820" s="11">
        <v>282.18</v>
      </c>
      <c r="H1820">
        <v>0.13</v>
      </c>
      <c r="I1820" t="s">
        <v>1755</v>
      </c>
      <c r="J1820" s="11">
        <v>981.9864</v>
      </c>
      <c r="K1820" t="str">
        <f>VLOOKUP(Table56[[#This Row],[Customer_ID]],Table4[],4,FALSE)</f>
        <v>Female</v>
      </c>
      <c r="L1820" t="str">
        <f>VLOOKUP(Table56[[#This Row],[Customer_ID]],Table4[],6,FALSE)</f>
        <v>Ohio</v>
      </c>
      <c r="M1820" t="str">
        <f>VLOOKUP(Table56[[#This Row],[Product_ID]],Table3[],3,FALSE)</f>
        <v>Electronics-Audio</v>
      </c>
      <c r="N1820" s="11">
        <f>VLOOKUP(Table56[[#This Row],[Product_ID]],Table3[],5,FALSE)</f>
        <v>322.41000000000003</v>
      </c>
      <c r="O1820" t="str">
        <f>VLOOKUP(Table56[[#This Row],[Store_ID]],Table2[],3,FALSE)</f>
        <v>North</v>
      </c>
      <c r="P1820" t="str">
        <f>VLOOKUP(E1820,Table2[],5,FALSE)</f>
        <v>Outlet</v>
      </c>
    </row>
    <row r="1821" spans="1:16" x14ac:dyDescent="0.25">
      <c r="A1821" t="s">
        <v>3571</v>
      </c>
      <c r="B1821" s="19">
        <v>45323</v>
      </c>
      <c r="C1821" t="s">
        <v>565</v>
      </c>
      <c r="D1821" t="s">
        <v>1558</v>
      </c>
      <c r="E1821" t="s">
        <v>1690</v>
      </c>
      <c r="F1821" s="12">
        <v>1</v>
      </c>
      <c r="G1821" s="11">
        <v>486.39</v>
      </c>
      <c r="H1821">
        <v>0.09</v>
      </c>
      <c r="I1821" t="s">
        <v>1755</v>
      </c>
      <c r="J1821" s="11">
        <v>442.61489999999998</v>
      </c>
      <c r="K1821" t="str">
        <f>VLOOKUP(Table56[[#This Row],[Customer_ID]],Table4[],4,FALSE)</f>
        <v>Female</v>
      </c>
      <c r="L1821" t="str">
        <f>VLOOKUP(Table56[[#This Row],[Customer_ID]],Table4[],6,FALSE)</f>
        <v>West Virginia</v>
      </c>
      <c r="M1821" t="str">
        <f>VLOOKUP(Table56[[#This Row],[Product_ID]],Table3[],3,FALSE)</f>
        <v>Home-Storage</v>
      </c>
      <c r="N1821" s="11">
        <f>VLOOKUP(Table56[[#This Row],[Product_ID]],Table3[],5,FALSE)</f>
        <v>123.46</v>
      </c>
      <c r="O1821" t="str">
        <f>VLOOKUP(Table56[[#This Row],[Store_ID]],Table2[],3,FALSE)</f>
        <v>North</v>
      </c>
      <c r="P1821" t="str">
        <f>VLOOKUP(E1821,Table2[],5,FALSE)</f>
        <v>Flagship</v>
      </c>
    </row>
    <row r="1822" spans="1:16" x14ac:dyDescent="0.25">
      <c r="A1822" t="s">
        <v>3572</v>
      </c>
      <c r="B1822" s="19">
        <v>45312</v>
      </c>
      <c r="C1822" t="s">
        <v>171</v>
      </c>
      <c r="D1822" t="s">
        <v>1552</v>
      </c>
      <c r="E1822" t="s">
        <v>1698</v>
      </c>
      <c r="F1822" s="12">
        <v>2</v>
      </c>
      <c r="G1822" s="11">
        <v>603.62</v>
      </c>
      <c r="H1822">
        <v>0.18</v>
      </c>
      <c r="I1822" t="s">
        <v>1755</v>
      </c>
      <c r="J1822" s="11">
        <v>989.93680000000006</v>
      </c>
      <c r="K1822" t="str">
        <f>VLOOKUP(Table56[[#This Row],[Customer_ID]],Table4[],4,FALSE)</f>
        <v>Male</v>
      </c>
      <c r="L1822" t="str">
        <f>VLOOKUP(Table56[[#This Row],[Customer_ID]],Table4[],6,FALSE)</f>
        <v>Hawaii</v>
      </c>
      <c r="M1822" t="str">
        <f>VLOOKUP(Table56[[#This Row],[Product_ID]],Table3[],3,FALSE)</f>
        <v>Clothing-Bottoms</v>
      </c>
      <c r="N1822" s="11">
        <f>VLOOKUP(Table56[[#This Row],[Product_ID]],Table3[],5,FALSE)</f>
        <v>254.04361702127662</v>
      </c>
      <c r="O1822" t="str">
        <f>VLOOKUP(Table56[[#This Row],[Store_ID]],Table2[],3,FALSE)</f>
        <v>North</v>
      </c>
      <c r="P1822" t="str">
        <f>VLOOKUP(E1822,Table2[],5,FALSE)</f>
        <v>Outlet</v>
      </c>
    </row>
    <row r="1823" spans="1:16" x14ac:dyDescent="0.25">
      <c r="A1823" t="s">
        <v>3573</v>
      </c>
      <c r="B1823" s="19">
        <v>45554</v>
      </c>
      <c r="C1823" t="s">
        <v>491</v>
      </c>
      <c r="D1823" t="s">
        <v>1583</v>
      </c>
      <c r="E1823" t="s">
        <v>1714</v>
      </c>
      <c r="F1823" s="12">
        <v>3</v>
      </c>
      <c r="G1823" s="11">
        <v>204.17</v>
      </c>
      <c r="H1823">
        <v>0.1</v>
      </c>
      <c r="I1823" t="s">
        <v>1752</v>
      </c>
      <c r="J1823" s="11">
        <v>551.25900000000001</v>
      </c>
      <c r="K1823" t="str">
        <f>VLOOKUP(Table56[[#This Row],[Customer_ID]],Table4[],4,FALSE)</f>
        <v>Female</v>
      </c>
      <c r="L1823" t="str">
        <f>VLOOKUP(Table56[[#This Row],[Customer_ID]],Table4[],6,FALSE)</f>
        <v>Alaska</v>
      </c>
      <c r="M1823" t="str">
        <f>VLOOKUP(Table56[[#This Row],[Product_ID]],Table3[],3,FALSE)</f>
        <v>Clothing-Footwear</v>
      </c>
      <c r="N1823" s="11">
        <f>VLOOKUP(Table56[[#This Row],[Product_ID]],Table3[],5,FALSE)</f>
        <v>353.47</v>
      </c>
      <c r="O1823" t="str">
        <f>VLOOKUP(Table56[[#This Row],[Store_ID]],Table2[],3,FALSE)</f>
        <v>West</v>
      </c>
      <c r="P1823" t="str">
        <f>VLOOKUP(E1823,Table2[],5,FALSE)</f>
        <v>Online</v>
      </c>
    </row>
    <row r="1824" spans="1:16" x14ac:dyDescent="0.25">
      <c r="A1824" t="s">
        <v>3574</v>
      </c>
      <c r="B1824" s="19">
        <v>45310</v>
      </c>
      <c r="C1824" t="s">
        <v>462</v>
      </c>
      <c r="D1824" t="s">
        <v>1538</v>
      </c>
      <c r="E1824" t="s">
        <v>1728</v>
      </c>
      <c r="F1824" s="12">
        <v>1</v>
      </c>
      <c r="G1824" s="11">
        <v>43.58</v>
      </c>
      <c r="H1824">
        <v>0.01</v>
      </c>
      <c r="I1824" t="s">
        <v>1755</v>
      </c>
      <c r="J1824" s="11">
        <v>43.144199999999998</v>
      </c>
      <c r="K1824" t="str">
        <f>VLOOKUP(Table56[[#This Row],[Customer_ID]],Table4[],4,FALSE)</f>
        <v>Female</v>
      </c>
      <c r="L1824" t="str">
        <f>VLOOKUP(Table56[[#This Row],[Customer_ID]],Table4[],6,FALSE)</f>
        <v>Ohio</v>
      </c>
      <c r="M1824" t="str">
        <f>VLOOKUP(Table56[[#This Row],[Product_ID]],Table3[],3,FALSE)</f>
        <v>Electronics-Audio</v>
      </c>
      <c r="N1824" s="11">
        <f>VLOOKUP(Table56[[#This Row],[Product_ID]],Table3[],5,FALSE)</f>
        <v>439.07</v>
      </c>
      <c r="O1824" t="str">
        <f>VLOOKUP(Table56[[#This Row],[Store_ID]],Table2[],3,FALSE)</f>
        <v>North</v>
      </c>
      <c r="P1824" t="str">
        <f>VLOOKUP(E1824,Table2[],5,FALSE)</f>
        <v>Flagship</v>
      </c>
    </row>
    <row r="1825" spans="1:16" x14ac:dyDescent="0.25">
      <c r="A1825" t="s">
        <v>3575</v>
      </c>
      <c r="B1825" s="19">
        <v>45594</v>
      </c>
      <c r="C1825" t="s">
        <v>1033</v>
      </c>
      <c r="D1825" t="s">
        <v>1598</v>
      </c>
      <c r="E1825" t="s">
        <v>1693</v>
      </c>
      <c r="F1825" s="12">
        <v>3</v>
      </c>
      <c r="G1825" s="11">
        <v>469.33</v>
      </c>
      <c r="H1825">
        <v>0.14000000000000001</v>
      </c>
      <c r="I1825" t="s">
        <v>1752</v>
      </c>
      <c r="J1825" s="11">
        <v>1210.8714</v>
      </c>
      <c r="K1825" t="str">
        <f>VLOOKUP(Table56[[#This Row],[Customer_ID]],Table4[],4,FALSE)</f>
        <v>Female</v>
      </c>
      <c r="L1825" t="str">
        <f>VLOOKUP(Table56[[#This Row],[Customer_ID]],Table4[],6,FALSE)</f>
        <v>Hawaii</v>
      </c>
      <c r="M1825" t="str">
        <f>VLOOKUP(Table56[[#This Row],[Product_ID]],Table3[],3,FALSE)</f>
        <v>Beauty-Makeup</v>
      </c>
      <c r="N1825" s="11">
        <f>VLOOKUP(Table56[[#This Row],[Product_ID]],Table3[],5,FALSE)</f>
        <v>254.04361702127662</v>
      </c>
      <c r="O1825" t="str">
        <f>VLOOKUP(Table56[[#This Row],[Store_ID]],Table2[],3,FALSE)</f>
        <v>South</v>
      </c>
      <c r="P1825" t="str">
        <f>VLOOKUP(E1825,Table2[],5,FALSE)</f>
        <v>Outlet</v>
      </c>
    </row>
    <row r="1826" spans="1:16" x14ac:dyDescent="0.25">
      <c r="A1826" t="s">
        <v>3576</v>
      </c>
      <c r="B1826" s="19">
        <v>45840</v>
      </c>
      <c r="C1826" t="s">
        <v>675</v>
      </c>
      <c r="D1826" t="s">
        <v>1538</v>
      </c>
      <c r="E1826" t="s">
        <v>1714</v>
      </c>
      <c r="F1826" s="12">
        <v>4</v>
      </c>
      <c r="G1826" s="11">
        <v>836.23</v>
      </c>
      <c r="H1826">
        <v>0.12</v>
      </c>
      <c r="I1826" t="s">
        <v>1750</v>
      </c>
      <c r="J1826" s="11">
        <v>2943.5296000000003</v>
      </c>
      <c r="K1826" t="str">
        <f>VLOOKUP(Table56[[#This Row],[Customer_ID]],Table4[],4,FALSE)</f>
        <v>Female</v>
      </c>
      <c r="L1826" t="str">
        <f>VLOOKUP(Table56[[#This Row],[Customer_ID]],Table4[],6,FALSE)</f>
        <v>Maine</v>
      </c>
      <c r="M1826" t="str">
        <f>VLOOKUP(Table56[[#This Row],[Product_ID]],Table3[],3,FALSE)</f>
        <v>Electronics-Audio</v>
      </c>
      <c r="N1826" s="11">
        <f>VLOOKUP(Table56[[#This Row],[Product_ID]],Table3[],5,FALSE)</f>
        <v>439.07</v>
      </c>
      <c r="O1826" t="str">
        <f>VLOOKUP(Table56[[#This Row],[Store_ID]],Table2[],3,FALSE)</f>
        <v>West</v>
      </c>
      <c r="P1826" t="str">
        <f>VLOOKUP(E1826,Table2[],5,FALSE)</f>
        <v>Online</v>
      </c>
    </row>
    <row r="1827" spans="1:16" x14ac:dyDescent="0.25">
      <c r="A1827" t="s">
        <v>3577</v>
      </c>
      <c r="B1827" s="19">
        <v>45549</v>
      </c>
      <c r="C1827" t="s">
        <v>583</v>
      </c>
      <c r="D1827" t="s">
        <v>1626</v>
      </c>
      <c r="E1827" t="s">
        <v>1739</v>
      </c>
      <c r="F1827" s="12">
        <v>2</v>
      </c>
      <c r="G1827" s="11">
        <v>661.53</v>
      </c>
      <c r="H1827">
        <v>0.2</v>
      </c>
      <c r="I1827" t="s">
        <v>1752</v>
      </c>
      <c r="J1827" s="11">
        <v>1058.4480000000001</v>
      </c>
      <c r="K1827" t="str">
        <f>VLOOKUP(Table56[[#This Row],[Customer_ID]],Table4[],4,FALSE)</f>
        <v>Female</v>
      </c>
      <c r="L1827" t="str">
        <f>VLOOKUP(Table56[[#This Row],[Customer_ID]],Table4[],6,FALSE)</f>
        <v>South Carolina</v>
      </c>
      <c r="M1827" t="str">
        <f>VLOOKUP(Table56[[#This Row],[Product_ID]],Table3[],3,FALSE)</f>
        <v>Electronics-Accessories</v>
      </c>
      <c r="N1827" s="11">
        <f>VLOOKUP(Table56[[#This Row],[Product_ID]],Table3[],5,FALSE)</f>
        <v>349.17</v>
      </c>
      <c r="O1827" t="str">
        <f>VLOOKUP(Table56[[#This Row],[Store_ID]],Table2[],3,FALSE)</f>
        <v>East</v>
      </c>
      <c r="P1827" t="str">
        <f>VLOOKUP(E1827,Table2[],5,FALSE)</f>
        <v>Online</v>
      </c>
    </row>
    <row r="1828" spans="1:16" x14ac:dyDescent="0.25">
      <c r="A1828" t="s">
        <v>3578</v>
      </c>
      <c r="B1828" s="19">
        <v>45903</v>
      </c>
      <c r="C1828" t="s">
        <v>406</v>
      </c>
      <c r="D1828" t="s">
        <v>1611</v>
      </c>
      <c r="E1828" t="s">
        <v>1730</v>
      </c>
      <c r="F1828" s="12">
        <v>3</v>
      </c>
      <c r="G1828" s="11">
        <v>753.47</v>
      </c>
      <c r="H1828">
        <v>0.25</v>
      </c>
      <c r="I1828" t="s">
        <v>1752</v>
      </c>
      <c r="J1828" s="11">
        <v>1695.3074999999999</v>
      </c>
      <c r="K1828" t="str">
        <f>VLOOKUP(Table56[[#This Row],[Customer_ID]],Table4[],4,FALSE)</f>
        <v>Male</v>
      </c>
      <c r="L1828" t="str">
        <f>VLOOKUP(Table56[[#This Row],[Customer_ID]],Table4[],6,FALSE)</f>
        <v>Nebraska</v>
      </c>
      <c r="M1828" t="str">
        <f>VLOOKUP(Table56[[#This Row],[Product_ID]],Table3[],3,FALSE)</f>
        <v>Home-Decor</v>
      </c>
      <c r="N1828" s="11">
        <f>VLOOKUP(Table56[[#This Row],[Product_ID]],Table3[],5,FALSE)</f>
        <v>461.47</v>
      </c>
      <c r="O1828" t="str">
        <f>VLOOKUP(Table56[[#This Row],[Store_ID]],Table2[],3,FALSE)</f>
        <v>West</v>
      </c>
      <c r="P1828" t="str">
        <f>VLOOKUP(E1828,Table2[],5,FALSE)</f>
        <v>Flagship</v>
      </c>
    </row>
    <row r="1829" spans="1:16" x14ac:dyDescent="0.25">
      <c r="A1829" t="s">
        <v>3579</v>
      </c>
      <c r="B1829" s="19">
        <v>45673</v>
      </c>
      <c r="C1829" t="s">
        <v>518</v>
      </c>
      <c r="D1829" t="s">
        <v>1622</v>
      </c>
      <c r="E1829" t="s">
        <v>1685</v>
      </c>
      <c r="F1829" s="12">
        <v>3</v>
      </c>
      <c r="G1829" s="11">
        <v>713.95</v>
      </c>
      <c r="H1829" s="14">
        <v>0</v>
      </c>
      <c r="I1829" t="s">
        <v>1750</v>
      </c>
      <c r="J1829" s="11">
        <v>2141.8500000000004</v>
      </c>
      <c r="K1829" t="str">
        <f>VLOOKUP(Table56[[#This Row],[Customer_ID]],Table4[],4,FALSE)</f>
        <v>Male</v>
      </c>
      <c r="L1829" t="str">
        <f>VLOOKUP(Table56[[#This Row],[Customer_ID]],Table4[],6,FALSE)</f>
        <v>North Dakota</v>
      </c>
      <c r="M1829" t="str">
        <f>VLOOKUP(Table56[[#This Row],[Product_ID]],Table3[],3,FALSE)</f>
        <v>Beauty-Makeup</v>
      </c>
      <c r="N1829" s="11">
        <f>VLOOKUP(Table56[[#This Row],[Product_ID]],Table3[],5,FALSE)</f>
        <v>299.11</v>
      </c>
      <c r="O1829" t="str">
        <f>VLOOKUP(Table56[[#This Row],[Store_ID]],Table2[],3,FALSE)</f>
        <v>East</v>
      </c>
      <c r="P1829" t="str">
        <f>VLOOKUP(E1829,Table2[],5,FALSE)</f>
        <v>Flagship</v>
      </c>
    </row>
    <row r="1830" spans="1:16" x14ac:dyDescent="0.25">
      <c r="A1830" t="s">
        <v>3580</v>
      </c>
      <c r="B1830" s="19">
        <v>45395</v>
      </c>
      <c r="C1830" t="s">
        <v>348</v>
      </c>
      <c r="D1830" t="s">
        <v>1543</v>
      </c>
      <c r="E1830" t="s">
        <v>1705</v>
      </c>
      <c r="F1830" s="12">
        <v>3</v>
      </c>
      <c r="G1830" s="11">
        <v>596</v>
      </c>
      <c r="H1830">
        <v>0.28000000000000003</v>
      </c>
      <c r="I1830" t="s">
        <v>1755</v>
      </c>
      <c r="J1830" s="11">
        <v>1287.3599999999999</v>
      </c>
      <c r="K1830" t="str">
        <f>VLOOKUP(Table56[[#This Row],[Customer_ID]],Table4[],4,FALSE)</f>
        <v>Male</v>
      </c>
      <c r="L1830" t="str">
        <f>VLOOKUP(Table56[[#This Row],[Customer_ID]],Table4[],6,FALSE)</f>
        <v>Tennessee</v>
      </c>
      <c r="M1830" t="str">
        <f>VLOOKUP(Table56[[#This Row],[Product_ID]],Table3[],3,FALSE)</f>
        <v>Electronics-Accessories</v>
      </c>
      <c r="N1830" s="11">
        <f>VLOOKUP(Table56[[#This Row],[Product_ID]],Table3[],5,FALSE)</f>
        <v>449.4</v>
      </c>
      <c r="O1830" t="str">
        <f>VLOOKUP(Table56[[#This Row],[Store_ID]],Table2[],3,FALSE)</f>
        <v>North</v>
      </c>
      <c r="P1830" t="str">
        <f>VLOOKUP(E1830,Table2[],5,FALSE)</f>
        <v>Outlet</v>
      </c>
    </row>
    <row r="1831" spans="1:16" x14ac:dyDescent="0.25">
      <c r="A1831" t="s">
        <v>3581</v>
      </c>
      <c r="B1831" s="19">
        <v>45379</v>
      </c>
      <c r="C1831" t="s">
        <v>1039</v>
      </c>
      <c r="D1831" t="s">
        <v>1540</v>
      </c>
      <c r="E1831" t="s">
        <v>1717</v>
      </c>
      <c r="F1831" s="12">
        <v>2</v>
      </c>
      <c r="G1831" s="11">
        <v>169.46</v>
      </c>
      <c r="H1831">
        <v>0.03</v>
      </c>
      <c r="I1831" t="s">
        <v>1752</v>
      </c>
      <c r="J1831" s="11">
        <v>328.75240000000002</v>
      </c>
      <c r="K1831" t="str">
        <f>VLOOKUP(Table56[[#This Row],[Customer_ID]],Table4[],4,FALSE)</f>
        <v>Female</v>
      </c>
      <c r="L1831" t="str">
        <f>VLOOKUP(Table56[[#This Row],[Customer_ID]],Table4[],6,FALSE)</f>
        <v>Connecticut</v>
      </c>
      <c r="M1831" t="str">
        <f>VLOOKUP(Table56[[#This Row],[Product_ID]],Table3[],3,FALSE)</f>
        <v>Sports-Fitness</v>
      </c>
      <c r="N1831" s="11">
        <f>VLOOKUP(Table56[[#This Row],[Product_ID]],Table3[],5,FALSE)</f>
        <v>495.72</v>
      </c>
      <c r="O1831" t="str">
        <f>VLOOKUP(Table56[[#This Row],[Store_ID]],Table2[],3,FALSE)</f>
        <v>South</v>
      </c>
      <c r="P1831" t="str">
        <f>VLOOKUP(E1831,Table2[],5,FALSE)</f>
        <v>Flagship</v>
      </c>
    </row>
    <row r="1832" spans="1:16" x14ac:dyDescent="0.25">
      <c r="A1832" t="s">
        <v>3582</v>
      </c>
      <c r="B1832" s="19">
        <v>45860</v>
      </c>
      <c r="C1832" t="s">
        <v>939</v>
      </c>
      <c r="D1832" t="s">
        <v>1624</v>
      </c>
      <c r="E1832" t="s">
        <v>1726</v>
      </c>
      <c r="F1832" s="12">
        <v>4</v>
      </c>
      <c r="G1832" s="11">
        <v>611.91999999999996</v>
      </c>
      <c r="H1832">
        <v>0.2</v>
      </c>
      <c r="I1832" t="s">
        <v>1752</v>
      </c>
      <c r="J1832" s="11">
        <v>1958.144</v>
      </c>
      <c r="K1832" t="str">
        <f>VLOOKUP(Table56[[#This Row],[Customer_ID]],Table4[],4,FALSE)</f>
        <v>Male</v>
      </c>
      <c r="L1832" t="str">
        <f>VLOOKUP(Table56[[#This Row],[Customer_ID]],Table4[],6,FALSE)</f>
        <v>Oregon</v>
      </c>
      <c r="M1832" t="str">
        <f>VLOOKUP(Table56[[#This Row],[Product_ID]],Table3[],3,FALSE)</f>
        <v>Sports-Fitness</v>
      </c>
      <c r="N1832" s="11">
        <f>VLOOKUP(Table56[[#This Row],[Product_ID]],Table3[],5,FALSE)</f>
        <v>240.63</v>
      </c>
      <c r="O1832" t="str">
        <f>VLOOKUP(Table56[[#This Row],[Store_ID]],Table2[],3,FALSE)</f>
        <v>South</v>
      </c>
      <c r="P1832" t="str">
        <f>VLOOKUP(E1832,Table2[],5,FALSE)</f>
        <v>Outlet</v>
      </c>
    </row>
    <row r="1833" spans="1:16" x14ac:dyDescent="0.25">
      <c r="A1833" t="s">
        <v>3583</v>
      </c>
      <c r="B1833" s="19">
        <v>45704</v>
      </c>
      <c r="C1833" t="s">
        <v>23</v>
      </c>
      <c r="D1833" t="s">
        <v>1638</v>
      </c>
      <c r="E1833" t="s">
        <v>1728</v>
      </c>
      <c r="F1833" s="12">
        <v>2</v>
      </c>
      <c r="G1833" s="11">
        <v>25.3</v>
      </c>
      <c r="H1833">
        <v>0.21</v>
      </c>
      <c r="I1833" t="s">
        <v>1750</v>
      </c>
      <c r="J1833" s="11">
        <v>39.974000000000004</v>
      </c>
      <c r="K1833" t="str">
        <f>VLOOKUP(Table56[[#This Row],[Customer_ID]],Table4[],4,FALSE)</f>
        <v>Female</v>
      </c>
      <c r="L1833" t="str">
        <f>VLOOKUP(Table56[[#This Row],[Customer_ID]],Table4[],6,FALSE)</f>
        <v>Ohio</v>
      </c>
      <c r="M1833" t="str">
        <f>VLOOKUP(Table56[[#This Row],[Product_ID]],Table3[],3,FALSE)</f>
        <v>Electronics-Audio</v>
      </c>
      <c r="N1833" s="11">
        <f>VLOOKUP(Table56[[#This Row],[Product_ID]],Table3[],5,FALSE)</f>
        <v>403.71</v>
      </c>
      <c r="O1833" t="str">
        <f>VLOOKUP(Table56[[#This Row],[Store_ID]],Table2[],3,FALSE)</f>
        <v>North</v>
      </c>
      <c r="P1833" t="str">
        <f>VLOOKUP(E1833,Table2[],5,FALSE)</f>
        <v>Flagship</v>
      </c>
    </row>
    <row r="1834" spans="1:16" x14ac:dyDescent="0.25">
      <c r="A1834" t="s">
        <v>3584</v>
      </c>
      <c r="B1834" s="19">
        <v>45327</v>
      </c>
      <c r="C1834" t="s">
        <v>1327</v>
      </c>
      <c r="D1834" t="s">
        <v>1636</v>
      </c>
      <c r="E1834" t="s">
        <v>1719</v>
      </c>
      <c r="F1834" s="12">
        <v>4</v>
      </c>
      <c r="G1834" s="11">
        <v>166.93</v>
      </c>
      <c r="H1834">
        <v>0.02</v>
      </c>
      <c r="I1834" t="s">
        <v>1752</v>
      </c>
      <c r="J1834" s="11">
        <v>654.36559999999997</v>
      </c>
      <c r="K1834" t="str">
        <f>VLOOKUP(Table56[[#This Row],[Customer_ID]],Table4[],4,FALSE)</f>
        <v>Female</v>
      </c>
      <c r="L1834" t="str">
        <f>VLOOKUP(Table56[[#This Row],[Customer_ID]],Table4[],6,FALSE)</f>
        <v>New York</v>
      </c>
      <c r="M1834" t="str">
        <f>VLOOKUP(Table56[[#This Row],[Product_ID]],Table3[],3,FALSE)</f>
        <v>Sports-Team Sports</v>
      </c>
      <c r="N1834" s="11">
        <f>VLOOKUP(Table56[[#This Row],[Product_ID]],Table3[],5,FALSE)</f>
        <v>107.06</v>
      </c>
      <c r="O1834" t="str">
        <f>VLOOKUP(Table56[[#This Row],[Store_ID]],Table2[],3,FALSE)</f>
        <v>East</v>
      </c>
      <c r="P1834" t="str">
        <f>VLOOKUP(E1834,Table2[],5,FALSE)</f>
        <v>Online</v>
      </c>
    </row>
    <row r="1835" spans="1:16" x14ac:dyDescent="0.25">
      <c r="A1835" t="s">
        <v>3585</v>
      </c>
      <c r="B1835" s="19">
        <v>45721</v>
      </c>
      <c r="C1835" t="s">
        <v>882</v>
      </c>
      <c r="D1835" t="s">
        <v>1617</v>
      </c>
      <c r="E1835" t="s">
        <v>1721</v>
      </c>
      <c r="F1835" s="12">
        <v>4</v>
      </c>
      <c r="G1835" s="11">
        <v>861.55</v>
      </c>
      <c r="H1835">
        <v>0.12</v>
      </c>
      <c r="I1835" t="s">
        <v>1750</v>
      </c>
      <c r="J1835" s="11">
        <v>3032.6559999999999</v>
      </c>
      <c r="K1835" t="str">
        <f>VLOOKUP(Table56[[#This Row],[Customer_ID]],Table4[],4,FALSE)</f>
        <v>Male</v>
      </c>
      <c r="L1835" t="str">
        <f>VLOOKUP(Table56[[#This Row],[Customer_ID]],Table4[],6,FALSE)</f>
        <v>Hawaii</v>
      </c>
      <c r="M1835" t="str">
        <f>VLOOKUP(Table56[[#This Row],[Product_ID]],Table3[],3,FALSE)</f>
        <v>Beauty-Fragrance</v>
      </c>
      <c r="N1835" s="11">
        <f>VLOOKUP(Table56[[#This Row],[Product_ID]],Table3[],5,FALSE)</f>
        <v>482.75</v>
      </c>
      <c r="O1835" t="str">
        <f>VLOOKUP(Table56[[#This Row],[Store_ID]],Table2[],3,FALSE)</f>
        <v>South</v>
      </c>
      <c r="P1835" t="str">
        <f>VLOOKUP(E1835,Table2[],5,FALSE)</f>
        <v>Online</v>
      </c>
    </row>
    <row r="1836" spans="1:16" x14ac:dyDescent="0.25">
      <c r="A1836" t="s">
        <v>3586</v>
      </c>
      <c r="B1836" s="19">
        <v>45842</v>
      </c>
      <c r="C1836" t="s">
        <v>1115</v>
      </c>
      <c r="D1836" t="s">
        <v>1592</v>
      </c>
      <c r="E1836" t="s">
        <v>1705</v>
      </c>
      <c r="F1836" s="12">
        <v>3</v>
      </c>
      <c r="G1836" s="11">
        <v>56.17</v>
      </c>
      <c r="H1836">
        <v>0.01</v>
      </c>
      <c r="I1836" t="s">
        <v>1755</v>
      </c>
      <c r="J1836" s="11">
        <v>166.82489999999999</v>
      </c>
      <c r="K1836" t="str">
        <f>VLOOKUP(Table56[[#This Row],[Customer_ID]],Table4[],4,FALSE)</f>
        <v>Male</v>
      </c>
      <c r="L1836" t="str">
        <f>VLOOKUP(Table56[[#This Row],[Customer_ID]],Table4[],6,FALSE)</f>
        <v>Arkansas</v>
      </c>
      <c r="M1836" t="str">
        <f>VLOOKUP(Table56[[#This Row],[Product_ID]],Table3[],3,FALSE)</f>
        <v>Electronics-Computer</v>
      </c>
      <c r="N1836" s="11">
        <f>VLOOKUP(Table56[[#This Row],[Product_ID]],Table3[],5,FALSE)</f>
        <v>253.33</v>
      </c>
      <c r="O1836" t="str">
        <f>VLOOKUP(Table56[[#This Row],[Store_ID]],Table2[],3,FALSE)</f>
        <v>North</v>
      </c>
      <c r="P1836" t="str">
        <f>VLOOKUP(E1836,Table2[],5,FALSE)</f>
        <v>Outlet</v>
      </c>
    </row>
    <row r="1837" spans="1:16" x14ac:dyDescent="0.25">
      <c r="A1837" t="s">
        <v>3587</v>
      </c>
      <c r="B1837" s="19">
        <v>45862</v>
      </c>
      <c r="C1837" t="s">
        <v>842</v>
      </c>
      <c r="D1837" t="s">
        <v>1548</v>
      </c>
      <c r="E1837" t="s">
        <v>1739</v>
      </c>
      <c r="F1837" s="12">
        <v>1</v>
      </c>
      <c r="G1837" s="11">
        <v>582.29</v>
      </c>
      <c r="H1837">
        <v>0.2</v>
      </c>
      <c r="I1837" t="s">
        <v>1750</v>
      </c>
      <c r="J1837" s="11">
        <v>465.83199999999999</v>
      </c>
      <c r="K1837" t="str">
        <f>VLOOKUP(Table56[[#This Row],[Customer_ID]],Table4[],4,FALSE)</f>
        <v>Female</v>
      </c>
      <c r="L1837" t="str">
        <f>VLOOKUP(Table56[[#This Row],[Customer_ID]],Table4[],6,FALSE)</f>
        <v>Kentucky</v>
      </c>
      <c r="M1837" t="str">
        <f>VLOOKUP(Table56[[#This Row],[Product_ID]],Table3[],3,FALSE)</f>
        <v>Electronics-Appliances</v>
      </c>
      <c r="N1837" s="11">
        <f>VLOOKUP(Table56[[#This Row],[Product_ID]],Table3[],5,FALSE)</f>
        <v>465.34</v>
      </c>
      <c r="O1837" t="str">
        <f>VLOOKUP(Table56[[#This Row],[Store_ID]],Table2[],3,FALSE)</f>
        <v>East</v>
      </c>
      <c r="P1837" t="str">
        <f>VLOOKUP(E1837,Table2[],5,FALSE)</f>
        <v>Online</v>
      </c>
    </row>
    <row r="1838" spans="1:16" x14ac:dyDescent="0.25">
      <c r="A1838" t="s">
        <v>3588</v>
      </c>
      <c r="B1838" s="19">
        <v>45681</v>
      </c>
      <c r="C1838" t="s">
        <v>826</v>
      </c>
      <c r="D1838" t="s">
        <v>1654</v>
      </c>
      <c r="E1838" t="s">
        <v>1685</v>
      </c>
      <c r="F1838" s="12">
        <v>3</v>
      </c>
      <c r="G1838" s="11">
        <v>63.96</v>
      </c>
      <c r="H1838">
        <v>0.02</v>
      </c>
      <c r="I1838" t="s">
        <v>1750</v>
      </c>
      <c r="J1838" s="11">
        <v>188.04239999999999</v>
      </c>
      <c r="K1838" t="str">
        <f>VLOOKUP(Table56[[#This Row],[Customer_ID]],Table4[],4,FALSE)</f>
        <v>Female</v>
      </c>
      <c r="L1838" t="str">
        <f>VLOOKUP(Table56[[#This Row],[Customer_ID]],Table4[],6,FALSE)</f>
        <v>Oregon</v>
      </c>
      <c r="M1838" t="str">
        <f>VLOOKUP(Table56[[#This Row],[Product_ID]],Table3[],3,FALSE)</f>
        <v>Beauty-Skincare</v>
      </c>
      <c r="N1838" s="11">
        <f>VLOOKUP(Table56[[#This Row],[Product_ID]],Table3[],5,FALSE)</f>
        <v>254.04361702127662</v>
      </c>
      <c r="O1838" t="str">
        <f>VLOOKUP(Table56[[#This Row],[Store_ID]],Table2[],3,FALSE)</f>
        <v>East</v>
      </c>
      <c r="P1838" t="str">
        <f>VLOOKUP(E1838,Table2[],5,FALSE)</f>
        <v>Flagship</v>
      </c>
    </row>
    <row r="1839" spans="1:16" x14ac:dyDescent="0.25">
      <c r="A1839" t="s">
        <v>3589</v>
      </c>
      <c r="B1839" s="19">
        <v>45392</v>
      </c>
      <c r="C1839" t="s">
        <v>238</v>
      </c>
      <c r="D1839" t="s">
        <v>1540</v>
      </c>
      <c r="E1839" t="s">
        <v>1723</v>
      </c>
      <c r="F1839" s="12">
        <v>1</v>
      </c>
      <c r="G1839" s="11">
        <v>829.83</v>
      </c>
      <c r="H1839">
        <v>0.26</v>
      </c>
      <c r="I1839" t="s">
        <v>1755</v>
      </c>
      <c r="J1839" s="11">
        <v>614.07420000000002</v>
      </c>
      <c r="K1839" t="str">
        <f>VLOOKUP(Table56[[#This Row],[Customer_ID]],Table4[],4,FALSE)</f>
        <v>Female</v>
      </c>
      <c r="L1839" t="str">
        <f>VLOOKUP(Table56[[#This Row],[Customer_ID]],Table4[],6,FALSE)</f>
        <v>Nevada</v>
      </c>
      <c r="M1839" t="str">
        <f>VLOOKUP(Table56[[#This Row],[Product_ID]],Table3[],3,FALSE)</f>
        <v>Sports-Fitness</v>
      </c>
      <c r="N1839" s="11">
        <f>VLOOKUP(Table56[[#This Row],[Product_ID]],Table3[],5,FALSE)</f>
        <v>495.72</v>
      </c>
      <c r="O1839" t="str">
        <f>VLOOKUP(Table56[[#This Row],[Store_ID]],Table2[],3,FALSE)</f>
        <v>North</v>
      </c>
      <c r="P1839" t="str">
        <f>VLOOKUP(E1839,Table2[],5,FALSE)</f>
        <v>Online</v>
      </c>
    </row>
    <row r="1840" spans="1:16" x14ac:dyDescent="0.25">
      <c r="A1840" t="s">
        <v>3590</v>
      </c>
      <c r="B1840" s="19">
        <v>45586</v>
      </c>
      <c r="C1840" t="s">
        <v>1144</v>
      </c>
      <c r="D1840" t="s">
        <v>1579</v>
      </c>
      <c r="E1840" t="s">
        <v>1730</v>
      </c>
      <c r="F1840" s="12">
        <v>2</v>
      </c>
      <c r="G1840" s="11">
        <v>858.15</v>
      </c>
      <c r="H1840">
        <v>0.03</v>
      </c>
      <c r="I1840" t="s">
        <v>1750</v>
      </c>
      <c r="J1840" s="11">
        <v>1664.8109999999999</v>
      </c>
      <c r="K1840" t="str">
        <f>VLOOKUP(Table56[[#This Row],[Customer_ID]],Table4[],4,FALSE)</f>
        <v>Male</v>
      </c>
      <c r="L1840" t="str">
        <f>VLOOKUP(Table56[[#This Row],[Customer_ID]],Table4[],6,FALSE)</f>
        <v>Indiana</v>
      </c>
      <c r="M1840" t="str">
        <f>VLOOKUP(Table56[[#This Row],[Product_ID]],Table3[],3,FALSE)</f>
        <v>Electronics-Computer</v>
      </c>
      <c r="N1840" s="11">
        <f>VLOOKUP(Table56[[#This Row],[Product_ID]],Table3[],5,FALSE)</f>
        <v>419.28</v>
      </c>
      <c r="O1840" t="str">
        <f>VLOOKUP(Table56[[#This Row],[Store_ID]],Table2[],3,FALSE)</f>
        <v>West</v>
      </c>
      <c r="P1840" t="str">
        <f>VLOOKUP(E1840,Table2[],5,FALSE)</f>
        <v>Flagship</v>
      </c>
    </row>
    <row r="1841" spans="1:16" x14ac:dyDescent="0.25">
      <c r="A1841" t="s">
        <v>3591</v>
      </c>
      <c r="B1841" s="19">
        <v>45340</v>
      </c>
      <c r="C1841" t="s">
        <v>1112</v>
      </c>
      <c r="D1841" t="s">
        <v>1636</v>
      </c>
      <c r="E1841" t="s">
        <v>1725</v>
      </c>
      <c r="F1841" s="12">
        <v>3</v>
      </c>
      <c r="G1841" s="11">
        <v>717.32</v>
      </c>
      <c r="H1841">
        <v>0.23</v>
      </c>
      <c r="I1841" t="s">
        <v>1755</v>
      </c>
      <c r="J1841" s="11">
        <v>1657.0092</v>
      </c>
      <c r="K1841" t="str">
        <f>VLOOKUP(Table56[[#This Row],[Customer_ID]],Table4[],4,FALSE)</f>
        <v>Male</v>
      </c>
      <c r="L1841" t="str">
        <f>VLOOKUP(Table56[[#This Row],[Customer_ID]],Table4[],6,FALSE)</f>
        <v>Kansas</v>
      </c>
      <c r="M1841" t="str">
        <f>VLOOKUP(Table56[[#This Row],[Product_ID]],Table3[],3,FALSE)</f>
        <v>Sports-Team Sports</v>
      </c>
      <c r="N1841" s="11">
        <f>VLOOKUP(Table56[[#This Row],[Product_ID]],Table3[],5,FALSE)</f>
        <v>107.06</v>
      </c>
      <c r="O1841" t="str">
        <f>VLOOKUP(Table56[[#This Row],[Store_ID]],Table2[],3,FALSE)</f>
        <v>East</v>
      </c>
      <c r="P1841" t="str">
        <f>VLOOKUP(E1841,Table2[],5,FALSE)</f>
        <v>Flagship</v>
      </c>
    </row>
    <row r="1842" spans="1:16" x14ac:dyDescent="0.25">
      <c r="A1842" t="s">
        <v>3592</v>
      </c>
      <c r="B1842" s="19">
        <v>45853</v>
      </c>
      <c r="C1842" t="s">
        <v>1312</v>
      </c>
      <c r="D1842" t="s">
        <v>1654</v>
      </c>
      <c r="E1842" t="s">
        <v>1723</v>
      </c>
      <c r="F1842" s="12">
        <v>1</v>
      </c>
      <c r="G1842" s="11">
        <v>163.19999999999999</v>
      </c>
      <c r="H1842">
        <v>0.22</v>
      </c>
      <c r="I1842" t="s">
        <v>1752</v>
      </c>
      <c r="J1842" s="11">
        <v>127.29599999999999</v>
      </c>
      <c r="K1842" t="str">
        <f>VLOOKUP(Table56[[#This Row],[Customer_ID]],Table4[],4,FALSE)</f>
        <v>Female</v>
      </c>
      <c r="L1842" t="str">
        <f>VLOOKUP(Table56[[#This Row],[Customer_ID]],Table4[],6,FALSE)</f>
        <v>Louisiana</v>
      </c>
      <c r="M1842" t="str">
        <f>VLOOKUP(Table56[[#This Row],[Product_ID]],Table3[],3,FALSE)</f>
        <v>Beauty-Skincare</v>
      </c>
      <c r="N1842" s="11">
        <f>VLOOKUP(Table56[[#This Row],[Product_ID]],Table3[],5,FALSE)</f>
        <v>254.04361702127662</v>
      </c>
      <c r="O1842" t="str">
        <f>VLOOKUP(Table56[[#This Row],[Store_ID]],Table2[],3,FALSE)</f>
        <v>North</v>
      </c>
      <c r="P1842" t="str">
        <f>VLOOKUP(E1842,Table2[],5,FALSE)</f>
        <v>Online</v>
      </c>
    </row>
    <row r="1843" spans="1:16" x14ac:dyDescent="0.25">
      <c r="A1843" t="s">
        <v>3593</v>
      </c>
      <c r="B1843" s="19">
        <v>45489</v>
      </c>
      <c r="C1843" t="s">
        <v>430</v>
      </c>
      <c r="D1843" t="s">
        <v>1650</v>
      </c>
      <c r="E1843" t="s">
        <v>1723</v>
      </c>
      <c r="F1843" s="12">
        <v>2</v>
      </c>
      <c r="G1843" s="11">
        <v>966.71</v>
      </c>
      <c r="H1843">
        <v>0.11</v>
      </c>
      <c r="I1843" t="s">
        <v>1750</v>
      </c>
      <c r="J1843" s="11">
        <v>1720.7438000000002</v>
      </c>
      <c r="K1843" t="str">
        <f>VLOOKUP(Table56[[#This Row],[Customer_ID]],Table4[],4,FALSE)</f>
        <v>Female</v>
      </c>
      <c r="L1843" t="str">
        <f>VLOOKUP(Table56[[#This Row],[Customer_ID]],Table4[],6,FALSE)</f>
        <v>Arizona</v>
      </c>
      <c r="M1843" t="str">
        <f>VLOOKUP(Table56[[#This Row],[Product_ID]],Table3[],3,FALSE)</f>
        <v>Sports-Equipment</v>
      </c>
      <c r="N1843" s="11">
        <f>VLOOKUP(Table56[[#This Row],[Product_ID]],Table3[],5,FALSE)</f>
        <v>285.54000000000002</v>
      </c>
      <c r="O1843" t="str">
        <f>VLOOKUP(Table56[[#This Row],[Store_ID]],Table2[],3,FALSE)</f>
        <v>North</v>
      </c>
      <c r="P1843" t="str">
        <f>VLOOKUP(E1843,Table2[],5,FALSE)</f>
        <v>Online</v>
      </c>
    </row>
    <row r="1844" spans="1:16" x14ac:dyDescent="0.25">
      <c r="A1844" t="s">
        <v>3594</v>
      </c>
      <c r="B1844" s="19">
        <v>45761</v>
      </c>
      <c r="C1844" t="s">
        <v>1080</v>
      </c>
      <c r="D1844" t="s">
        <v>1580</v>
      </c>
      <c r="E1844" t="s">
        <v>1725</v>
      </c>
      <c r="F1844" s="12">
        <v>2</v>
      </c>
      <c r="G1844" s="11">
        <v>873.94</v>
      </c>
      <c r="H1844">
        <v>0.14000000000000001</v>
      </c>
      <c r="I1844" t="s">
        <v>1755</v>
      </c>
      <c r="J1844" s="11">
        <v>1503.1768</v>
      </c>
      <c r="K1844" t="str">
        <f>VLOOKUP(Table56[[#This Row],[Customer_ID]],Table4[],4,FALSE)</f>
        <v>Male</v>
      </c>
      <c r="L1844" t="str">
        <f>VLOOKUP(Table56[[#This Row],[Customer_ID]],Table4[],6,FALSE)</f>
        <v>Pennsylvania</v>
      </c>
      <c r="M1844" t="str">
        <f>VLOOKUP(Table56[[#This Row],[Product_ID]],Table3[],3,FALSE)</f>
        <v>Home-Lighting</v>
      </c>
      <c r="N1844" s="11">
        <f>VLOOKUP(Table56[[#This Row],[Product_ID]],Table3[],5,FALSE)</f>
        <v>382.22</v>
      </c>
      <c r="O1844" t="str">
        <f>VLOOKUP(Table56[[#This Row],[Store_ID]],Table2[],3,FALSE)</f>
        <v>East</v>
      </c>
      <c r="P1844" t="str">
        <f>VLOOKUP(E1844,Table2[],5,FALSE)</f>
        <v>Flagship</v>
      </c>
    </row>
    <row r="1845" spans="1:16" x14ac:dyDescent="0.25">
      <c r="A1845" t="s">
        <v>3595</v>
      </c>
      <c r="B1845" s="19">
        <v>45379</v>
      </c>
      <c r="C1845" t="s">
        <v>497</v>
      </c>
      <c r="D1845" t="s">
        <v>1525</v>
      </c>
      <c r="E1845" t="s">
        <v>1698</v>
      </c>
      <c r="F1845" s="12">
        <v>1</v>
      </c>
      <c r="G1845" s="11">
        <v>140.24</v>
      </c>
      <c r="H1845">
        <v>0.27</v>
      </c>
      <c r="I1845" t="s">
        <v>1750</v>
      </c>
      <c r="J1845" s="11">
        <v>102.37520000000001</v>
      </c>
      <c r="K1845" t="str">
        <f>VLOOKUP(Table56[[#This Row],[Customer_ID]],Table4[],4,FALSE)</f>
        <v>Male</v>
      </c>
      <c r="L1845" t="str">
        <f>VLOOKUP(Table56[[#This Row],[Customer_ID]],Table4[],6,FALSE)</f>
        <v>Florida</v>
      </c>
      <c r="M1845" t="str">
        <f>VLOOKUP(Table56[[#This Row],[Product_ID]],Table3[],3,FALSE)</f>
        <v>Electronics-Computer</v>
      </c>
      <c r="N1845" s="11">
        <f>VLOOKUP(Table56[[#This Row],[Product_ID]],Table3[],5,FALSE)</f>
        <v>112.42</v>
      </c>
      <c r="O1845" t="str">
        <f>VLOOKUP(Table56[[#This Row],[Store_ID]],Table2[],3,FALSE)</f>
        <v>North</v>
      </c>
      <c r="P1845" t="str">
        <f>VLOOKUP(E1845,Table2[],5,FALSE)</f>
        <v>Outlet</v>
      </c>
    </row>
    <row r="1846" spans="1:16" x14ac:dyDescent="0.25">
      <c r="A1846" t="s">
        <v>3596</v>
      </c>
      <c r="B1846" s="19">
        <v>45716</v>
      </c>
      <c r="C1846" t="s">
        <v>651</v>
      </c>
      <c r="D1846" t="s">
        <v>1592</v>
      </c>
      <c r="E1846" t="s">
        <v>1705</v>
      </c>
      <c r="F1846" s="12">
        <v>2</v>
      </c>
      <c r="G1846" s="11">
        <v>549.91999999999996</v>
      </c>
      <c r="H1846">
        <v>0.28000000000000003</v>
      </c>
      <c r="I1846" t="s">
        <v>1750</v>
      </c>
      <c r="J1846" s="11">
        <v>791.88479999999993</v>
      </c>
      <c r="K1846" t="str">
        <f>VLOOKUP(Table56[[#This Row],[Customer_ID]],Table4[],4,FALSE)</f>
        <v>Female</v>
      </c>
      <c r="L1846" t="str">
        <f>VLOOKUP(Table56[[#This Row],[Customer_ID]],Table4[],6,FALSE)</f>
        <v>Michigan</v>
      </c>
      <c r="M1846" t="str">
        <f>VLOOKUP(Table56[[#This Row],[Product_ID]],Table3[],3,FALSE)</f>
        <v>Electronics-Computer</v>
      </c>
      <c r="N1846" s="11">
        <f>VLOOKUP(Table56[[#This Row],[Product_ID]],Table3[],5,FALSE)</f>
        <v>253.33</v>
      </c>
      <c r="O1846" t="str">
        <f>VLOOKUP(Table56[[#This Row],[Store_ID]],Table2[],3,FALSE)</f>
        <v>North</v>
      </c>
      <c r="P1846" t="str">
        <f>VLOOKUP(E1846,Table2[],5,FALSE)</f>
        <v>Outlet</v>
      </c>
    </row>
    <row r="1847" spans="1:16" x14ac:dyDescent="0.25">
      <c r="A1847" t="s">
        <v>3597</v>
      </c>
      <c r="B1847" s="19">
        <v>45364</v>
      </c>
      <c r="C1847" t="s">
        <v>385</v>
      </c>
      <c r="D1847" t="s">
        <v>1551</v>
      </c>
      <c r="E1847" t="s">
        <v>1705</v>
      </c>
      <c r="F1847" s="12">
        <v>4</v>
      </c>
      <c r="G1847" s="11">
        <v>715.88</v>
      </c>
      <c r="H1847">
        <v>0.19</v>
      </c>
      <c r="I1847" t="s">
        <v>1752</v>
      </c>
      <c r="J1847" s="11">
        <v>2319.4512</v>
      </c>
      <c r="K1847" t="str">
        <f>VLOOKUP(Table56[[#This Row],[Customer_ID]],Table4[],4,FALSE)</f>
        <v>Female</v>
      </c>
      <c r="L1847" t="str">
        <f>VLOOKUP(Table56[[#This Row],[Customer_ID]],Table4[],6,FALSE)</f>
        <v>Arizona</v>
      </c>
      <c r="M1847" t="str">
        <f>VLOOKUP(Table56[[#This Row],[Product_ID]],Table3[],3,FALSE)</f>
        <v>Sports-Accessories</v>
      </c>
      <c r="N1847" s="11">
        <f>VLOOKUP(Table56[[#This Row],[Product_ID]],Table3[],5,FALSE)</f>
        <v>144.53</v>
      </c>
      <c r="O1847" t="str">
        <f>VLOOKUP(Table56[[#This Row],[Store_ID]],Table2[],3,FALSE)</f>
        <v>North</v>
      </c>
      <c r="P1847" t="str">
        <f>VLOOKUP(E1847,Table2[],5,FALSE)</f>
        <v>Outlet</v>
      </c>
    </row>
    <row r="1848" spans="1:16" x14ac:dyDescent="0.25">
      <c r="A1848" t="s">
        <v>3598</v>
      </c>
      <c r="B1848" s="19">
        <v>45752</v>
      </c>
      <c r="C1848" t="s">
        <v>1147</v>
      </c>
      <c r="D1848" t="s">
        <v>1529</v>
      </c>
      <c r="E1848" t="s">
        <v>1714</v>
      </c>
      <c r="F1848" s="12">
        <v>3</v>
      </c>
      <c r="G1848" s="11">
        <v>591.9</v>
      </c>
      <c r="H1848">
        <v>0.27</v>
      </c>
      <c r="I1848" t="s">
        <v>1750</v>
      </c>
      <c r="J1848" s="11">
        <v>1296.2609999999997</v>
      </c>
      <c r="K1848" t="str">
        <f>VLOOKUP(Table56[[#This Row],[Customer_ID]],Table4[],4,FALSE)</f>
        <v>Female</v>
      </c>
      <c r="L1848" t="str">
        <f>VLOOKUP(Table56[[#This Row],[Customer_ID]],Table4[],6,FALSE)</f>
        <v>New Hampshire</v>
      </c>
      <c r="M1848" t="str">
        <f>VLOOKUP(Table56[[#This Row],[Product_ID]],Table3[],3,FALSE)</f>
        <v>Clothing-Outerwear</v>
      </c>
      <c r="N1848" s="11">
        <f>VLOOKUP(Table56[[#This Row],[Product_ID]],Table3[],5,FALSE)</f>
        <v>254.04361702127662</v>
      </c>
      <c r="O1848" t="str">
        <f>VLOOKUP(Table56[[#This Row],[Store_ID]],Table2[],3,FALSE)</f>
        <v>West</v>
      </c>
      <c r="P1848" t="str">
        <f>VLOOKUP(E1848,Table2[],5,FALSE)</f>
        <v>Online</v>
      </c>
    </row>
    <row r="1849" spans="1:16" x14ac:dyDescent="0.25">
      <c r="A1849" t="s">
        <v>3599</v>
      </c>
      <c r="B1849" s="19">
        <v>45883</v>
      </c>
      <c r="C1849" t="s">
        <v>1159</v>
      </c>
      <c r="D1849" t="s">
        <v>1560</v>
      </c>
      <c r="E1849" t="s">
        <v>1719</v>
      </c>
      <c r="F1849" s="12">
        <v>2</v>
      </c>
      <c r="G1849" s="11">
        <v>523.14</v>
      </c>
      <c r="H1849">
        <v>0.13</v>
      </c>
      <c r="I1849" t="s">
        <v>1752</v>
      </c>
      <c r="J1849" s="11">
        <v>910.2636</v>
      </c>
      <c r="K1849" t="str">
        <f>VLOOKUP(Table56[[#This Row],[Customer_ID]],Table4[],4,FALSE)</f>
        <v>Male</v>
      </c>
      <c r="L1849" t="str">
        <f>VLOOKUP(Table56[[#This Row],[Customer_ID]],Table4[],6,FALSE)</f>
        <v>Minnesota</v>
      </c>
      <c r="M1849" t="str">
        <f>VLOOKUP(Table56[[#This Row],[Product_ID]],Table3[],3,FALSE)</f>
        <v>Sports-Equipment</v>
      </c>
      <c r="N1849" s="11">
        <f>VLOOKUP(Table56[[#This Row],[Product_ID]],Table3[],5,FALSE)</f>
        <v>484.62</v>
      </c>
      <c r="O1849" t="str">
        <f>VLOOKUP(Table56[[#This Row],[Store_ID]],Table2[],3,FALSE)</f>
        <v>East</v>
      </c>
      <c r="P1849" t="str">
        <f>VLOOKUP(E1849,Table2[],5,FALSE)</f>
        <v>Online</v>
      </c>
    </row>
    <row r="1850" spans="1:16" x14ac:dyDescent="0.25">
      <c r="A1850" t="s">
        <v>3600</v>
      </c>
      <c r="B1850" s="19">
        <v>45477</v>
      </c>
      <c r="C1850" t="s">
        <v>724</v>
      </c>
      <c r="D1850" t="s">
        <v>1629</v>
      </c>
      <c r="E1850" t="s">
        <v>1726</v>
      </c>
      <c r="F1850" s="12">
        <v>2</v>
      </c>
      <c r="G1850" s="11">
        <v>478.62</v>
      </c>
      <c r="H1850">
        <v>0.17</v>
      </c>
      <c r="I1850" t="s">
        <v>1755</v>
      </c>
      <c r="J1850" s="11">
        <v>794.50919999999996</v>
      </c>
      <c r="K1850" t="str">
        <f>VLOOKUP(Table56[[#This Row],[Customer_ID]],Table4[],4,FALSE)</f>
        <v>Male</v>
      </c>
      <c r="L1850" t="str">
        <f>VLOOKUP(Table56[[#This Row],[Customer_ID]],Table4[],6,FALSE)</f>
        <v>Alaska</v>
      </c>
      <c r="M1850" t="str">
        <f>VLOOKUP(Table56[[#This Row],[Product_ID]],Table3[],3,FALSE)</f>
        <v>Clothing-Bottoms</v>
      </c>
      <c r="N1850" s="11">
        <f>VLOOKUP(Table56[[#This Row],[Product_ID]],Table3[],5,FALSE)</f>
        <v>218.22</v>
      </c>
      <c r="O1850" t="str">
        <f>VLOOKUP(Table56[[#This Row],[Store_ID]],Table2[],3,FALSE)</f>
        <v>South</v>
      </c>
      <c r="P1850" t="str">
        <f>VLOOKUP(E1850,Table2[],5,FALSE)</f>
        <v>Outlet</v>
      </c>
    </row>
    <row r="1851" spans="1:16" x14ac:dyDescent="0.25">
      <c r="A1851" t="s">
        <v>3601</v>
      </c>
      <c r="B1851" s="19">
        <v>45556</v>
      </c>
      <c r="C1851" t="s">
        <v>936</v>
      </c>
      <c r="D1851" t="s">
        <v>1652</v>
      </c>
      <c r="E1851" t="s">
        <v>1690</v>
      </c>
      <c r="F1851" s="12">
        <v>4</v>
      </c>
      <c r="G1851" s="11">
        <v>740.5</v>
      </c>
      <c r="H1851">
        <v>0.17</v>
      </c>
      <c r="I1851" t="s">
        <v>1752</v>
      </c>
      <c r="J1851" s="11">
        <v>2458.46</v>
      </c>
      <c r="K1851" t="str">
        <f>VLOOKUP(Table56[[#This Row],[Customer_ID]],Table4[],4,FALSE)</f>
        <v>Female</v>
      </c>
      <c r="L1851" t="str">
        <f>VLOOKUP(Table56[[#This Row],[Customer_ID]],Table4[],6,FALSE)</f>
        <v>Louisiana</v>
      </c>
      <c r="M1851" t="str">
        <f>VLOOKUP(Table56[[#This Row],[Product_ID]],Table3[],3,FALSE)</f>
        <v>Sports-Fitness</v>
      </c>
      <c r="N1851" s="11">
        <f>VLOOKUP(Table56[[#This Row],[Product_ID]],Table3[],5,FALSE)</f>
        <v>152.91999999999999</v>
      </c>
      <c r="O1851" t="str">
        <f>VLOOKUP(Table56[[#This Row],[Store_ID]],Table2[],3,FALSE)</f>
        <v>North</v>
      </c>
      <c r="P1851" t="str">
        <f>VLOOKUP(E1851,Table2[],5,FALSE)</f>
        <v>Flagship</v>
      </c>
    </row>
    <row r="1852" spans="1:16" x14ac:dyDescent="0.25">
      <c r="A1852" t="s">
        <v>3602</v>
      </c>
      <c r="B1852" s="19">
        <v>45465</v>
      </c>
      <c r="C1852" t="s">
        <v>388</v>
      </c>
      <c r="D1852" t="s">
        <v>1597</v>
      </c>
      <c r="E1852" t="s">
        <v>1693</v>
      </c>
      <c r="F1852" s="12">
        <v>1</v>
      </c>
      <c r="G1852" s="11">
        <v>780.24</v>
      </c>
      <c r="H1852">
        <v>0.04</v>
      </c>
      <c r="I1852" t="s">
        <v>1755</v>
      </c>
      <c r="J1852" s="11">
        <v>749.03039999999999</v>
      </c>
      <c r="K1852" t="str">
        <f>VLOOKUP(Table56[[#This Row],[Customer_ID]],Table4[],4,FALSE)</f>
        <v>Female</v>
      </c>
      <c r="L1852" t="str">
        <f>VLOOKUP(Table56[[#This Row],[Customer_ID]],Table4[],6,FALSE)</f>
        <v>Michigan</v>
      </c>
      <c r="M1852" t="str">
        <f>VLOOKUP(Table56[[#This Row],[Product_ID]],Table3[],3,FALSE)</f>
        <v>Clothing-Outerwear</v>
      </c>
      <c r="N1852" s="11">
        <f>VLOOKUP(Table56[[#This Row],[Product_ID]],Table3[],5,FALSE)</f>
        <v>167.34</v>
      </c>
      <c r="O1852" t="str">
        <f>VLOOKUP(Table56[[#This Row],[Store_ID]],Table2[],3,FALSE)</f>
        <v>South</v>
      </c>
      <c r="P1852" t="str">
        <f>VLOOKUP(E1852,Table2[],5,FALSE)</f>
        <v>Outlet</v>
      </c>
    </row>
    <row r="1853" spans="1:16" x14ac:dyDescent="0.25">
      <c r="A1853" t="s">
        <v>3603</v>
      </c>
      <c r="B1853" s="19">
        <v>45552</v>
      </c>
      <c r="C1853" t="s">
        <v>373</v>
      </c>
      <c r="D1853" t="s">
        <v>1631</v>
      </c>
      <c r="E1853" t="s">
        <v>1730</v>
      </c>
      <c r="F1853" s="12">
        <v>4</v>
      </c>
      <c r="G1853" s="11">
        <v>579.24</v>
      </c>
      <c r="H1853">
        <v>0.04</v>
      </c>
      <c r="I1853" t="s">
        <v>1755</v>
      </c>
      <c r="J1853" s="11">
        <v>2224.2815999999998</v>
      </c>
      <c r="K1853" t="str">
        <f>VLOOKUP(Table56[[#This Row],[Customer_ID]],Table4[],4,FALSE)</f>
        <v>Female</v>
      </c>
      <c r="L1853" t="str">
        <f>VLOOKUP(Table56[[#This Row],[Customer_ID]],Table4[],6,FALSE)</f>
        <v>North Dakota</v>
      </c>
      <c r="M1853" t="str">
        <f>VLOOKUP(Table56[[#This Row],[Product_ID]],Table3[],3,FALSE)</f>
        <v>Home-Storage</v>
      </c>
      <c r="N1853" s="11">
        <f>VLOOKUP(Table56[[#This Row],[Product_ID]],Table3[],5,FALSE)</f>
        <v>138.05000000000001</v>
      </c>
      <c r="O1853" t="str">
        <f>VLOOKUP(Table56[[#This Row],[Store_ID]],Table2[],3,FALSE)</f>
        <v>West</v>
      </c>
      <c r="P1853" t="str">
        <f>VLOOKUP(E1853,Table2[],5,FALSE)</f>
        <v>Flagship</v>
      </c>
    </row>
    <row r="1854" spans="1:16" x14ac:dyDescent="0.25">
      <c r="A1854" t="s">
        <v>3604</v>
      </c>
      <c r="B1854" s="19">
        <v>45635</v>
      </c>
      <c r="C1854" t="s">
        <v>1147</v>
      </c>
      <c r="D1854" t="s">
        <v>1527</v>
      </c>
      <c r="E1854" t="s">
        <v>1693</v>
      </c>
      <c r="F1854" s="12">
        <v>3</v>
      </c>
      <c r="G1854" s="11">
        <v>268.95</v>
      </c>
      <c r="H1854">
        <v>0.04</v>
      </c>
      <c r="I1854" t="s">
        <v>1752</v>
      </c>
      <c r="J1854" s="11">
        <v>774.57599999999991</v>
      </c>
      <c r="K1854" t="str">
        <f>VLOOKUP(Table56[[#This Row],[Customer_ID]],Table4[],4,FALSE)</f>
        <v>Female</v>
      </c>
      <c r="L1854" t="str">
        <f>VLOOKUP(Table56[[#This Row],[Customer_ID]],Table4[],6,FALSE)</f>
        <v>New Hampshire</v>
      </c>
      <c r="M1854" t="str">
        <f>VLOOKUP(Table56[[#This Row],[Product_ID]],Table3[],3,FALSE)</f>
        <v>Clothing-Tops</v>
      </c>
      <c r="N1854" s="11">
        <f>VLOOKUP(Table56[[#This Row],[Product_ID]],Table3[],5,FALSE)</f>
        <v>342.56</v>
      </c>
      <c r="O1854" t="str">
        <f>VLOOKUP(Table56[[#This Row],[Store_ID]],Table2[],3,FALSE)</f>
        <v>South</v>
      </c>
      <c r="P1854" t="str">
        <f>VLOOKUP(E1854,Table2[],5,FALSE)</f>
        <v>Outlet</v>
      </c>
    </row>
    <row r="1855" spans="1:16" x14ac:dyDescent="0.25">
      <c r="A1855" t="s">
        <v>3605</v>
      </c>
      <c r="B1855" s="19">
        <v>45740</v>
      </c>
      <c r="C1855" t="s">
        <v>953</v>
      </c>
      <c r="D1855" t="s">
        <v>1535</v>
      </c>
      <c r="E1855" t="s">
        <v>1701</v>
      </c>
      <c r="F1855" s="12">
        <v>1</v>
      </c>
      <c r="G1855" s="11">
        <v>47.47</v>
      </c>
      <c r="H1855">
        <v>0.28000000000000003</v>
      </c>
      <c r="I1855" t="s">
        <v>1750</v>
      </c>
      <c r="J1855" s="11">
        <v>34.178399999999996</v>
      </c>
      <c r="K1855" t="str">
        <f>VLOOKUP(Table56[[#This Row],[Customer_ID]],Table4[],4,FALSE)</f>
        <v>Male</v>
      </c>
      <c r="L1855" t="str">
        <f>VLOOKUP(Table56[[#This Row],[Customer_ID]],Table4[],6,FALSE)</f>
        <v>Washington</v>
      </c>
      <c r="M1855" t="str">
        <f>VLOOKUP(Table56[[#This Row],[Product_ID]],Table3[],3,FALSE)</f>
        <v>Clothing-Accessories</v>
      </c>
      <c r="N1855" s="11">
        <f>VLOOKUP(Table56[[#This Row],[Product_ID]],Table3[],5,FALSE)</f>
        <v>261</v>
      </c>
      <c r="O1855" t="str">
        <f>VLOOKUP(Table56[[#This Row],[Store_ID]],Table2[],3,FALSE)</f>
        <v>South</v>
      </c>
      <c r="P1855" t="str">
        <f>VLOOKUP(E1855,Table2[],5,FALSE)</f>
        <v>Online</v>
      </c>
    </row>
    <row r="1856" spans="1:16" x14ac:dyDescent="0.25">
      <c r="A1856" t="s">
        <v>3606</v>
      </c>
      <c r="B1856" s="19">
        <v>45796</v>
      </c>
      <c r="C1856" t="s">
        <v>814</v>
      </c>
      <c r="D1856" t="s">
        <v>1577</v>
      </c>
      <c r="E1856" t="s">
        <v>1733</v>
      </c>
      <c r="F1856" s="12">
        <v>3</v>
      </c>
      <c r="G1856" s="11">
        <v>858.81</v>
      </c>
      <c r="H1856">
        <v>7.0000000000000007E-2</v>
      </c>
      <c r="I1856" t="s">
        <v>1750</v>
      </c>
      <c r="J1856" s="11">
        <v>2396.0798999999997</v>
      </c>
      <c r="K1856" t="str">
        <f>VLOOKUP(Table56[[#This Row],[Customer_ID]],Table4[],4,FALSE)</f>
        <v>Male</v>
      </c>
      <c r="L1856" t="str">
        <f>VLOOKUP(Table56[[#This Row],[Customer_ID]],Table4[],6,FALSE)</f>
        <v>Massachusetts</v>
      </c>
      <c r="M1856" t="str">
        <f>VLOOKUP(Table56[[#This Row],[Product_ID]],Table3[],3,FALSE)</f>
        <v>Home-Decor</v>
      </c>
      <c r="N1856" s="11">
        <f>VLOOKUP(Table56[[#This Row],[Product_ID]],Table3[],5,FALSE)</f>
        <v>179.77</v>
      </c>
      <c r="O1856" t="str">
        <f>VLOOKUP(Table56[[#This Row],[Store_ID]],Table2[],3,FALSE)</f>
        <v>North</v>
      </c>
      <c r="P1856" t="str">
        <f>VLOOKUP(E1856,Table2[],5,FALSE)</f>
        <v>Flagship</v>
      </c>
    </row>
    <row r="1857" spans="1:16" x14ac:dyDescent="0.25">
      <c r="A1857" t="s">
        <v>3607</v>
      </c>
      <c r="B1857" s="19">
        <v>45710</v>
      </c>
      <c r="C1857" t="s">
        <v>968</v>
      </c>
      <c r="D1857" t="s">
        <v>1554</v>
      </c>
      <c r="E1857" t="s">
        <v>1719</v>
      </c>
      <c r="F1857" s="12">
        <v>3</v>
      </c>
      <c r="G1857" s="11">
        <v>569.98</v>
      </c>
      <c r="H1857">
        <v>0.05</v>
      </c>
      <c r="I1857" t="s">
        <v>1750</v>
      </c>
      <c r="J1857" s="11">
        <v>1624.443</v>
      </c>
      <c r="K1857" t="str">
        <f>VLOOKUP(Table56[[#This Row],[Customer_ID]],Table4[],4,FALSE)</f>
        <v>Male</v>
      </c>
      <c r="L1857" t="str">
        <f>VLOOKUP(Table56[[#This Row],[Customer_ID]],Table4[],6,FALSE)</f>
        <v>Vermont</v>
      </c>
      <c r="M1857" t="str">
        <f>VLOOKUP(Table56[[#This Row],[Product_ID]],Table3[],3,FALSE)</f>
        <v>Sports-Equipment</v>
      </c>
      <c r="N1857" s="11">
        <f>VLOOKUP(Table56[[#This Row],[Product_ID]],Table3[],5,FALSE)</f>
        <v>21.34</v>
      </c>
      <c r="O1857" t="str">
        <f>VLOOKUP(Table56[[#This Row],[Store_ID]],Table2[],3,FALSE)</f>
        <v>East</v>
      </c>
      <c r="P1857" t="str">
        <f>VLOOKUP(E1857,Table2[],5,FALSE)</f>
        <v>Online</v>
      </c>
    </row>
    <row r="1858" spans="1:16" x14ac:dyDescent="0.25">
      <c r="A1858" t="s">
        <v>3608</v>
      </c>
      <c r="B1858" s="19">
        <v>45596</v>
      </c>
      <c r="C1858" t="s">
        <v>1018</v>
      </c>
      <c r="D1858" t="s">
        <v>1638</v>
      </c>
      <c r="E1858" t="s">
        <v>1723</v>
      </c>
      <c r="F1858" s="12">
        <v>3</v>
      </c>
      <c r="G1858" s="11">
        <v>306.52</v>
      </c>
      <c r="H1858">
        <v>0.01</v>
      </c>
      <c r="I1858" t="s">
        <v>1755</v>
      </c>
      <c r="J1858" s="11">
        <v>910.36439999999993</v>
      </c>
      <c r="K1858" t="str">
        <f>VLOOKUP(Table56[[#This Row],[Customer_ID]],Table4[],4,FALSE)</f>
        <v>Female</v>
      </c>
      <c r="L1858" t="str">
        <f>VLOOKUP(Table56[[#This Row],[Customer_ID]],Table4[],6,FALSE)</f>
        <v>New York</v>
      </c>
      <c r="M1858" t="str">
        <f>VLOOKUP(Table56[[#This Row],[Product_ID]],Table3[],3,FALSE)</f>
        <v>Electronics-Audio</v>
      </c>
      <c r="N1858" s="11">
        <f>VLOOKUP(Table56[[#This Row],[Product_ID]],Table3[],5,FALSE)</f>
        <v>403.71</v>
      </c>
      <c r="O1858" t="str">
        <f>VLOOKUP(Table56[[#This Row],[Store_ID]],Table2[],3,FALSE)</f>
        <v>North</v>
      </c>
      <c r="P1858" t="str">
        <f>VLOOKUP(E1858,Table2[],5,FALSE)</f>
        <v>Online</v>
      </c>
    </row>
    <row r="1859" spans="1:16" x14ac:dyDescent="0.25">
      <c r="A1859" t="s">
        <v>3609</v>
      </c>
      <c r="B1859" s="19">
        <v>45354</v>
      </c>
      <c r="C1859" t="s">
        <v>235</v>
      </c>
      <c r="D1859" t="s">
        <v>1611</v>
      </c>
      <c r="E1859" t="s">
        <v>1725</v>
      </c>
      <c r="F1859" s="12">
        <v>3</v>
      </c>
      <c r="G1859" s="11">
        <v>184.67</v>
      </c>
      <c r="H1859">
        <v>0.03</v>
      </c>
      <c r="I1859" t="s">
        <v>1755</v>
      </c>
      <c r="J1859" s="11">
        <v>537.38969999999995</v>
      </c>
      <c r="K1859" t="str">
        <f>VLOOKUP(Table56[[#This Row],[Customer_ID]],Table4[],4,FALSE)</f>
        <v>Male</v>
      </c>
      <c r="L1859" t="str">
        <f>VLOOKUP(Table56[[#This Row],[Customer_ID]],Table4[],6,FALSE)</f>
        <v>Arizona</v>
      </c>
      <c r="M1859" t="str">
        <f>VLOOKUP(Table56[[#This Row],[Product_ID]],Table3[],3,FALSE)</f>
        <v>Home-Decor</v>
      </c>
      <c r="N1859" s="11">
        <f>VLOOKUP(Table56[[#This Row],[Product_ID]],Table3[],5,FALSE)</f>
        <v>461.47</v>
      </c>
      <c r="O1859" t="str">
        <f>VLOOKUP(Table56[[#This Row],[Store_ID]],Table2[],3,FALSE)</f>
        <v>East</v>
      </c>
      <c r="P1859" t="str">
        <f>VLOOKUP(E1859,Table2[],5,FALSE)</f>
        <v>Flagship</v>
      </c>
    </row>
    <row r="1860" spans="1:16" x14ac:dyDescent="0.25">
      <c r="A1860" t="s">
        <v>3610</v>
      </c>
      <c r="B1860" s="19">
        <v>45428</v>
      </c>
      <c r="C1860" t="s">
        <v>1467</v>
      </c>
      <c r="D1860" t="s">
        <v>1565</v>
      </c>
      <c r="E1860" t="s">
        <v>1705</v>
      </c>
      <c r="F1860" s="12">
        <v>4</v>
      </c>
      <c r="G1860" s="11">
        <v>189.56</v>
      </c>
      <c r="H1860" s="14">
        <v>0</v>
      </c>
      <c r="I1860" t="s">
        <v>1755</v>
      </c>
      <c r="J1860" s="11">
        <v>758.24</v>
      </c>
      <c r="K1860" t="str">
        <f>VLOOKUP(Table56[[#This Row],[Customer_ID]],Table4[],4,FALSE)</f>
        <v>Male</v>
      </c>
      <c r="L1860" t="str">
        <f>VLOOKUP(Table56[[#This Row],[Customer_ID]],Table4[],6,FALSE)</f>
        <v>Kentucky</v>
      </c>
      <c r="M1860" t="str">
        <f>VLOOKUP(Table56[[#This Row],[Product_ID]],Table3[],3,FALSE)</f>
        <v>Electronics-Audio</v>
      </c>
      <c r="N1860" s="11">
        <f>VLOOKUP(Table56[[#This Row],[Product_ID]],Table3[],5,FALSE)</f>
        <v>322.41000000000003</v>
      </c>
      <c r="O1860" t="str">
        <f>VLOOKUP(Table56[[#This Row],[Store_ID]],Table2[],3,FALSE)</f>
        <v>North</v>
      </c>
      <c r="P1860" t="str">
        <f>VLOOKUP(E1860,Table2[],5,FALSE)</f>
        <v>Outlet</v>
      </c>
    </row>
    <row r="1861" spans="1:16" x14ac:dyDescent="0.25">
      <c r="A1861" t="s">
        <v>3611</v>
      </c>
      <c r="B1861" s="19">
        <v>45511</v>
      </c>
      <c r="C1861" t="s">
        <v>672</v>
      </c>
      <c r="D1861" t="s">
        <v>1640</v>
      </c>
      <c r="E1861" t="s">
        <v>1705</v>
      </c>
      <c r="F1861" s="12">
        <v>1</v>
      </c>
      <c r="G1861" s="11">
        <v>805.24</v>
      </c>
      <c r="H1861">
        <v>0.04</v>
      </c>
      <c r="I1861" t="s">
        <v>1752</v>
      </c>
      <c r="J1861" s="11">
        <v>773.03039999999999</v>
      </c>
      <c r="K1861" t="str">
        <f>VLOOKUP(Table56[[#This Row],[Customer_ID]],Table4[],4,FALSE)</f>
        <v>Male</v>
      </c>
      <c r="L1861" t="str">
        <f>VLOOKUP(Table56[[#This Row],[Customer_ID]],Table4[],6,FALSE)</f>
        <v>Louisiana</v>
      </c>
      <c r="M1861" t="str">
        <f>VLOOKUP(Table56[[#This Row],[Product_ID]],Table3[],3,FALSE)</f>
        <v>Clothing-Footwear</v>
      </c>
      <c r="N1861" s="11">
        <f>VLOOKUP(Table56[[#This Row],[Product_ID]],Table3[],5,FALSE)</f>
        <v>158.13999999999999</v>
      </c>
      <c r="O1861" t="str">
        <f>VLOOKUP(Table56[[#This Row],[Store_ID]],Table2[],3,FALSE)</f>
        <v>North</v>
      </c>
      <c r="P1861" t="str">
        <f>VLOOKUP(E1861,Table2[],5,FALSE)</f>
        <v>Outlet</v>
      </c>
    </row>
    <row r="1862" spans="1:16" x14ac:dyDescent="0.25">
      <c r="A1862" t="s">
        <v>3612</v>
      </c>
      <c r="B1862" s="19">
        <v>45549</v>
      </c>
      <c r="C1862" t="s">
        <v>613</v>
      </c>
      <c r="D1862" t="s">
        <v>1608</v>
      </c>
      <c r="E1862" t="s">
        <v>1733</v>
      </c>
      <c r="F1862" s="12">
        <v>3</v>
      </c>
      <c r="G1862" s="11">
        <v>683.74</v>
      </c>
      <c r="H1862">
        <v>0.24</v>
      </c>
      <c r="I1862" t="s">
        <v>1750</v>
      </c>
      <c r="J1862" s="11">
        <v>1558.9272000000003</v>
      </c>
      <c r="K1862" t="str">
        <f>VLOOKUP(Table56[[#This Row],[Customer_ID]],Table4[],4,FALSE)</f>
        <v>Male</v>
      </c>
      <c r="L1862" t="str">
        <f>VLOOKUP(Table56[[#This Row],[Customer_ID]],Table4[],6,FALSE)</f>
        <v>New Mexico</v>
      </c>
      <c r="M1862" t="str">
        <f>VLOOKUP(Table56[[#This Row],[Product_ID]],Table3[],3,FALSE)</f>
        <v>Sports-Accessories</v>
      </c>
      <c r="N1862" s="11">
        <f>VLOOKUP(Table56[[#This Row],[Product_ID]],Table3[],5,FALSE)</f>
        <v>434.84</v>
      </c>
      <c r="O1862" t="str">
        <f>VLOOKUP(Table56[[#This Row],[Store_ID]],Table2[],3,FALSE)</f>
        <v>North</v>
      </c>
      <c r="P1862" t="str">
        <f>VLOOKUP(E1862,Table2[],5,FALSE)</f>
        <v>Flagship</v>
      </c>
    </row>
    <row r="1863" spans="1:16" x14ac:dyDescent="0.25">
      <c r="A1863" t="s">
        <v>3613</v>
      </c>
      <c r="B1863" s="19">
        <v>45573</v>
      </c>
      <c r="C1863" t="s">
        <v>678</v>
      </c>
      <c r="D1863" t="s">
        <v>1611</v>
      </c>
      <c r="E1863" t="s">
        <v>1736</v>
      </c>
      <c r="F1863" s="12">
        <v>3</v>
      </c>
      <c r="G1863" s="11">
        <v>439.21</v>
      </c>
      <c r="H1863">
        <v>0.28000000000000003</v>
      </c>
      <c r="I1863" t="s">
        <v>1755</v>
      </c>
      <c r="J1863" s="11">
        <v>948.69359999999983</v>
      </c>
      <c r="K1863" t="str">
        <f>VLOOKUP(Table56[[#This Row],[Customer_ID]],Table4[],4,FALSE)</f>
        <v>Male</v>
      </c>
      <c r="L1863" t="str">
        <f>VLOOKUP(Table56[[#This Row],[Customer_ID]],Table4[],6,FALSE)</f>
        <v>Georgia</v>
      </c>
      <c r="M1863" t="str">
        <f>VLOOKUP(Table56[[#This Row],[Product_ID]],Table3[],3,FALSE)</f>
        <v>Home-Decor</v>
      </c>
      <c r="N1863" s="11">
        <f>VLOOKUP(Table56[[#This Row],[Product_ID]],Table3[],5,FALSE)</f>
        <v>461.47</v>
      </c>
      <c r="O1863" t="str">
        <f>VLOOKUP(Table56[[#This Row],[Store_ID]],Table2[],3,FALSE)</f>
        <v>East</v>
      </c>
      <c r="P1863" t="str">
        <f>VLOOKUP(E1863,Table2[],5,FALSE)</f>
        <v>Flagship</v>
      </c>
    </row>
    <row r="1864" spans="1:16" x14ac:dyDescent="0.25">
      <c r="A1864" t="s">
        <v>3614</v>
      </c>
      <c r="B1864" s="19">
        <v>45904</v>
      </c>
      <c r="C1864" t="s">
        <v>409</v>
      </c>
      <c r="D1864" t="s">
        <v>1625</v>
      </c>
      <c r="E1864" t="s">
        <v>1708</v>
      </c>
      <c r="F1864" s="12">
        <v>1</v>
      </c>
      <c r="G1864" s="11">
        <v>126.92</v>
      </c>
      <c r="H1864">
        <v>0.24</v>
      </c>
      <c r="I1864" t="s">
        <v>1755</v>
      </c>
      <c r="J1864" s="11">
        <v>96.459199999999996</v>
      </c>
      <c r="K1864" t="str">
        <f>VLOOKUP(Table56[[#This Row],[Customer_ID]],Table4[],4,FALSE)</f>
        <v>Male</v>
      </c>
      <c r="L1864" t="str">
        <f>VLOOKUP(Table56[[#This Row],[Customer_ID]],Table4[],6,FALSE)</f>
        <v>Tennessee</v>
      </c>
      <c r="M1864" t="str">
        <f>VLOOKUP(Table56[[#This Row],[Product_ID]],Table3[],3,FALSE)</f>
        <v>Beauty-Haircare</v>
      </c>
      <c r="N1864" s="11">
        <f>VLOOKUP(Table56[[#This Row],[Product_ID]],Table3[],5,FALSE)</f>
        <v>340.39</v>
      </c>
      <c r="O1864" t="str">
        <f>VLOOKUP(Table56[[#This Row],[Store_ID]],Table2[],3,FALSE)</f>
        <v>East</v>
      </c>
      <c r="P1864" t="str">
        <f>VLOOKUP(E1864,Table2[],5,FALSE)</f>
        <v>Online</v>
      </c>
    </row>
    <row r="1865" spans="1:16" x14ac:dyDescent="0.25">
      <c r="A1865" t="s">
        <v>3615</v>
      </c>
      <c r="B1865" s="19">
        <v>45489</v>
      </c>
      <c r="C1865" t="s">
        <v>27</v>
      </c>
      <c r="D1865" t="s">
        <v>1636</v>
      </c>
      <c r="E1865" t="s">
        <v>1701</v>
      </c>
      <c r="F1865" s="12">
        <v>4</v>
      </c>
      <c r="G1865" s="11">
        <v>834.7</v>
      </c>
      <c r="H1865">
        <v>0.14000000000000001</v>
      </c>
      <c r="I1865" t="s">
        <v>1750</v>
      </c>
      <c r="J1865" s="11">
        <v>2871.3679999999999</v>
      </c>
      <c r="K1865" t="str">
        <f>VLOOKUP(Table56[[#This Row],[Customer_ID]],Table4[],4,FALSE)</f>
        <v>Female</v>
      </c>
      <c r="L1865" t="str">
        <f>VLOOKUP(Table56[[#This Row],[Customer_ID]],Table4[],6,FALSE)</f>
        <v>California</v>
      </c>
      <c r="M1865" t="str">
        <f>VLOOKUP(Table56[[#This Row],[Product_ID]],Table3[],3,FALSE)</f>
        <v>Sports-Team Sports</v>
      </c>
      <c r="N1865" s="11">
        <f>VLOOKUP(Table56[[#This Row],[Product_ID]],Table3[],5,FALSE)</f>
        <v>107.06</v>
      </c>
      <c r="O1865" t="str">
        <f>VLOOKUP(Table56[[#This Row],[Store_ID]],Table2[],3,FALSE)</f>
        <v>South</v>
      </c>
      <c r="P1865" t="str">
        <f>VLOOKUP(E1865,Table2[],5,FALSE)</f>
        <v>Online</v>
      </c>
    </row>
    <row r="1866" spans="1:16" x14ac:dyDescent="0.25">
      <c r="A1866" t="s">
        <v>3616</v>
      </c>
      <c r="B1866" s="19">
        <v>45909</v>
      </c>
      <c r="C1866" t="s">
        <v>1060</v>
      </c>
      <c r="D1866" t="s">
        <v>1591</v>
      </c>
      <c r="E1866" t="s">
        <v>1721</v>
      </c>
      <c r="F1866" s="12">
        <v>2</v>
      </c>
      <c r="G1866" s="11">
        <v>271.88</v>
      </c>
      <c r="H1866">
        <v>0.11</v>
      </c>
      <c r="I1866" t="s">
        <v>1755</v>
      </c>
      <c r="J1866" s="11">
        <v>483.94639999999998</v>
      </c>
      <c r="K1866" t="str">
        <f>VLOOKUP(Table56[[#This Row],[Customer_ID]],Table4[],4,FALSE)</f>
        <v>Female</v>
      </c>
      <c r="L1866" t="str">
        <f>VLOOKUP(Table56[[#This Row],[Customer_ID]],Table4[],6,FALSE)</f>
        <v>Illinois</v>
      </c>
      <c r="M1866" t="str">
        <f>VLOOKUP(Table56[[#This Row],[Product_ID]],Table3[],3,FALSE)</f>
        <v>Electronics-Accessories</v>
      </c>
      <c r="N1866" s="11">
        <f>VLOOKUP(Table56[[#This Row],[Product_ID]],Table3[],5,FALSE)</f>
        <v>450.71</v>
      </c>
      <c r="O1866" t="str">
        <f>VLOOKUP(Table56[[#This Row],[Store_ID]],Table2[],3,FALSE)</f>
        <v>South</v>
      </c>
      <c r="P1866" t="str">
        <f>VLOOKUP(E1866,Table2[],5,FALSE)</f>
        <v>Online</v>
      </c>
    </row>
    <row r="1867" spans="1:16" x14ac:dyDescent="0.25">
      <c r="A1867" t="s">
        <v>3617</v>
      </c>
      <c r="B1867" s="19">
        <v>45720</v>
      </c>
      <c r="C1867" t="s">
        <v>1461</v>
      </c>
      <c r="D1867" t="s">
        <v>1543</v>
      </c>
      <c r="E1867" t="s">
        <v>1690</v>
      </c>
      <c r="F1867" s="12">
        <v>4</v>
      </c>
      <c r="G1867" s="11">
        <v>972.14</v>
      </c>
      <c r="H1867">
        <v>0.25</v>
      </c>
      <c r="I1867" t="s">
        <v>1750</v>
      </c>
      <c r="J1867" s="11">
        <v>2916.42</v>
      </c>
      <c r="K1867" t="str">
        <f>VLOOKUP(Table56[[#This Row],[Customer_ID]],Table4[],4,FALSE)</f>
        <v>Male</v>
      </c>
      <c r="L1867" t="str">
        <f>VLOOKUP(Table56[[#This Row],[Customer_ID]],Table4[],6,FALSE)</f>
        <v>Florida</v>
      </c>
      <c r="M1867" t="str">
        <f>VLOOKUP(Table56[[#This Row],[Product_ID]],Table3[],3,FALSE)</f>
        <v>Electronics-Accessories</v>
      </c>
      <c r="N1867" s="11">
        <f>VLOOKUP(Table56[[#This Row],[Product_ID]],Table3[],5,FALSE)</f>
        <v>449.4</v>
      </c>
      <c r="O1867" t="str">
        <f>VLOOKUP(Table56[[#This Row],[Store_ID]],Table2[],3,FALSE)</f>
        <v>North</v>
      </c>
      <c r="P1867" t="str">
        <f>VLOOKUP(E1867,Table2[],5,FALSE)</f>
        <v>Flagship</v>
      </c>
    </row>
    <row r="1868" spans="1:16" x14ac:dyDescent="0.25">
      <c r="A1868" t="s">
        <v>3618</v>
      </c>
      <c r="B1868" s="19">
        <v>45831</v>
      </c>
      <c r="C1868" t="s">
        <v>330</v>
      </c>
      <c r="D1868" t="s">
        <v>1592</v>
      </c>
      <c r="E1868" t="s">
        <v>1701</v>
      </c>
      <c r="F1868" s="12">
        <v>3</v>
      </c>
      <c r="G1868" s="11">
        <v>523.66</v>
      </c>
      <c r="H1868">
        <v>0.27</v>
      </c>
      <c r="I1868" t="s">
        <v>1752</v>
      </c>
      <c r="J1868" s="11">
        <v>1146.8154</v>
      </c>
      <c r="K1868" t="str">
        <f>VLOOKUP(Table56[[#This Row],[Customer_ID]],Table4[],4,FALSE)</f>
        <v>Female</v>
      </c>
      <c r="L1868" t="str">
        <f>VLOOKUP(Table56[[#This Row],[Customer_ID]],Table4[],6,FALSE)</f>
        <v>South Carolina</v>
      </c>
      <c r="M1868" t="str">
        <f>VLOOKUP(Table56[[#This Row],[Product_ID]],Table3[],3,FALSE)</f>
        <v>Electronics-Computer</v>
      </c>
      <c r="N1868" s="11">
        <f>VLOOKUP(Table56[[#This Row],[Product_ID]],Table3[],5,FALSE)</f>
        <v>253.33</v>
      </c>
      <c r="O1868" t="str">
        <f>VLOOKUP(Table56[[#This Row],[Store_ID]],Table2[],3,FALSE)</f>
        <v>South</v>
      </c>
      <c r="P1868" t="str">
        <f>VLOOKUP(E1868,Table2[],5,FALSE)</f>
        <v>Online</v>
      </c>
    </row>
    <row r="1869" spans="1:16" x14ac:dyDescent="0.25">
      <c r="A1869" t="s">
        <v>3619</v>
      </c>
      <c r="B1869" s="19">
        <v>45602</v>
      </c>
      <c r="C1869" t="s">
        <v>494</v>
      </c>
      <c r="D1869" t="s">
        <v>1622</v>
      </c>
      <c r="E1869" t="s">
        <v>1693</v>
      </c>
      <c r="F1869" s="12">
        <v>4</v>
      </c>
      <c r="G1869" s="11">
        <v>838.99</v>
      </c>
      <c r="H1869">
        <v>0.16</v>
      </c>
      <c r="I1869" t="s">
        <v>1750</v>
      </c>
      <c r="J1869" s="11">
        <v>2819.0063999999998</v>
      </c>
      <c r="K1869" t="str">
        <f>VLOOKUP(Table56[[#This Row],[Customer_ID]],Table4[],4,FALSE)</f>
        <v>Female</v>
      </c>
      <c r="L1869" t="str">
        <f>VLOOKUP(Table56[[#This Row],[Customer_ID]],Table4[],6,FALSE)</f>
        <v>Wisconsin</v>
      </c>
      <c r="M1869" t="str">
        <f>VLOOKUP(Table56[[#This Row],[Product_ID]],Table3[],3,FALSE)</f>
        <v>Beauty-Makeup</v>
      </c>
      <c r="N1869" s="11">
        <f>VLOOKUP(Table56[[#This Row],[Product_ID]],Table3[],5,FALSE)</f>
        <v>299.11</v>
      </c>
      <c r="O1869" t="str">
        <f>VLOOKUP(Table56[[#This Row],[Store_ID]],Table2[],3,FALSE)</f>
        <v>South</v>
      </c>
      <c r="P1869" t="str">
        <f>VLOOKUP(E1869,Table2[],5,FALSE)</f>
        <v>Outlet</v>
      </c>
    </row>
    <row r="1870" spans="1:16" x14ac:dyDescent="0.25">
      <c r="A1870" t="s">
        <v>3620</v>
      </c>
      <c r="B1870" s="19">
        <v>45722</v>
      </c>
      <c r="C1870" t="s">
        <v>456</v>
      </c>
      <c r="D1870" t="s">
        <v>1543</v>
      </c>
      <c r="E1870" t="s">
        <v>1733</v>
      </c>
      <c r="F1870" s="12">
        <v>4</v>
      </c>
      <c r="G1870" s="11">
        <v>838.7</v>
      </c>
      <c r="H1870">
        <v>0.21</v>
      </c>
      <c r="I1870" t="s">
        <v>1755</v>
      </c>
      <c r="J1870" s="11">
        <v>2650.2920000000004</v>
      </c>
      <c r="K1870" t="str">
        <f>VLOOKUP(Table56[[#This Row],[Customer_ID]],Table4[],4,FALSE)</f>
        <v>Female</v>
      </c>
      <c r="L1870" t="str">
        <f>VLOOKUP(Table56[[#This Row],[Customer_ID]],Table4[],6,FALSE)</f>
        <v>Michigan</v>
      </c>
      <c r="M1870" t="str">
        <f>VLOOKUP(Table56[[#This Row],[Product_ID]],Table3[],3,FALSE)</f>
        <v>Electronics-Accessories</v>
      </c>
      <c r="N1870" s="11">
        <f>VLOOKUP(Table56[[#This Row],[Product_ID]],Table3[],5,FALSE)</f>
        <v>449.4</v>
      </c>
      <c r="O1870" t="str">
        <f>VLOOKUP(Table56[[#This Row],[Store_ID]],Table2[],3,FALSE)</f>
        <v>North</v>
      </c>
      <c r="P1870" t="str">
        <f>VLOOKUP(E1870,Table2[],5,FALSE)</f>
        <v>Flagship</v>
      </c>
    </row>
    <row r="1871" spans="1:16" x14ac:dyDescent="0.25">
      <c r="A1871" t="s">
        <v>3621</v>
      </c>
      <c r="B1871" s="19">
        <v>45794</v>
      </c>
      <c r="C1871" t="s">
        <v>1290</v>
      </c>
      <c r="D1871" t="s">
        <v>1638</v>
      </c>
      <c r="E1871" t="s">
        <v>1714</v>
      </c>
      <c r="F1871" s="12">
        <v>3</v>
      </c>
      <c r="G1871" s="11">
        <v>943.24</v>
      </c>
      <c r="H1871">
        <v>0.21</v>
      </c>
      <c r="I1871" t="s">
        <v>1750</v>
      </c>
      <c r="J1871" s="11">
        <v>2235.4788000000003</v>
      </c>
      <c r="K1871" t="str">
        <f>VLOOKUP(Table56[[#This Row],[Customer_ID]],Table4[],4,FALSE)</f>
        <v>Male</v>
      </c>
      <c r="L1871" t="str">
        <f>VLOOKUP(Table56[[#This Row],[Customer_ID]],Table4[],6,FALSE)</f>
        <v>North Carolina</v>
      </c>
      <c r="M1871" t="str">
        <f>VLOOKUP(Table56[[#This Row],[Product_ID]],Table3[],3,FALSE)</f>
        <v>Electronics-Audio</v>
      </c>
      <c r="N1871" s="11">
        <f>VLOOKUP(Table56[[#This Row],[Product_ID]],Table3[],5,FALSE)</f>
        <v>403.71</v>
      </c>
      <c r="O1871" t="str">
        <f>VLOOKUP(Table56[[#This Row],[Store_ID]],Table2[],3,FALSE)</f>
        <v>West</v>
      </c>
      <c r="P1871" t="str">
        <f>VLOOKUP(E1871,Table2[],5,FALSE)</f>
        <v>Online</v>
      </c>
    </row>
    <row r="1872" spans="1:16" x14ac:dyDescent="0.25">
      <c r="A1872" t="s">
        <v>3622</v>
      </c>
      <c r="B1872" s="19">
        <v>45659</v>
      </c>
      <c r="C1872" t="s">
        <v>936</v>
      </c>
      <c r="D1872" t="s">
        <v>1525</v>
      </c>
      <c r="E1872" t="s">
        <v>1733</v>
      </c>
      <c r="F1872" s="12">
        <v>2</v>
      </c>
      <c r="G1872" s="11">
        <v>310.33</v>
      </c>
      <c r="H1872">
        <v>0.26</v>
      </c>
      <c r="I1872" t="s">
        <v>1750</v>
      </c>
      <c r="J1872" s="11">
        <v>459.28839999999997</v>
      </c>
      <c r="K1872" t="str">
        <f>VLOOKUP(Table56[[#This Row],[Customer_ID]],Table4[],4,FALSE)</f>
        <v>Female</v>
      </c>
      <c r="L1872" t="str">
        <f>VLOOKUP(Table56[[#This Row],[Customer_ID]],Table4[],6,FALSE)</f>
        <v>Louisiana</v>
      </c>
      <c r="M1872" t="str">
        <f>VLOOKUP(Table56[[#This Row],[Product_ID]],Table3[],3,FALSE)</f>
        <v>Electronics-Computer</v>
      </c>
      <c r="N1872" s="11">
        <f>VLOOKUP(Table56[[#This Row],[Product_ID]],Table3[],5,FALSE)</f>
        <v>112.42</v>
      </c>
      <c r="O1872" t="str">
        <f>VLOOKUP(Table56[[#This Row],[Store_ID]],Table2[],3,FALSE)</f>
        <v>North</v>
      </c>
      <c r="P1872" t="str">
        <f>VLOOKUP(E1872,Table2[],5,FALSE)</f>
        <v>Flagship</v>
      </c>
    </row>
    <row r="1873" spans="1:16" x14ac:dyDescent="0.25">
      <c r="A1873" t="s">
        <v>3623</v>
      </c>
      <c r="B1873" s="19">
        <v>45501</v>
      </c>
      <c r="C1873" t="s">
        <v>1075</v>
      </c>
      <c r="D1873" t="s">
        <v>1596</v>
      </c>
      <c r="E1873" t="s">
        <v>1685</v>
      </c>
      <c r="F1873" s="12">
        <v>3</v>
      </c>
      <c r="G1873" s="11">
        <v>201.05</v>
      </c>
      <c r="H1873">
        <v>0.23</v>
      </c>
      <c r="I1873" t="s">
        <v>1752</v>
      </c>
      <c r="J1873" s="11">
        <v>464.42550000000006</v>
      </c>
      <c r="K1873" t="str">
        <f>VLOOKUP(Table56[[#This Row],[Customer_ID]],Table4[],4,FALSE)</f>
        <v>Female</v>
      </c>
      <c r="L1873" t="str">
        <f>VLOOKUP(Table56[[#This Row],[Customer_ID]],Table4[],6,FALSE)</f>
        <v>Tennessee</v>
      </c>
      <c r="M1873" t="str">
        <f>VLOOKUP(Table56[[#This Row],[Product_ID]],Table3[],3,FALSE)</f>
        <v>Sports-Team Sports</v>
      </c>
      <c r="N1873" s="11">
        <f>VLOOKUP(Table56[[#This Row],[Product_ID]],Table3[],5,FALSE)</f>
        <v>318.91000000000003</v>
      </c>
      <c r="O1873" t="str">
        <f>VLOOKUP(Table56[[#This Row],[Store_ID]],Table2[],3,FALSE)</f>
        <v>East</v>
      </c>
      <c r="P1873" t="str">
        <f>VLOOKUP(E1873,Table2[],5,FALSE)</f>
        <v>Flagship</v>
      </c>
    </row>
    <row r="1874" spans="1:16" x14ac:dyDescent="0.25">
      <c r="A1874" t="s">
        <v>3624</v>
      </c>
      <c r="B1874" s="19">
        <v>45408</v>
      </c>
      <c r="C1874" t="s">
        <v>800</v>
      </c>
      <c r="D1874" t="s">
        <v>1613</v>
      </c>
      <c r="E1874" t="s">
        <v>1733</v>
      </c>
      <c r="F1874" s="12">
        <v>1</v>
      </c>
      <c r="G1874" s="11">
        <v>803.37</v>
      </c>
      <c r="H1874">
        <v>0.3</v>
      </c>
      <c r="I1874" t="s">
        <v>1752</v>
      </c>
      <c r="J1874" s="11">
        <v>562.35899999999992</v>
      </c>
      <c r="K1874" t="str">
        <f>VLOOKUP(Table56[[#This Row],[Customer_ID]],Table4[],4,FALSE)</f>
        <v>Male</v>
      </c>
      <c r="L1874" t="str">
        <f>VLOOKUP(Table56[[#This Row],[Customer_ID]],Table4[],6,FALSE)</f>
        <v>South Dakota</v>
      </c>
      <c r="M1874" t="str">
        <f>VLOOKUP(Table56[[#This Row],[Product_ID]],Table3[],3,FALSE)</f>
        <v>Clothing-Accessories</v>
      </c>
      <c r="N1874" s="11">
        <f>VLOOKUP(Table56[[#This Row],[Product_ID]],Table3[],5,FALSE)</f>
        <v>113.83</v>
      </c>
      <c r="O1874" t="str">
        <f>VLOOKUP(Table56[[#This Row],[Store_ID]],Table2[],3,FALSE)</f>
        <v>North</v>
      </c>
      <c r="P1874" t="str">
        <f>VLOOKUP(E1874,Table2[],5,FALSE)</f>
        <v>Flagship</v>
      </c>
    </row>
    <row r="1875" spans="1:16" x14ac:dyDescent="0.25">
      <c r="A1875" t="s">
        <v>3625</v>
      </c>
      <c r="B1875" s="19">
        <v>45886</v>
      </c>
      <c r="C1875" t="s">
        <v>143</v>
      </c>
      <c r="D1875" t="s">
        <v>1618</v>
      </c>
      <c r="E1875" t="s">
        <v>1728</v>
      </c>
      <c r="F1875" s="12">
        <v>3</v>
      </c>
      <c r="G1875" s="11">
        <v>259.98</v>
      </c>
      <c r="H1875">
        <v>7.0000000000000007E-2</v>
      </c>
      <c r="I1875" t="s">
        <v>1755</v>
      </c>
      <c r="J1875" s="11">
        <v>725.3442</v>
      </c>
      <c r="K1875" t="str">
        <f>VLOOKUP(Table56[[#This Row],[Customer_ID]],Table4[],4,FALSE)</f>
        <v>Female</v>
      </c>
      <c r="L1875" t="str">
        <f>VLOOKUP(Table56[[#This Row],[Customer_ID]],Table4[],6,FALSE)</f>
        <v>Georgia</v>
      </c>
      <c r="M1875" t="str">
        <f>VLOOKUP(Table56[[#This Row],[Product_ID]],Table3[],3,FALSE)</f>
        <v>Sports-Equipment</v>
      </c>
      <c r="N1875" s="11">
        <f>VLOOKUP(Table56[[#This Row],[Product_ID]],Table3[],5,FALSE)</f>
        <v>103.45</v>
      </c>
      <c r="O1875" t="str">
        <f>VLOOKUP(Table56[[#This Row],[Store_ID]],Table2[],3,FALSE)</f>
        <v>North</v>
      </c>
      <c r="P1875" t="str">
        <f>VLOOKUP(E1875,Table2[],5,FALSE)</f>
        <v>Flagship</v>
      </c>
    </row>
    <row r="1876" spans="1:16" x14ac:dyDescent="0.25">
      <c r="A1876" t="s">
        <v>3626</v>
      </c>
      <c r="B1876" s="19">
        <v>45426</v>
      </c>
      <c r="C1876" t="s">
        <v>423</v>
      </c>
      <c r="D1876" t="s">
        <v>1529</v>
      </c>
      <c r="E1876" t="s">
        <v>1698</v>
      </c>
      <c r="F1876" s="12">
        <v>4</v>
      </c>
      <c r="G1876" s="11">
        <v>591.9</v>
      </c>
      <c r="H1876">
        <v>0.2</v>
      </c>
      <c r="I1876" t="s">
        <v>1752</v>
      </c>
      <c r="J1876" s="11">
        <v>1894.08</v>
      </c>
      <c r="K1876" t="str">
        <f>VLOOKUP(Table56[[#This Row],[Customer_ID]],Table4[],4,FALSE)</f>
        <v>Male</v>
      </c>
      <c r="L1876" t="str">
        <f>VLOOKUP(Table56[[#This Row],[Customer_ID]],Table4[],6,FALSE)</f>
        <v>Illinois</v>
      </c>
      <c r="M1876" t="str">
        <f>VLOOKUP(Table56[[#This Row],[Product_ID]],Table3[],3,FALSE)</f>
        <v>Clothing-Outerwear</v>
      </c>
      <c r="N1876" s="11">
        <f>VLOOKUP(Table56[[#This Row],[Product_ID]],Table3[],5,FALSE)</f>
        <v>254.04361702127662</v>
      </c>
      <c r="O1876" t="str">
        <f>VLOOKUP(Table56[[#This Row],[Store_ID]],Table2[],3,FALSE)</f>
        <v>North</v>
      </c>
      <c r="P1876" t="str">
        <f>VLOOKUP(E1876,Table2[],5,FALSE)</f>
        <v>Outlet</v>
      </c>
    </row>
    <row r="1877" spans="1:16" x14ac:dyDescent="0.25">
      <c r="A1877" t="s">
        <v>3627</v>
      </c>
      <c r="B1877" s="19">
        <v>45730</v>
      </c>
      <c r="C1877" t="s">
        <v>127</v>
      </c>
      <c r="D1877" t="s">
        <v>1617</v>
      </c>
      <c r="E1877" t="s">
        <v>1723</v>
      </c>
      <c r="F1877" s="12">
        <v>2</v>
      </c>
      <c r="G1877" s="11">
        <v>396.9</v>
      </c>
      <c r="H1877">
        <v>0.18</v>
      </c>
      <c r="I1877" t="s">
        <v>1752</v>
      </c>
      <c r="J1877" s="11">
        <v>650.91600000000005</v>
      </c>
      <c r="K1877" t="str">
        <f>VLOOKUP(Table56[[#This Row],[Customer_ID]],Table4[],4,FALSE)</f>
        <v>Male</v>
      </c>
      <c r="L1877" t="str">
        <f>VLOOKUP(Table56[[#This Row],[Customer_ID]],Table4[],6,FALSE)</f>
        <v>Oregon</v>
      </c>
      <c r="M1877" t="str">
        <f>VLOOKUP(Table56[[#This Row],[Product_ID]],Table3[],3,FALSE)</f>
        <v>Beauty-Fragrance</v>
      </c>
      <c r="N1877" s="11">
        <f>VLOOKUP(Table56[[#This Row],[Product_ID]],Table3[],5,FALSE)</f>
        <v>482.75</v>
      </c>
      <c r="O1877" t="str">
        <f>VLOOKUP(Table56[[#This Row],[Store_ID]],Table2[],3,FALSE)</f>
        <v>North</v>
      </c>
      <c r="P1877" t="str">
        <f>VLOOKUP(E1877,Table2[],5,FALSE)</f>
        <v>Online</v>
      </c>
    </row>
    <row r="1878" spans="1:16" x14ac:dyDescent="0.25">
      <c r="A1878" t="s">
        <v>3628</v>
      </c>
      <c r="B1878" s="19">
        <v>45731</v>
      </c>
      <c r="C1878" t="s">
        <v>1384</v>
      </c>
      <c r="D1878" t="s">
        <v>1677</v>
      </c>
      <c r="E1878" t="s">
        <v>1693</v>
      </c>
      <c r="F1878" s="12">
        <v>1</v>
      </c>
      <c r="G1878" s="11">
        <v>176.84</v>
      </c>
      <c r="H1878">
        <v>0.19</v>
      </c>
      <c r="I1878" t="s">
        <v>1750</v>
      </c>
      <c r="J1878" s="11">
        <v>143.24040000000002</v>
      </c>
      <c r="K1878" t="str">
        <f>VLOOKUP(Table56[[#This Row],[Customer_ID]],Table4[],4,FALSE)</f>
        <v>Female</v>
      </c>
      <c r="L1878" t="str">
        <f>VLOOKUP(Table56[[#This Row],[Customer_ID]],Table4[],6,FALSE)</f>
        <v>Hawaii</v>
      </c>
      <c r="M1878" t="str">
        <f>VLOOKUP(Table56[[#This Row],[Product_ID]],Table3[],3,FALSE)</f>
        <v>Electronics-Audio</v>
      </c>
      <c r="N1878" s="11">
        <f>VLOOKUP(Table56[[#This Row],[Product_ID]],Table3[],5,FALSE)</f>
        <v>431.67</v>
      </c>
      <c r="O1878" t="str">
        <f>VLOOKUP(Table56[[#This Row],[Store_ID]],Table2[],3,FALSE)</f>
        <v>South</v>
      </c>
      <c r="P1878" t="str">
        <f>VLOOKUP(E1878,Table2[],5,FALSE)</f>
        <v>Outlet</v>
      </c>
    </row>
    <row r="1879" spans="1:16" x14ac:dyDescent="0.25">
      <c r="A1879" t="s">
        <v>3629</v>
      </c>
      <c r="B1879" s="19">
        <v>45272</v>
      </c>
      <c r="C1879" t="s">
        <v>805</v>
      </c>
      <c r="D1879" t="s">
        <v>1565</v>
      </c>
      <c r="E1879" t="s">
        <v>1685</v>
      </c>
      <c r="F1879" s="12">
        <v>2</v>
      </c>
      <c r="G1879" s="11">
        <v>614.21</v>
      </c>
      <c r="H1879">
        <v>0.11</v>
      </c>
      <c r="I1879" t="s">
        <v>1752</v>
      </c>
      <c r="J1879" s="11">
        <v>1093.2938000000001</v>
      </c>
      <c r="K1879" t="str">
        <f>VLOOKUP(Table56[[#This Row],[Customer_ID]],Table4[],4,FALSE)</f>
        <v>Male</v>
      </c>
      <c r="L1879" t="str">
        <f>VLOOKUP(Table56[[#This Row],[Customer_ID]],Table4[],6,FALSE)</f>
        <v>Alaska</v>
      </c>
      <c r="M1879" t="str">
        <f>VLOOKUP(Table56[[#This Row],[Product_ID]],Table3[],3,FALSE)</f>
        <v>Electronics-Audio</v>
      </c>
      <c r="N1879" s="11">
        <f>VLOOKUP(Table56[[#This Row],[Product_ID]],Table3[],5,FALSE)</f>
        <v>322.41000000000003</v>
      </c>
      <c r="O1879" t="str">
        <f>VLOOKUP(Table56[[#This Row],[Store_ID]],Table2[],3,FALSE)</f>
        <v>East</v>
      </c>
      <c r="P1879" t="str">
        <f>VLOOKUP(E1879,Table2[],5,FALSE)</f>
        <v>Flagship</v>
      </c>
    </row>
    <row r="1880" spans="1:16" x14ac:dyDescent="0.25">
      <c r="A1880" t="s">
        <v>3630</v>
      </c>
      <c r="B1880" s="19">
        <v>45584</v>
      </c>
      <c r="C1880" t="s">
        <v>376</v>
      </c>
      <c r="D1880" t="s">
        <v>1531</v>
      </c>
      <c r="E1880" t="s">
        <v>1711</v>
      </c>
      <c r="F1880" s="12">
        <v>3</v>
      </c>
      <c r="G1880" s="11">
        <v>604.66</v>
      </c>
      <c r="H1880">
        <v>0.18</v>
      </c>
      <c r="I1880" t="s">
        <v>1755</v>
      </c>
      <c r="J1880" s="11">
        <v>1487.4636</v>
      </c>
      <c r="K1880" t="str">
        <f>VLOOKUP(Table56[[#This Row],[Customer_ID]],Table4[],4,FALSE)</f>
        <v>Male</v>
      </c>
      <c r="L1880" t="str">
        <f>VLOOKUP(Table56[[#This Row],[Customer_ID]],Table4[],6,FALSE)</f>
        <v>New Hampshire</v>
      </c>
      <c r="M1880" t="str">
        <f>VLOOKUP(Table56[[#This Row],[Product_ID]],Table3[],3,FALSE)</f>
        <v>Clothing-Outerwear</v>
      </c>
      <c r="N1880" s="11">
        <f>VLOOKUP(Table56[[#This Row],[Product_ID]],Table3[],5,FALSE)</f>
        <v>364.67</v>
      </c>
      <c r="O1880" t="str">
        <f>VLOOKUP(Table56[[#This Row],[Store_ID]],Table2[],3,FALSE)</f>
        <v>South</v>
      </c>
      <c r="P1880" t="str">
        <f>VLOOKUP(E1880,Table2[],5,FALSE)</f>
        <v>Online</v>
      </c>
    </row>
    <row r="1881" spans="1:16" x14ac:dyDescent="0.25">
      <c r="A1881" t="s">
        <v>3631</v>
      </c>
      <c r="B1881" s="19">
        <v>45534</v>
      </c>
      <c r="C1881" t="s">
        <v>1513</v>
      </c>
      <c r="D1881" t="s">
        <v>1529</v>
      </c>
      <c r="E1881" t="s">
        <v>1723</v>
      </c>
      <c r="F1881" s="12">
        <v>3</v>
      </c>
      <c r="G1881" s="11">
        <v>24.29</v>
      </c>
      <c r="H1881">
        <v>0.12</v>
      </c>
      <c r="I1881" t="s">
        <v>1752</v>
      </c>
      <c r="J1881" s="11">
        <v>64.125600000000006</v>
      </c>
      <c r="K1881" t="str">
        <f>VLOOKUP(Table56[[#This Row],[Customer_ID]],Table4[],4,FALSE)</f>
        <v>Male</v>
      </c>
      <c r="L1881" t="str">
        <f>VLOOKUP(Table56[[#This Row],[Customer_ID]],Table4[],6,FALSE)</f>
        <v>New Mexico</v>
      </c>
      <c r="M1881" t="str">
        <f>VLOOKUP(Table56[[#This Row],[Product_ID]],Table3[],3,FALSE)</f>
        <v>Clothing-Outerwear</v>
      </c>
      <c r="N1881" s="11">
        <f>VLOOKUP(Table56[[#This Row],[Product_ID]],Table3[],5,FALSE)</f>
        <v>254.04361702127662</v>
      </c>
      <c r="O1881" t="str">
        <f>VLOOKUP(Table56[[#This Row],[Store_ID]],Table2[],3,FALSE)</f>
        <v>North</v>
      </c>
      <c r="P1881" t="str">
        <f>VLOOKUP(E1881,Table2[],5,FALSE)</f>
        <v>Online</v>
      </c>
    </row>
    <row r="1882" spans="1:16" x14ac:dyDescent="0.25">
      <c r="A1882" t="s">
        <v>3632</v>
      </c>
      <c r="B1882" s="19">
        <v>45482</v>
      </c>
      <c r="C1882" t="s">
        <v>414</v>
      </c>
      <c r="D1882" t="s">
        <v>1620</v>
      </c>
      <c r="E1882" t="s">
        <v>1721</v>
      </c>
      <c r="F1882" s="12">
        <v>1</v>
      </c>
      <c r="G1882" s="11">
        <v>503.95</v>
      </c>
      <c r="H1882">
        <v>0.24</v>
      </c>
      <c r="I1882" t="s">
        <v>1752</v>
      </c>
      <c r="J1882" s="11">
        <v>383.00200000000001</v>
      </c>
      <c r="K1882" t="str">
        <f>VLOOKUP(Table56[[#This Row],[Customer_ID]],Table4[],4,FALSE)</f>
        <v>Male</v>
      </c>
      <c r="L1882" t="str">
        <f>VLOOKUP(Table56[[#This Row],[Customer_ID]],Table4[],6,FALSE)</f>
        <v>Hawaii</v>
      </c>
      <c r="M1882" t="str">
        <f>VLOOKUP(Table56[[#This Row],[Product_ID]],Table3[],3,FALSE)</f>
        <v>Beauty-Skincare</v>
      </c>
      <c r="N1882" s="11">
        <f>VLOOKUP(Table56[[#This Row],[Product_ID]],Table3[],5,FALSE)</f>
        <v>266.86</v>
      </c>
      <c r="O1882" t="str">
        <f>VLOOKUP(Table56[[#This Row],[Store_ID]],Table2[],3,FALSE)</f>
        <v>South</v>
      </c>
      <c r="P1882" t="str">
        <f>VLOOKUP(E1882,Table2[],5,FALSE)</f>
        <v>Online</v>
      </c>
    </row>
    <row r="1883" spans="1:16" x14ac:dyDescent="0.25">
      <c r="A1883" t="s">
        <v>3633</v>
      </c>
      <c r="B1883" s="19">
        <v>45475</v>
      </c>
      <c r="C1883" t="s">
        <v>995</v>
      </c>
      <c r="D1883" t="s">
        <v>1604</v>
      </c>
      <c r="E1883" t="s">
        <v>1726</v>
      </c>
      <c r="F1883" s="12">
        <v>4</v>
      </c>
      <c r="G1883" s="11">
        <v>860.78</v>
      </c>
      <c r="H1883">
        <v>0.03</v>
      </c>
      <c r="I1883" t="s">
        <v>1750</v>
      </c>
      <c r="J1883" s="11">
        <v>3339.8263999999999</v>
      </c>
      <c r="K1883" t="str">
        <f>VLOOKUP(Table56[[#This Row],[Customer_ID]],Table4[],4,FALSE)</f>
        <v>Male</v>
      </c>
      <c r="L1883" t="str">
        <f>VLOOKUP(Table56[[#This Row],[Customer_ID]],Table4[],6,FALSE)</f>
        <v>Mississippi</v>
      </c>
      <c r="M1883" t="str">
        <f>VLOOKUP(Table56[[#This Row],[Product_ID]],Table3[],3,FALSE)</f>
        <v>Electronics-Accessories</v>
      </c>
      <c r="N1883" s="11">
        <f>VLOOKUP(Table56[[#This Row],[Product_ID]],Table3[],5,FALSE)</f>
        <v>88.49</v>
      </c>
      <c r="O1883" t="str">
        <f>VLOOKUP(Table56[[#This Row],[Store_ID]],Table2[],3,FALSE)</f>
        <v>South</v>
      </c>
      <c r="P1883" t="str">
        <f>VLOOKUP(E1883,Table2[],5,FALSE)</f>
        <v>Outlet</v>
      </c>
    </row>
    <row r="1884" spans="1:16" x14ac:dyDescent="0.25">
      <c r="A1884" t="s">
        <v>3634</v>
      </c>
      <c r="B1884" s="19">
        <v>45234</v>
      </c>
      <c r="C1884" t="s">
        <v>640</v>
      </c>
      <c r="D1884" t="s">
        <v>1591</v>
      </c>
      <c r="E1884" t="s">
        <v>1698</v>
      </c>
      <c r="F1884" s="12">
        <v>3</v>
      </c>
      <c r="G1884" s="11">
        <v>41.97</v>
      </c>
      <c r="H1884">
        <v>0.03</v>
      </c>
      <c r="I1884" t="s">
        <v>1755</v>
      </c>
      <c r="J1884" s="11">
        <v>122.1327</v>
      </c>
      <c r="K1884" t="str">
        <f>VLOOKUP(Table56[[#This Row],[Customer_ID]],Table4[],4,FALSE)</f>
        <v>Female</v>
      </c>
      <c r="L1884" t="str">
        <f>VLOOKUP(Table56[[#This Row],[Customer_ID]],Table4[],6,FALSE)</f>
        <v>Minnesota</v>
      </c>
      <c r="M1884" t="str">
        <f>VLOOKUP(Table56[[#This Row],[Product_ID]],Table3[],3,FALSE)</f>
        <v>Electronics-Accessories</v>
      </c>
      <c r="N1884" s="11">
        <f>VLOOKUP(Table56[[#This Row],[Product_ID]],Table3[],5,FALSE)</f>
        <v>450.71</v>
      </c>
      <c r="O1884" t="str">
        <f>VLOOKUP(Table56[[#This Row],[Store_ID]],Table2[],3,FALSE)</f>
        <v>North</v>
      </c>
      <c r="P1884" t="str">
        <f>VLOOKUP(E1884,Table2[],5,FALSE)</f>
        <v>Outlet</v>
      </c>
    </row>
    <row r="1885" spans="1:16" x14ac:dyDescent="0.25">
      <c r="A1885" t="s">
        <v>3635</v>
      </c>
      <c r="B1885" s="19">
        <v>45397</v>
      </c>
      <c r="C1885" t="s">
        <v>134</v>
      </c>
      <c r="D1885" t="s">
        <v>1548</v>
      </c>
      <c r="E1885" t="s">
        <v>1705</v>
      </c>
      <c r="F1885" s="12">
        <v>1</v>
      </c>
      <c r="G1885" s="11">
        <v>649.59</v>
      </c>
      <c r="H1885">
        <v>0.12</v>
      </c>
      <c r="I1885" t="s">
        <v>1755</v>
      </c>
      <c r="J1885" s="11">
        <v>571.63920000000007</v>
      </c>
      <c r="K1885" t="str">
        <f>VLOOKUP(Table56[[#This Row],[Customer_ID]],Table4[],4,FALSE)</f>
        <v>Male</v>
      </c>
      <c r="L1885" t="str">
        <f>VLOOKUP(Table56[[#This Row],[Customer_ID]],Table4[],6,FALSE)</f>
        <v>Oklahoma</v>
      </c>
      <c r="M1885" t="str">
        <f>VLOOKUP(Table56[[#This Row],[Product_ID]],Table3[],3,FALSE)</f>
        <v>Electronics-Appliances</v>
      </c>
      <c r="N1885" s="11">
        <f>VLOOKUP(Table56[[#This Row],[Product_ID]],Table3[],5,FALSE)</f>
        <v>465.34</v>
      </c>
      <c r="O1885" t="str">
        <f>VLOOKUP(Table56[[#This Row],[Store_ID]],Table2[],3,FALSE)</f>
        <v>North</v>
      </c>
      <c r="P1885" t="str">
        <f>VLOOKUP(E1885,Table2[],5,FALSE)</f>
        <v>Outlet</v>
      </c>
    </row>
    <row r="1886" spans="1:16" x14ac:dyDescent="0.25">
      <c r="A1886" t="s">
        <v>3636</v>
      </c>
      <c r="B1886" s="19">
        <v>45502</v>
      </c>
      <c r="C1886" t="s">
        <v>199</v>
      </c>
      <c r="D1886" t="s">
        <v>1620</v>
      </c>
      <c r="E1886" t="s">
        <v>1717</v>
      </c>
      <c r="F1886" s="12">
        <v>2</v>
      </c>
      <c r="G1886" s="11">
        <v>386.09</v>
      </c>
      <c r="H1886">
        <v>0.19</v>
      </c>
      <c r="I1886" t="s">
        <v>1752</v>
      </c>
      <c r="J1886" s="11">
        <v>625.46579999999994</v>
      </c>
      <c r="K1886" t="str">
        <f>VLOOKUP(Table56[[#This Row],[Customer_ID]],Table4[],4,FALSE)</f>
        <v>Female</v>
      </c>
      <c r="L1886" t="str">
        <f>VLOOKUP(Table56[[#This Row],[Customer_ID]],Table4[],6,FALSE)</f>
        <v>Michigan</v>
      </c>
      <c r="M1886" t="str">
        <f>VLOOKUP(Table56[[#This Row],[Product_ID]],Table3[],3,FALSE)</f>
        <v>Beauty-Skincare</v>
      </c>
      <c r="N1886" s="11">
        <f>VLOOKUP(Table56[[#This Row],[Product_ID]],Table3[],5,FALSE)</f>
        <v>266.86</v>
      </c>
      <c r="O1886" t="str">
        <f>VLOOKUP(Table56[[#This Row],[Store_ID]],Table2[],3,FALSE)</f>
        <v>South</v>
      </c>
      <c r="P1886" t="str">
        <f>VLOOKUP(E1886,Table2[],5,FALSE)</f>
        <v>Flagship</v>
      </c>
    </row>
    <row r="1887" spans="1:16" x14ac:dyDescent="0.25">
      <c r="A1887" t="s">
        <v>3637</v>
      </c>
      <c r="B1887" s="19">
        <v>45644</v>
      </c>
      <c r="C1887" t="s">
        <v>348</v>
      </c>
      <c r="D1887" t="s">
        <v>1604</v>
      </c>
      <c r="E1887" t="s">
        <v>1723</v>
      </c>
      <c r="F1887" s="12">
        <v>1</v>
      </c>
      <c r="G1887" s="11">
        <v>891.62</v>
      </c>
      <c r="H1887">
        <v>0.06</v>
      </c>
      <c r="I1887" t="s">
        <v>1752</v>
      </c>
      <c r="J1887" s="11">
        <v>838.12279999999998</v>
      </c>
      <c r="K1887" t="str">
        <f>VLOOKUP(Table56[[#This Row],[Customer_ID]],Table4[],4,FALSE)</f>
        <v>Male</v>
      </c>
      <c r="L1887" t="str">
        <f>VLOOKUP(Table56[[#This Row],[Customer_ID]],Table4[],6,FALSE)</f>
        <v>Tennessee</v>
      </c>
      <c r="M1887" t="str">
        <f>VLOOKUP(Table56[[#This Row],[Product_ID]],Table3[],3,FALSE)</f>
        <v>Electronics-Accessories</v>
      </c>
      <c r="N1887" s="11">
        <f>VLOOKUP(Table56[[#This Row],[Product_ID]],Table3[],5,FALSE)</f>
        <v>88.49</v>
      </c>
      <c r="O1887" t="str">
        <f>VLOOKUP(Table56[[#This Row],[Store_ID]],Table2[],3,FALSE)</f>
        <v>North</v>
      </c>
      <c r="P1887" t="str">
        <f>VLOOKUP(E1887,Table2[],5,FALSE)</f>
        <v>Online</v>
      </c>
    </row>
    <row r="1888" spans="1:16" x14ac:dyDescent="0.25">
      <c r="A1888" t="s">
        <v>3638</v>
      </c>
      <c r="B1888" s="19">
        <v>45617</v>
      </c>
      <c r="C1888" t="s">
        <v>1177</v>
      </c>
      <c r="D1888" t="s">
        <v>1622</v>
      </c>
      <c r="E1888" t="s">
        <v>1728</v>
      </c>
      <c r="F1888" s="12">
        <v>2</v>
      </c>
      <c r="G1888" s="11">
        <v>558.9</v>
      </c>
      <c r="H1888">
        <v>0.05</v>
      </c>
      <c r="I1888" t="s">
        <v>1755</v>
      </c>
      <c r="J1888" s="11">
        <v>1061.9099999999999</v>
      </c>
      <c r="K1888" t="str">
        <f>VLOOKUP(Table56[[#This Row],[Customer_ID]],Table4[],4,FALSE)</f>
        <v>Male</v>
      </c>
      <c r="L1888" t="str">
        <f>VLOOKUP(Table56[[#This Row],[Customer_ID]],Table4[],6,FALSE)</f>
        <v>Alabama</v>
      </c>
      <c r="M1888" t="str">
        <f>VLOOKUP(Table56[[#This Row],[Product_ID]],Table3[],3,FALSE)</f>
        <v>Beauty-Makeup</v>
      </c>
      <c r="N1888" s="11">
        <f>VLOOKUP(Table56[[#This Row],[Product_ID]],Table3[],5,FALSE)</f>
        <v>299.11</v>
      </c>
      <c r="O1888" t="str">
        <f>VLOOKUP(Table56[[#This Row],[Store_ID]],Table2[],3,FALSE)</f>
        <v>North</v>
      </c>
      <c r="P1888" t="str">
        <f>VLOOKUP(E1888,Table2[],5,FALSE)</f>
        <v>Flagship</v>
      </c>
    </row>
    <row r="1889" spans="1:16" x14ac:dyDescent="0.25">
      <c r="A1889" t="s">
        <v>3639</v>
      </c>
      <c r="B1889" s="19">
        <v>45797</v>
      </c>
      <c r="C1889" t="s">
        <v>1092</v>
      </c>
      <c r="D1889" t="s">
        <v>1527</v>
      </c>
      <c r="E1889" t="s">
        <v>1698</v>
      </c>
      <c r="F1889" s="12">
        <v>2</v>
      </c>
      <c r="G1889" s="11">
        <v>99.04</v>
      </c>
      <c r="H1889">
        <v>0.26</v>
      </c>
      <c r="I1889" t="s">
        <v>1755</v>
      </c>
      <c r="J1889" s="11">
        <v>146.57920000000001</v>
      </c>
      <c r="K1889" t="str">
        <f>VLOOKUP(Table56[[#This Row],[Customer_ID]],Table4[],4,FALSE)</f>
        <v>Female</v>
      </c>
      <c r="L1889" t="str">
        <f>VLOOKUP(Table56[[#This Row],[Customer_ID]],Table4[],6,FALSE)</f>
        <v>Wisconsin</v>
      </c>
      <c r="M1889" t="str">
        <f>VLOOKUP(Table56[[#This Row],[Product_ID]],Table3[],3,FALSE)</f>
        <v>Clothing-Tops</v>
      </c>
      <c r="N1889" s="11">
        <f>VLOOKUP(Table56[[#This Row],[Product_ID]],Table3[],5,FALSE)</f>
        <v>342.56</v>
      </c>
      <c r="O1889" t="str">
        <f>VLOOKUP(Table56[[#This Row],[Store_ID]],Table2[],3,FALSE)</f>
        <v>North</v>
      </c>
      <c r="P1889" t="str">
        <f>VLOOKUP(E1889,Table2[],5,FALSE)</f>
        <v>Outlet</v>
      </c>
    </row>
    <row r="1890" spans="1:16" x14ac:dyDescent="0.25">
      <c r="A1890" t="s">
        <v>3640</v>
      </c>
      <c r="B1890" s="19">
        <v>45740</v>
      </c>
      <c r="C1890" t="s">
        <v>914</v>
      </c>
      <c r="D1890" t="s">
        <v>1531</v>
      </c>
      <c r="E1890" t="s">
        <v>1714</v>
      </c>
      <c r="F1890" s="12">
        <v>4</v>
      </c>
      <c r="G1890" s="11">
        <v>625.13</v>
      </c>
      <c r="H1890">
        <v>0.06</v>
      </c>
      <c r="I1890" t="s">
        <v>1750</v>
      </c>
      <c r="J1890" s="11">
        <v>2350.4887999999996</v>
      </c>
      <c r="K1890" t="str">
        <f>VLOOKUP(Table56[[#This Row],[Customer_ID]],Table4[],4,FALSE)</f>
        <v>Female</v>
      </c>
      <c r="L1890" t="str">
        <f>VLOOKUP(Table56[[#This Row],[Customer_ID]],Table4[],6,FALSE)</f>
        <v>Missouri</v>
      </c>
      <c r="M1890" t="str">
        <f>VLOOKUP(Table56[[#This Row],[Product_ID]],Table3[],3,FALSE)</f>
        <v>Clothing-Outerwear</v>
      </c>
      <c r="N1890" s="11">
        <f>VLOOKUP(Table56[[#This Row],[Product_ID]],Table3[],5,FALSE)</f>
        <v>364.67</v>
      </c>
      <c r="O1890" t="str">
        <f>VLOOKUP(Table56[[#This Row],[Store_ID]],Table2[],3,FALSE)</f>
        <v>West</v>
      </c>
      <c r="P1890" t="str">
        <f>VLOOKUP(E1890,Table2[],5,FALSE)</f>
        <v>Online</v>
      </c>
    </row>
    <row r="1891" spans="1:16" x14ac:dyDescent="0.25">
      <c r="A1891" t="s">
        <v>3641</v>
      </c>
      <c r="B1891" s="19">
        <v>45824</v>
      </c>
      <c r="C1891" t="s">
        <v>143</v>
      </c>
      <c r="D1891" t="s">
        <v>1588</v>
      </c>
      <c r="E1891" t="s">
        <v>1736</v>
      </c>
      <c r="F1891" s="12">
        <v>4</v>
      </c>
      <c r="G1891" s="11">
        <v>38.380000000000003</v>
      </c>
      <c r="H1891">
        <v>0.16</v>
      </c>
      <c r="I1891" t="s">
        <v>1755</v>
      </c>
      <c r="J1891" s="11">
        <v>128.95680000000002</v>
      </c>
      <c r="K1891" t="str">
        <f>VLOOKUP(Table56[[#This Row],[Customer_ID]],Table4[],4,FALSE)</f>
        <v>Female</v>
      </c>
      <c r="L1891" t="str">
        <f>VLOOKUP(Table56[[#This Row],[Customer_ID]],Table4[],6,FALSE)</f>
        <v>Georgia</v>
      </c>
      <c r="M1891" t="str">
        <f>VLOOKUP(Table56[[#This Row],[Product_ID]],Table3[],3,FALSE)</f>
        <v>Electronics-Audio</v>
      </c>
      <c r="N1891" s="11">
        <f>VLOOKUP(Table56[[#This Row],[Product_ID]],Table3[],5,FALSE)</f>
        <v>38.520000000000003</v>
      </c>
      <c r="O1891" t="str">
        <f>VLOOKUP(Table56[[#This Row],[Store_ID]],Table2[],3,FALSE)</f>
        <v>East</v>
      </c>
      <c r="P1891" t="str">
        <f>VLOOKUP(E1891,Table2[],5,FALSE)</f>
        <v>Flagship</v>
      </c>
    </row>
    <row r="1892" spans="1:16" x14ac:dyDescent="0.25">
      <c r="A1892" t="s">
        <v>3642</v>
      </c>
      <c r="B1892" s="19">
        <v>45404</v>
      </c>
      <c r="C1892" t="s">
        <v>1496</v>
      </c>
      <c r="D1892" t="s">
        <v>1671</v>
      </c>
      <c r="E1892" t="s">
        <v>1719</v>
      </c>
      <c r="F1892" s="12">
        <v>4</v>
      </c>
      <c r="G1892" s="11">
        <v>731.72</v>
      </c>
      <c r="H1892">
        <v>0.22</v>
      </c>
      <c r="I1892" t="s">
        <v>1755</v>
      </c>
      <c r="J1892" s="11">
        <v>2282.9664000000002</v>
      </c>
      <c r="K1892" t="str">
        <f>VLOOKUP(Table56[[#This Row],[Customer_ID]],Table4[],4,FALSE)</f>
        <v>Female</v>
      </c>
      <c r="L1892" t="str">
        <f>VLOOKUP(Table56[[#This Row],[Customer_ID]],Table4[],6,FALSE)</f>
        <v>Florida</v>
      </c>
      <c r="M1892" t="str">
        <f>VLOOKUP(Table56[[#This Row],[Product_ID]],Table3[],3,FALSE)</f>
        <v>Beauty-Skincare</v>
      </c>
      <c r="N1892" s="11">
        <f>VLOOKUP(Table56[[#This Row],[Product_ID]],Table3[],5,FALSE)</f>
        <v>358.47</v>
      </c>
      <c r="O1892" t="str">
        <f>VLOOKUP(Table56[[#This Row],[Store_ID]],Table2[],3,FALSE)</f>
        <v>East</v>
      </c>
      <c r="P1892" t="str">
        <f>VLOOKUP(E1892,Table2[],5,FALSE)</f>
        <v>Online</v>
      </c>
    </row>
    <row r="1893" spans="1:16" x14ac:dyDescent="0.25">
      <c r="A1893" t="s">
        <v>3643</v>
      </c>
      <c r="B1893" s="19">
        <v>45916</v>
      </c>
      <c r="C1893" t="s">
        <v>1395</v>
      </c>
      <c r="D1893" t="s">
        <v>1650</v>
      </c>
      <c r="E1893" t="s">
        <v>1739</v>
      </c>
      <c r="F1893" s="12">
        <v>3</v>
      </c>
      <c r="G1893" s="11">
        <v>825.33</v>
      </c>
      <c r="H1893">
        <v>0.21</v>
      </c>
      <c r="I1893" t="s">
        <v>1750</v>
      </c>
      <c r="J1893" s="11">
        <v>1956.0321000000004</v>
      </c>
      <c r="K1893" t="str">
        <f>VLOOKUP(Table56[[#This Row],[Customer_ID]],Table4[],4,FALSE)</f>
        <v>Male</v>
      </c>
      <c r="L1893" t="str">
        <f>VLOOKUP(Table56[[#This Row],[Customer_ID]],Table4[],6,FALSE)</f>
        <v>Kentucky</v>
      </c>
      <c r="M1893" t="str">
        <f>VLOOKUP(Table56[[#This Row],[Product_ID]],Table3[],3,FALSE)</f>
        <v>Sports-Equipment</v>
      </c>
      <c r="N1893" s="11">
        <f>VLOOKUP(Table56[[#This Row],[Product_ID]],Table3[],5,FALSE)</f>
        <v>285.54000000000002</v>
      </c>
      <c r="O1893" t="str">
        <f>VLOOKUP(Table56[[#This Row],[Store_ID]],Table2[],3,FALSE)</f>
        <v>East</v>
      </c>
      <c r="P1893" t="str">
        <f>VLOOKUP(E1893,Table2[],5,FALSE)</f>
        <v>Online</v>
      </c>
    </row>
    <row r="1894" spans="1:16" x14ac:dyDescent="0.25">
      <c r="A1894" t="s">
        <v>3644</v>
      </c>
      <c r="B1894" s="19">
        <v>45269</v>
      </c>
      <c r="C1894" t="s">
        <v>218</v>
      </c>
      <c r="D1894" t="s">
        <v>1631</v>
      </c>
      <c r="E1894" t="s">
        <v>1726</v>
      </c>
      <c r="F1894" s="12">
        <v>2</v>
      </c>
      <c r="G1894" s="11">
        <v>47.3</v>
      </c>
      <c r="H1894">
        <v>0.01</v>
      </c>
      <c r="I1894" t="s">
        <v>1752</v>
      </c>
      <c r="J1894" s="11">
        <v>93.653999999999996</v>
      </c>
      <c r="K1894" t="str">
        <f>VLOOKUP(Table56[[#This Row],[Customer_ID]],Table4[],4,FALSE)</f>
        <v>Male</v>
      </c>
      <c r="L1894" t="str">
        <f>VLOOKUP(Table56[[#This Row],[Customer_ID]],Table4[],6,FALSE)</f>
        <v>Montana</v>
      </c>
      <c r="M1894" t="str">
        <f>VLOOKUP(Table56[[#This Row],[Product_ID]],Table3[],3,FALSE)</f>
        <v>Home-Storage</v>
      </c>
      <c r="N1894" s="11">
        <f>VLOOKUP(Table56[[#This Row],[Product_ID]],Table3[],5,FALSE)</f>
        <v>138.05000000000001</v>
      </c>
      <c r="O1894" t="str">
        <f>VLOOKUP(Table56[[#This Row],[Store_ID]],Table2[],3,FALSE)</f>
        <v>South</v>
      </c>
      <c r="P1894" t="str">
        <f>VLOOKUP(E1894,Table2[],5,FALSE)</f>
        <v>Outlet</v>
      </c>
    </row>
    <row r="1895" spans="1:16" x14ac:dyDescent="0.25">
      <c r="A1895" t="s">
        <v>3645</v>
      </c>
      <c r="B1895" s="19">
        <v>45493</v>
      </c>
      <c r="C1895" t="s">
        <v>562</v>
      </c>
      <c r="D1895" t="s">
        <v>1635</v>
      </c>
      <c r="E1895" t="s">
        <v>1733</v>
      </c>
      <c r="F1895" s="12">
        <v>1</v>
      </c>
      <c r="G1895" s="11">
        <v>389.12</v>
      </c>
      <c r="H1895">
        <v>0.18</v>
      </c>
      <c r="I1895" t="s">
        <v>1752</v>
      </c>
      <c r="J1895" s="11">
        <v>319.07840000000004</v>
      </c>
      <c r="K1895" t="str">
        <f>VLOOKUP(Table56[[#This Row],[Customer_ID]],Table4[],4,FALSE)</f>
        <v>Female</v>
      </c>
      <c r="L1895" t="str">
        <f>VLOOKUP(Table56[[#This Row],[Customer_ID]],Table4[],6,FALSE)</f>
        <v>Indiana</v>
      </c>
      <c r="M1895" t="str">
        <f>VLOOKUP(Table56[[#This Row],[Product_ID]],Table3[],3,FALSE)</f>
        <v>Sports-Fitness</v>
      </c>
      <c r="N1895" s="11">
        <f>VLOOKUP(Table56[[#This Row],[Product_ID]],Table3[],5,FALSE)</f>
        <v>477.61</v>
      </c>
      <c r="O1895" t="str">
        <f>VLOOKUP(Table56[[#This Row],[Store_ID]],Table2[],3,FALSE)</f>
        <v>North</v>
      </c>
      <c r="P1895" t="str">
        <f>VLOOKUP(E1895,Table2[],5,FALSE)</f>
        <v>Flagship</v>
      </c>
    </row>
    <row r="1896" spans="1:16" x14ac:dyDescent="0.25">
      <c r="A1896" t="s">
        <v>3646</v>
      </c>
      <c r="B1896" s="19">
        <v>45558</v>
      </c>
      <c r="C1896" t="s">
        <v>1398</v>
      </c>
      <c r="D1896" t="s">
        <v>1652</v>
      </c>
      <c r="E1896" t="s">
        <v>1736</v>
      </c>
      <c r="F1896" s="12">
        <v>3</v>
      </c>
      <c r="G1896" s="11">
        <v>543.83000000000004</v>
      </c>
      <c r="H1896">
        <v>0.05</v>
      </c>
      <c r="I1896" t="s">
        <v>1750</v>
      </c>
      <c r="J1896" s="11">
        <v>1549.9155000000001</v>
      </c>
      <c r="K1896" t="str">
        <f>VLOOKUP(Table56[[#This Row],[Customer_ID]],Table4[],4,FALSE)</f>
        <v>Female</v>
      </c>
      <c r="L1896" t="str">
        <f>VLOOKUP(Table56[[#This Row],[Customer_ID]],Table4[],6,FALSE)</f>
        <v>Pennsylvania</v>
      </c>
      <c r="M1896" t="str">
        <f>VLOOKUP(Table56[[#This Row],[Product_ID]],Table3[],3,FALSE)</f>
        <v>Sports-Fitness</v>
      </c>
      <c r="N1896" s="11">
        <f>VLOOKUP(Table56[[#This Row],[Product_ID]],Table3[],5,FALSE)</f>
        <v>152.91999999999999</v>
      </c>
      <c r="O1896" t="str">
        <f>VLOOKUP(Table56[[#This Row],[Store_ID]],Table2[],3,FALSE)</f>
        <v>East</v>
      </c>
      <c r="P1896" t="str">
        <f>VLOOKUP(E1896,Table2[],5,FALSE)</f>
        <v>Flagship</v>
      </c>
    </row>
    <row r="1897" spans="1:16" x14ac:dyDescent="0.25">
      <c r="A1897" t="s">
        <v>3647</v>
      </c>
      <c r="B1897" s="19">
        <v>45423</v>
      </c>
      <c r="C1897" t="s">
        <v>103</v>
      </c>
      <c r="D1897" t="s">
        <v>1547</v>
      </c>
      <c r="E1897" t="s">
        <v>1690</v>
      </c>
      <c r="F1897" s="12">
        <v>2</v>
      </c>
      <c r="G1897" s="11">
        <v>660.27</v>
      </c>
      <c r="H1897">
        <v>0.01</v>
      </c>
      <c r="I1897" t="s">
        <v>1752</v>
      </c>
      <c r="J1897" s="11">
        <v>1307.3345999999999</v>
      </c>
      <c r="K1897" t="str">
        <f>VLOOKUP(Table56[[#This Row],[Customer_ID]],Table4[],4,FALSE)</f>
        <v>Male</v>
      </c>
      <c r="L1897" t="str">
        <f>VLOOKUP(Table56[[#This Row],[Customer_ID]],Table4[],6,FALSE)</f>
        <v>Idaho</v>
      </c>
      <c r="M1897" t="str">
        <f>VLOOKUP(Table56[[#This Row],[Product_ID]],Table3[],3,FALSE)</f>
        <v>Home-Decor</v>
      </c>
      <c r="N1897" s="11">
        <f>VLOOKUP(Table56[[#This Row],[Product_ID]],Table3[],5,FALSE)</f>
        <v>48.01</v>
      </c>
      <c r="O1897" t="str">
        <f>VLOOKUP(Table56[[#This Row],[Store_ID]],Table2[],3,FALSE)</f>
        <v>North</v>
      </c>
      <c r="P1897" t="str">
        <f>VLOOKUP(E1897,Table2[],5,FALSE)</f>
        <v>Flagship</v>
      </c>
    </row>
    <row r="1898" spans="1:16" x14ac:dyDescent="0.25">
      <c r="A1898" t="s">
        <v>3648</v>
      </c>
      <c r="B1898" s="19">
        <v>45780</v>
      </c>
      <c r="C1898" t="s">
        <v>1330</v>
      </c>
      <c r="D1898" t="s">
        <v>1545</v>
      </c>
      <c r="E1898" t="s">
        <v>1714</v>
      </c>
      <c r="F1898" s="12">
        <v>4</v>
      </c>
      <c r="G1898" s="11">
        <v>729.31</v>
      </c>
      <c r="H1898">
        <v>0.03</v>
      </c>
      <c r="I1898" t="s">
        <v>1750</v>
      </c>
      <c r="J1898" s="11">
        <v>2829.7227999999996</v>
      </c>
      <c r="K1898" t="str">
        <f>VLOOKUP(Table56[[#This Row],[Customer_ID]],Table4[],4,FALSE)</f>
        <v>Female</v>
      </c>
      <c r="L1898" t="str">
        <f>VLOOKUP(Table56[[#This Row],[Customer_ID]],Table4[],6,FALSE)</f>
        <v>Indiana</v>
      </c>
      <c r="M1898" t="str">
        <f>VLOOKUP(Table56[[#This Row],[Product_ID]],Table3[],3,FALSE)</f>
        <v>Electronics-Accessories</v>
      </c>
      <c r="N1898" s="11">
        <f>VLOOKUP(Table56[[#This Row],[Product_ID]],Table3[],5,FALSE)</f>
        <v>242.23</v>
      </c>
      <c r="O1898" t="str">
        <f>VLOOKUP(Table56[[#This Row],[Store_ID]],Table2[],3,FALSE)</f>
        <v>West</v>
      </c>
      <c r="P1898" t="str">
        <f>VLOOKUP(E1898,Table2[],5,FALSE)</f>
        <v>Online</v>
      </c>
    </row>
    <row r="1899" spans="1:16" x14ac:dyDescent="0.25">
      <c r="A1899" t="s">
        <v>3649</v>
      </c>
      <c r="B1899" s="19">
        <v>45345</v>
      </c>
      <c r="C1899" t="s">
        <v>1292</v>
      </c>
      <c r="D1899" t="s">
        <v>1661</v>
      </c>
      <c r="E1899" t="s">
        <v>1708</v>
      </c>
      <c r="F1899" s="12">
        <v>2</v>
      </c>
      <c r="G1899" s="11">
        <v>152.91</v>
      </c>
      <c r="H1899">
        <v>0.24</v>
      </c>
      <c r="I1899" t="s">
        <v>1752</v>
      </c>
      <c r="J1899" s="11">
        <v>232.42320000000001</v>
      </c>
      <c r="K1899" t="str">
        <f>VLOOKUP(Table56[[#This Row],[Customer_ID]],Table4[],4,FALSE)</f>
        <v>Female</v>
      </c>
      <c r="L1899" t="str">
        <f>VLOOKUP(Table56[[#This Row],[Customer_ID]],Table4[],6,FALSE)</f>
        <v>Washington</v>
      </c>
      <c r="M1899" t="str">
        <f>VLOOKUP(Table56[[#This Row],[Product_ID]],Table3[],3,FALSE)</f>
        <v>Home-Lighting</v>
      </c>
      <c r="N1899" s="11">
        <f>VLOOKUP(Table56[[#This Row],[Product_ID]],Table3[],5,FALSE)</f>
        <v>371.38</v>
      </c>
      <c r="O1899" t="str">
        <f>VLOOKUP(Table56[[#This Row],[Store_ID]],Table2[],3,FALSE)</f>
        <v>East</v>
      </c>
      <c r="P1899" t="str">
        <f>VLOOKUP(E1899,Table2[],5,FALSE)</f>
        <v>Online</v>
      </c>
    </row>
    <row r="1900" spans="1:16" x14ac:dyDescent="0.25">
      <c r="A1900" t="s">
        <v>3650</v>
      </c>
      <c r="B1900" s="19">
        <v>45344</v>
      </c>
      <c r="C1900" t="s">
        <v>1406</v>
      </c>
      <c r="D1900" t="s">
        <v>1638</v>
      </c>
      <c r="E1900" t="s">
        <v>1728</v>
      </c>
      <c r="F1900" s="12">
        <v>4</v>
      </c>
      <c r="G1900" s="11">
        <v>592.14</v>
      </c>
      <c r="H1900">
        <v>0.12</v>
      </c>
      <c r="I1900" t="s">
        <v>1755</v>
      </c>
      <c r="J1900" s="11">
        <v>2084.3328000000001</v>
      </c>
      <c r="K1900" t="str">
        <f>VLOOKUP(Table56[[#This Row],[Customer_ID]],Table4[],4,FALSE)</f>
        <v>Female</v>
      </c>
      <c r="L1900" t="str">
        <f>VLOOKUP(Table56[[#This Row],[Customer_ID]],Table4[],6,FALSE)</f>
        <v>Kansas</v>
      </c>
      <c r="M1900" t="str">
        <f>VLOOKUP(Table56[[#This Row],[Product_ID]],Table3[],3,FALSE)</f>
        <v>Electronics-Audio</v>
      </c>
      <c r="N1900" s="11">
        <f>VLOOKUP(Table56[[#This Row],[Product_ID]],Table3[],5,FALSE)</f>
        <v>403.71</v>
      </c>
      <c r="O1900" t="str">
        <f>VLOOKUP(Table56[[#This Row],[Store_ID]],Table2[],3,FALSE)</f>
        <v>North</v>
      </c>
      <c r="P1900" t="str">
        <f>VLOOKUP(E1900,Table2[],5,FALSE)</f>
        <v>Flagship</v>
      </c>
    </row>
    <row r="1901" spans="1:16" x14ac:dyDescent="0.25">
      <c r="A1901" t="s">
        <v>3651</v>
      </c>
      <c r="B1901" s="19">
        <v>45525</v>
      </c>
      <c r="C1901" t="s">
        <v>227</v>
      </c>
      <c r="D1901" t="s">
        <v>1644</v>
      </c>
      <c r="E1901" t="s">
        <v>1723</v>
      </c>
      <c r="F1901" s="12">
        <v>1</v>
      </c>
      <c r="G1901" s="11">
        <v>984.37</v>
      </c>
      <c r="H1901" s="14">
        <v>0</v>
      </c>
      <c r="I1901" t="s">
        <v>1752</v>
      </c>
      <c r="J1901" s="11">
        <v>984.37</v>
      </c>
      <c r="K1901" t="str">
        <f>VLOOKUP(Table56[[#This Row],[Customer_ID]],Table4[],4,FALSE)</f>
        <v>Male</v>
      </c>
      <c r="L1901" t="str">
        <f>VLOOKUP(Table56[[#This Row],[Customer_ID]],Table4[],6,FALSE)</f>
        <v>New Mexico</v>
      </c>
      <c r="M1901" t="str">
        <f>VLOOKUP(Table56[[#This Row],[Product_ID]],Table3[],3,FALSE)</f>
        <v>Home-Decor</v>
      </c>
      <c r="N1901" s="11">
        <f>VLOOKUP(Table56[[#This Row],[Product_ID]],Table3[],5,FALSE)</f>
        <v>325.26</v>
      </c>
      <c r="O1901" t="str">
        <f>VLOOKUP(Table56[[#This Row],[Store_ID]],Table2[],3,FALSE)</f>
        <v>North</v>
      </c>
      <c r="P1901" t="str">
        <f>VLOOKUP(E1901,Table2[],5,FALSE)</f>
        <v>Online</v>
      </c>
    </row>
    <row r="1902" spans="1:16" x14ac:dyDescent="0.25">
      <c r="A1902" t="s">
        <v>3652</v>
      </c>
      <c r="B1902" s="19">
        <v>45329</v>
      </c>
      <c r="C1902" t="s">
        <v>917</v>
      </c>
      <c r="D1902" t="s">
        <v>1527</v>
      </c>
      <c r="E1902" t="s">
        <v>1723</v>
      </c>
      <c r="F1902" s="12">
        <v>2</v>
      </c>
      <c r="G1902" s="11">
        <v>237.59</v>
      </c>
      <c r="H1902">
        <v>0.12</v>
      </c>
      <c r="I1902" t="s">
        <v>1750</v>
      </c>
      <c r="J1902" s="11">
        <v>418.15840000000003</v>
      </c>
      <c r="K1902" t="str">
        <f>VLOOKUP(Table56[[#This Row],[Customer_ID]],Table4[],4,FALSE)</f>
        <v>Male</v>
      </c>
      <c r="L1902" t="str">
        <f>VLOOKUP(Table56[[#This Row],[Customer_ID]],Table4[],6,FALSE)</f>
        <v>Minnesota</v>
      </c>
      <c r="M1902" t="str">
        <f>VLOOKUP(Table56[[#This Row],[Product_ID]],Table3[],3,FALSE)</f>
        <v>Clothing-Tops</v>
      </c>
      <c r="N1902" s="11">
        <f>VLOOKUP(Table56[[#This Row],[Product_ID]],Table3[],5,FALSE)</f>
        <v>342.56</v>
      </c>
      <c r="O1902" t="str">
        <f>VLOOKUP(Table56[[#This Row],[Store_ID]],Table2[],3,FALSE)</f>
        <v>North</v>
      </c>
      <c r="P1902" t="str">
        <f>VLOOKUP(E1902,Table2[],5,FALSE)</f>
        <v>Online</v>
      </c>
    </row>
    <row r="1903" spans="1:16" x14ac:dyDescent="0.25">
      <c r="A1903" t="s">
        <v>3653</v>
      </c>
      <c r="B1903" s="19">
        <v>45250</v>
      </c>
      <c r="C1903" t="s">
        <v>1321</v>
      </c>
      <c r="D1903" t="s">
        <v>1564</v>
      </c>
      <c r="E1903" t="s">
        <v>1714</v>
      </c>
      <c r="F1903" s="12">
        <v>1</v>
      </c>
      <c r="G1903" s="11">
        <v>52.06</v>
      </c>
      <c r="H1903">
        <v>0.27</v>
      </c>
      <c r="I1903" t="s">
        <v>1755</v>
      </c>
      <c r="J1903" s="11">
        <v>38.003799999999998</v>
      </c>
      <c r="K1903" t="str">
        <f>VLOOKUP(Table56[[#This Row],[Customer_ID]],Table4[],4,FALSE)</f>
        <v>Male</v>
      </c>
      <c r="L1903" t="str">
        <f>VLOOKUP(Table56[[#This Row],[Customer_ID]],Table4[],6,FALSE)</f>
        <v>California</v>
      </c>
      <c r="M1903" t="str">
        <f>VLOOKUP(Table56[[#This Row],[Product_ID]],Table3[],3,FALSE)</f>
        <v>Clothing-Accessories</v>
      </c>
      <c r="N1903" s="11">
        <f>VLOOKUP(Table56[[#This Row],[Product_ID]],Table3[],5,FALSE)</f>
        <v>174.02</v>
      </c>
      <c r="O1903" t="str">
        <f>VLOOKUP(Table56[[#This Row],[Store_ID]],Table2[],3,FALSE)</f>
        <v>West</v>
      </c>
      <c r="P1903" t="str">
        <f>VLOOKUP(E1903,Table2[],5,FALSE)</f>
        <v>Online</v>
      </c>
    </row>
    <row r="1904" spans="1:16" x14ac:dyDescent="0.25">
      <c r="A1904" t="s">
        <v>3654</v>
      </c>
      <c r="B1904" s="19">
        <v>45691</v>
      </c>
      <c r="C1904" t="s">
        <v>1389</v>
      </c>
      <c r="D1904" t="s">
        <v>1531</v>
      </c>
      <c r="E1904" t="s">
        <v>1690</v>
      </c>
      <c r="F1904" s="12">
        <v>2</v>
      </c>
      <c r="G1904" s="11">
        <v>594.63</v>
      </c>
      <c r="H1904">
        <v>0.12</v>
      </c>
      <c r="I1904" t="s">
        <v>1750</v>
      </c>
      <c r="J1904" s="11">
        <v>1046.5488</v>
      </c>
      <c r="K1904" t="str">
        <f>VLOOKUP(Table56[[#This Row],[Customer_ID]],Table4[],4,FALSE)</f>
        <v>Male</v>
      </c>
      <c r="L1904" t="str">
        <f>VLOOKUP(Table56[[#This Row],[Customer_ID]],Table4[],6,FALSE)</f>
        <v>Illinois</v>
      </c>
      <c r="M1904" t="str">
        <f>VLOOKUP(Table56[[#This Row],[Product_ID]],Table3[],3,FALSE)</f>
        <v>Clothing-Outerwear</v>
      </c>
      <c r="N1904" s="11">
        <f>VLOOKUP(Table56[[#This Row],[Product_ID]],Table3[],5,FALSE)</f>
        <v>364.67</v>
      </c>
      <c r="O1904" t="str">
        <f>VLOOKUP(Table56[[#This Row],[Store_ID]],Table2[],3,FALSE)</f>
        <v>North</v>
      </c>
      <c r="P1904" t="str">
        <f>VLOOKUP(E1904,Table2[],5,FALSE)</f>
        <v>Flagship</v>
      </c>
    </row>
    <row r="1905" spans="1:16" x14ac:dyDescent="0.25">
      <c r="A1905" t="s">
        <v>3655</v>
      </c>
      <c r="B1905" s="19">
        <v>45644</v>
      </c>
      <c r="C1905" t="s">
        <v>551</v>
      </c>
      <c r="D1905" t="s">
        <v>1531</v>
      </c>
      <c r="E1905" t="s">
        <v>1685</v>
      </c>
      <c r="F1905" s="12">
        <v>3</v>
      </c>
      <c r="G1905" s="11">
        <v>476.1</v>
      </c>
      <c r="H1905">
        <v>0.05</v>
      </c>
      <c r="I1905" t="s">
        <v>1755</v>
      </c>
      <c r="J1905" s="11">
        <v>1356.8850000000002</v>
      </c>
      <c r="K1905" t="str">
        <f>VLOOKUP(Table56[[#This Row],[Customer_ID]],Table4[],4,FALSE)</f>
        <v>Female</v>
      </c>
      <c r="L1905" t="str">
        <f>VLOOKUP(Table56[[#This Row],[Customer_ID]],Table4[],6,FALSE)</f>
        <v>Tennessee</v>
      </c>
      <c r="M1905" t="str">
        <f>VLOOKUP(Table56[[#This Row],[Product_ID]],Table3[],3,FALSE)</f>
        <v>Clothing-Outerwear</v>
      </c>
      <c r="N1905" s="11">
        <f>VLOOKUP(Table56[[#This Row],[Product_ID]],Table3[],5,FALSE)</f>
        <v>364.67</v>
      </c>
      <c r="O1905" t="str">
        <f>VLOOKUP(Table56[[#This Row],[Store_ID]],Table2[],3,FALSE)</f>
        <v>East</v>
      </c>
      <c r="P1905" t="str">
        <f>VLOOKUP(E1905,Table2[],5,FALSE)</f>
        <v>Flagship</v>
      </c>
    </row>
    <row r="1906" spans="1:16" x14ac:dyDescent="0.25">
      <c r="A1906" t="s">
        <v>3656</v>
      </c>
      <c r="B1906" s="19">
        <v>45514</v>
      </c>
      <c r="C1906" t="s">
        <v>224</v>
      </c>
      <c r="D1906" t="s">
        <v>1618</v>
      </c>
      <c r="E1906" t="s">
        <v>1708</v>
      </c>
      <c r="F1906" s="12">
        <v>1</v>
      </c>
      <c r="G1906" s="11">
        <v>546.47</v>
      </c>
      <c r="H1906">
        <v>0.08</v>
      </c>
      <c r="I1906" t="s">
        <v>1755</v>
      </c>
      <c r="J1906" s="11">
        <v>502.75240000000002</v>
      </c>
      <c r="K1906" t="str">
        <f>VLOOKUP(Table56[[#This Row],[Customer_ID]],Table4[],4,FALSE)</f>
        <v>Male</v>
      </c>
      <c r="L1906" t="str">
        <f>VLOOKUP(Table56[[#This Row],[Customer_ID]],Table4[],6,FALSE)</f>
        <v>Missouri</v>
      </c>
      <c r="M1906" t="str">
        <f>VLOOKUP(Table56[[#This Row],[Product_ID]],Table3[],3,FALSE)</f>
        <v>Sports-Equipment</v>
      </c>
      <c r="N1906" s="11">
        <f>VLOOKUP(Table56[[#This Row],[Product_ID]],Table3[],5,FALSE)</f>
        <v>103.45</v>
      </c>
      <c r="O1906" t="str">
        <f>VLOOKUP(Table56[[#This Row],[Store_ID]],Table2[],3,FALSE)</f>
        <v>East</v>
      </c>
      <c r="P1906" t="str">
        <f>VLOOKUP(E1906,Table2[],5,FALSE)</f>
        <v>Online</v>
      </c>
    </row>
    <row r="1907" spans="1:16" x14ac:dyDescent="0.25">
      <c r="A1907" t="s">
        <v>3657</v>
      </c>
      <c r="B1907" s="19">
        <v>45760</v>
      </c>
      <c r="C1907" t="s">
        <v>576</v>
      </c>
      <c r="D1907" t="s">
        <v>1640</v>
      </c>
      <c r="E1907" t="s">
        <v>1723</v>
      </c>
      <c r="F1907" s="12">
        <v>1</v>
      </c>
      <c r="G1907" s="11">
        <v>979.49</v>
      </c>
      <c r="H1907">
        <v>0.19</v>
      </c>
      <c r="I1907" t="s">
        <v>1755</v>
      </c>
      <c r="J1907" s="11">
        <v>793.38690000000008</v>
      </c>
      <c r="K1907" t="str">
        <f>VLOOKUP(Table56[[#This Row],[Customer_ID]],Table4[],4,FALSE)</f>
        <v>Male</v>
      </c>
      <c r="L1907" t="str">
        <f>VLOOKUP(Table56[[#This Row],[Customer_ID]],Table4[],6,FALSE)</f>
        <v>Vermont</v>
      </c>
      <c r="M1907" t="str">
        <f>VLOOKUP(Table56[[#This Row],[Product_ID]],Table3[],3,FALSE)</f>
        <v>Clothing-Footwear</v>
      </c>
      <c r="N1907" s="11">
        <f>VLOOKUP(Table56[[#This Row],[Product_ID]],Table3[],5,FALSE)</f>
        <v>158.13999999999999</v>
      </c>
      <c r="O1907" t="str">
        <f>VLOOKUP(Table56[[#This Row],[Store_ID]],Table2[],3,FALSE)</f>
        <v>North</v>
      </c>
      <c r="P1907" t="str">
        <f>VLOOKUP(E1907,Table2[],5,FALSE)</f>
        <v>Online</v>
      </c>
    </row>
    <row r="1908" spans="1:16" x14ac:dyDescent="0.25">
      <c r="A1908" t="s">
        <v>3658</v>
      </c>
      <c r="B1908" s="19">
        <v>45289</v>
      </c>
      <c r="C1908" t="s">
        <v>628</v>
      </c>
      <c r="D1908" t="s">
        <v>1551</v>
      </c>
      <c r="E1908" t="s">
        <v>1693</v>
      </c>
      <c r="F1908" s="12">
        <v>3</v>
      </c>
      <c r="G1908" s="11">
        <v>988.53</v>
      </c>
      <c r="H1908">
        <v>0.3</v>
      </c>
      <c r="I1908" t="s">
        <v>1755</v>
      </c>
      <c r="J1908" s="11">
        <v>2075.913</v>
      </c>
      <c r="K1908" t="str">
        <f>VLOOKUP(Table56[[#This Row],[Customer_ID]],Table4[],4,FALSE)</f>
        <v>Male</v>
      </c>
      <c r="L1908" t="str">
        <f>VLOOKUP(Table56[[#This Row],[Customer_ID]],Table4[],6,FALSE)</f>
        <v>Georgia</v>
      </c>
      <c r="M1908" t="str">
        <f>VLOOKUP(Table56[[#This Row],[Product_ID]],Table3[],3,FALSE)</f>
        <v>Sports-Accessories</v>
      </c>
      <c r="N1908" s="11">
        <f>VLOOKUP(Table56[[#This Row],[Product_ID]],Table3[],5,FALSE)</f>
        <v>144.53</v>
      </c>
      <c r="O1908" t="str">
        <f>VLOOKUP(Table56[[#This Row],[Store_ID]],Table2[],3,FALSE)</f>
        <v>South</v>
      </c>
      <c r="P1908" t="str">
        <f>VLOOKUP(E1908,Table2[],5,FALSE)</f>
        <v>Outlet</v>
      </c>
    </row>
    <row r="1909" spans="1:16" x14ac:dyDescent="0.25">
      <c r="A1909" t="s">
        <v>3659</v>
      </c>
      <c r="B1909" s="19">
        <v>45704</v>
      </c>
      <c r="C1909" t="s">
        <v>808</v>
      </c>
      <c r="D1909" t="s">
        <v>1641</v>
      </c>
      <c r="E1909" t="s">
        <v>1698</v>
      </c>
      <c r="F1909" s="12">
        <v>4</v>
      </c>
      <c r="G1909" s="11">
        <v>849.29</v>
      </c>
      <c r="H1909">
        <v>0.26</v>
      </c>
      <c r="I1909" t="s">
        <v>1750</v>
      </c>
      <c r="J1909" s="11">
        <v>2513.8984</v>
      </c>
      <c r="K1909" t="str">
        <f>VLOOKUP(Table56[[#This Row],[Customer_ID]],Table4[],4,FALSE)</f>
        <v>Male</v>
      </c>
      <c r="L1909" t="str">
        <f>VLOOKUP(Table56[[#This Row],[Customer_ID]],Table4[],6,FALSE)</f>
        <v>Ohio</v>
      </c>
      <c r="M1909" t="str">
        <f>VLOOKUP(Table56[[#This Row],[Product_ID]],Table3[],3,FALSE)</f>
        <v>Electronics-Computer</v>
      </c>
      <c r="N1909" s="11">
        <f>VLOOKUP(Table56[[#This Row],[Product_ID]],Table3[],5,FALSE)</f>
        <v>392.89</v>
      </c>
      <c r="O1909" t="str">
        <f>VLOOKUP(Table56[[#This Row],[Store_ID]],Table2[],3,FALSE)</f>
        <v>North</v>
      </c>
      <c r="P1909" t="str">
        <f>VLOOKUP(E1909,Table2[],5,FALSE)</f>
        <v>Outlet</v>
      </c>
    </row>
    <row r="1910" spans="1:16" x14ac:dyDescent="0.25">
      <c r="A1910" t="s">
        <v>3660</v>
      </c>
      <c r="B1910" s="19">
        <v>45318</v>
      </c>
      <c r="C1910" t="s">
        <v>1066</v>
      </c>
      <c r="D1910" t="s">
        <v>1673</v>
      </c>
      <c r="E1910" t="s">
        <v>1726</v>
      </c>
      <c r="F1910" s="12">
        <v>2</v>
      </c>
      <c r="G1910" s="11">
        <v>452.29</v>
      </c>
      <c r="H1910">
        <v>0.01</v>
      </c>
      <c r="I1910" t="s">
        <v>1755</v>
      </c>
      <c r="J1910" s="11">
        <v>895.53420000000006</v>
      </c>
      <c r="K1910" t="str">
        <f>VLOOKUP(Table56[[#This Row],[Customer_ID]],Table4[],4,FALSE)</f>
        <v>Male</v>
      </c>
      <c r="L1910" t="str">
        <f>VLOOKUP(Table56[[#This Row],[Customer_ID]],Table4[],6,FALSE)</f>
        <v>Virginia</v>
      </c>
      <c r="M1910" t="str">
        <f>VLOOKUP(Table56[[#This Row],[Product_ID]],Table3[],3,FALSE)</f>
        <v>Sports-Accessories</v>
      </c>
      <c r="N1910" s="11">
        <f>VLOOKUP(Table56[[#This Row],[Product_ID]],Table3[],5,FALSE)</f>
        <v>60.65</v>
      </c>
      <c r="O1910" t="str">
        <f>VLOOKUP(Table56[[#This Row],[Store_ID]],Table2[],3,FALSE)</f>
        <v>South</v>
      </c>
      <c r="P1910" t="str">
        <f>VLOOKUP(E1910,Table2[],5,FALSE)</f>
        <v>Outlet</v>
      </c>
    </row>
    <row r="1911" spans="1:16" x14ac:dyDescent="0.25">
      <c r="A1911" t="s">
        <v>3661</v>
      </c>
      <c r="B1911" s="19">
        <v>45495</v>
      </c>
      <c r="C1911" t="s">
        <v>1361</v>
      </c>
      <c r="D1911" t="s">
        <v>1608</v>
      </c>
      <c r="E1911" t="s">
        <v>1736</v>
      </c>
      <c r="F1911" s="12">
        <v>2</v>
      </c>
      <c r="G1911" s="11">
        <v>810.81</v>
      </c>
      <c r="H1911">
        <v>0.11</v>
      </c>
      <c r="I1911" t="s">
        <v>1755</v>
      </c>
      <c r="J1911" s="11">
        <v>1443.2418</v>
      </c>
      <c r="K1911" t="str">
        <f>VLOOKUP(Table56[[#This Row],[Customer_ID]],Table4[],4,FALSE)</f>
        <v>Female</v>
      </c>
      <c r="L1911" t="str">
        <f>VLOOKUP(Table56[[#This Row],[Customer_ID]],Table4[],6,FALSE)</f>
        <v>Virginia</v>
      </c>
      <c r="M1911" t="str">
        <f>VLOOKUP(Table56[[#This Row],[Product_ID]],Table3[],3,FALSE)</f>
        <v>Sports-Accessories</v>
      </c>
      <c r="N1911" s="11">
        <f>VLOOKUP(Table56[[#This Row],[Product_ID]],Table3[],5,FALSE)</f>
        <v>434.84</v>
      </c>
      <c r="O1911" t="str">
        <f>VLOOKUP(Table56[[#This Row],[Store_ID]],Table2[],3,FALSE)</f>
        <v>East</v>
      </c>
      <c r="P1911" t="str">
        <f>VLOOKUP(E1911,Table2[],5,FALSE)</f>
        <v>Flagship</v>
      </c>
    </row>
    <row r="1912" spans="1:16" x14ac:dyDescent="0.25">
      <c r="A1912" t="s">
        <v>3662</v>
      </c>
      <c r="B1912" s="19">
        <v>45560</v>
      </c>
      <c r="C1912" t="s">
        <v>127</v>
      </c>
      <c r="D1912" t="s">
        <v>1618</v>
      </c>
      <c r="E1912" t="s">
        <v>1714</v>
      </c>
      <c r="F1912" s="12">
        <v>1</v>
      </c>
      <c r="G1912" s="11">
        <v>846.67</v>
      </c>
      <c r="H1912">
        <v>0.1</v>
      </c>
      <c r="I1912" t="s">
        <v>1755</v>
      </c>
      <c r="J1912" s="11">
        <v>762.00299999999993</v>
      </c>
      <c r="K1912" t="str">
        <f>VLOOKUP(Table56[[#This Row],[Customer_ID]],Table4[],4,FALSE)</f>
        <v>Male</v>
      </c>
      <c r="L1912" t="str">
        <f>VLOOKUP(Table56[[#This Row],[Customer_ID]],Table4[],6,FALSE)</f>
        <v>Oregon</v>
      </c>
      <c r="M1912" t="str">
        <f>VLOOKUP(Table56[[#This Row],[Product_ID]],Table3[],3,FALSE)</f>
        <v>Sports-Equipment</v>
      </c>
      <c r="N1912" s="11">
        <f>VLOOKUP(Table56[[#This Row],[Product_ID]],Table3[],5,FALSE)</f>
        <v>103.45</v>
      </c>
      <c r="O1912" t="str">
        <f>VLOOKUP(Table56[[#This Row],[Store_ID]],Table2[],3,FALSE)</f>
        <v>West</v>
      </c>
      <c r="P1912" t="str">
        <f>VLOOKUP(E1912,Table2[],5,FALSE)</f>
        <v>Online</v>
      </c>
    </row>
    <row r="1913" spans="1:16" x14ac:dyDescent="0.25">
      <c r="A1913" t="s">
        <v>3663</v>
      </c>
      <c r="B1913" s="19">
        <v>45367</v>
      </c>
      <c r="C1913" t="s">
        <v>78</v>
      </c>
      <c r="D1913" t="s">
        <v>1562</v>
      </c>
      <c r="E1913" t="s">
        <v>1708</v>
      </c>
      <c r="F1913" s="12">
        <v>4</v>
      </c>
      <c r="G1913" s="11">
        <v>73.55</v>
      </c>
      <c r="H1913">
        <v>0.24</v>
      </c>
      <c r="I1913" t="s">
        <v>1755</v>
      </c>
      <c r="J1913" s="11">
        <v>223.59199999999998</v>
      </c>
      <c r="K1913" t="str">
        <f>VLOOKUP(Table56[[#This Row],[Customer_ID]],Table4[],4,FALSE)</f>
        <v>Female</v>
      </c>
      <c r="L1913" t="str">
        <f>VLOOKUP(Table56[[#This Row],[Customer_ID]],Table4[],6,FALSE)</f>
        <v>Georgia</v>
      </c>
      <c r="M1913" t="str">
        <f>VLOOKUP(Table56[[#This Row],[Product_ID]],Table3[],3,FALSE)</f>
        <v>Sports-Outdoor</v>
      </c>
      <c r="N1913" s="11">
        <f>VLOOKUP(Table56[[#This Row],[Product_ID]],Table3[],5,FALSE)</f>
        <v>166.06</v>
      </c>
      <c r="O1913" t="str">
        <f>VLOOKUP(Table56[[#This Row],[Store_ID]],Table2[],3,FALSE)</f>
        <v>East</v>
      </c>
      <c r="P1913" t="str">
        <f>VLOOKUP(E1913,Table2[],5,FALSE)</f>
        <v>Online</v>
      </c>
    </row>
    <row r="1914" spans="1:16" x14ac:dyDescent="0.25">
      <c r="A1914" t="s">
        <v>3664</v>
      </c>
      <c r="B1914" s="19">
        <v>45861</v>
      </c>
      <c r="C1914" t="s">
        <v>876</v>
      </c>
      <c r="D1914" t="s">
        <v>1669</v>
      </c>
      <c r="E1914" t="s">
        <v>1708</v>
      </c>
      <c r="F1914" s="12">
        <v>1</v>
      </c>
      <c r="G1914" s="11">
        <v>882.03</v>
      </c>
      <c r="H1914">
        <v>0.04</v>
      </c>
      <c r="I1914" t="s">
        <v>1755</v>
      </c>
      <c r="J1914" s="11">
        <v>846.74879999999996</v>
      </c>
      <c r="K1914" t="str">
        <f>VLOOKUP(Table56[[#This Row],[Customer_ID]],Table4[],4,FALSE)</f>
        <v>Female</v>
      </c>
      <c r="L1914" t="str">
        <f>VLOOKUP(Table56[[#This Row],[Customer_ID]],Table4[],6,FALSE)</f>
        <v>Rhode Island</v>
      </c>
      <c r="M1914" t="str">
        <f>VLOOKUP(Table56[[#This Row],[Product_ID]],Table3[],3,FALSE)</f>
        <v>Home-Appliances</v>
      </c>
      <c r="N1914" s="11">
        <f>VLOOKUP(Table56[[#This Row],[Product_ID]],Table3[],5,FALSE)</f>
        <v>447.43</v>
      </c>
      <c r="O1914" t="str">
        <f>VLOOKUP(Table56[[#This Row],[Store_ID]],Table2[],3,FALSE)</f>
        <v>East</v>
      </c>
      <c r="P1914" t="str">
        <f>VLOOKUP(E1914,Table2[],5,FALSE)</f>
        <v>Online</v>
      </c>
    </row>
    <row r="1915" spans="1:16" x14ac:dyDescent="0.25">
      <c r="A1915" t="s">
        <v>3665</v>
      </c>
      <c r="B1915" s="19">
        <v>45589</v>
      </c>
      <c r="C1915" t="s">
        <v>44</v>
      </c>
      <c r="D1915" t="s">
        <v>1560</v>
      </c>
      <c r="E1915" t="s">
        <v>1726</v>
      </c>
      <c r="F1915" s="12">
        <v>1</v>
      </c>
      <c r="G1915" s="11">
        <v>958.44</v>
      </c>
      <c r="H1915">
        <v>0.21</v>
      </c>
      <c r="I1915" t="s">
        <v>1750</v>
      </c>
      <c r="J1915" s="11">
        <v>757.16760000000011</v>
      </c>
      <c r="K1915" t="str">
        <f>VLOOKUP(Table56[[#This Row],[Customer_ID]],Table4[],4,FALSE)</f>
        <v>Female</v>
      </c>
      <c r="L1915" t="str">
        <f>VLOOKUP(Table56[[#This Row],[Customer_ID]],Table4[],6,FALSE)</f>
        <v>New Hampshire</v>
      </c>
      <c r="M1915" t="str">
        <f>VLOOKUP(Table56[[#This Row],[Product_ID]],Table3[],3,FALSE)</f>
        <v>Sports-Equipment</v>
      </c>
      <c r="N1915" s="11">
        <f>VLOOKUP(Table56[[#This Row],[Product_ID]],Table3[],5,FALSE)</f>
        <v>484.62</v>
      </c>
      <c r="O1915" t="str">
        <f>VLOOKUP(Table56[[#This Row],[Store_ID]],Table2[],3,FALSE)</f>
        <v>South</v>
      </c>
      <c r="P1915" t="str">
        <f>VLOOKUP(E1915,Table2[],5,FALSE)</f>
        <v>Outlet</v>
      </c>
    </row>
    <row r="1916" spans="1:16" x14ac:dyDescent="0.25">
      <c r="A1916" t="s">
        <v>3666</v>
      </c>
      <c r="B1916" s="19">
        <v>45560</v>
      </c>
      <c r="C1916" t="s">
        <v>44</v>
      </c>
      <c r="D1916" t="s">
        <v>1679</v>
      </c>
      <c r="E1916" t="s">
        <v>1693</v>
      </c>
      <c r="F1916" s="12">
        <v>1</v>
      </c>
      <c r="G1916" s="11">
        <v>716.29</v>
      </c>
      <c r="H1916">
        <v>0.01</v>
      </c>
      <c r="I1916" t="s">
        <v>1752</v>
      </c>
      <c r="J1916" s="11">
        <v>709.12709999999993</v>
      </c>
      <c r="K1916" t="str">
        <f>VLOOKUP(Table56[[#This Row],[Customer_ID]],Table4[],4,FALSE)</f>
        <v>Female</v>
      </c>
      <c r="L1916" t="str">
        <f>VLOOKUP(Table56[[#This Row],[Customer_ID]],Table4[],6,FALSE)</f>
        <v>New Hampshire</v>
      </c>
      <c r="M1916" t="str">
        <f>VLOOKUP(Table56[[#This Row],[Product_ID]],Table3[],3,FALSE)</f>
        <v>Home-Kitchen</v>
      </c>
      <c r="N1916" s="11">
        <f>VLOOKUP(Table56[[#This Row],[Product_ID]],Table3[],5,FALSE)</f>
        <v>201.41</v>
      </c>
      <c r="O1916" t="str">
        <f>VLOOKUP(Table56[[#This Row],[Store_ID]],Table2[],3,FALSE)</f>
        <v>South</v>
      </c>
      <c r="P1916" t="str">
        <f>VLOOKUP(E1916,Table2[],5,FALSE)</f>
        <v>Outlet</v>
      </c>
    </row>
    <row r="1917" spans="1:16" x14ac:dyDescent="0.25">
      <c r="A1917" t="s">
        <v>3667</v>
      </c>
      <c r="B1917" s="19">
        <v>45408</v>
      </c>
      <c r="C1917" t="s">
        <v>1007</v>
      </c>
      <c r="D1917" t="s">
        <v>1540</v>
      </c>
      <c r="E1917" t="s">
        <v>1730</v>
      </c>
      <c r="F1917" s="12">
        <v>2</v>
      </c>
      <c r="G1917" s="11">
        <v>409.14</v>
      </c>
      <c r="H1917">
        <v>0.01</v>
      </c>
      <c r="I1917" t="s">
        <v>1752</v>
      </c>
      <c r="J1917" s="11">
        <v>810.09719999999993</v>
      </c>
      <c r="K1917" t="str">
        <f>VLOOKUP(Table56[[#This Row],[Customer_ID]],Table4[],4,FALSE)</f>
        <v>Female</v>
      </c>
      <c r="L1917" t="str">
        <f>VLOOKUP(Table56[[#This Row],[Customer_ID]],Table4[],6,FALSE)</f>
        <v>North Carolina</v>
      </c>
      <c r="M1917" t="str">
        <f>VLOOKUP(Table56[[#This Row],[Product_ID]],Table3[],3,FALSE)</f>
        <v>Sports-Fitness</v>
      </c>
      <c r="N1917" s="11">
        <f>VLOOKUP(Table56[[#This Row],[Product_ID]],Table3[],5,FALSE)</f>
        <v>495.72</v>
      </c>
      <c r="O1917" t="str">
        <f>VLOOKUP(Table56[[#This Row],[Store_ID]],Table2[],3,FALSE)</f>
        <v>West</v>
      </c>
      <c r="P1917" t="str">
        <f>VLOOKUP(E1917,Table2[],5,FALSE)</f>
        <v>Flagship</v>
      </c>
    </row>
    <row r="1918" spans="1:16" x14ac:dyDescent="0.25">
      <c r="A1918" t="s">
        <v>3668</v>
      </c>
      <c r="B1918" s="19">
        <v>45714</v>
      </c>
      <c r="C1918" t="s">
        <v>301</v>
      </c>
      <c r="D1918" t="s">
        <v>1679</v>
      </c>
      <c r="E1918" t="s">
        <v>1717</v>
      </c>
      <c r="F1918" s="12">
        <v>4</v>
      </c>
      <c r="G1918" s="11">
        <v>261.73</v>
      </c>
      <c r="H1918">
        <v>0.1</v>
      </c>
      <c r="I1918" t="s">
        <v>1752</v>
      </c>
      <c r="J1918" s="11">
        <v>942.22800000000007</v>
      </c>
      <c r="K1918" t="str">
        <f>VLOOKUP(Table56[[#This Row],[Customer_ID]],Table4[],4,FALSE)</f>
        <v>Female</v>
      </c>
      <c r="L1918" t="str">
        <f>VLOOKUP(Table56[[#This Row],[Customer_ID]],Table4[],6,FALSE)</f>
        <v>Indiana</v>
      </c>
      <c r="M1918" t="str">
        <f>VLOOKUP(Table56[[#This Row],[Product_ID]],Table3[],3,FALSE)</f>
        <v>Home-Kitchen</v>
      </c>
      <c r="N1918" s="11">
        <f>VLOOKUP(Table56[[#This Row],[Product_ID]],Table3[],5,FALSE)</f>
        <v>201.41</v>
      </c>
      <c r="O1918" t="str">
        <f>VLOOKUP(Table56[[#This Row],[Store_ID]],Table2[],3,FALSE)</f>
        <v>South</v>
      </c>
      <c r="P1918" t="str">
        <f>VLOOKUP(E1918,Table2[],5,FALSE)</f>
        <v>Flagship</v>
      </c>
    </row>
    <row r="1919" spans="1:16" x14ac:dyDescent="0.25">
      <c r="A1919" t="s">
        <v>3669</v>
      </c>
      <c r="B1919" s="19">
        <v>45661</v>
      </c>
      <c r="C1919" t="s">
        <v>1421</v>
      </c>
      <c r="D1919" t="s">
        <v>1544</v>
      </c>
      <c r="E1919" t="s">
        <v>1685</v>
      </c>
      <c r="F1919" s="12">
        <v>2</v>
      </c>
      <c r="G1919" s="11">
        <v>687.35</v>
      </c>
      <c r="H1919">
        <v>0.2</v>
      </c>
      <c r="I1919" t="s">
        <v>1755</v>
      </c>
      <c r="J1919" s="11">
        <v>1099.76</v>
      </c>
      <c r="K1919" t="str">
        <f>VLOOKUP(Table56[[#This Row],[Customer_ID]],Table4[],4,FALSE)</f>
        <v>Male</v>
      </c>
      <c r="L1919" t="str">
        <f>VLOOKUP(Table56[[#This Row],[Customer_ID]],Table4[],6,FALSE)</f>
        <v>Minnesota</v>
      </c>
      <c r="M1919" t="str">
        <f>VLOOKUP(Table56[[#This Row],[Product_ID]],Table3[],3,FALSE)</f>
        <v>Beauty-Haircare</v>
      </c>
      <c r="N1919" s="11">
        <f>VLOOKUP(Table56[[#This Row],[Product_ID]],Table3[],5,FALSE)</f>
        <v>115.82</v>
      </c>
      <c r="O1919" t="str">
        <f>VLOOKUP(Table56[[#This Row],[Store_ID]],Table2[],3,FALSE)</f>
        <v>East</v>
      </c>
      <c r="P1919" t="str">
        <f>VLOOKUP(E1919,Table2[],5,FALSE)</f>
        <v>Flagship</v>
      </c>
    </row>
    <row r="1920" spans="1:16" x14ac:dyDescent="0.25">
      <c r="A1920" t="s">
        <v>3670</v>
      </c>
      <c r="B1920" s="19">
        <v>45921</v>
      </c>
      <c r="C1920" t="s">
        <v>669</v>
      </c>
      <c r="D1920" t="s">
        <v>1656</v>
      </c>
      <c r="E1920" t="s">
        <v>1714</v>
      </c>
      <c r="F1920" s="12">
        <v>2</v>
      </c>
      <c r="G1920" s="11">
        <v>30.14</v>
      </c>
      <c r="H1920">
        <v>0.21</v>
      </c>
      <c r="I1920" t="s">
        <v>1750</v>
      </c>
      <c r="J1920" s="11">
        <v>47.621200000000002</v>
      </c>
      <c r="K1920" t="str">
        <f>VLOOKUP(Table56[[#This Row],[Customer_ID]],Table4[],4,FALSE)</f>
        <v>Female</v>
      </c>
      <c r="L1920" t="str">
        <f>VLOOKUP(Table56[[#This Row],[Customer_ID]],Table4[],6,FALSE)</f>
        <v>New Jersey</v>
      </c>
      <c r="M1920" t="str">
        <f>VLOOKUP(Table56[[#This Row],[Product_ID]],Table3[],3,FALSE)</f>
        <v>Home-Furniture</v>
      </c>
      <c r="N1920" s="11">
        <f>VLOOKUP(Table56[[#This Row],[Product_ID]],Table3[],5,FALSE)</f>
        <v>388.46</v>
      </c>
      <c r="O1920" t="str">
        <f>VLOOKUP(Table56[[#This Row],[Store_ID]],Table2[],3,FALSE)</f>
        <v>West</v>
      </c>
      <c r="P1920" t="str">
        <f>VLOOKUP(E1920,Table2[],5,FALSE)</f>
        <v>Online</v>
      </c>
    </row>
    <row r="1921" spans="1:16" x14ac:dyDescent="0.25">
      <c r="A1921" t="s">
        <v>3671</v>
      </c>
      <c r="B1921" s="19">
        <v>45651</v>
      </c>
      <c r="C1921" t="s">
        <v>348</v>
      </c>
      <c r="D1921" t="s">
        <v>1579</v>
      </c>
      <c r="E1921" t="s">
        <v>1714</v>
      </c>
      <c r="F1921" s="12">
        <v>3</v>
      </c>
      <c r="G1921" s="11">
        <v>570.12</v>
      </c>
      <c r="H1921">
        <v>0.12</v>
      </c>
      <c r="I1921" t="s">
        <v>1752</v>
      </c>
      <c r="J1921" s="11">
        <v>1505.1168</v>
      </c>
      <c r="K1921" t="str">
        <f>VLOOKUP(Table56[[#This Row],[Customer_ID]],Table4[],4,FALSE)</f>
        <v>Male</v>
      </c>
      <c r="L1921" t="str">
        <f>VLOOKUP(Table56[[#This Row],[Customer_ID]],Table4[],6,FALSE)</f>
        <v>Tennessee</v>
      </c>
      <c r="M1921" t="str">
        <f>VLOOKUP(Table56[[#This Row],[Product_ID]],Table3[],3,FALSE)</f>
        <v>Electronics-Computer</v>
      </c>
      <c r="N1921" s="11">
        <f>VLOOKUP(Table56[[#This Row],[Product_ID]],Table3[],5,FALSE)</f>
        <v>419.28</v>
      </c>
      <c r="O1921" t="str">
        <f>VLOOKUP(Table56[[#This Row],[Store_ID]],Table2[],3,FALSE)</f>
        <v>West</v>
      </c>
      <c r="P1921" t="str">
        <f>VLOOKUP(E1921,Table2[],5,FALSE)</f>
        <v>Online</v>
      </c>
    </row>
    <row r="1922" spans="1:16" x14ac:dyDescent="0.25">
      <c r="A1922" t="s">
        <v>3672</v>
      </c>
      <c r="B1922" s="19">
        <v>45883</v>
      </c>
      <c r="C1922" t="s">
        <v>885</v>
      </c>
      <c r="D1922" t="s">
        <v>1643</v>
      </c>
      <c r="E1922" t="s">
        <v>1739</v>
      </c>
      <c r="F1922" s="12">
        <v>3</v>
      </c>
      <c r="G1922" s="11">
        <v>401.87</v>
      </c>
      <c r="H1922">
        <v>0.28999999999999998</v>
      </c>
      <c r="I1922" t="s">
        <v>1755</v>
      </c>
      <c r="J1922" s="11">
        <v>855.98310000000004</v>
      </c>
      <c r="K1922" t="str">
        <f>VLOOKUP(Table56[[#This Row],[Customer_ID]],Table4[],4,FALSE)</f>
        <v>Male</v>
      </c>
      <c r="L1922" t="str">
        <f>VLOOKUP(Table56[[#This Row],[Customer_ID]],Table4[],6,FALSE)</f>
        <v>Connecticut</v>
      </c>
      <c r="M1922" t="str">
        <f>VLOOKUP(Table56[[#This Row],[Product_ID]],Table3[],3,FALSE)</f>
        <v>Electronics-Appliances</v>
      </c>
      <c r="N1922" s="11">
        <f>VLOOKUP(Table56[[#This Row],[Product_ID]],Table3[],5,FALSE)</f>
        <v>480.9</v>
      </c>
      <c r="O1922" t="str">
        <f>VLOOKUP(Table56[[#This Row],[Store_ID]],Table2[],3,FALSE)</f>
        <v>East</v>
      </c>
      <c r="P1922" t="str">
        <f>VLOOKUP(E1922,Table2[],5,FALSE)</f>
        <v>Online</v>
      </c>
    </row>
    <row r="1923" spans="1:16" x14ac:dyDescent="0.25">
      <c r="A1923" t="s">
        <v>3673</v>
      </c>
      <c r="B1923" s="19">
        <v>45624</v>
      </c>
      <c r="C1923" t="s">
        <v>1507</v>
      </c>
      <c r="D1923" t="s">
        <v>1646</v>
      </c>
      <c r="E1923" t="s">
        <v>1723</v>
      </c>
      <c r="F1923" s="12">
        <v>4</v>
      </c>
      <c r="G1923" s="11">
        <v>619.35</v>
      </c>
      <c r="H1923">
        <v>0.3</v>
      </c>
      <c r="I1923" t="s">
        <v>1750</v>
      </c>
      <c r="J1923" s="11">
        <v>1734.18</v>
      </c>
      <c r="K1923" t="str">
        <f>VLOOKUP(Table56[[#This Row],[Customer_ID]],Table4[],4,FALSE)</f>
        <v>Male</v>
      </c>
      <c r="L1923" t="str">
        <f>VLOOKUP(Table56[[#This Row],[Customer_ID]],Table4[],6,FALSE)</f>
        <v>Ohio</v>
      </c>
      <c r="M1923" t="str">
        <f>VLOOKUP(Table56[[#This Row],[Product_ID]],Table3[],3,FALSE)</f>
        <v>Home-Lighting</v>
      </c>
      <c r="N1923" s="11">
        <f>VLOOKUP(Table56[[#This Row],[Product_ID]],Table3[],5,FALSE)</f>
        <v>228.53</v>
      </c>
      <c r="O1923" t="str">
        <f>VLOOKUP(Table56[[#This Row],[Store_ID]],Table2[],3,FALSE)</f>
        <v>North</v>
      </c>
      <c r="P1923" t="str">
        <f>VLOOKUP(E1923,Table2[],5,FALSE)</f>
        <v>Online</v>
      </c>
    </row>
    <row r="1924" spans="1:16" x14ac:dyDescent="0.25">
      <c r="A1924" t="s">
        <v>3674</v>
      </c>
      <c r="B1924" s="19">
        <v>45276</v>
      </c>
      <c r="C1924" t="s">
        <v>785</v>
      </c>
      <c r="D1924" t="s">
        <v>1597</v>
      </c>
      <c r="E1924" t="s">
        <v>1733</v>
      </c>
      <c r="F1924" s="12">
        <v>4</v>
      </c>
      <c r="G1924" s="11">
        <v>569.36</v>
      </c>
      <c r="H1924">
        <v>0.27</v>
      </c>
      <c r="I1924" t="s">
        <v>1752</v>
      </c>
      <c r="J1924" s="11">
        <v>1662.5311999999999</v>
      </c>
      <c r="K1924" t="str">
        <f>VLOOKUP(Table56[[#This Row],[Customer_ID]],Table4[],4,FALSE)</f>
        <v>Male</v>
      </c>
      <c r="L1924" t="str">
        <f>VLOOKUP(Table56[[#This Row],[Customer_ID]],Table4[],6,FALSE)</f>
        <v>New Hampshire</v>
      </c>
      <c r="M1924" t="str">
        <f>VLOOKUP(Table56[[#This Row],[Product_ID]],Table3[],3,FALSE)</f>
        <v>Clothing-Outerwear</v>
      </c>
      <c r="N1924" s="11">
        <f>VLOOKUP(Table56[[#This Row],[Product_ID]],Table3[],5,FALSE)</f>
        <v>167.34</v>
      </c>
      <c r="O1924" t="str">
        <f>VLOOKUP(Table56[[#This Row],[Store_ID]],Table2[],3,FALSE)</f>
        <v>North</v>
      </c>
      <c r="P1924" t="str">
        <f>VLOOKUP(E1924,Table2[],5,FALSE)</f>
        <v>Flagship</v>
      </c>
    </row>
    <row r="1925" spans="1:16" x14ac:dyDescent="0.25">
      <c r="A1925" t="s">
        <v>3675</v>
      </c>
      <c r="B1925" s="19">
        <v>45344</v>
      </c>
      <c r="C1925" t="s">
        <v>1450</v>
      </c>
      <c r="D1925" t="s">
        <v>1567</v>
      </c>
      <c r="E1925" t="s">
        <v>1701</v>
      </c>
      <c r="F1925" s="12">
        <v>2</v>
      </c>
      <c r="G1925" s="11">
        <v>846.35</v>
      </c>
      <c r="H1925">
        <v>0.3</v>
      </c>
      <c r="I1925" t="s">
        <v>1755</v>
      </c>
      <c r="J1925" s="11">
        <v>1184.8899999999999</v>
      </c>
      <c r="K1925" t="str">
        <f>VLOOKUP(Table56[[#This Row],[Customer_ID]],Table4[],4,FALSE)</f>
        <v>Female</v>
      </c>
      <c r="L1925" t="str">
        <f>VLOOKUP(Table56[[#This Row],[Customer_ID]],Table4[],6,FALSE)</f>
        <v>Oklahoma</v>
      </c>
      <c r="M1925" t="str">
        <f>VLOOKUP(Table56[[#This Row],[Product_ID]],Table3[],3,FALSE)</f>
        <v>Home-Decor</v>
      </c>
      <c r="N1925" s="11">
        <f>VLOOKUP(Table56[[#This Row],[Product_ID]],Table3[],5,FALSE)</f>
        <v>254.04361702127662</v>
      </c>
      <c r="O1925" t="str">
        <f>VLOOKUP(Table56[[#This Row],[Store_ID]],Table2[],3,FALSE)</f>
        <v>South</v>
      </c>
      <c r="P1925" t="str">
        <f>VLOOKUP(E1925,Table2[],5,FALSE)</f>
        <v>Online</v>
      </c>
    </row>
    <row r="1926" spans="1:16" x14ac:dyDescent="0.25">
      <c r="A1926" t="s">
        <v>3676</v>
      </c>
      <c r="B1926" s="19">
        <v>45849</v>
      </c>
      <c r="C1926" t="s">
        <v>1330</v>
      </c>
      <c r="D1926" t="s">
        <v>1572</v>
      </c>
      <c r="E1926" t="s">
        <v>1693</v>
      </c>
      <c r="F1926" s="12">
        <v>1</v>
      </c>
      <c r="G1926" s="11">
        <v>788.45</v>
      </c>
      <c r="H1926">
        <v>0.28999999999999998</v>
      </c>
      <c r="I1926" t="s">
        <v>1752</v>
      </c>
      <c r="J1926" s="11">
        <v>559.79949999999997</v>
      </c>
      <c r="K1926" t="str">
        <f>VLOOKUP(Table56[[#This Row],[Customer_ID]],Table4[],4,FALSE)</f>
        <v>Female</v>
      </c>
      <c r="L1926" t="str">
        <f>VLOOKUP(Table56[[#This Row],[Customer_ID]],Table4[],6,FALSE)</f>
        <v>Indiana</v>
      </c>
      <c r="M1926" t="str">
        <f>VLOOKUP(Table56[[#This Row],[Product_ID]],Table3[],3,FALSE)</f>
        <v>Home-Kitchen</v>
      </c>
      <c r="N1926" s="11">
        <f>VLOOKUP(Table56[[#This Row],[Product_ID]],Table3[],5,FALSE)</f>
        <v>19.52</v>
      </c>
      <c r="O1926" t="str">
        <f>VLOOKUP(Table56[[#This Row],[Store_ID]],Table2[],3,FALSE)</f>
        <v>South</v>
      </c>
      <c r="P1926" t="str">
        <f>VLOOKUP(E1926,Table2[],5,FALSE)</f>
        <v>Outlet</v>
      </c>
    </row>
    <row r="1927" spans="1:16" x14ac:dyDescent="0.25">
      <c r="A1927" t="s">
        <v>3677</v>
      </c>
      <c r="B1927" s="19">
        <v>45880</v>
      </c>
      <c r="C1927" t="s">
        <v>1115</v>
      </c>
      <c r="D1927" t="s">
        <v>1580</v>
      </c>
      <c r="E1927" t="s">
        <v>1723</v>
      </c>
      <c r="F1927" s="12">
        <v>2</v>
      </c>
      <c r="G1927" s="11">
        <v>338.81</v>
      </c>
      <c r="H1927">
        <v>7.0000000000000007E-2</v>
      </c>
      <c r="I1927" t="s">
        <v>1755</v>
      </c>
      <c r="J1927" s="11">
        <v>630.1866</v>
      </c>
      <c r="K1927" t="str">
        <f>VLOOKUP(Table56[[#This Row],[Customer_ID]],Table4[],4,FALSE)</f>
        <v>Male</v>
      </c>
      <c r="L1927" t="str">
        <f>VLOOKUP(Table56[[#This Row],[Customer_ID]],Table4[],6,FALSE)</f>
        <v>Arkansas</v>
      </c>
      <c r="M1927" t="str">
        <f>VLOOKUP(Table56[[#This Row],[Product_ID]],Table3[],3,FALSE)</f>
        <v>Home-Lighting</v>
      </c>
      <c r="N1927" s="11">
        <f>VLOOKUP(Table56[[#This Row],[Product_ID]],Table3[],5,FALSE)</f>
        <v>382.22</v>
      </c>
      <c r="O1927" t="str">
        <f>VLOOKUP(Table56[[#This Row],[Store_ID]],Table2[],3,FALSE)</f>
        <v>North</v>
      </c>
      <c r="P1927" t="str">
        <f>VLOOKUP(E1927,Table2[],5,FALSE)</f>
        <v>Online</v>
      </c>
    </row>
    <row r="1928" spans="1:16" x14ac:dyDescent="0.25">
      <c r="A1928" t="s">
        <v>3678</v>
      </c>
      <c r="B1928" s="19">
        <v>45907</v>
      </c>
      <c r="C1928" t="s">
        <v>110</v>
      </c>
      <c r="D1928" t="s">
        <v>1547</v>
      </c>
      <c r="E1928" t="s">
        <v>1705</v>
      </c>
      <c r="F1928" s="12">
        <v>4</v>
      </c>
      <c r="G1928" s="11">
        <v>94.48</v>
      </c>
      <c r="H1928">
        <v>0.06</v>
      </c>
      <c r="I1928" t="s">
        <v>1755</v>
      </c>
      <c r="J1928" s="11">
        <v>355.2448</v>
      </c>
      <c r="K1928" t="str">
        <f>VLOOKUP(Table56[[#This Row],[Customer_ID]],Table4[],4,FALSE)</f>
        <v>Female</v>
      </c>
      <c r="L1928" t="str">
        <f>VLOOKUP(Table56[[#This Row],[Customer_ID]],Table4[],6,FALSE)</f>
        <v>Missouri</v>
      </c>
      <c r="M1928" t="str">
        <f>VLOOKUP(Table56[[#This Row],[Product_ID]],Table3[],3,FALSE)</f>
        <v>Home-Decor</v>
      </c>
      <c r="N1928" s="11">
        <f>VLOOKUP(Table56[[#This Row],[Product_ID]],Table3[],5,FALSE)</f>
        <v>48.01</v>
      </c>
      <c r="O1928" t="str">
        <f>VLOOKUP(Table56[[#This Row],[Store_ID]],Table2[],3,FALSE)</f>
        <v>North</v>
      </c>
      <c r="P1928" t="str">
        <f>VLOOKUP(E1928,Table2[],5,FALSE)</f>
        <v>Outlet</v>
      </c>
    </row>
    <row r="1929" spans="1:16" x14ac:dyDescent="0.25">
      <c r="A1929" t="s">
        <v>3679</v>
      </c>
      <c r="B1929" s="19">
        <v>45545</v>
      </c>
      <c r="C1929" t="s">
        <v>1453</v>
      </c>
      <c r="D1929" t="s">
        <v>1554</v>
      </c>
      <c r="E1929" t="s">
        <v>1725</v>
      </c>
      <c r="F1929" s="12">
        <v>3</v>
      </c>
      <c r="G1929" s="11">
        <v>941.85</v>
      </c>
      <c r="H1929">
        <v>0.16</v>
      </c>
      <c r="I1929" t="s">
        <v>1752</v>
      </c>
      <c r="J1929" s="11">
        <v>2373.462</v>
      </c>
      <c r="K1929" t="str">
        <f>VLOOKUP(Table56[[#This Row],[Customer_ID]],Table4[],4,FALSE)</f>
        <v>Female</v>
      </c>
      <c r="L1929" t="str">
        <f>VLOOKUP(Table56[[#This Row],[Customer_ID]],Table4[],6,FALSE)</f>
        <v>Kansas</v>
      </c>
      <c r="M1929" t="str">
        <f>VLOOKUP(Table56[[#This Row],[Product_ID]],Table3[],3,FALSE)</f>
        <v>Sports-Equipment</v>
      </c>
      <c r="N1929" s="11">
        <f>VLOOKUP(Table56[[#This Row],[Product_ID]],Table3[],5,FALSE)</f>
        <v>21.34</v>
      </c>
      <c r="O1929" t="str">
        <f>VLOOKUP(Table56[[#This Row],[Store_ID]],Table2[],3,FALSE)</f>
        <v>East</v>
      </c>
      <c r="P1929" t="str">
        <f>VLOOKUP(E1929,Table2[],5,FALSE)</f>
        <v>Flagship</v>
      </c>
    </row>
    <row r="1930" spans="1:16" x14ac:dyDescent="0.25">
      <c r="A1930" t="s">
        <v>3680</v>
      </c>
      <c r="B1930" s="19">
        <v>45257</v>
      </c>
      <c r="C1930" t="s">
        <v>533</v>
      </c>
      <c r="D1930" t="s">
        <v>1596</v>
      </c>
      <c r="E1930" t="s">
        <v>1705</v>
      </c>
      <c r="F1930" s="12">
        <v>2</v>
      </c>
      <c r="G1930" s="11">
        <v>336.97</v>
      </c>
      <c r="H1930">
        <v>0.14000000000000001</v>
      </c>
      <c r="I1930" t="s">
        <v>1752</v>
      </c>
      <c r="J1930" s="11">
        <v>579.58840000000009</v>
      </c>
      <c r="K1930" t="str">
        <f>VLOOKUP(Table56[[#This Row],[Customer_ID]],Table4[],4,FALSE)</f>
        <v>Female</v>
      </c>
      <c r="L1930" t="str">
        <f>VLOOKUP(Table56[[#This Row],[Customer_ID]],Table4[],6,FALSE)</f>
        <v>Arizona</v>
      </c>
      <c r="M1930" t="str">
        <f>VLOOKUP(Table56[[#This Row],[Product_ID]],Table3[],3,FALSE)</f>
        <v>Sports-Team Sports</v>
      </c>
      <c r="N1930" s="11">
        <f>VLOOKUP(Table56[[#This Row],[Product_ID]],Table3[],5,FALSE)</f>
        <v>318.91000000000003</v>
      </c>
      <c r="O1930" t="str">
        <f>VLOOKUP(Table56[[#This Row],[Store_ID]],Table2[],3,FALSE)</f>
        <v>North</v>
      </c>
      <c r="P1930" t="str">
        <f>VLOOKUP(E1930,Table2[],5,FALSE)</f>
        <v>Outlet</v>
      </c>
    </row>
    <row r="1931" spans="1:16" x14ac:dyDescent="0.25">
      <c r="A1931" t="s">
        <v>3681</v>
      </c>
      <c r="B1931" s="19">
        <v>45466</v>
      </c>
      <c r="C1931" t="s">
        <v>968</v>
      </c>
      <c r="D1931" t="s">
        <v>1535</v>
      </c>
      <c r="E1931" t="s">
        <v>1705</v>
      </c>
      <c r="F1931" s="12">
        <v>2</v>
      </c>
      <c r="G1931" s="11">
        <v>344.16</v>
      </c>
      <c r="H1931">
        <v>0.09</v>
      </c>
      <c r="I1931" t="s">
        <v>1752</v>
      </c>
      <c r="J1931" s="11">
        <v>626.37120000000004</v>
      </c>
      <c r="K1931" t="str">
        <f>VLOOKUP(Table56[[#This Row],[Customer_ID]],Table4[],4,FALSE)</f>
        <v>Male</v>
      </c>
      <c r="L1931" t="str">
        <f>VLOOKUP(Table56[[#This Row],[Customer_ID]],Table4[],6,FALSE)</f>
        <v>Vermont</v>
      </c>
      <c r="M1931" t="str">
        <f>VLOOKUP(Table56[[#This Row],[Product_ID]],Table3[],3,FALSE)</f>
        <v>Clothing-Accessories</v>
      </c>
      <c r="N1931" s="11">
        <f>VLOOKUP(Table56[[#This Row],[Product_ID]],Table3[],5,FALSE)</f>
        <v>261</v>
      </c>
      <c r="O1931" t="str">
        <f>VLOOKUP(Table56[[#This Row],[Store_ID]],Table2[],3,FALSE)</f>
        <v>North</v>
      </c>
      <c r="P1931" t="str">
        <f>VLOOKUP(E1931,Table2[],5,FALSE)</f>
        <v>Outlet</v>
      </c>
    </row>
    <row r="1932" spans="1:16" x14ac:dyDescent="0.25">
      <c r="A1932" t="s">
        <v>3682</v>
      </c>
      <c r="B1932" s="19">
        <v>45847</v>
      </c>
      <c r="C1932" t="s">
        <v>939</v>
      </c>
      <c r="D1932" t="s">
        <v>1600</v>
      </c>
      <c r="E1932" t="s">
        <v>1717</v>
      </c>
      <c r="F1932" s="12">
        <v>1</v>
      </c>
      <c r="G1932" s="11">
        <v>841.53</v>
      </c>
      <c r="H1932">
        <v>0.15</v>
      </c>
      <c r="I1932" t="s">
        <v>1750</v>
      </c>
      <c r="J1932" s="11">
        <v>715.30049999999994</v>
      </c>
      <c r="K1932" t="str">
        <f>VLOOKUP(Table56[[#This Row],[Customer_ID]],Table4[],4,FALSE)</f>
        <v>Male</v>
      </c>
      <c r="L1932" t="str">
        <f>VLOOKUP(Table56[[#This Row],[Customer_ID]],Table4[],6,FALSE)</f>
        <v>Oregon</v>
      </c>
      <c r="M1932" t="str">
        <f>VLOOKUP(Table56[[#This Row],[Product_ID]],Table3[],3,FALSE)</f>
        <v>Electronics-Accessories</v>
      </c>
      <c r="N1932" s="11">
        <f>VLOOKUP(Table56[[#This Row],[Product_ID]],Table3[],5,FALSE)</f>
        <v>177.98</v>
      </c>
      <c r="O1932" t="str">
        <f>VLOOKUP(Table56[[#This Row],[Store_ID]],Table2[],3,FALSE)</f>
        <v>South</v>
      </c>
      <c r="P1932" t="str">
        <f>VLOOKUP(E1932,Table2[],5,FALSE)</f>
        <v>Flagship</v>
      </c>
    </row>
    <row r="1933" spans="1:16" x14ac:dyDescent="0.25">
      <c r="A1933" t="s">
        <v>3683</v>
      </c>
      <c r="B1933" s="19">
        <v>45825</v>
      </c>
      <c r="C1933" t="s">
        <v>1300</v>
      </c>
      <c r="D1933" t="s">
        <v>1654</v>
      </c>
      <c r="E1933" t="s">
        <v>1733</v>
      </c>
      <c r="F1933" s="12">
        <v>3</v>
      </c>
      <c r="G1933" s="11">
        <v>63.36</v>
      </c>
      <c r="H1933">
        <v>0.28999999999999998</v>
      </c>
      <c r="I1933" t="s">
        <v>1755</v>
      </c>
      <c r="J1933" s="11">
        <v>134.95679999999999</v>
      </c>
      <c r="K1933" t="str">
        <f>VLOOKUP(Table56[[#This Row],[Customer_ID]],Table4[],4,FALSE)</f>
        <v>Male</v>
      </c>
      <c r="L1933" t="str">
        <f>VLOOKUP(Table56[[#This Row],[Customer_ID]],Table4[],6,FALSE)</f>
        <v>North Carolina</v>
      </c>
      <c r="M1933" t="str">
        <f>VLOOKUP(Table56[[#This Row],[Product_ID]],Table3[],3,FALSE)</f>
        <v>Beauty-Skincare</v>
      </c>
      <c r="N1933" s="11">
        <f>VLOOKUP(Table56[[#This Row],[Product_ID]],Table3[],5,FALSE)</f>
        <v>254.04361702127662</v>
      </c>
      <c r="O1933" t="str">
        <f>VLOOKUP(Table56[[#This Row],[Store_ID]],Table2[],3,FALSE)</f>
        <v>North</v>
      </c>
      <c r="P1933" t="str">
        <f>VLOOKUP(E1933,Table2[],5,FALSE)</f>
        <v>Flagship</v>
      </c>
    </row>
    <row r="1934" spans="1:16" x14ac:dyDescent="0.25">
      <c r="A1934" t="s">
        <v>3684</v>
      </c>
      <c r="B1934" s="19">
        <v>45839</v>
      </c>
      <c r="C1934" t="s">
        <v>1507</v>
      </c>
      <c r="D1934" t="s">
        <v>1644</v>
      </c>
      <c r="E1934" t="s">
        <v>1714</v>
      </c>
      <c r="F1934" s="12">
        <v>2</v>
      </c>
      <c r="G1934" s="11">
        <v>552.49</v>
      </c>
      <c r="H1934">
        <v>0.1</v>
      </c>
      <c r="I1934" t="s">
        <v>1750</v>
      </c>
      <c r="J1934" s="11">
        <v>994.48200000000008</v>
      </c>
      <c r="K1934" t="str">
        <f>VLOOKUP(Table56[[#This Row],[Customer_ID]],Table4[],4,FALSE)</f>
        <v>Male</v>
      </c>
      <c r="L1934" t="str">
        <f>VLOOKUP(Table56[[#This Row],[Customer_ID]],Table4[],6,FALSE)</f>
        <v>Ohio</v>
      </c>
      <c r="M1934" t="str">
        <f>VLOOKUP(Table56[[#This Row],[Product_ID]],Table3[],3,FALSE)</f>
        <v>Home-Decor</v>
      </c>
      <c r="N1934" s="11">
        <f>VLOOKUP(Table56[[#This Row],[Product_ID]],Table3[],5,FALSE)</f>
        <v>325.26</v>
      </c>
      <c r="O1934" t="str">
        <f>VLOOKUP(Table56[[#This Row],[Store_ID]],Table2[],3,FALSE)</f>
        <v>West</v>
      </c>
      <c r="P1934" t="str">
        <f>VLOOKUP(E1934,Table2[],5,FALSE)</f>
        <v>Online</v>
      </c>
    </row>
    <row r="1935" spans="1:16" x14ac:dyDescent="0.25">
      <c r="A1935" t="s">
        <v>3685</v>
      </c>
      <c r="B1935" s="19">
        <v>45720</v>
      </c>
      <c r="C1935" t="s">
        <v>752</v>
      </c>
      <c r="D1935" t="s">
        <v>1562</v>
      </c>
      <c r="E1935" t="s">
        <v>1708</v>
      </c>
      <c r="F1935" s="12">
        <v>3</v>
      </c>
      <c r="G1935" s="11">
        <v>447.38</v>
      </c>
      <c r="H1935">
        <v>0.03</v>
      </c>
      <c r="I1935" t="s">
        <v>1750</v>
      </c>
      <c r="J1935" s="11">
        <v>1301.8757999999998</v>
      </c>
      <c r="K1935" t="str">
        <f>VLOOKUP(Table56[[#This Row],[Customer_ID]],Table4[],4,FALSE)</f>
        <v>Female</v>
      </c>
      <c r="L1935" t="str">
        <f>VLOOKUP(Table56[[#This Row],[Customer_ID]],Table4[],6,FALSE)</f>
        <v>Virginia</v>
      </c>
      <c r="M1935" t="str">
        <f>VLOOKUP(Table56[[#This Row],[Product_ID]],Table3[],3,FALSE)</f>
        <v>Sports-Outdoor</v>
      </c>
      <c r="N1935" s="11">
        <f>VLOOKUP(Table56[[#This Row],[Product_ID]],Table3[],5,FALSE)</f>
        <v>166.06</v>
      </c>
      <c r="O1935" t="str">
        <f>VLOOKUP(Table56[[#This Row],[Store_ID]],Table2[],3,FALSE)</f>
        <v>East</v>
      </c>
      <c r="P1935" t="str">
        <f>VLOOKUP(E1935,Table2[],5,FALSE)</f>
        <v>Online</v>
      </c>
    </row>
    <row r="1936" spans="1:16" x14ac:dyDescent="0.25">
      <c r="A1936" t="s">
        <v>3686</v>
      </c>
      <c r="B1936" s="19">
        <v>45250</v>
      </c>
      <c r="C1936" t="s">
        <v>1376</v>
      </c>
      <c r="D1936" t="s">
        <v>1636</v>
      </c>
      <c r="E1936" t="s">
        <v>1739</v>
      </c>
      <c r="F1936" s="12">
        <v>1</v>
      </c>
      <c r="G1936" s="11">
        <v>727.7</v>
      </c>
      <c r="H1936">
        <v>0.21</v>
      </c>
      <c r="I1936" t="s">
        <v>1755</v>
      </c>
      <c r="J1936" s="11">
        <v>574.88300000000004</v>
      </c>
      <c r="K1936" t="str">
        <f>VLOOKUP(Table56[[#This Row],[Customer_ID]],Table4[],4,FALSE)</f>
        <v>Male</v>
      </c>
      <c r="L1936" t="str">
        <f>VLOOKUP(Table56[[#This Row],[Customer_ID]],Table4[],6,FALSE)</f>
        <v>Nebraska</v>
      </c>
      <c r="M1936" t="str">
        <f>VLOOKUP(Table56[[#This Row],[Product_ID]],Table3[],3,FALSE)</f>
        <v>Sports-Team Sports</v>
      </c>
      <c r="N1936" s="11">
        <f>VLOOKUP(Table56[[#This Row],[Product_ID]],Table3[],5,FALSE)</f>
        <v>107.06</v>
      </c>
      <c r="O1936" t="str">
        <f>VLOOKUP(Table56[[#This Row],[Store_ID]],Table2[],3,FALSE)</f>
        <v>East</v>
      </c>
      <c r="P1936" t="str">
        <f>VLOOKUP(E1936,Table2[],5,FALSE)</f>
        <v>Online</v>
      </c>
    </row>
    <row r="1937" spans="1:16" x14ac:dyDescent="0.25">
      <c r="A1937" t="s">
        <v>3687</v>
      </c>
      <c r="B1937" s="19">
        <v>45258</v>
      </c>
      <c r="C1937" t="s">
        <v>1336</v>
      </c>
      <c r="D1937" t="s">
        <v>1604</v>
      </c>
      <c r="E1937" t="s">
        <v>1711</v>
      </c>
      <c r="F1937" s="12">
        <v>4</v>
      </c>
      <c r="G1937" s="11">
        <v>581.34</v>
      </c>
      <c r="H1937">
        <v>0.08</v>
      </c>
      <c r="I1937" t="s">
        <v>1750</v>
      </c>
      <c r="J1937" s="11">
        <v>2139.3312000000001</v>
      </c>
      <c r="K1937" t="str">
        <f>VLOOKUP(Table56[[#This Row],[Customer_ID]],Table4[],4,FALSE)</f>
        <v>Male</v>
      </c>
      <c r="L1937" t="str">
        <f>VLOOKUP(Table56[[#This Row],[Customer_ID]],Table4[],6,FALSE)</f>
        <v>South Dakota</v>
      </c>
      <c r="M1937" t="str">
        <f>VLOOKUP(Table56[[#This Row],[Product_ID]],Table3[],3,FALSE)</f>
        <v>Electronics-Accessories</v>
      </c>
      <c r="N1937" s="11">
        <f>VLOOKUP(Table56[[#This Row],[Product_ID]],Table3[],5,FALSE)</f>
        <v>88.49</v>
      </c>
      <c r="O1937" t="str">
        <f>VLOOKUP(Table56[[#This Row],[Store_ID]],Table2[],3,FALSE)</f>
        <v>South</v>
      </c>
      <c r="P1937" t="str">
        <f>VLOOKUP(E1937,Table2[],5,FALSE)</f>
        <v>Online</v>
      </c>
    </row>
    <row r="1938" spans="1:16" x14ac:dyDescent="0.25">
      <c r="A1938" t="s">
        <v>3688</v>
      </c>
      <c r="B1938" s="19">
        <v>45793</v>
      </c>
      <c r="C1938" t="s">
        <v>339</v>
      </c>
      <c r="D1938" t="s">
        <v>1625</v>
      </c>
      <c r="E1938" t="s">
        <v>1690</v>
      </c>
      <c r="F1938" s="12">
        <v>1</v>
      </c>
      <c r="G1938" s="11">
        <v>338.83</v>
      </c>
      <c r="H1938">
        <v>0.19</v>
      </c>
      <c r="I1938" t="s">
        <v>1752</v>
      </c>
      <c r="J1938" s="11">
        <v>274.45229999999998</v>
      </c>
      <c r="K1938" t="str">
        <f>VLOOKUP(Table56[[#This Row],[Customer_ID]],Table4[],4,FALSE)</f>
        <v>Female</v>
      </c>
      <c r="L1938" t="str">
        <f>VLOOKUP(Table56[[#This Row],[Customer_ID]],Table4[],6,FALSE)</f>
        <v>Louisiana</v>
      </c>
      <c r="M1938" t="str">
        <f>VLOOKUP(Table56[[#This Row],[Product_ID]],Table3[],3,FALSE)</f>
        <v>Beauty-Haircare</v>
      </c>
      <c r="N1938" s="11">
        <f>VLOOKUP(Table56[[#This Row],[Product_ID]],Table3[],5,FALSE)</f>
        <v>340.39</v>
      </c>
      <c r="O1938" t="str">
        <f>VLOOKUP(Table56[[#This Row],[Store_ID]],Table2[],3,FALSE)</f>
        <v>North</v>
      </c>
      <c r="P1938" t="str">
        <f>VLOOKUP(E1938,Table2[],5,FALSE)</f>
        <v>Flagship</v>
      </c>
    </row>
    <row r="1939" spans="1:16" x14ac:dyDescent="0.25">
      <c r="A1939" t="s">
        <v>3689</v>
      </c>
      <c r="B1939" s="19">
        <v>45265</v>
      </c>
      <c r="C1939" t="s">
        <v>897</v>
      </c>
      <c r="D1939" t="s">
        <v>1601</v>
      </c>
      <c r="E1939" t="s">
        <v>1725</v>
      </c>
      <c r="F1939" s="12">
        <v>4</v>
      </c>
      <c r="G1939" s="11">
        <v>568.80999999999995</v>
      </c>
      <c r="H1939">
        <v>0.25</v>
      </c>
      <c r="I1939" t="s">
        <v>1750</v>
      </c>
      <c r="J1939" s="11">
        <v>1706.4299999999998</v>
      </c>
      <c r="K1939" t="str">
        <f>VLOOKUP(Table56[[#This Row],[Customer_ID]],Table4[],4,FALSE)</f>
        <v>Female</v>
      </c>
      <c r="L1939" t="str">
        <f>VLOOKUP(Table56[[#This Row],[Customer_ID]],Table4[],6,FALSE)</f>
        <v>Massachusetts</v>
      </c>
      <c r="M1939" t="str">
        <f>VLOOKUP(Table56[[#This Row],[Product_ID]],Table3[],3,FALSE)</f>
        <v>Beauty-Fragrance</v>
      </c>
      <c r="N1939" s="11">
        <f>VLOOKUP(Table56[[#This Row],[Product_ID]],Table3[],5,FALSE)</f>
        <v>43.29</v>
      </c>
      <c r="O1939" t="str">
        <f>VLOOKUP(Table56[[#This Row],[Store_ID]],Table2[],3,FALSE)</f>
        <v>East</v>
      </c>
      <c r="P1939" t="str">
        <f>VLOOKUP(E1939,Table2[],5,FALSE)</f>
        <v>Flagship</v>
      </c>
    </row>
    <row r="1940" spans="1:16" x14ac:dyDescent="0.25">
      <c r="A1940" t="s">
        <v>3690</v>
      </c>
      <c r="B1940" s="19">
        <v>45607</v>
      </c>
      <c r="C1940" t="s">
        <v>1159</v>
      </c>
      <c r="D1940" t="s">
        <v>1618</v>
      </c>
      <c r="E1940" t="s">
        <v>1733</v>
      </c>
      <c r="F1940" s="12">
        <v>2</v>
      </c>
      <c r="G1940" s="11">
        <v>352.63</v>
      </c>
      <c r="H1940">
        <v>0.15</v>
      </c>
      <c r="I1940" t="s">
        <v>1752</v>
      </c>
      <c r="J1940" s="11">
        <v>599.471</v>
      </c>
      <c r="K1940" t="str">
        <f>VLOOKUP(Table56[[#This Row],[Customer_ID]],Table4[],4,FALSE)</f>
        <v>Male</v>
      </c>
      <c r="L1940" t="str">
        <f>VLOOKUP(Table56[[#This Row],[Customer_ID]],Table4[],6,FALSE)</f>
        <v>Minnesota</v>
      </c>
      <c r="M1940" t="str">
        <f>VLOOKUP(Table56[[#This Row],[Product_ID]],Table3[],3,FALSE)</f>
        <v>Sports-Equipment</v>
      </c>
      <c r="N1940" s="11">
        <f>VLOOKUP(Table56[[#This Row],[Product_ID]],Table3[],5,FALSE)</f>
        <v>103.45</v>
      </c>
      <c r="O1940" t="str">
        <f>VLOOKUP(Table56[[#This Row],[Store_ID]],Table2[],3,FALSE)</f>
        <v>North</v>
      </c>
      <c r="P1940" t="str">
        <f>VLOOKUP(E1940,Table2[],5,FALSE)</f>
        <v>Flagship</v>
      </c>
    </row>
    <row r="1941" spans="1:16" x14ac:dyDescent="0.25">
      <c r="A1941" t="s">
        <v>3691</v>
      </c>
      <c r="B1941" s="19">
        <v>45382</v>
      </c>
      <c r="C1941" t="s">
        <v>518</v>
      </c>
      <c r="D1941" t="s">
        <v>1675</v>
      </c>
      <c r="E1941" t="s">
        <v>1725</v>
      </c>
      <c r="F1941" s="12">
        <v>2</v>
      </c>
      <c r="G1941" s="11">
        <v>629.86</v>
      </c>
      <c r="H1941">
        <v>0.15</v>
      </c>
      <c r="I1941" t="s">
        <v>1752</v>
      </c>
      <c r="J1941" s="11">
        <v>1070.7619999999999</v>
      </c>
      <c r="K1941" t="str">
        <f>VLOOKUP(Table56[[#This Row],[Customer_ID]],Table4[],4,FALSE)</f>
        <v>Male</v>
      </c>
      <c r="L1941" t="str">
        <f>VLOOKUP(Table56[[#This Row],[Customer_ID]],Table4[],6,FALSE)</f>
        <v>North Dakota</v>
      </c>
      <c r="M1941" t="str">
        <f>VLOOKUP(Table56[[#This Row],[Product_ID]],Table3[],3,FALSE)</f>
        <v>Clothing-Outerwear</v>
      </c>
      <c r="N1941" s="11">
        <f>VLOOKUP(Table56[[#This Row],[Product_ID]],Table3[],5,FALSE)</f>
        <v>358.47</v>
      </c>
      <c r="O1941" t="str">
        <f>VLOOKUP(Table56[[#This Row],[Store_ID]],Table2[],3,FALSE)</f>
        <v>East</v>
      </c>
      <c r="P1941" t="str">
        <f>VLOOKUP(E1941,Table2[],5,FALSE)</f>
        <v>Flagship</v>
      </c>
    </row>
    <row r="1942" spans="1:16" x14ac:dyDescent="0.25">
      <c r="A1942" t="s">
        <v>3692</v>
      </c>
      <c r="B1942" s="19">
        <v>45793</v>
      </c>
      <c r="C1942" t="s">
        <v>1499</v>
      </c>
      <c r="D1942" t="s">
        <v>1677</v>
      </c>
      <c r="E1942" t="s">
        <v>1698</v>
      </c>
      <c r="F1942" s="12">
        <v>3</v>
      </c>
      <c r="G1942" s="11">
        <v>212.08</v>
      </c>
      <c r="H1942">
        <v>7.0000000000000007E-2</v>
      </c>
      <c r="I1942" t="s">
        <v>1750</v>
      </c>
      <c r="J1942" s="11">
        <v>591.70319999999992</v>
      </c>
      <c r="K1942" t="str">
        <f>VLOOKUP(Table56[[#This Row],[Customer_ID]],Table4[],4,FALSE)</f>
        <v>Male</v>
      </c>
      <c r="L1942" t="str">
        <f>VLOOKUP(Table56[[#This Row],[Customer_ID]],Table4[],6,FALSE)</f>
        <v>Alabama</v>
      </c>
      <c r="M1942" t="str">
        <f>VLOOKUP(Table56[[#This Row],[Product_ID]],Table3[],3,FALSE)</f>
        <v>Electronics-Audio</v>
      </c>
      <c r="N1942" s="11">
        <f>VLOOKUP(Table56[[#This Row],[Product_ID]],Table3[],5,FALSE)</f>
        <v>431.67</v>
      </c>
      <c r="O1942" t="str">
        <f>VLOOKUP(Table56[[#This Row],[Store_ID]],Table2[],3,FALSE)</f>
        <v>North</v>
      </c>
      <c r="P1942" t="str">
        <f>VLOOKUP(E1942,Table2[],5,FALSE)</f>
        <v>Outlet</v>
      </c>
    </row>
    <row r="1943" spans="1:16" x14ac:dyDescent="0.25">
      <c r="A1943" t="s">
        <v>3693</v>
      </c>
      <c r="B1943" s="19">
        <v>45590</v>
      </c>
      <c r="C1943" t="s">
        <v>533</v>
      </c>
      <c r="D1943" t="s">
        <v>1612</v>
      </c>
      <c r="E1943" t="s">
        <v>1693</v>
      </c>
      <c r="F1943" s="12">
        <v>3</v>
      </c>
      <c r="G1943" s="11">
        <v>878.62</v>
      </c>
      <c r="H1943">
        <v>0.05</v>
      </c>
      <c r="I1943" t="s">
        <v>1752</v>
      </c>
      <c r="J1943" s="11">
        <v>2504.067</v>
      </c>
      <c r="K1943" t="str">
        <f>VLOOKUP(Table56[[#This Row],[Customer_ID]],Table4[],4,FALSE)</f>
        <v>Female</v>
      </c>
      <c r="L1943" t="str">
        <f>VLOOKUP(Table56[[#This Row],[Customer_ID]],Table4[],6,FALSE)</f>
        <v>Arizona</v>
      </c>
      <c r="M1943" t="str">
        <f>VLOOKUP(Table56[[#This Row],[Product_ID]],Table3[],3,FALSE)</f>
        <v>Sports-Fitness</v>
      </c>
      <c r="N1943" s="11">
        <f>VLOOKUP(Table56[[#This Row],[Product_ID]],Table3[],5,FALSE)</f>
        <v>30.62</v>
      </c>
      <c r="O1943" t="str">
        <f>VLOOKUP(Table56[[#This Row],[Store_ID]],Table2[],3,FALSE)</f>
        <v>South</v>
      </c>
      <c r="P1943" t="str">
        <f>VLOOKUP(E1943,Table2[],5,FALSE)</f>
        <v>Outlet</v>
      </c>
    </row>
    <row r="1944" spans="1:16" x14ac:dyDescent="0.25">
      <c r="A1944" t="s">
        <v>3694</v>
      </c>
      <c r="B1944" s="19">
        <v>45679</v>
      </c>
      <c r="C1944" t="s">
        <v>826</v>
      </c>
      <c r="D1944" t="s">
        <v>1648</v>
      </c>
      <c r="E1944" t="s">
        <v>1719</v>
      </c>
      <c r="F1944" s="12">
        <v>4</v>
      </c>
      <c r="G1944" s="11">
        <v>87.83</v>
      </c>
      <c r="H1944">
        <v>0.23</v>
      </c>
      <c r="I1944" t="s">
        <v>1752</v>
      </c>
      <c r="J1944" s="11">
        <v>270.51639999999998</v>
      </c>
      <c r="K1944" t="str">
        <f>VLOOKUP(Table56[[#This Row],[Customer_ID]],Table4[],4,FALSE)</f>
        <v>Female</v>
      </c>
      <c r="L1944" t="str">
        <f>VLOOKUP(Table56[[#This Row],[Customer_ID]],Table4[],6,FALSE)</f>
        <v>Oregon</v>
      </c>
      <c r="M1944" t="str">
        <f>VLOOKUP(Table56[[#This Row],[Product_ID]],Table3[],3,FALSE)</f>
        <v>Home-Kitchen</v>
      </c>
      <c r="N1944" s="11">
        <f>VLOOKUP(Table56[[#This Row],[Product_ID]],Table3[],5,FALSE)</f>
        <v>143.43</v>
      </c>
      <c r="O1944" t="str">
        <f>VLOOKUP(Table56[[#This Row],[Store_ID]],Table2[],3,FALSE)</f>
        <v>East</v>
      </c>
      <c r="P1944" t="str">
        <f>VLOOKUP(E1944,Table2[],5,FALSE)</f>
        <v>Online</v>
      </c>
    </row>
    <row r="1945" spans="1:16" x14ac:dyDescent="0.25">
      <c r="A1945" t="s">
        <v>3695</v>
      </c>
      <c r="B1945" s="19">
        <v>45814</v>
      </c>
      <c r="C1945" t="s">
        <v>867</v>
      </c>
      <c r="D1945" t="s">
        <v>1611</v>
      </c>
      <c r="E1945" t="s">
        <v>1717</v>
      </c>
      <c r="F1945" s="12">
        <v>3</v>
      </c>
      <c r="G1945" s="11">
        <v>442.64</v>
      </c>
      <c r="H1945">
        <v>0.15</v>
      </c>
      <c r="I1945" t="s">
        <v>1755</v>
      </c>
      <c r="J1945" s="11">
        <v>1128.732</v>
      </c>
      <c r="K1945" t="str">
        <f>VLOOKUP(Table56[[#This Row],[Customer_ID]],Table4[],4,FALSE)</f>
        <v>Male</v>
      </c>
      <c r="L1945" t="str">
        <f>VLOOKUP(Table56[[#This Row],[Customer_ID]],Table4[],6,FALSE)</f>
        <v>Kentucky</v>
      </c>
      <c r="M1945" t="str">
        <f>VLOOKUP(Table56[[#This Row],[Product_ID]],Table3[],3,FALSE)</f>
        <v>Home-Decor</v>
      </c>
      <c r="N1945" s="11">
        <f>VLOOKUP(Table56[[#This Row],[Product_ID]],Table3[],5,FALSE)</f>
        <v>461.47</v>
      </c>
      <c r="O1945" t="str">
        <f>VLOOKUP(Table56[[#This Row],[Store_ID]],Table2[],3,FALSE)</f>
        <v>South</v>
      </c>
      <c r="P1945" t="str">
        <f>VLOOKUP(E1945,Table2[],5,FALSE)</f>
        <v>Flagship</v>
      </c>
    </row>
    <row r="1946" spans="1:16" x14ac:dyDescent="0.25">
      <c r="A1946" t="s">
        <v>3696</v>
      </c>
      <c r="B1946" s="19">
        <v>45795</v>
      </c>
      <c r="C1946" t="s">
        <v>330</v>
      </c>
      <c r="D1946" t="s">
        <v>1585</v>
      </c>
      <c r="E1946" t="s">
        <v>1693</v>
      </c>
      <c r="F1946" s="12">
        <v>3</v>
      </c>
      <c r="G1946" s="11">
        <v>410.04</v>
      </c>
      <c r="H1946">
        <v>0.09</v>
      </c>
      <c r="I1946" t="s">
        <v>1755</v>
      </c>
      <c r="J1946" s="11">
        <v>1119.4092000000001</v>
      </c>
      <c r="K1946" t="str">
        <f>VLOOKUP(Table56[[#This Row],[Customer_ID]],Table4[],4,FALSE)</f>
        <v>Female</v>
      </c>
      <c r="L1946" t="str">
        <f>VLOOKUP(Table56[[#This Row],[Customer_ID]],Table4[],6,FALSE)</f>
        <v>South Carolina</v>
      </c>
      <c r="M1946" t="str">
        <f>VLOOKUP(Table56[[#This Row],[Product_ID]],Table3[],3,FALSE)</f>
        <v>Sports-Outdoor</v>
      </c>
      <c r="N1946" s="11">
        <f>VLOOKUP(Table56[[#This Row],[Product_ID]],Table3[],5,FALSE)</f>
        <v>135.61000000000001</v>
      </c>
      <c r="O1946" t="str">
        <f>VLOOKUP(Table56[[#This Row],[Store_ID]],Table2[],3,FALSE)</f>
        <v>South</v>
      </c>
      <c r="P1946" t="str">
        <f>VLOOKUP(E1946,Table2[],5,FALSE)</f>
        <v>Outlet</v>
      </c>
    </row>
    <row r="1947" spans="1:16" x14ac:dyDescent="0.25">
      <c r="A1947" t="s">
        <v>3697</v>
      </c>
      <c r="B1947" s="19">
        <v>45797</v>
      </c>
      <c r="C1947" t="s">
        <v>450</v>
      </c>
      <c r="D1947" t="s">
        <v>1671</v>
      </c>
      <c r="E1947" t="s">
        <v>1733</v>
      </c>
      <c r="F1947" s="12">
        <v>1</v>
      </c>
      <c r="G1947" s="11">
        <v>355.31</v>
      </c>
      <c r="H1947">
        <v>0.27</v>
      </c>
      <c r="I1947" t="s">
        <v>1750</v>
      </c>
      <c r="J1947" s="11">
        <v>259.37630000000001</v>
      </c>
      <c r="K1947" t="str">
        <f>VLOOKUP(Table56[[#This Row],[Customer_ID]],Table4[],4,FALSE)</f>
        <v>Female</v>
      </c>
      <c r="L1947" t="str">
        <f>VLOOKUP(Table56[[#This Row],[Customer_ID]],Table4[],6,FALSE)</f>
        <v>Florida</v>
      </c>
      <c r="M1947" t="str">
        <f>VLOOKUP(Table56[[#This Row],[Product_ID]],Table3[],3,FALSE)</f>
        <v>Beauty-Skincare</v>
      </c>
      <c r="N1947" s="11">
        <f>VLOOKUP(Table56[[#This Row],[Product_ID]],Table3[],5,FALSE)</f>
        <v>358.47</v>
      </c>
      <c r="O1947" t="str">
        <f>VLOOKUP(Table56[[#This Row],[Store_ID]],Table2[],3,FALSE)</f>
        <v>North</v>
      </c>
      <c r="P1947" t="str">
        <f>VLOOKUP(E1947,Table2[],5,FALSE)</f>
        <v>Flagship</v>
      </c>
    </row>
    <row r="1948" spans="1:16" x14ac:dyDescent="0.25">
      <c r="A1948" t="s">
        <v>3698</v>
      </c>
      <c r="B1948" s="19">
        <v>45607</v>
      </c>
      <c r="C1948" t="s">
        <v>1162</v>
      </c>
      <c r="D1948" t="s">
        <v>1540</v>
      </c>
      <c r="E1948" t="s">
        <v>1725</v>
      </c>
      <c r="F1948" s="12">
        <v>4</v>
      </c>
      <c r="G1948" s="11">
        <v>243.13</v>
      </c>
      <c r="H1948">
        <v>0.25</v>
      </c>
      <c r="I1948" t="s">
        <v>1755</v>
      </c>
      <c r="J1948" s="11">
        <v>729.39</v>
      </c>
      <c r="K1948" t="str">
        <f>VLOOKUP(Table56[[#This Row],[Customer_ID]],Table4[],4,FALSE)</f>
        <v>Male</v>
      </c>
      <c r="L1948" t="str">
        <f>VLOOKUP(Table56[[#This Row],[Customer_ID]],Table4[],6,FALSE)</f>
        <v>Connecticut</v>
      </c>
      <c r="M1948" t="str">
        <f>VLOOKUP(Table56[[#This Row],[Product_ID]],Table3[],3,FALSE)</f>
        <v>Sports-Fitness</v>
      </c>
      <c r="N1948" s="11">
        <f>VLOOKUP(Table56[[#This Row],[Product_ID]],Table3[],5,FALSE)</f>
        <v>495.72</v>
      </c>
      <c r="O1948" t="str">
        <f>VLOOKUP(Table56[[#This Row],[Store_ID]],Table2[],3,FALSE)</f>
        <v>East</v>
      </c>
      <c r="P1948" t="str">
        <f>VLOOKUP(E1948,Table2[],5,FALSE)</f>
        <v>Flagship</v>
      </c>
    </row>
    <row r="1949" spans="1:16" x14ac:dyDescent="0.25">
      <c r="A1949" t="s">
        <v>3699</v>
      </c>
      <c r="B1949" s="19">
        <v>45614</v>
      </c>
      <c r="C1949" t="s">
        <v>731</v>
      </c>
      <c r="D1949" t="s">
        <v>1615</v>
      </c>
      <c r="E1949" t="s">
        <v>1721</v>
      </c>
      <c r="F1949" s="12">
        <v>2</v>
      </c>
      <c r="G1949" s="11">
        <v>410.63</v>
      </c>
      <c r="H1949">
        <v>0.28000000000000003</v>
      </c>
      <c r="I1949" t="s">
        <v>1755</v>
      </c>
      <c r="J1949" s="11">
        <v>591.30719999999997</v>
      </c>
      <c r="K1949" t="str">
        <f>VLOOKUP(Table56[[#This Row],[Customer_ID]],Table4[],4,FALSE)</f>
        <v>Female</v>
      </c>
      <c r="L1949" t="str">
        <f>VLOOKUP(Table56[[#This Row],[Customer_ID]],Table4[],6,FALSE)</f>
        <v>Maryland</v>
      </c>
      <c r="M1949" t="str">
        <f>VLOOKUP(Table56[[#This Row],[Product_ID]],Table3[],3,FALSE)</f>
        <v>Beauty-Haircare</v>
      </c>
      <c r="N1949" s="11">
        <f>VLOOKUP(Table56[[#This Row],[Product_ID]],Table3[],5,FALSE)</f>
        <v>17.309999999999999</v>
      </c>
      <c r="O1949" t="str">
        <f>VLOOKUP(Table56[[#This Row],[Store_ID]],Table2[],3,FALSE)</f>
        <v>South</v>
      </c>
      <c r="P1949" t="str">
        <f>VLOOKUP(E1949,Table2[],5,FALSE)</f>
        <v>Online</v>
      </c>
    </row>
    <row r="1950" spans="1:16" x14ac:dyDescent="0.25">
      <c r="A1950" t="s">
        <v>3700</v>
      </c>
      <c r="B1950" s="19">
        <v>45293</v>
      </c>
      <c r="C1950" t="s">
        <v>1303</v>
      </c>
      <c r="D1950" t="s">
        <v>1671</v>
      </c>
      <c r="E1950" t="s">
        <v>1719</v>
      </c>
      <c r="F1950" s="12">
        <v>4</v>
      </c>
      <c r="G1950" s="11">
        <v>101.25</v>
      </c>
      <c r="H1950">
        <v>0.16</v>
      </c>
      <c r="I1950" t="s">
        <v>1752</v>
      </c>
      <c r="J1950" s="11">
        <v>340.2</v>
      </c>
      <c r="K1950" t="str">
        <f>VLOOKUP(Table56[[#This Row],[Customer_ID]],Table4[],4,FALSE)</f>
        <v>Male</v>
      </c>
      <c r="L1950" t="str">
        <f>VLOOKUP(Table56[[#This Row],[Customer_ID]],Table4[],6,FALSE)</f>
        <v>Utah</v>
      </c>
      <c r="M1950" t="str">
        <f>VLOOKUP(Table56[[#This Row],[Product_ID]],Table3[],3,FALSE)</f>
        <v>Beauty-Skincare</v>
      </c>
      <c r="N1950" s="11">
        <f>VLOOKUP(Table56[[#This Row],[Product_ID]],Table3[],5,FALSE)</f>
        <v>358.47</v>
      </c>
      <c r="O1950" t="str">
        <f>VLOOKUP(Table56[[#This Row],[Store_ID]],Table2[],3,FALSE)</f>
        <v>East</v>
      </c>
      <c r="P1950" t="str">
        <f>VLOOKUP(E1950,Table2[],5,FALSE)</f>
        <v>Online</v>
      </c>
    </row>
    <row r="1951" spans="1:16" x14ac:dyDescent="0.25">
      <c r="A1951" t="s">
        <v>3701</v>
      </c>
      <c r="B1951" s="19">
        <v>45301</v>
      </c>
      <c r="C1951" t="s">
        <v>724</v>
      </c>
      <c r="D1951" t="s">
        <v>1537</v>
      </c>
      <c r="E1951" t="s">
        <v>1733</v>
      </c>
      <c r="F1951" s="12">
        <v>4</v>
      </c>
      <c r="G1951" s="11">
        <v>716.39</v>
      </c>
      <c r="H1951">
        <v>0.03</v>
      </c>
      <c r="I1951" t="s">
        <v>1752</v>
      </c>
      <c r="J1951" s="11">
        <v>2779.5931999999998</v>
      </c>
      <c r="K1951" t="str">
        <f>VLOOKUP(Table56[[#This Row],[Customer_ID]],Table4[],4,FALSE)</f>
        <v>Male</v>
      </c>
      <c r="L1951" t="str">
        <f>VLOOKUP(Table56[[#This Row],[Customer_ID]],Table4[],6,FALSE)</f>
        <v>Alaska</v>
      </c>
      <c r="M1951" t="str">
        <f>VLOOKUP(Table56[[#This Row],[Product_ID]],Table3[],3,FALSE)</f>
        <v>Home-Lighting</v>
      </c>
      <c r="N1951" s="11">
        <f>VLOOKUP(Table56[[#This Row],[Product_ID]],Table3[],5,FALSE)</f>
        <v>218.86</v>
      </c>
      <c r="O1951" t="str">
        <f>VLOOKUP(Table56[[#This Row],[Store_ID]],Table2[],3,FALSE)</f>
        <v>North</v>
      </c>
      <c r="P1951" t="str">
        <f>VLOOKUP(E1951,Table2[],5,FALSE)</f>
        <v>Flagship</v>
      </c>
    </row>
    <row r="1952" spans="1:16" x14ac:dyDescent="0.25">
      <c r="A1952" t="s">
        <v>3702</v>
      </c>
      <c r="B1952" s="19">
        <v>45311</v>
      </c>
      <c r="C1952" t="s">
        <v>333</v>
      </c>
      <c r="D1952" t="s">
        <v>1636</v>
      </c>
      <c r="E1952" t="s">
        <v>1690</v>
      </c>
      <c r="F1952" s="12">
        <v>1</v>
      </c>
      <c r="G1952" s="11">
        <v>721.74</v>
      </c>
      <c r="H1952">
        <v>0.24</v>
      </c>
      <c r="I1952" t="s">
        <v>1752</v>
      </c>
      <c r="J1952" s="11">
        <v>548.52240000000006</v>
      </c>
      <c r="K1952" t="str">
        <f>VLOOKUP(Table56[[#This Row],[Customer_ID]],Table4[],4,FALSE)</f>
        <v>Female</v>
      </c>
      <c r="L1952" t="str">
        <f>VLOOKUP(Table56[[#This Row],[Customer_ID]],Table4[],6,FALSE)</f>
        <v>Nevada</v>
      </c>
      <c r="M1952" t="str">
        <f>VLOOKUP(Table56[[#This Row],[Product_ID]],Table3[],3,FALSE)</f>
        <v>Sports-Team Sports</v>
      </c>
      <c r="N1952" s="11">
        <f>VLOOKUP(Table56[[#This Row],[Product_ID]],Table3[],5,FALSE)</f>
        <v>107.06</v>
      </c>
      <c r="O1952" t="str">
        <f>VLOOKUP(Table56[[#This Row],[Store_ID]],Table2[],3,FALSE)</f>
        <v>North</v>
      </c>
      <c r="P1952" t="str">
        <f>VLOOKUP(E1952,Table2[],5,FALSE)</f>
        <v>Flagship</v>
      </c>
    </row>
    <row r="1953" spans="1:16" x14ac:dyDescent="0.25">
      <c r="A1953" t="s">
        <v>3703</v>
      </c>
      <c r="B1953" s="19">
        <v>45702</v>
      </c>
      <c r="C1953" t="s">
        <v>202</v>
      </c>
      <c r="D1953" t="s">
        <v>1619</v>
      </c>
      <c r="E1953" t="s">
        <v>1721</v>
      </c>
      <c r="F1953" s="12">
        <v>2</v>
      </c>
      <c r="G1953" s="11">
        <v>527.91</v>
      </c>
      <c r="H1953">
        <v>0.02</v>
      </c>
      <c r="I1953" t="s">
        <v>1750</v>
      </c>
      <c r="J1953" s="11">
        <v>1034.7035999999998</v>
      </c>
      <c r="K1953" t="str">
        <f>VLOOKUP(Table56[[#This Row],[Customer_ID]],Table4[],4,FALSE)</f>
        <v>Male</v>
      </c>
      <c r="L1953" t="str">
        <f>VLOOKUP(Table56[[#This Row],[Customer_ID]],Table4[],6,FALSE)</f>
        <v>Oklahoma</v>
      </c>
      <c r="M1953" t="str">
        <f>VLOOKUP(Table56[[#This Row],[Product_ID]],Table3[],3,FALSE)</f>
        <v>Electronics-Computer</v>
      </c>
      <c r="N1953" s="11">
        <f>VLOOKUP(Table56[[#This Row],[Product_ID]],Table3[],5,FALSE)</f>
        <v>86.42</v>
      </c>
      <c r="O1953" t="str">
        <f>VLOOKUP(Table56[[#This Row],[Store_ID]],Table2[],3,FALSE)</f>
        <v>South</v>
      </c>
      <c r="P1953" t="str">
        <f>VLOOKUP(E1953,Table2[],5,FALSE)</f>
        <v>Online</v>
      </c>
    </row>
    <row r="1954" spans="1:16" x14ac:dyDescent="0.25">
      <c r="A1954" t="s">
        <v>3704</v>
      </c>
      <c r="B1954" s="19">
        <v>45525</v>
      </c>
      <c r="C1954" t="s">
        <v>995</v>
      </c>
      <c r="D1954" t="s">
        <v>1605</v>
      </c>
      <c r="E1954" t="s">
        <v>1725</v>
      </c>
      <c r="F1954" s="12">
        <v>2</v>
      </c>
      <c r="G1954" s="11">
        <v>945.92</v>
      </c>
      <c r="H1954">
        <v>0.19</v>
      </c>
      <c r="I1954" t="s">
        <v>1755</v>
      </c>
      <c r="J1954" s="11">
        <v>1532.3904</v>
      </c>
      <c r="K1954" t="str">
        <f>VLOOKUP(Table56[[#This Row],[Customer_ID]],Table4[],4,FALSE)</f>
        <v>Male</v>
      </c>
      <c r="L1954" t="str">
        <f>VLOOKUP(Table56[[#This Row],[Customer_ID]],Table4[],6,FALSE)</f>
        <v>Mississippi</v>
      </c>
      <c r="M1954" t="str">
        <f>VLOOKUP(Table56[[#This Row],[Product_ID]],Table3[],3,FALSE)</f>
        <v>Sports-Team Sports</v>
      </c>
      <c r="N1954" s="11">
        <f>VLOOKUP(Table56[[#This Row],[Product_ID]],Table3[],5,FALSE)</f>
        <v>212.26</v>
      </c>
      <c r="O1954" t="str">
        <f>VLOOKUP(Table56[[#This Row],[Store_ID]],Table2[],3,FALSE)</f>
        <v>East</v>
      </c>
      <c r="P1954" t="str">
        <f>VLOOKUP(E1954,Table2[],5,FALSE)</f>
        <v>Flagship</v>
      </c>
    </row>
    <row r="1955" spans="1:16" x14ac:dyDescent="0.25">
      <c r="A1955" t="s">
        <v>3705</v>
      </c>
      <c r="B1955" s="19">
        <v>45780</v>
      </c>
      <c r="C1955" t="s">
        <v>292</v>
      </c>
      <c r="D1955" t="s">
        <v>1611</v>
      </c>
      <c r="E1955" t="s">
        <v>1733</v>
      </c>
      <c r="F1955" s="12">
        <v>2</v>
      </c>
      <c r="G1955" s="11">
        <v>981.35</v>
      </c>
      <c r="H1955">
        <v>0.16</v>
      </c>
      <c r="I1955" t="s">
        <v>1752</v>
      </c>
      <c r="J1955" s="11">
        <v>1648.6679999999999</v>
      </c>
      <c r="K1955" t="str">
        <f>VLOOKUP(Table56[[#This Row],[Customer_ID]],Table4[],4,FALSE)</f>
        <v>Female</v>
      </c>
      <c r="L1955" t="str">
        <f>VLOOKUP(Table56[[#This Row],[Customer_ID]],Table4[],6,FALSE)</f>
        <v>Arizona</v>
      </c>
      <c r="M1955" t="str">
        <f>VLOOKUP(Table56[[#This Row],[Product_ID]],Table3[],3,FALSE)</f>
        <v>Home-Decor</v>
      </c>
      <c r="N1955" s="11">
        <f>VLOOKUP(Table56[[#This Row],[Product_ID]],Table3[],5,FALSE)</f>
        <v>461.47</v>
      </c>
      <c r="O1955" t="str">
        <f>VLOOKUP(Table56[[#This Row],[Store_ID]],Table2[],3,FALSE)</f>
        <v>North</v>
      </c>
      <c r="P1955" t="str">
        <f>VLOOKUP(E1955,Table2[],5,FALSE)</f>
        <v>Flagship</v>
      </c>
    </row>
    <row r="1956" spans="1:16" x14ac:dyDescent="0.25">
      <c r="A1956" t="s">
        <v>3706</v>
      </c>
      <c r="B1956" s="19">
        <v>45819</v>
      </c>
      <c r="C1956" t="s">
        <v>716</v>
      </c>
      <c r="D1956" t="s">
        <v>1615</v>
      </c>
      <c r="E1956" t="s">
        <v>1698</v>
      </c>
      <c r="F1956" s="12">
        <v>1</v>
      </c>
      <c r="G1956" s="11">
        <v>913.99</v>
      </c>
      <c r="H1956">
        <v>0.14000000000000001</v>
      </c>
      <c r="I1956" t="s">
        <v>1750</v>
      </c>
      <c r="J1956" s="11">
        <v>786.03139999999996</v>
      </c>
      <c r="K1956" t="str">
        <f>VLOOKUP(Table56[[#This Row],[Customer_ID]],Table4[],4,FALSE)</f>
        <v>Male</v>
      </c>
      <c r="L1956" t="str">
        <f>VLOOKUP(Table56[[#This Row],[Customer_ID]],Table4[],6,FALSE)</f>
        <v>Iowa</v>
      </c>
      <c r="M1956" t="str">
        <f>VLOOKUP(Table56[[#This Row],[Product_ID]],Table3[],3,FALSE)</f>
        <v>Beauty-Haircare</v>
      </c>
      <c r="N1956" s="11">
        <f>VLOOKUP(Table56[[#This Row],[Product_ID]],Table3[],5,FALSE)</f>
        <v>17.309999999999999</v>
      </c>
      <c r="O1956" t="str">
        <f>VLOOKUP(Table56[[#This Row],[Store_ID]],Table2[],3,FALSE)</f>
        <v>North</v>
      </c>
      <c r="P1956" t="str">
        <f>VLOOKUP(E1956,Table2[],5,FALSE)</f>
        <v>Outlet</v>
      </c>
    </row>
    <row r="1957" spans="1:16" x14ac:dyDescent="0.25">
      <c r="A1957" t="s">
        <v>3707</v>
      </c>
      <c r="B1957" s="19">
        <v>45863</v>
      </c>
      <c r="C1957" t="s">
        <v>55</v>
      </c>
      <c r="D1957" t="s">
        <v>1625</v>
      </c>
      <c r="E1957" t="s">
        <v>1714</v>
      </c>
      <c r="F1957" s="12">
        <v>4</v>
      </c>
      <c r="G1957" s="11">
        <v>270.69</v>
      </c>
      <c r="H1957">
        <v>0.18</v>
      </c>
      <c r="I1957" t="s">
        <v>1752</v>
      </c>
      <c r="J1957" s="11">
        <v>887.86320000000001</v>
      </c>
      <c r="K1957" t="str">
        <f>VLOOKUP(Table56[[#This Row],[Customer_ID]],Table4[],4,FALSE)</f>
        <v>Female</v>
      </c>
      <c r="L1957" t="str">
        <f>VLOOKUP(Table56[[#This Row],[Customer_ID]],Table4[],6,FALSE)</f>
        <v>New York</v>
      </c>
      <c r="M1957" t="str">
        <f>VLOOKUP(Table56[[#This Row],[Product_ID]],Table3[],3,FALSE)</f>
        <v>Beauty-Haircare</v>
      </c>
      <c r="N1957" s="11">
        <f>VLOOKUP(Table56[[#This Row],[Product_ID]],Table3[],5,FALSE)</f>
        <v>340.39</v>
      </c>
      <c r="O1957" t="str">
        <f>VLOOKUP(Table56[[#This Row],[Store_ID]],Table2[],3,FALSE)</f>
        <v>West</v>
      </c>
      <c r="P1957" t="str">
        <f>VLOOKUP(E1957,Table2[],5,FALSE)</f>
        <v>Online</v>
      </c>
    </row>
    <row r="1958" spans="1:16" x14ac:dyDescent="0.25">
      <c r="A1958" t="s">
        <v>3708</v>
      </c>
      <c r="B1958" s="19">
        <v>45687</v>
      </c>
      <c r="C1958" t="s">
        <v>533</v>
      </c>
      <c r="D1958" t="s">
        <v>1643</v>
      </c>
      <c r="E1958" t="s">
        <v>1708</v>
      </c>
      <c r="F1958" s="12">
        <v>3</v>
      </c>
      <c r="G1958" s="11">
        <v>998.58</v>
      </c>
      <c r="H1958">
        <v>0.02</v>
      </c>
      <c r="I1958" t="s">
        <v>1750</v>
      </c>
      <c r="J1958" s="11">
        <v>2935.8252000000002</v>
      </c>
      <c r="K1958" t="str">
        <f>VLOOKUP(Table56[[#This Row],[Customer_ID]],Table4[],4,FALSE)</f>
        <v>Female</v>
      </c>
      <c r="L1958" t="str">
        <f>VLOOKUP(Table56[[#This Row],[Customer_ID]],Table4[],6,FALSE)</f>
        <v>Arizona</v>
      </c>
      <c r="M1958" t="str">
        <f>VLOOKUP(Table56[[#This Row],[Product_ID]],Table3[],3,FALSE)</f>
        <v>Electronics-Appliances</v>
      </c>
      <c r="N1958" s="11">
        <f>VLOOKUP(Table56[[#This Row],[Product_ID]],Table3[],5,FALSE)</f>
        <v>480.9</v>
      </c>
      <c r="O1958" t="str">
        <f>VLOOKUP(Table56[[#This Row],[Store_ID]],Table2[],3,FALSE)</f>
        <v>East</v>
      </c>
      <c r="P1958" t="str">
        <f>VLOOKUP(E1958,Table2[],5,FALSE)</f>
        <v>Online</v>
      </c>
    </row>
    <row r="1959" spans="1:16" x14ac:dyDescent="0.25">
      <c r="A1959" t="s">
        <v>3709</v>
      </c>
      <c r="B1959" s="19">
        <v>45806</v>
      </c>
      <c r="C1959" t="s">
        <v>1392</v>
      </c>
      <c r="D1959" t="s">
        <v>1583</v>
      </c>
      <c r="E1959" t="s">
        <v>1717</v>
      </c>
      <c r="F1959" s="12">
        <v>3</v>
      </c>
      <c r="G1959" s="11">
        <v>765.12</v>
      </c>
      <c r="H1959">
        <v>0.18</v>
      </c>
      <c r="I1959" t="s">
        <v>1750</v>
      </c>
      <c r="J1959" s="11">
        <v>1882.1952000000003</v>
      </c>
      <c r="K1959" t="str">
        <f>VLOOKUP(Table56[[#This Row],[Customer_ID]],Table4[],4,FALSE)</f>
        <v>Female</v>
      </c>
      <c r="L1959" t="str">
        <f>VLOOKUP(Table56[[#This Row],[Customer_ID]],Table4[],6,FALSE)</f>
        <v>Arkansas</v>
      </c>
      <c r="M1959" t="str">
        <f>VLOOKUP(Table56[[#This Row],[Product_ID]],Table3[],3,FALSE)</f>
        <v>Clothing-Footwear</v>
      </c>
      <c r="N1959" s="11">
        <f>VLOOKUP(Table56[[#This Row],[Product_ID]],Table3[],5,FALSE)</f>
        <v>353.47</v>
      </c>
      <c r="O1959" t="str">
        <f>VLOOKUP(Table56[[#This Row],[Store_ID]],Table2[],3,FALSE)</f>
        <v>South</v>
      </c>
      <c r="P1959" t="str">
        <f>VLOOKUP(E1959,Table2[],5,FALSE)</f>
        <v>Flagship</v>
      </c>
    </row>
    <row r="1960" spans="1:16" x14ac:dyDescent="0.25">
      <c r="A1960" t="s">
        <v>3710</v>
      </c>
      <c r="B1960" s="19">
        <v>45216</v>
      </c>
      <c r="C1960" t="s">
        <v>261</v>
      </c>
      <c r="D1960" t="s">
        <v>1622</v>
      </c>
      <c r="E1960" t="s">
        <v>1739</v>
      </c>
      <c r="F1960" s="12">
        <v>3</v>
      </c>
      <c r="G1960" s="11">
        <v>449.99</v>
      </c>
      <c r="H1960">
        <v>0.17</v>
      </c>
      <c r="I1960" t="s">
        <v>1755</v>
      </c>
      <c r="J1960" s="11">
        <v>1120.4750999999999</v>
      </c>
      <c r="K1960" t="str">
        <f>VLOOKUP(Table56[[#This Row],[Customer_ID]],Table4[],4,FALSE)</f>
        <v>Female</v>
      </c>
      <c r="L1960" t="str">
        <f>VLOOKUP(Table56[[#This Row],[Customer_ID]],Table4[],6,FALSE)</f>
        <v>Iowa</v>
      </c>
      <c r="M1960" t="str">
        <f>VLOOKUP(Table56[[#This Row],[Product_ID]],Table3[],3,FALSE)</f>
        <v>Beauty-Makeup</v>
      </c>
      <c r="N1960" s="11">
        <f>VLOOKUP(Table56[[#This Row],[Product_ID]],Table3[],5,FALSE)</f>
        <v>299.11</v>
      </c>
      <c r="O1960" t="str">
        <f>VLOOKUP(Table56[[#This Row],[Store_ID]],Table2[],3,FALSE)</f>
        <v>East</v>
      </c>
      <c r="P1960" t="str">
        <f>VLOOKUP(E1960,Table2[],5,FALSE)</f>
        <v>Online</v>
      </c>
    </row>
    <row r="1961" spans="1:16" x14ac:dyDescent="0.25">
      <c r="A1961" t="s">
        <v>3711</v>
      </c>
      <c r="B1961" s="19">
        <v>45639</v>
      </c>
      <c r="C1961" t="s">
        <v>800</v>
      </c>
      <c r="D1961" t="s">
        <v>1592</v>
      </c>
      <c r="E1961" t="s">
        <v>1721</v>
      </c>
      <c r="F1961" s="12">
        <v>2</v>
      </c>
      <c r="G1961" s="11">
        <v>249.02</v>
      </c>
      <c r="H1961">
        <v>0.01</v>
      </c>
      <c r="I1961" t="s">
        <v>1755</v>
      </c>
      <c r="J1961" s="11">
        <v>493.05959999999999</v>
      </c>
      <c r="K1961" t="str">
        <f>VLOOKUP(Table56[[#This Row],[Customer_ID]],Table4[],4,FALSE)</f>
        <v>Male</v>
      </c>
      <c r="L1961" t="str">
        <f>VLOOKUP(Table56[[#This Row],[Customer_ID]],Table4[],6,FALSE)</f>
        <v>South Dakota</v>
      </c>
      <c r="M1961" t="str">
        <f>VLOOKUP(Table56[[#This Row],[Product_ID]],Table3[],3,FALSE)</f>
        <v>Electronics-Computer</v>
      </c>
      <c r="N1961" s="11">
        <f>VLOOKUP(Table56[[#This Row],[Product_ID]],Table3[],5,FALSE)</f>
        <v>253.33</v>
      </c>
      <c r="O1961" t="str">
        <f>VLOOKUP(Table56[[#This Row],[Store_ID]],Table2[],3,FALSE)</f>
        <v>South</v>
      </c>
      <c r="P1961" t="str">
        <f>VLOOKUP(E1961,Table2[],5,FALSE)</f>
        <v>Online</v>
      </c>
    </row>
    <row r="1962" spans="1:16" x14ac:dyDescent="0.25">
      <c r="A1962" t="s">
        <v>3712</v>
      </c>
      <c r="B1962" s="19">
        <v>45454</v>
      </c>
      <c r="C1962" t="s">
        <v>462</v>
      </c>
      <c r="D1962" t="s">
        <v>1612</v>
      </c>
      <c r="E1962" t="s">
        <v>1739</v>
      </c>
      <c r="F1962" s="12">
        <v>3</v>
      </c>
      <c r="G1962" s="11">
        <v>223.64</v>
      </c>
      <c r="H1962">
        <v>0.05</v>
      </c>
      <c r="I1962" t="s">
        <v>1750</v>
      </c>
      <c r="J1962" s="11">
        <v>637.37399999999991</v>
      </c>
      <c r="K1962" t="str">
        <f>VLOOKUP(Table56[[#This Row],[Customer_ID]],Table4[],4,FALSE)</f>
        <v>Female</v>
      </c>
      <c r="L1962" t="str">
        <f>VLOOKUP(Table56[[#This Row],[Customer_ID]],Table4[],6,FALSE)</f>
        <v>Ohio</v>
      </c>
      <c r="M1962" t="str">
        <f>VLOOKUP(Table56[[#This Row],[Product_ID]],Table3[],3,FALSE)</f>
        <v>Sports-Fitness</v>
      </c>
      <c r="N1962" s="11">
        <f>VLOOKUP(Table56[[#This Row],[Product_ID]],Table3[],5,FALSE)</f>
        <v>30.62</v>
      </c>
      <c r="O1962" t="str">
        <f>VLOOKUP(Table56[[#This Row],[Store_ID]],Table2[],3,FALSE)</f>
        <v>East</v>
      </c>
      <c r="P1962" t="str">
        <f>VLOOKUP(E1962,Table2[],5,FALSE)</f>
        <v>Online</v>
      </c>
    </row>
    <row r="1963" spans="1:16" x14ac:dyDescent="0.25">
      <c r="A1963" t="s">
        <v>3713</v>
      </c>
      <c r="B1963" s="19">
        <v>45934</v>
      </c>
      <c r="C1963" t="s">
        <v>370</v>
      </c>
      <c r="D1963" t="s">
        <v>1562</v>
      </c>
      <c r="E1963" t="s">
        <v>1701</v>
      </c>
      <c r="F1963" s="12">
        <v>2</v>
      </c>
      <c r="G1963" s="11">
        <v>92.94</v>
      </c>
      <c r="H1963">
        <v>0.12</v>
      </c>
      <c r="I1963" t="s">
        <v>1750</v>
      </c>
      <c r="J1963" s="11">
        <v>163.5744</v>
      </c>
      <c r="K1963" t="str">
        <f>VLOOKUP(Table56[[#This Row],[Customer_ID]],Table4[],4,FALSE)</f>
        <v>Female</v>
      </c>
      <c r="L1963" t="str">
        <f>VLOOKUP(Table56[[#This Row],[Customer_ID]],Table4[],6,FALSE)</f>
        <v>Rhode Island</v>
      </c>
      <c r="M1963" t="str">
        <f>VLOOKUP(Table56[[#This Row],[Product_ID]],Table3[],3,FALSE)</f>
        <v>Sports-Outdoor</v>
      </c>
      <c r="N1963" s="11">
        <f>VLOOKUP(Table56[[#This Row],[Product_ID]],Table3[],5,FALSE)</f>
        <v>166.06</v>
      </c>
      <c r="O1963" t="str">
        <f>VLOOKUP(Table56[[#This Row],[Store_ID]],Table2[],3,FALSE)</f>
        <v>South</v>
      </c>
      <c r="P1963" t="str">
        <f>VLOOKUP(E1963,Table2[],5,FALSE)</f>
        <v>Online</v>
      </c>
    </row>
    <row r="1964" spans="1:16" x14ac:dyDescent="0.25">
      <c r="A1964" t="s">
        <v>3714</v>
      </c>
      <c r="B1964" s="19">
        <v>45401</v>
      </c>
      <c r="C1964" t="s">
        <v>1118</v>
      </c>
      <c r="D1964" t="s">
        <v>1549</v>
      </c>
      <c r="E1964" t="s">
        <v>1693</v>
      </c>
      <c r="F1964" s="12">
        <v>4</v>
      </c>
      <c r="G1964" s="11">
        <v>268.3</v>
      </c>
      <c r="H1964">
        <v>0.02</v>
      </c>
      <c r="I1964" t="s">
        <v>1755</v>
      </c>
      <c r="J1964" s="11">
        <v>1051.7360000000001</v>
      </c>
      <c r="K1964" t="str">
        <f>VLOOKUP(Table56[[#This Row],[Customer_ID]],Table4[],4,FALSE)</f>
        <v>Male</v>
      </c>
      <c r="L1964" t="str">
        <f>VLOOKUP(Table56[[#This Row],[Customer_ID]],Table4[],6,FALSE)</f>
        <v>Indiana</v>
      </c>
      <c r="M1964" t="str">
        <f>VLOOKUP(Table56[[#This Row],[Product_ID]],Table3[],3,FALSE)</f>
        <v>Beauty-Grooming</v>
      </c>
      <c r="N1964" s="11">
        <f>VLOOKUP(Table56[[#This Row],[Product_ID]],Table3[],5,FALSE)</f>
        <v>337.42</v>
      </c>
      <c r="O1964" t="str">
        <f>VLOOKUP(Table56[[#This Row],[Store_ID]],Table2[],3,FALSE)</f>
        <v>South</v>
      </c>
      <c r="P1964" t="str">
        <f>VLOOKUP(E1964,Table2[],5,FALSE)</f>
        <v>Outlet</v>
      </c>
    </row>
    <row r="1965" spans="1:16" x14ac:dyDescent="0.25">
      <c r="A1965" t="s">
        <v>3715</v>
      </c>
      <c r="B1965" s="19">
        <v>45770</v>
      </c>
      <c r="C1965" t="s">
        <v>1352</v>
      </c>
      <c r="D1965" t="s">
        <v>1615</v>
      </c>
      <c r="E1965" t="s">
        <v>1739</v>
      </c>
      <c r="F1965" s="12">
        <v>4</v>
      </c>
      <c r="G1965" s="11">
        <v>835.61</v>
      </c>
      <c r="H1965">
        <v>0.03</v>
      </c>
      <c r="I1965" t="s">
        <v>1750</v>
      </c>
      <c r="J1965" s="11">
        <v>3242.1668</v>
      </c>
      <c r="K1965" t="str">
        <f>VLOOKUP(Table56[[#This Row],[Customer_ID]],Table4[],4,FALSE)</f>
        <v>Female</v>
      </c>
      <c r="L1965" t="str">
        <f>VLOOKUP(Table56[[#This Row],[Customer_ID]],Table4[],6,FALSE)</f>
        <v>Oregon</v>
      </c>
      <c r="M1965" t="str">
        <f>VLOOKUP(Table56[[#This Row],[Product_ID]],Table3[],3,FALSE)</f>
        <v>Beauty-Haircare</v>
      </c>
      <c r="N1965" s="11">
        <f>VLOOKUP(Table56[[#This Row],[Product_ID]],Table3[],5,FALSE)</f>
        <v>17.309999999999999</v>
      </c>
      <c r="O1965" t="str">
        <f>VLOOKUP(Table56[[#This Row],[Store_ID]],Table2[],3,FALSE)</f>
        <v>East</v>
      </c>
      <c r="P1965" t="str">
        <f>VLOOKUP(E1965,Table2[],5,FALSE)</f>
        <v>Online</v>
      </c>
    </row>
    <row r="1966" spans="1:16" x14ac:dyDescent="0.25">
      <c r="A1966" t="s">
        <v>3716</v>
      </c>
      <c r="B1966" s="19">
        <v>45405</v>
      </c>
      <c r="C1966" t="s">
        <v>1180</v>
      </c>
      <c r="D1966" t="s">
        <v>1628</v>
      </c>
      <c r="E1966" t="s">
        <v>1705</v>
      </c>
      <c r="F1966" s="12">
        <v>3</v>
      </c>
      <c r="G1966" s="11">
        <v>120.97</v>
      </c>
      <c r="H1966">
        <v>0.11</v>
      </c>
      <c r="I1966" t="s">
        <v>1750</v>
      </c>
      <c r="J1966" s="11">
        <v>322.98989999999998</v>
      </c>
      <c r="K1966" t="str">
        <f>VLOOKUP(Table56[[#This Row],[Customer_ID]],Table4[],4,FALSE)</f>
        <v>Female</v>
      </c>
      <c r="L1966" t="str">
        <f>VLOOKUP(Table56[[#This Row],[Customer_ID]],Table4[],6,FALSE)</f>
        <v>California</v>
      </c>
      <c r="M1966" t="str">
        <f>VLOOKUP(Table56[[#This Row],[Product_ID]],Table3[],3,FALSE)</f>
        <v>Home-Furniture</v>
      </c>
      <c r="N1966" s="11">
        <f>VLOOKUP(Table56[[#This Row],[Product_ID]],Table3[],5,FALSE)</f>
        <v>243.7</v>
      </c>
      <c r="O1966" t="str">
        <f>VLOOKUP(Table56[[#This Row],[Store_ID]],Table2[],3,FALSE)</f>
        <v>North</v>
      </c>
      <c r="P1966" t="str">
        <f>VLOOKUP(E1966,Table2[],5,FALSE)</f>
        <v>Outlet</v>
      </c>
    </row>
    <row r="1967" spans="1:16" x14ac:dyDescent="0.25">
      <c r="A1967" t="s">
        <v>3717</v>
      </c>
      <c r="B1967" s="19">
        <v>45424</v>
      </c>
      <c r="C1967" t="s">
        <v>124</v>
      </c>
      <c r="D1967" t="s">
        <v>1588</v>
      </c>
      <c r="E1967" t="s">
        <v>1717</v>
      </c>
      <c r="F1967" s="12">
        <v>2</v>
      </c>
      <c r="G1967" s="11">
        <v>26.36</v>
      </c>
      <c r="H1967">
        <v>0.03</v>
      </c>
      <c r="I1967" t="s">
        <v>1755</v>
      </c>
      <c r="J1967" s="11">
        <v>51.138399999999997</v>
      </c>
      <c r="K1967" t="str">
        <f>VLOOKUP(Table56[[#This Row],[Customer_ID]],Table4[],4,FALSE)</f>
        <v>Female</v>
      </c>
      <c r="L1967" t="str">
        <f>VLOOKUP(Table56[[#This Row],[Customer_ID]],Table4[],6,FALSE)</f>
        <v>Pennsylvania</v>
      </c>
      <c r="M1967" t="str">
        <f>VLOOKUP(Table56[[#This Row],[Product_ID]],Table3[],3,FALSE)</f>
        <v>Electronics-Audio</v>
      </c>
      <c r="N1967" s="11">
        <f>VLOOKUP(Table56[[#This Row],[Product_ID]],Table3[],5,FALSE)</f>
        <v>38.520000000000003</v>
      </c>
      <c r="O1967" t="str">
        <f>VLOOKUP(Table56[[#This Row],[Store_ID]],Table2[],3,FALSE)</f>
        <v>South</v>
      </c>
      <c r="P1967" t="str">
        <f>VLOOKUP(E1967,Table2[],5,FALSE)</f>
        <v>Flagship</v>
      </c>
    </row>
    <row r="1968" spans="1:16" x14ac:dyDescent="0.25">
      <c r="A1968" t="s">
        <v>3718</v>
      </c>
      <c r="B1968" s="19">
        <v>45881</v>
      </c>
      <c r="C1968" t="s">
        <v>134</v>
      </c>
      <c r="D1968" t="s">
        <v>1643</v>
      </c>
      <c r="E1968" t="s">
        <v>1708</v>
      </c>
      <c r="F1968" s="12">
        <v>1</v>
      </c>
      <c r="G1968" s="11">
        <v>918.87</v>
      </c>
      <c r="H1968">
        <v>0.11</v>
      </c>
      <c r="I1968" t="s">
        <v>1752</v>
      </c>
      <c r="J1968" s="11">
        <v>817.79430000000002</v>
      </c>
      <c r="K1968" t="str">
        <f>VLOOKUP(Table56[[#This Row],[Customer_ID]],Table4[],4,FALSE)</f>
        <v>Male</v>
      </c>
      <c r="L1968" t="str">
        <f>VLOOKUP(Table56[[#This Row],[Customer_ID]],Table4[],6,FALSE)</f>
        <v>Oklahoma</v>
      </c>
      <c r="M1968" t="str">
        <f>VLOOKUP(Table56[[#This Row],[Product_ID]],Table3[],3,FALSE)</f>
        <v>Electronics-Appliances</v>
      </c>
      <c r="N1968" s="11">
        <f>VLOOKUP(Table56[[#This Row],[Product_ID]],Table3[],5,FALSE)</f>
        <v>480.9</v>
      </c>
      <c r="O1968" t="str">
        <f>VLOOKUP(Table56[[#This Row],[Store_ID]],Table2[],3,FALSE)</f>
        <v>East</v>
      </c>
      <c r="P1968" t="str">
        <f>VLOOKUP(E1968,Table2[],5,FALSE)</f>
        <v>Online</v>
      </c>
    </row>
    <row r="1969" spans="1:16" x14ac:dyDescent="0.25">
      <c r="A1969" t="s">
        <v>3719</v>
      </c>
      <c r="B1969" s="19">
        <v>45794</v>
      </c>
      <c r="C1969" t="s">
        <v>127</v>
      </c>
      <c r="D1969" t="s">
        <v>1626</v>
      </c>
      <c r="E1969" t="s">
        <v>1721</v>
      </c>
      <c r="F1969" s="12">
        <v>2</v>
      </c>
      <c r="G1969" s="11">
        <v>924.73</v>
      </c>
      <c r="H1969">
        <v>0.28999999999999998</v>
      </c>
      <c r="I1969" t="s">
        <v>1752</v>
      </c>
      <c r="J1969" s="11">
        <v>1313.1166000000001</v>
      </c>
      <c r="K1969" t="str">
        <f>VLOOKUP(Table56[[#This Row],[Customer_ID]],Table4[],4,FALSE)</f>
        <v>Male</v>
      </c>
      <c r="L1969" t="str">
        <f>VLOOKUP(Table56[[#This Row],[Customer_ID]],Table4[],6,FALSE)</f>
        <v>Oregon</v>
      </c>
      <c r="M1969" t="str">
        <f>VLOOKUP(Table56[[#This Row],[Product_ID]],Table3[],3,FALSE)</f>
        <v>Electronics-Accessories</v>
      </c>
      <c r="N1969" s="11">
        <f>VLOOKUP(Table56[[#This Row],[Product_ID]],Table3[],5,FALSE)</f>
        <v>349.17</v>
      </c>
      <c r="O1969" t="str">
        <f>VLOOKUP(Table56[[#This Row],[Store_ID]],Table2[],3,FALSE)</f>
        <v>South</v>
      </c>
      <c r="P1969" t="str">
        <f>VLOOKUP(E1969,Table2[],5,FALSE)</f>
        <v>Online</v>
      </c>
    </row>
    <row r="1970" spans="1:16" x14ac:dyDescent="0.25">
      <c r="A1970" t="s">
        <v>3720</v>
      </c>
      <c r="B1970" s="19">
        <v>45665</v>
      </c>
      <c r="C1970" t="s">
        <v>93</v>
      </c>
      <c r="D1970" t="s">
        <v>1544</v>
      </c>
      <c r="E1970" t="s">
        <v>1719</v>
      </c>
      <c r="F1970" s="12">
        <v>3</v>
      </c>
      <c r="G1970" s="11">
        <v>195.31</v>
      </c>
      <c r="H1970">
        <v>0.13</v>
      </c>
      <c r="I1970" t="s">
        <v>1755</v>
      </c>
      <c r="J1970" s="11">
        <v>509.75910000000005</v>
      </c>
      <c r="K1970" t="str">
        <f>VLOOKUP(Table56[[#This Row],[Customer_ID]],Table4[],4,FALSE)</f>
        <v>Female</v>
      </c>
      <c r="L1970" t="str">
        <f>VLOOKUP(Table56[[#This Row],[Customer_ID]],Table4[],6,FALSE)</f>
        <v>Oklahoma</v>
      </c>
      <c r="M1970" t="str">
        <f>VLOOKUP(Table56[[#This Row],[Product_ID]],Table3[],3,FALSE)</f>
        <v>Beauty-Haircare</v>
      </c>
      <c r="N1970" s="11">
        <f>VLOOKUP(Table56[[#This Row],[Product_ID]],Table3[],5,FALSE)</f>
        <v>115.82</v>
      </c>
      <c r="O1970" t="str">
        <f>VLOOKUP(Table56[[#This Row],[Store_ID]],Table2[],3,FALSE)</f>
        <v>East</v>
      </c>
      <c r="P1970" t="str">
        <f>VLOOKUP(E1970,Table2[],5,FALSE)</f>
        <v>Online</v>
      </c>
    </row>
    <row r="1971" spans="1:16" x14ac:dyDescent="0.25">
      <c r="A1971" t="s">
        <v>3721</v>
      </c>
      <c r="B1971" s="19">
        <v>45793</v>
      </c>
      <c r="C1971" t="s">
        <v>476</v>
      </c>
      <c r="D1971" t="s">
        <v>1585</v>
      </c>
      <c r="E1971" t="s">
        <v>1714</v>
      </c>
      <c r="F1971" s="12">
        <v>1</v>
      </c>
      <c r="G1971" s="11">
        <v>91.38</v>
      </c>
      <c r="H1971">
        <v>0.14000000000000001</v>
      </c>
      <c r="I1971" t="s">
        <v>1750</v>
      </c>
      <c r="J1971" s="11">
        <v>78.586799999999997</v>
      </c>
      <c r="K1971" t="str">
        <f>VLOOKUP(Table56[[#This Row],[Customer_ID]],Table4[],4,FALSE)</f>
        <v>Male</v>
      </c>
      <c r="L1971" t="str">
        <f>VLOOKUP(Table56[[#This Row],[Customer_ID]],Table4[],6,FALSE)</f>
        <v>Montana</v>
      </c>
      <c r="M1971" t="str">
        <f>VLOOKUP(Table56[[#This Row],[Product_ID]],Table3[],3,FALSE)</f>
        <v>Sports-Outdoor</v>
      </c>
      <c r="N1971" s="11">
        <f>VLOOKUP(Table56[[#This Row],[Product_ID]],Table3[],5,FALSE)</f>
        <v>135.61000000000001</v>
      </c>
      <c r="O1971" t="str">
        <f>VLOOKUP(Table56[[#This Row],[Store_ID]],Table2[],3,FALSE)</f>
        <v>West</v>
      </c>
      <c r="P1971" t="str">
        <f>VLOOKUP(E1971,Table2[],5,FALSE)</f>
        <v>Online</v>
      </c>
    </row>
    <row r="1972" spans="1:16" x14ac:dyDescent="0.25">
      <c r="A1972" t="s">
        <v>3722</v>
      </c>
      <c r="B1972" s="19">
        <v>45563</v>
      </c>
      <c r="C1972" t="s">
        <v>1470</v>
      </c>
      <c r="D1972" t="s">
        <v>1660</v>
      </c>
      <c r="E1972" t="s">
        <v>1721</v>
      </c>
      <c r="F1972" s="12">
        <v>2</v>
      </c>
      <c r="G1972" s="11">
        <v>494.35</v>
      </c>
      <c r="H1972">
        <v>0.1</v>
      </c>
      <c r="I1972" t="s">
        <v>1750</v>
      </c>
      <c r="J1972" s="11">
        <v>889.83</v>
      </c>
      <c r="K1972" t="str">
        <f>VLOOKUP(Table56[[#This Row],[Customer_ID]],Table4[],4,FALSE)</f>
        <v>Male</v>
      </c>
      <c r="L1972" t="str">
        <f>VLOOKUP(Table56[[#This Row],[Customer_ID]],Table4[],6,FALSE)</f>
        <v>Nevada</v>
      </c>
      <c r="M1972" t="str">
        <f>VLOOKUP(Table56[[#This Row],[Product_ID]],Table3[],3,FALSE)</f>
        <v>Home-Kitchen</v>
      </c>
      <c r="N1972" s="11">
        <f>VLOOKUP(Table56[[#This Row],[Product_ID]],Table3[],5,FALSE)</f>
        <v>176.07</v>
      </c>
      <c r="O1972" t="str">
        <f>VLOOKUP(Table56[[#This Row],[Store_ID]],Table2[],3,FALSE)</f>
        <v>South</v>
      </c>
      <c r="P1972" t="str">
        <f>VLOOKUP(E1972,Table2[],5,FALSE)</f>
        <v>Online</v>
      </c>
    </row>
    <row r="1973" spans="1:16" x14ac:dyDescent="0.25">
      <c r="A1973" t="s">
        <v>3723</v>
      </c>
      <c r="B1973" s="19">
        <v>45577</v>
      </c>
      <c r="C1973" t="s">
        <v>808</v>
      </c>
      <c r="D1973" t="s">
        <v>1562</v>
      </c>
      <c r="E1973" t="s">
        <v>1719</v>
      </c>
      <c r="F1973" s="12">
        <v>1</v>
      </c>
      <c r="G1973" s="11">
        <v>412.2</v>
      </c>
      <c r="H1973">
        <v>0.11</v>
      </c>
      <c r="I1973" t="s">
        <v>1750</v>
      </c>
      <c r="J1973" s="11">
        <v>366.858</v>
      </c>
      <c r="K1973" t="str">
        <f>VLOOKUP(Table56[[#This Row],[Customer_ID]],Table4[],4,FALSE)</f>
        <v>Male</v>
      </c>
      <c r="L1973" t="str">
        <f>VLOOKUP(Table56[[#This Row],[Customer_ID]],Table4[],6,FALSE)</f>
        <v>Ohio</v>
      </c>
      <c r="M1973" t="str">
        <f>VLOOKUP(Table56[[#This Row],[Product_ID]],Table3[],3,FALSE)</f>
        <v>Sports-Outdoor</v>
      </c>
      <c r="N1973" s="11">
        <f>VLOOKUP(Table56[[#This Row],[Product_ID]],Table3[],5,FALSE)</f>
        <v>166.06</v>
      </c>
      <c r="O1973" t="str">
        <f>VLOOKUP(Table56[[#This Row],[Store_ID]],Table2[],3,FALSE)</f>
        <v>East</v>
      </c>
      <c r="P1973" t="str">
        <f>VLOOKUP(E1973,Table2[],5,FALSE)</f>
        <v>Online</v>
      </c>
    </row>
    <row r="1974" spans="1:16" x14ac:dyDescent="0.25">
      <c r="A1974" t="s">
        <v>3724</v>
      </c>
      <c r="B1974" s="19">
        <v>45466</v>
      </c>
      <c r="C1974" t="s">
        <v>1216</v>
      </c>
      <c r="D1974" t="s">
        <v>1646</v>
      </c>
      <c r="E1974" t="s">
        <v>1730</v>
      </c>
      <c r="F1974" s="12">
        <v>1</v>
      </c>
      <c r="G1974" s="11">
        <v>650.47</v>
      </c>
      <c r="H1974">
        <v>0.13</v>
      </c>
      <c r="I1974" t="s">
        <v>1752</v>
      </c>
      <c r="J1974" s="11">
        <v>565.90890000000002</v>
      </c>
      <c r="K1974" t="str">
        <f>VLOOKUP(Table56[[#This Row],[Customer_ID]],Table4[],4,FALSE)</f>
        <v>Female</v>
      </c>
      <c r="L1974" t="str">
        <f>VLOOKUP(Table56[[#This Row],[Customer_ID]],Table4[],6,FALSE)</f>
        <v>Connecticut</v>
      </c>
      <c r="M1974" t="str">
        <f>VLOOKUP(Table56[[#This Row],[Product_ID]],Table3[],3,FALSE)</f>
        <v>Home-Lighting</v>
      </c>
      <c r="N1974" s="11">
        <f>VLOOKUP(Table56[[#This Row],[Product_ID]],Table3[],5,FALSE)</f>
        <v>228.53</v>
      </c>
      <c r="O1974" t="str">
        <f>VLOOKUP(Table56[[#This Row],[Store_ID]],Table2[],3,FALSE)</f>
        <v>West</v>
      </c>
      <c r="P1974" t="str">
        <f>VLOOKUP(E1974,Table2[],5,FALSE)</f>
        <v>Flagship</v>
      </c>
    </row>
    <row r="1975" spans="1:16" x14ac:dyDescent="0.25">
      <c r="A1975" t="s">
        <v>3725</v>
      </c>
      <c r="B1975" s="19">
        <v>45256</v>
      </c>
      <c r="C1975" t="s">
        <v>515</v>
      </c>
      <c r="D1975" t="s">
        <v>1547</v>
      </c>
      <c r="E1975" t="s">
        <v>1723</v>
      </c>
      <c r="F1975" s="12">
        <v>1</v>
      </c>
      <c r="G1975" s="11">
        <v>68.209999999999994</v>
      </c>
      <c r="H1975">
        <v>0.05</v>
      </c>
      <c r="I1975" t="s">
        <v>1752</v>
      </c>
      <c r="J1975" s="11">
        <v>64.799499999999995</v>
      </c>
      <c r="K1975" t="str">
        <f>VLOOKUP(Table56[[#This Row],[Customer_ID]],Table4[],4,FALSE)</f>
        <v>Female</v>
      </c>
      <c r="L1975" t="str">
        <f>VLOOKUP(Table56[[#This Row],[Customer_ID]],Table4[],6,FALSE)</f>
        <v>Iowa</v>
      </c>
      <c r="M1975" t="str">
        <f>VLOOKUP(Table56[[#This Row],[Product_ID]],Table3[],3,FALSE)</f>
        <v>Home-Decor</v>
      </c>
      <c r="N1975" s="11">
        <f>VLOOKUP(Table56[[#This Row],[Product_ID]],Table3[],5,FALSE)</f>
        <v>48.01</v>
      </c>
      <c r="O1975" t="str">
        <f>VLOOKUP(Table56[[#This Row],[Store_ID]],Table2[],3,FALSE)</f>
        <v>North</v>
      </c>
      <c r="P1975" t="str">
        <f>VLOOKUP(E1975,Table2[],5,FALSE)</f>
        <v>Online</v>
      </c>
    </row>
    <row r="1976" spans="1:16" x14ac:dyDescent="0.25">
      <c r="A1976" t="s">
        <v>3726</v>
      </c>
      <c r="B1976" s="19">
        <v>45886</v>
      </c>
      <c r="C1976" t="s">
        <v>456</v>
      </c>
      <c r="D1976" t="s">
        <v>1607</v>
      </c>
      <c r="E1976" t="s">
        <v>1711</v>
      </c>
      <c r="F1976" s="12">
        <v>2</v>
      </c>
      <c r="G1976" s="11">
        <v>842.89</v>
      </c>
      <c r="H1976">
        <v>0.25</v>
      </c>
      <c r="I1976" t="s">
        <v>1755</v>
      </c>
      <c r="J1976" s="11">
        <v>1264.335</v>
      </c>
      <c r="K1976" t="str">
        <f>VLOOKUP(Table56[[#This Row],[Customer_ID]],Table4[],4,FALSE)</f>
        <v>Female</v>
      </c>
      <c r="L1976" t="str">
        <f>VLOOKUP(Table56[[#This Row],[Customer_ID]],Table4[],6,FALSE)</f>
        <v>Michigan</v>
      </c>
      <c r="M1976" t="str">
        <f>VLOOKUP(Table56[[#This Row],[Product_ID]],Table3[],3,FALSE)</f>
        <v>Clothing-Bottoms</v>
      </c>
      <c r="N1976" s="11">
        <f>VLOOKUP(Table56[[#This Row],[Product_ID]],Table3[],5,FALSE)</f>
        <v>386.56</v>
      </c>
      <c r="O1976" t="str">
        <f>VLOOKUP(Table56[[#This Row],[Store_ID]],Table2[],3,FALSE)</f>
        <v>South</v>
      </c>
      <c r="P1976" t="str">
        <f>VLOOKUP(E1976,Table2[],5,FALSE)</f>
        <v>Online</v>
      </c>
    </row>
    <row r="1977" spans="1:16" x14ac:dyDescent="0.25">
      <c r="A1977" t="s">
        <v>3727</v>
      </c>
      <c r="B1977" s="19">
        <v>45390</v>
      </c>
      <c r="C1977" t="s">
        <v>939</v>
      </c>
      <c r="D1977" t="s">
        <v>1535</v>
      </c>
      <c r="E1977" t="s">
        <v>1701</v>
      </c>
      <c r="F1977" s="12">
        <v>2</v>
      </c>
      <c r="G1977" s="11">
        <v>227.95</v>
      </c>
      <c r="H1977">
        <v>0.24</v>
      </c>
      <c r="I1977" t="s">
        <v>1755</v>
      </c>
      <c r="J1977" s="11">
        <v>346.48399999999998</v>
      </c>
      <c r="K1977" t="str">
        <f>VLOOKUP(Table56[[#This Row],[Customer_ID]],Table4[],4,FALSE)</f>
        <v>Male</v>
      </c>
      <c r="L1977" t="str">
        <f>VLOOKUP(Table56[[#This Row],[Customer_ID]],Table4[],6,FALSE)</f>
        <v>Oregon</v>
      </c>
      <c r="M1977" t="str">
        <f>VLOOKUP(Table56[[#This Row],[Product_ID]],Table3[],3,FALSE)</f>
        <v>Clothing-Accessories</v>
      </c>
      <c r="N1977" s="11">
        <f>VLOOKUP(Table56[[#This Row],[Product_ID]],Table3[],5,FALSE)</f>
        <v>261</v>
      </c>
      <c r="O1977" t="str">
        <f>VLOOKUP(Table56[[#This Row],[Store_ID]],Table2[],3,FALSE)</f>
        <v>South</v>
      </c>
      <c r="P1977" t="str">
        <f>VLOOKUP(E1977,Table2[],5,FALSE)</f>
        <v>Online</v>
      </c>
    </row>
    <row r="1978" spans="1:16" x14ac:dyDescent="0.25">
      <c r="A1978" t="s">
        <v>3728</v>
      </c>
      <c r="B1978" s="19">
        <v>45388</v>
      </c>
      <c r="C1978" t="s">
        <v>625</v>
      </c>
      <c r="D1978" t="s">
        <v>1625</v>
      </c>
      <c r="E1978" t="s">
        <v>1723</v>
      </c>
      <c r="F1978" s="12">
        <v>3</v>
      </c>
      <c r="G1978" s="11">
        <v>685.97</v>
      </c>
      <c r="H1978">
        <v>0.24</v>
      </c>
      <c r="I1978" t="s">
        <v>1752</v>
      </c>
      <c r="J1978" s="11">
        <v>1564.0115999999998</v>
      </c>
      <c r="K1978" t="str">
        <f>VLOOKUP(Table56[[#This Row],[Customer_ID]],Table4[],4,FALSE)</f>
        <v>Male</v>
      </c>
      <c r="L1978" t="str">
        <f>VLOOKUP(Table56[[#This Row],[Customer_ID]],Table4[],6,FALSE)</f>
        <v>Idaho</v>
      </c>
      <c r="M1978" t="str">
        <f>VLOOKUP(Table56[[#This Row],[Product_ID]],Table3[],3,FALSE)</f>
        <v>Beauty-Haircare</v>
      </c>
      <c r="N1978" s="11">
        <f>VLOOKUP(Table56[[#This Row],[Product_ID]],Table3[],5,FALSE)</f>
        <v>340.39</v>
      </c>
      <c r="O1978" t="str">
        <f>VLOOKUP(Table56[[#This Row],[Store_ID]],Table2[],3,FALSE)</f>
        <v>North</v>
      </c>
      <c r="P1978" t="str">
        <f>VLOOKUP(E1978,Table2[],5,FALSE)</f>
        <v>Online</v>
      </c>
    </row>
    <row r="1979" spans="1:16" x14ac:dyDescent="0.25">
      <c r="A1979" t="s">
        <v>3729</v>
      </c>
      <c r="B1979" s="19">
        <v>45793</v>
      </c>
      <c r="C1979" t="s">
        <v>1129</v>
      </c>
      <c r="D1979" t="s">
        <v>1570</v>
      </c>
      <c r="E1979" t="s">
        <v>1693</v>
      </c>
      <c r="F1979" s="12">
        <v>1</v>
      </c>
      <c r="G1979" s="11">
        <v>722.57</v>
      </c>
      <c r="H1979">
        <v>0.18</v>
      </c>
      <c r="I1979" t="s">
        <v>1750</v>
      </c>
      <c r="J1979" s="11">
        <v>592.50740000000008</v>
      </c>
      <c r="K1979" t="str">
        <f>VLOOKUP(Table56[[#This Row],[Customer_ID]],Table4[],4,FALSE)</f>
        <v>Female</v>
      </c>
      <c r="L1979" t="str">
        <f>VLOOKUP(Table56[[#This Row],[Customer_ID]],Table4[],6,FALSE)</f>
        <v>Alaska</v>
      </c>
      <c r="M1979" t="str">
        <f>VLOOKUP(Table56[[#This Row],[Product_ID]],Table3[],3,FALSE)</f>
        <v>Home-Decor</v>
      </c>
      <c r="N1979" s="11">
        <f>VLOOKUP(Table56[[#This Row],[Product_ID]],Table3[],5,FALSE)</f>
        <v>218.48</v>
      </c>
      <c r="O1979" t="str">
        <f>VLOOKUP(Table56[[#This Row],[Store_ID]],Table2[],3,FALSE)</f>
        <v>South</v>
      </c>
      <c r="P1979" t="str">
        <f>VLOOKUP(E1979,Table2[],5,FALSE)</f>
        <v>Outlet</v>
      </c>
    </row>
    <row r="1980" spans="1:16" x14ac:dyDescent="0.25">
      <c r="A1980" t="s">
        <v>3730</v>
      </c>
      <c r="B1980" s="19">
        <v>45615</v>
      </c>
      <c r="C1980" t="s">
        <v>470</v>
      </c>
      <c r="D1980" t="s">
        <v>1580</v>
      </c>
      <c r="E1980" t="s">
        <v>1705</v>
      </c>
      <c r="F1980" s="12">
        <v>3</v>
      </c>
      <c r="G1980" s="11">
        <v>585.54999999999995</v>
      </c>
      <c r="H1980">
        <v>0.14000000000000001</v>
      </c>
      <c r="I1980" t="s">
        <v>1755</v>
      </c>
      <c r="J1980" s="11">
        <v>1510.7189999999998</v>
      </c>
      <c r="K1980" t="str">
        <f>VLOOKUP(Table56[[#This Row],[Customer_ID]],Table4[],4,FALSE)</f>
        <v>Female</v>
      </c>
      <c r="L1980" t="str">
        <f>VLOOKUP(Table56[[#This Row],[Customer_ID]],Table4[],6,FALSE)</f>
        <v>Pennsylvania</v>
      </c>
      <c r="M1980" t="str">
        <f>VLOOKUP(Table56[[#This Row],[Product_ID]],Table3[],3,FALSE)</f>
        <v>Home-Lighting</v>
      </c>
      <c r="N1980" s="11">
        <f>VLOOKUP(Table56[[#This Row],[Product_ID]],Table3[],5,FALSE)</f>
        <v>382.22</v>
      </c>
      <c r="O1980" t="str">
        <f>VLOOKUP(Table56[[#This Row],[Store_ID]],Table2[],3,FALSE)</f>
        <v>North</v>
      </c>
      <c r="P1980" t="str">
        <f>VLOOKUP(E1980,Table2[],5,FALSE)</f>
        <v>Outlet</v>
      </c>
    </row>
    <row r="1981" spans="1:16" x14ac:dyDescent="0.25">
      <c r="A1981" t="s">
        <v>3731</v>
      </c>
      <c r="B1981" s="19">
        <v>45666</v>
      </c>
      <c r="C1981" t="s">
        <v>965</v>
      </c>
      <c r="D1981" t="s">
        <v>1597</v>
      </c>
      <c r="E1981" t="s">
        <v>1725</v>
      </c>
      <c r="F1981" s="12">
        <v>2</v>
      </c>
      <c r="G1981" s="11">
        <v>635.80999999999995</v>
      </c>
      <c r="H1981">
        <v>0.13</v>
      </c>
      <c r="I1981" t="s">
        <v>1752</v>
      </c>
      <c r="J1981" s="11">
        <v>1106.3093999999999</v>
      </c>
      <c r="K1981" t="str">
        <f>VLOOKUP(Table56[[#This Row],[Customer_ID]],Table4[],4,FALSE)</f>
        <v>Female</v>
      </c>
      <c r="L1981" t="str">
        <f>VLOOKUP(Table56[[#This Row],[Customer_ID]],Table4[],6,FALSE)</f>
        <v>California</v>
      </c>
      <c r="M1981" t="str">
        <f>VLOOKUP(Table56[[#This Row],[Product_ID]],Table3[],3,FALSE)</f>
        <v>Clothing-Outerwear</v>
      </c>
      <c r="N1981" s="11">
        <f>VLOOKUP(Table56[[#This Row],[Product_ID]],Table3[],5,FALSE)</f>
        <v>167.34</v>
      </c>
      <c r="O1981" t="str">
        <f>VLOOKUP(Table56[[#This Row],[Store_ID]],Table2[],3,FALSE)</f>
        <v>East</v>
      </c>
      <c r="P1981" t="str">
        <f>VLOOKUP(E1981,Table2[],5,FALSE)</f>
        <v>Flagship</v>
      </c>
    </row>
    <row r="1982" spans="1:16" x14ac:dyDescent="0.25">
      <c r="A1982" t="s">
        <v>3732</v>
      </c>
      <c r="B1982" s="19">
        <v>45644</v>
      </c>
      <c r="C1982" t="s">
        <v>873</v>
      </c>
      <c r="D1982" t="s">
        <v>1547</v>
      </c>
      <c r="E1982" t="s">
        <v>1701</v>
      </c>
      <c r="F1982" s="12">
        <v>2</v>
      </c>
      <c r="G1982" s="11">
        <v>353.74</v>
      </c>
      <c r="H1982">
        <v>0.01</v>
      </c>
      <c r="I1982" t="s">
        <v>1750</v>
      </c>
      <c r="J1982" s="11">
        <v>700.40520000000004</v>
      </c>
      <c r="K1982" t="str">
        <f>VLOOKUP(Table56[[#This Row],[Customer_ID]],Table4[],4,FALSE)</f>
        <v>Female</v>
      </c>
      <c r="L1982" t="str">
        <f>VLOOKUP(Table56[[#This Row],[Customer_ID]],Table4[],6,FALSE)</f>
        <v>Colorado</v>
      </c>
      <c r="M1982" t="str">
        <f>VLOOKUP(Table56[[#This Row],[Product_ID]],Table3[],3,FALSE)</f>
        <v>Home-Decor</v>
      </c>
      <c r="N1982" s="11">
        <f>VLOOKUP(Table56[[#This Row],[Product_ID]],Table3[],5,FALSE)</f>
        <v>48.01</v>
      </c>
      <c r="O1982" t="str">
        <f>VLOOKUP(Table56[[#This Row],[Store_ID]],Table2[],3,FALSE)</f>
        <v>South</v>
      </c>
      <c r="P1982" t="str">
        <f>VLOOKUP(E1982,Table2[],5,FALSE)</f>
        <v>Online</v>
      </c>
    </row>
    <row r="1983" spans="1:16" x14ac:dyDescent="0.25">
      <c r="A1983" t="s">
        <v>3733</v>
      </c>
      <c r="B1983" s="19">
        <v>45648</v>
      </c>
      <c r="C1983" t="s">
        <v>835</v>
      </c>
      <c r="D1983" t="s">
        <v>1581</v>
      </c>
      <c r="E1983" t="s">
        <v>1711</v>
      </c>
      <c r="F1983" s="12">
        <v>1</v>
      </c>
      <c r="G1983" s="11">
        <v>377.52</v>
      </c>
      <c r="H1983">
        <v>0.15</v>
      </c>
      <c r="I1983" t="s">
        <v>1750</v>
      </c>
      <c r="J1983" s="11">
        <v>320.892</v>
      </c>
      <c r="K1983" t="str">
        <f>VLOOKUP(Table56[[#This Row],[Customer_ID]],Table4[],4,FALSE)</f>
        <v>Male</v>
      </c>
      <c r="L1983" t="str">
        <f>VLOOKUP(Table56[[#This Row],[Customer_ID]],Table4[],6,FALSE)</f>
        <v>Wyoming</v>
      </c>
      <c r="M1983" t="str">
        <f>VLOOKUP(Table56[[#This Row],[Product_ID]],Table3[],3,FALSE)</f>
        <v>Clothing-Tops</v>
      </c>
      <c r="N1983" s="11">
        <f>VLOOKUP(Table56[[#This Row],[Product_ID]],Table3[],5,FALSE)</f>
        <v>223.43</v>
      </c>
      <c r="O1983" t="str">
        <f>VLOOKUP(Table56[[#This Row],[Store_ID]],Table2[],3,FALSE)</f>
        <v>South</v>
      </c>
      <c r="P1983" t="str">
        <f>VLOOKUP(E1983,Table2[],5,FALSE)</f>
        <v>Online</v>
      </c>
    </row>
    <row r="1984" spans="1:16" x14ac:dyDescent="0.25">
      <c r="A1984" t="s">
        <v>3734</v>
      </c>
      <c r="B1984" s="19">
        <v>45500</v>
      </c>
      <c r="C1984" t="s">
        <v>663</v>
      </c>
      <c r="D1984" t="s">
        <v>1628</v>
      </c>
      <c r="E1984" t="s">
        <v>1693</v>
      </c>
      <c r="F1984" s="12">
        <v>3</v>
      </c>
      <c r="G1984" s="11">
        <v>901.49</v>
      </c>
      <c r="H1984" s="14">
        <v>0</v>
      </c>
      <c r="I1984" t="s">
        <v>1750</v>
      </c>
      <c r="J1984" s="11">
        <v>2704.4700000000003</v>
      </c>
      <c r="K1984" t="str">
        <f>VLOOKUP(Table56[[#This Row],[Customer_ID]],Table4[],4,FALSE)</f>
        <v>Female</v>
      </c>
      <c r="L1984" t="str">
        <f>VLOOKUP(Table56[[#This Row],[Customer_ID]],Table4[],6,FALSE)</f>
        <v>New Jersey</v>
      </c>
      <c r="M1984" t="str">
        <f>VLOOKUP(Table56[[#This Row],[Product_ID]],Table3[],3,FALSE)</f>
        <v>Home-Furniture</v>
      </c>
      <c r="N1984" s="11">
        <f>VLOOKUP(Table56[[#This Row],[Product_ID]],Table3[],5,FALSE)</f>
        <v>243.7</v>
      </c>
      <c r="O1984" t="str">
        <f>VLOOKUP(Table56[[#This Row],[Store_ID]],Table2[],3,FALSE)</f>
        <v>South</v>
      </c>
      <c r="P1984" t="str">
        <f>VLOOKUP(E1984,Table2[],5,FALSE)</f>
        <v>Outlet</v>
      </c>
    </row>
    <row r="1985" spans="1:16" x14ac:dyDescent="0.25">
      <c r="A1985" t="s">
        <v>3735</v>
      </c>
      <c r="B1985" s="19">
        <v>45806</v>
      </c>
      <c r="C1985" t="s">
        <v>648</v>
      </c>
      <c r="D1985" t="s">
        <v>1572</v>
      </c>
      <c r="E1985" t="s">
        <v>1705</v>
      </c>
      <c r="F1985" s="12">
        <v>1</v>
      </c>
      <c r="G1985" s="11">
        <v>563.01</v>
      </c>
      <c r="H1985">
        <v>0.1</v>
      </c>
      <c r="I1985" t="s">
        <v>1750</v>
      </c>
      <c r="J1985" s="11">
        <v>506.709</v>
      </c>
      <c r="K1985" t="str">
        <f>VLOOKUP(Table56[[#This Row],[Customer_ID]],Table4[],4,FALSE)</f>
        <v>Male</v>
      </c>
      <c r="L1985" t="str">
        <f>VLOOKUP(Table56[[#This Row],[Customer_ID]],Table4[],6,FALSE)</f>
        <v>Maine</v>
      </c>
      <c r="M1985" t="str">
        <f>VLOOKUP(Table56[[#This Row],[Product_ID]],Table3[],3,FALSE)</f>
        <v>Home-Kitchen</v>
      </c>
      <c r="N1985" s="11">
        <f>VLOOKUP(Table56[[#This Row],[Product_ID]],Table3[],5,FALSE)</f>
        <v>19.52</v>
      </c>
      <c r="O1985" t="str">
        <f>VLOOKUP(Table56[[#This Row],[Store_ID]],Table2[],3,FALSE)</f>
        <v>North</v>
      </c>
      <c r="P1985" t="str">
        <f>VLOOKUP(E1985,Table2[],5,FALSE)</f>
        <v>Outlet</v>
      </c>
    </row>
    <row r="1986" spans="1:16" x14ac:dyDescent="0.25">
      <c r="A1986" t="s">
        <v>3736</v>
      </c>
      <c r="B1986" s="19">
        <v>45365</v>
      </c>
      <c r="C1986" t="s">
        <v>195</v>
      </c>
      <c r="D1986" t="s">
        <v>1631</v>
      </c>
      <c r="E1986" t="s">
        <v>1708</v>
      </c>
      <c r="F1986" s="12">
        <v>4</v>
      </c>
      <c r="G1986" s="11">
        <v>167.25</v>
      </c>
      <c r="H1986">
        <v>0.11</v>
      </c>
      <c r="I1986" t="s">
        <v>1750</v>
      </c>
      <c r="J1986" s="11">
        <v>595.41</v>
      </c>
      <c r="K1986" t="str">
        <f>VLOOKUP(Table56[[#This Row],[Customer_ID]],Table4[],4,FALSE)</f>
        <v>Male</v>
      </c>
      <c r="L1986" t="str">
        <f>VLOOKUP(Table56[[#This Row],[Customer_ID]],Table4[],6,FALSE)</f>
        <v>Minnesota</v>
      </c>
      <c r="M1986" t="str">
        <f>VLOOKUP(Table56[[#This Row],[Product_ID]],Table3[],3,FALSE)</f>
        <v>Home-Storage</v>
      </c>
      <c r="N1986" s="11">
        <f>VLOOKUP(Table56[[#This Row],[Product_ID]],Table3[],5,FALSE)</f>
        <v>138.05000000000001</v>
      </c>
      <c r="O1986" t="str">
        <f>VLOOKUP(Table56[[#This Row],[Store_ID]],Table2[],3,FALSE)</f>
        <v>East</v>
      </c>
      <c r="P1986" t="str">
        <f>VLOOKUP(E1986,Table2[],5,FALSE)</f>
        <v>Online</v>
      </c>
    </row>
    <row r="1987" spans="1:16" x14ac:dyDescent="0.25">
      <c r="A1987" t="s">
        <v>3737</v>
      </c>
      <c r="B1987" s="19">
        <v>45229</v>
      </c>
      <c r="C1987" t="s">
        <v>1387</v>
      </c>
      <c r="D1987" t="s">
        <v>1617</v>
      </c>
      <c r="E1987" t="s">
        <v>1736</v>
      </c>
      <c r="F1987" s="12">
        <v>3</v>
      </c>
      <c r="G1987" s="11">
        <v>345.43</v>
      </c>
      <c r="H1987">
        <v>0.08</v>
      </c>
      <c r="I1987" t="s">
        <v>1755</v>
      </c>
      <c r="J1987" s="11">
        <v>953.38679999999999</v>
      </c>
      <c r="K1987" t="str">
        <f>VLOOKUP(Table56[[#This Row],[Customer_ID]],Table4[],4,FALSE)</f>
        <v>Male</v>
      </c>
      <c r="L1987" t="str">
        <f>VLOOKUP(Table56[[#This Row],[Customer_ID]],Table4[],6,FALSE)</f>
        <v>Oklahoma</v>
      </c>
      <c r="M1987" t="str">
        <f>VLOOKUP(Table56[[#This Row],[Product_ID]],Table3[],3,FALSE)</f>
        <v>Beauty-Fragrance</v>
      </c>
      <c r="N1987" s="11">
        <f>VLOOKUP(Table56[[#This Row],[Product_ID]],Table3[],5,FALSE)</f>
        <v>482.75</v>
      </c>
      <c r="O1987" t="str">
        <f>VLOOKUP(Table56[[#This Row],[Store_ID]],Table2[],3,FALSE)</f>
        <v>East</v>
      </c>
      <c r="P1987" t="str">
        <f>VLOOKUP(E1987,Table2[],5,FALSE)</f>
        <v>Flagship</v>
      </c>
    </row>
    <row r="1988" spans="1:16" x14ac:dyDescent="0.25">
      <c r="A1988" t="s">
        <v>3738</v>
      </c>
      <c r="B1988" s="19">
        <v>45349</v>
      </c>
      <c r="C1988" t="s">
        <v>962</v>
      </c>
      <c r="D1988" t="s">
        <v>1652</v>
      </c>
      <c r="E1988" t="s">
        <v>1717</v>
      </c>
      <c r="F1988" s="12">
        <v>4</v>
      </c>
      <c r="G1988" s="11">
        <v>752.48</v>
      </c>
      <c r="H1988">
        <v>0.23</v>
      </c>
      <c r="I1988" t="s">
        <v>1750</v>
      </c>
      <c r="J1988" s="11">
        <v>2317.6384000000003</v>
      </c>
      <c r="K1988" t="str">
        <f>VLOOKUP(Table56[[#This Row],[Customer_ID]],Table4[],4,FALSE)</f>
        <v>Female</v>
      </c>
      <c r="L1988" t="str">
        <f>VLOOKUP(Table56[[#This Row],[Customer_ID]],Table4[],6,FALSE)</f>
        <v>Iowa</v>
      </c>
      <c r="M1988" t="str">
        <f>VLOOKUP(Table56[[#This Row],[Product_ID]],Table3[],3,FALSE)</f>
        <v>Sports-Fitness</v>
      </c>
      <c r="N1988" s="11">
        <f>VLOOKUP(Table56[[#This Row],[Product_ID]],Table3[],5,FALSE)</f>
        <v>152.91999999999999</v>
      </c>
      <c r="O1988" t="str">
        <f>VLOOKUP(Table56[[#This Row],[Store_ID]],Table2[],3,FALSE)</f>
        <v>South</v>
      </c>
      <c r="P1988" t="str">
        <f>VLOOKUP(E1988,Table2[],5,FALSE)</f>
        <v>Flagship</v>
      </c>
    </row>
    <row r="1989" spans="1:16" x14ac:dyDescent="0.25">
      <c r="A1989" t="s">
        <v>3739</v>
      </c>
      <c r="B1989" s="19">
        <v>45886</v>
      </c>
      <c r="C1989" t="s">
        <v>1373</v>
      </c>
      <c r="D1989" t="s">
        <v>1612</v>
      </c>
      <c r="E1989" t="s">
        <v>1739</v>
      </c>
      <c r="F1989" s="12">
        <v>1</v>
      </c>
      <c r="G1989" s="11">
        <v>120.02</v>
      </c>
      <c r="H1989">
        <v>0.26</v>
      </c>
      <c r="I1989" t="s">
        <v>1750</v>
      </c>
      <c r="J1989" s="11">
        <v>88.814799999999991</v>
      </c>
      <c r="K1989" t="str">
        <f>VLOOKUP(Table56[[#This Row],[Customer_ID]],Table4[],4,FALSE)</f>
        <v>Male</v>
      </c>
      <c r="L1989" t="str">
        <f>VLOOKUP(Table56[[#This Row],[Customer_ID]],Table4[],6,FALSE)</f>
        <v>Ohio</v>
      </c>
      <c r="M1989" t="str">
        <f>VLOOKUP(Table56[[#This Row],[Product_ID]],Table3[],3,FALSE)</f>
        <v>Sports-Fitness</v>
      </c>
      <c r="N1989" s="11">
        <f>VLOOKUP(Table56[[#This Row],[Product_ID]],Table3[],5,FALSE)</f>
        <v>30.62</v>
      </c>
      <c r="O1989" t="str">
        <f>VLOOKUP(Table56[[#This Row],[Store_ID]],Table2[],3,FALSE)</f>
        <v>East</v>
      </c>
      <c r="P1989" t="str">
        <f>VLOOKUP(E1989,Table2[],5,FALSE)</f>
        <v>Online</v>
      </c>
    </row>
    <row r="1990" spans="1:16" x14ac:dyDescent="0.25">
      <c r="A1990" t="s">
        <v>3740</v>
      </c>
      <c r="B1990" s="19">
        <v>45359</v>
      </c>
      <c r="C1990" t="s">
        <v>1007</v>
      </c>
      <c r="D1990" t="s">
        <v>1590</v>
      </c>
      <c r="E1990" t="s">
        <v>1714</v>
      </c>
      <c r="F1990" s="12">
        <v>3</v>
      </c>
      <c r="G1990" s="11">
        <v>146.71</v>
      </c>
      <c r="H1990">
        <v>0.28000000000000003</v>
      </c>
      <c r="I1990" t="s">
        <v>1750</v>
      </c>
      <c r="J1990" s="11">
        <v>316.89359999999999</v>
      </c>
      <c r="K1990" t="str">
        <f>VLOOKUP(Table56[[#This Row],[Customer_ID]],Table4[],4,FALSE)</f>
        <v>Female</v>
      </c>
      <c r="L1990" t="str">
        <f>VLOOKUP(Table56[[#This Row],[Customer_ID]],Table4[],6,FALSE)</f>
        <v>North Carolina</v>
      </c>
      <c r="M1990" t="str">
        <f>VLOOKUP(Table56[[#This Row],[Product_ID]],Table3[],3,FALSE)</f>
        <v>Sports-Fitness</v>
      </c>
      <c r="N1990" s="11">
        <f>VLOOKUP(Table56[[#This Row],[Product_ID]],Table3[],5,FALSE)</f>
        <v>313.26</v>
      </c>
      <c r="O1990" t="str">
        <f>VLOOKUP(Table56[[#This Row],[Store_ID]],Table2[],3,FALSE)</f>
        <v>West</v>
      </c>
      <c r="P1990" t="str">
        <f>VLOOKUP(E1990,Table2[],5,FALSE)</f>
        <v>Online</v>
      </c>
    </row>
    <row r="1991" spans="1:16" x14ac:dyDescent="0.25">
      <c r="A1991" t="s">
        <v>3741</v>
      </c>
      <c r="B1991" s="19">
        <v>45730</v>
      </c>
      <c r="C1991" t="s">
        <v>295</v>
      </c>
      <c r="D1991" t="s">
        <v>1622</v>
      </c>
      <c r="E1991" t="s">
        <v>1685</v>
      </c>
      <c r="F1991" s="12">
        <v>2</v>
      </c>
      <c r="G1991" s="11">
        <v>358.87</v>
      </c>
      <c r="H1991">
        <v>0.24</v>
      </c>
      <c r="I1991" t="s">
        <v>1750</v>
      </c>
      <c r="J1991" s="11">
        <v>545.48239999999998</v>
      </c>
      <c r="K1991" t="str">
        <f>VLOOKUP(Table56[[#This Row],[Customer_ID]],Table4[],4,FALSE)</f>
        <v>Male</v>
      </c>
      <c r="L1991" t="str">
        <f>VLOOKUP(Table56[[#This Row],[Customer_ID]],Table4[],6,FALSE)</f>
        <v>Florida</v>
      </c>
      <c r="M1991" t="str">
        <f>VLOOKUP(Table56[[#This Row],[Product_ID]],Table3[],3,FALSE)</f>
        <v>Beauty-Makeup</v>
      </c>
      <c r="N1991" s="11">
        <f>VLOOKUP(Table56[[#This Row],[Product_ID]],Table3[],5,FALSE)</f>
        <v>299.11</v>
      </c>
      <c r="O1991" t="str">
        <f>VLOOKUP(Table56[[#This Row],[Store_ID]],Table2[],3,FALSE)</f>
        <v>East</v>
      </c>
      <c r="P1991" t="str">
        <f>VLOOKUP(E1991,Table2[],5,FALSE)</f>
        <v>Flagship</v>
      </c>
    </row>
    <row r="1992" spans="1:16" x14ac:dyDescent="0.25">
      <c r="A1992" t="s">
        <v>3742</v>
      </c>
      <c r="B1992" s="19">
        <v>45456</v>
      </c>
      <c r="C1992" t="s">
        <v>767</v>
      </c>
      <c r="D1992" t="s">
        <v>1605</v>
      </c>
      <c r="E1992" t="s">
        <v>1698</v>
      </c>
      <c r="F1992" s="12">
        <v>4</v>
      </c>
      <c r="G1992" s="11">
        <v>212.75</v>
      </c>
      <c r="H1992">
        <v>0.11</v>
      </c>
      <c r="I1992" t="s">
        <v>1755</v>
      </c>
      <c r="J1992" s="11">
        <v>757.39</v>
      </c>
      <c r="K1992" t="str">
        <f>VLOOKUP(Table56[[#This Row],[Customer_ID]],Table4[],4,FALSE)</f>
        <v>Male</v>
      </c>
      <c r="L1992" t="str">
        <f>VLOOKUP(Table56[[#This Row],[Customer_ID]],Table4[],6,FALSE)</f>
        <v>Virginia</v>
      </c>
      <c r="M1992" t="str">
        <f>VLOOKUP(Table56[[#This Row],[Product_ID]],Table3[],3,FALSE)</f>
        <v>Sports-Team Sports</v>
      </c>
      <c r="N1992" s="11">
        <f>VLOOKUP(Table56[[#This Row],[Product_ID]],Table3[],5,FALSE)</f>
        <v>212.26</v>
      </c>
      <c r="O1992" t="str">
        <f>VLOOKUP(Table56[[#This Row],[Store_ID]],Table2[],3,FALSE)</f>
        <v>North</v>
      </c>
      <c r="P1992" t="str">
        <f>VLOOKUP(E1992,Table2[],5,FALSE)</f>
        <v>Outlet</v>
      </c>
    </row>
    <row r="1993" spans="1:16" x14ac:dyDescent="0.25">
      <c r="A1993" t="s">
        <v>3743</v>
      </c>
      <c r="B1993" s="19">
        <v>45450</v>
      </c>
      <c r="C1993" t="s">
        <v>1018</v>
      </c>
      <c r="D1993" t="s">
        <v>1596</v>
      </c>
      <c r="E1993" t="s">
        <v>1721</v>
      </c>
      <c r="F1993" s="12">
        <v>1</v>
      </c>
      <c r="G1993" s="11">
        <v>183.47</v>
      </c>
      <c r="H1993">
        <v>0.17</v>
      </c>
      <c r="I1993" t="s">
        <v>1752</v>
      </c>
      <c r="J1993" s="11">
        <v>152.2801</v>
      </c>
      <c r="K1993" t="str">
        <f>VLOOKUP(Table56[[#This Row],[Customer_ID]],Table4[],4,FALSE)</f>
        <v>Female</v>
      </c>
      <c r="L1993" t="str">
        <f>VLOOKUP(Table56[[#This Row],[Customer_ID]],Table4[],6,FALSE)</f>
        <v>New York</v>
      </c>
      <c r="M1993" t="str">
        <f>VLOOKUP(Table56[[#This Row],[Product_ID]],Table3[],3,FALSE)</f>
        <v>Sports-Team Sports</v>
      </c>
      <c r="N1993" s="11">
        <f>VLOOKUP(Table56[[#This Row],[Product_ID]],Table3[],5,FALSE)</f>
        <v>318.91000000000003</v>
      </c>
      <c r="O1993" t="str">
        <f>VLOOKUP(Table56[[#This Row],[Store_ID]],Table2[],3,FALSE)</f>
        <v>South</v>
      </c>
      <c r="P1993" t="str">
        <f>VLOOKUP(E1993,Table2[],5,FALSE)</f>
        <v>Online</v>
      </c>
    </row>
    <row r="1994" spans="1:16" x14ac:dyDescent="0.25">
      <c r="A1994" t="s">
        <v>3744</v>
      </c>
      <c r="B1994" s="19">
        <v>45493</v>
      </c>
      <c r="C1994" t="s">
        <v>248</v>
      </c>
      <c r="D1994" t="s">
        <v>1664</v>
      </c>
      <c r="E1994" t="s">
        <v>1728</v>
      </c>
      <c r="F1994" s="12">
        <v>4</v>
      </c>
      <c r="G1994" s="11">
        <v>569.98</v>
      </c>
      <c r="H1994">
        <v>0.23</v>
      </c>
      <c r="I1994" t="s">
        <v>1750</v>
      </c>
      <c r="J1994" s="11">
        <v>1755.5384000000001</v>
      </c>
      <c r="K1994" t="str">
        <f>VLOOKUP(Table56[[#This Row],[Customer_ID]],Table4[],4,FALSE)</f>
        <v>Female</v>
      </c>
      <c r="L1994" t="str">
        <f>VLOOKUP(Table56[[#This Row],[Customer_ID]],Table4[],6,FALSE)</f>
        <v>Indiana</v>
      </c>
      <c r="M1994" t="str">
        <f>VLOOKUP(Table56[[#This Row],[Product_ID]],Table3[],3,FALSE)</f>
        <v>Beauty-Makeup</v>
      </c>
      <c r="N1994" s="11">
        <f>VLOOKUP(Table56[[#This Row],[Product_ID]],Table3[],5,FALSE)</f>
        <v>183.04</v>
      </c>
      <c r="O1994" t="str">
        <f>VLOOKUP(Table56[[#This Row],[Store_ID]],Table2[],3,FALSE)</f>
        <v>North</v>
      </c>
      <c r="P1994" t="str">
        <f>VLOOKUP(E1994,Table2[],5,FALSE)</f>
        <v>Flagship</v>
      </c>
    </row>
    <row r="1995" spans="1:16" x14ac:dyDescent="0.25">
      <c r="A1995" t="s">
        <v>3745</v>
      </c>
      <c r="B1995" s="19">
        <v>45274</v>
      </c>
      <c r="C1995" t="s">
        <v>1439</v>
      </c>
      <c r="D1995" t="s">
        <v>1558</v>
      </c>
      <c r="E1995" t="s">
        <v>1723</v>
      </c>
      <c r="F1995" s="12">
        <v>3</v>
      </c>
      <c r="G1995" s="11">
        <v>984.12</v>
      </c>
      <c r="H1995">
        <v>0.27</v>
      </c>
      <c r="I1995" t="s">
        <v>1750</v>
      </c>
      <c r="J1995" s="11">
        <v>2155.2228</v>
      </c>
      <c r="K1995" t="str">
        <f>VLOOKUP(Table56[[#This Row],[Customer_ID]],Table4[],4,FALSE)</f>
        <v>Male</v>
      </c>
      <c r="L1995" t="str">
        <f>VLOOKUP(Table56[[#This Row],[Customer_ID]],Table4[],6,FALSE)</f>
        <v>Massachusetts</v>
      </c>
      <c r="M1995" t="str">
        <f>VLOOKUP(Table56[[#This Row],[Product_ID]],Table3[],3,FALSE)</f>
        <v>Home-Storage</v>
      </c>
      <c r="N1995" s="11">
        <f>VLOOKUP(Table56[[#This Row],[Product_ID]],Table3[],5,FALSE)</f>
        <v>123.46</v>
      </c>
      <c r="O1995" t="str">
        <f>VLOOKUP(Table56[[#This Row],[Store_ID]],Table2[],3,FALSE)</f>
        <v>North</v>
      </c>
      <c r="P1995" t="str">
        <f>VLOOKUP(E1995,Table2[],5,FALSE)</f>
        <v>Online</v>
      </c>
    </row>
    <row r="1996" spans="1:16" x14ac:dyDescent="0.25">
      <c r="A1996" t="s">
        <v>3746</v>
      </c>
      <c r="B1996" s="19">
        <v>45844</v>
      </c>
      <c r="C1996" t="s">
        <v>1442</v>
      </c>
      <c r="D1996" t="s">
        <v>1656</v>
      </c>
      <c r="E1996" t="s">
        <v>1714</v>
      </c>
      <c r="F1996" s="12">
        <v>1</v>
      </c>
      <c r="G1996" s="11">
        <v>905.23</v>
      </c>
      <c r="H1996" s="14">
        <v>0</v>
      </c>
      <c r="I1996" t="s">
        <v>1750</v>
      </c>
      <c r="J1996" s="11">
        <v>905.23</v>
      </c>
      <c r="K1996" t="str">
        <f>VLOOKUP(Table56[[#This Row],[Customer_ID]],Table4[],4,FALSE)</f>
        <v>Male</v>
      </c>
      <c r="L1996" t="str">
        <f>VLOOKUP(Table56[[#This Row],[Customer_ID]],Table4[],6,FALSE)</f>
        <v>Wisconsin</v>
      </c>
      <c r="M1996" t="str">
        <f>VLOOKUP(Table56[[#This Row],[Product_ID]],Table3[],3,FALSE)</f>
        <v>Home-Furniture</v>
      </c>
      <c r="N1996" s="11">
        <f>VLOOKUP(Table56[[#This Row],[Product_ID]],Table3[],5,FALSE)</f>
        <v>388.46</v>
      </c>
      <c r="O1996" t="str">
        <f>VLOOKUP(Table56[[#This Row],[Store_ID]],Table2[],3,FALSE)</f>
        <v>West</v>
      </c>
      <c r="P1996" t="str">
        <f>VLOOKUP(E1996,Table2[],5,FALSE)</f>
        <v>Online</v>
      </c>
    </row>
    <row r="1997" spans="1:16" x14ac:dyDescent="0.25">
      <c r="A1997" t="s">
        <v>3747</v>
      </c>
      <c r="B1997" s="19">
        <v>45264</v>
      </c>
      <c r="C1997" t="s">
        <v>607</v>
      </c>
      <c r="D1997" t="s">
        <v>1679</v>
      </c>
      <c r="E1997" t="s">
        <v>1739</v>
      </c>
      <c r="F1997" s="12">
        <v>3</v>
      </c>
      <c r="G1997" s="11">
        <v>112.77</v>
      </c>
      <c r="H1997">
        <v>0.19</v>
      </c>
      <c r="I1997" t="s">
        <v>1750</v>
      </c>
      <c r="J1997" s="11">
        <v>274.03110000000004</v>
      </c>
      <c r="K1997" t="str">
        <f>VLOOKUP(Table56[[#This Row],[Customer_ID]],Table4[],4,FALSE)</f>
        <v>Male</v>
      </c>
      <c r="L1997" t="str">
        <f>VLOOKUP(Table56[[#This Row],[Customer_ID]],Table4[],6,FALSE)</f>
        <v>Missouri</v>
      </c>
      <c r="M1997" t="str">
        <f>VLOOKUP(Table56[[#This Row],[Product_ID]],Table3[],3,FALSE)</f>
        <v>Home-Kitchen</v>
      </c>
      <c r="N1997" s="11">
        <f>VLOOKUP(Table56[[#This Row],[Product_ID]],Table3[],5,FALSE)</f>
        <v>201.41</v>
      </c>
      <c r="O1997" t="str">
        <f>VLOOKUP(Table56[[#This Row],[Store_ID]],Table2[],3,FALSE)</f>
        <v>East</v>
      </c>
      <c r="P1997" t="str">
        <f>VLOOKUP(E1997,Table2[],5,FALSE)</f>
        <v>Online</v>
      </c>
    </row>
    <row r="1998" spans="1:16" x14ac:dyDescent="0.25">
      <c r="A1998" t="s">
        <v>3748</v>
      </c>
      <c r="B1998" s="19">
        <v>45773</v>
      </c>
      <c r="C1998" t="s">
        <v>533</v>
      </c>
      <c r="D1998" t="s">
        <v>1580</v>
      </c>
      <c r="E1998" t="s">
        <v>1714</v>
      </c>
      <c r="F1998" s="12">
        <v>3</v>
      </c>
      <c r="G1998" s="11">
        <v>875.99</v>
      </c>
      <c r="H1998">
        <v>0.09</v>
      </c>
      <c r="I1998" t="s">
        <v>1752</v>
      </c>
      <c r="J1998" s="11">
        <v>2391.4527000000003</v>
      </c>
      <c r="K1998" t="str">
        <f>VLOOKUP(Table56[[#This Row],[Customer_ID]],Table4[],4,FALSE)</f>
        <v>Female</v>
      </c>
      <c r="L1998" t="str">
        <f>VLOOKUP(Table56[[#This Row],[Customer_ID]],Table4[],6,FALSE)</f>
        <v>Arizona</v>
      </c>
      <c r="M1998" t="str">
        <f>VLOOKUP(Table56[[#This Row],[Product_ID]],Table3[],3,FALSE)</f>
        <v>Home-Lighting</v>
      </c>
      <c r="N1998" s="11">
        <f>VLOOKUP(Table56[[#This Row],[Product_ID]],Table3[],5,FALSE)</f>
        <v>382.22</v>
      </c>
      <c r="O1998" t="str">
        <f>VLOOKUP(Table56[[#This Row],[Store_ID]],Table2[],3,FALSE)</f>
        <v>West</v>
      </c>
      <c r="P1998" t="str">
        <f>VLOOKUP(E1998,Table2[],5,FALSE)</f>
        <v>Online</v>
      </c>
    </row>
    <row r="1999" spans="1:16" x14ac:dyDescent="0.25">
      <c r="A1999" t="s">
        <v>3749</v>
      </c>
      <c r="B1999" s="19">
        <v>45460</v>
      </c>
      <c r="C1999" t="s">
        <v>436</v>
      </c>
      <c r="D1999" t="s">
        <v>1664</v>
      </c>
      <c r="E1999" t="s">
        <v>1719</v>
      </c>
      <c r="F1999" s="12">
        <v>2</v>
      </c>
      <c r="G1999" s="11">
        <v>685.31</v>
      </c>
      <c r="H1999">
        <v>0.26</v>
      </c>
      <c r="I1999" t="s">
        <v>1752</v>
      </c>
      <c r="J1999" s="11">
        <v>1014.2588</v>
      </c>
      <c r="K1999" t="str">
        <f>VLOOKUP(Table56[[#This Row],[Customer_ID]],Table4[],4,FALSE)</f>
        <v>Male</v>
      </c>
      <c r="L1999" t="str">
        <f>VLOOKUP(Table56[[#This Row],[Customer_ID]],Table4[],6,FALSE)</f>
        <v>Arkansas</v>
      </c>
      <c r="M1999" t="str">
        <f>VLOOKUP(Table56[[#This Row],[Product_ID]],Table3[],3,FALSE)</f>
        <v>Beauty-Makeup</v>
      </c>
      <c r="N1999" s="11">
        <f>VLOOKUP(Table56[[#This Row],[Product_ID]],Table3[],5,FALSE)</f>
        <v>183.04</v>
      </c>
      <c r="O1999" t="str">
        <f>VLOOKUP(Table56[[#This Row],[Store_ID]],Table2[],3,FALSE)</f>
        <v>East</v>
      </c>
      <c r="P1999" t="str">
        <f>VLOOKUP(E1999,Table2[],5,FALSE)</f>
        <v>Online</v>
      </c>
    </row>
    <row r="2000" spans="1:16" x14ac:dyDescent="0.25">
      <c r="A2000" t="s">
        <v>3750</v>
      </c>
      <c r="B2000" s="19">
        <v>45607</v>
      </c>
      <c r="C2000" t="s">
        <v>195</v>
      </c>
      <c r="D2000" t="s">
        <v>1618</v>
      </c>
      <c r="E2000" t="s">
        <v>1721</v>
      </c>
      <c r="F2000" s="12">
        <v>3</v>
      </c>
      <c r="G2000" s="11">
        <v>945.37</v>
      </c>
      <c r="H2000">
        <v>0.05</v>
      </c>
      <c r="I2000" t="s">
        <v>1750</v>
      </c>
      <c r="J2000" s="11">
        <v>2694.3045000000002</v>
      </c>
      <c r="K2000" t="str">
        <f>VLOOKUP(Table56[[#This Row],[Customer_ID]],Table4[],4,FALSE)</f>
        <v>Male</v>
      </c>
      <c r="L2000" t="str">
        <f>VLOOKUP(Table56[[#This Row],[Customer_ID]],Table4[],6,FALSE)</f>
        <v>Minnesota</v>
      </c>
      <c r="M2000" t="str">
        <f>VLOOKUP(Table56[[#This Row],[Product_ID]],Table3[],3,FALSE)</f>
        <v>Sports-Equipment</v>
      </c>
      <c r="N2000" s="11">
        <f>VLOOKUP(Table56[[#This Row],[Product_ID]],Table3[],5,FALSE)</f>
        <v>103.45</v>
      </c>
      <c r="O2000" t="str">
        <f>VLOOKUP(Table56[[#This Row],[Store_ID]],Table2[],3,FALSE)</f>
        <v>South</v>
      </c>
      <c r="P2000" t="str">
        <f>VLOOKUP(E2000,Table2[],5,FALSE)</f>
        <v>Online</v>
      </c>
    </row>
    <row r="2001" spans="1:16" x14ac:dyDescent="0.25">
      <c r="A2001" t="s">
        <v>3751</v>
      </c>
      <c r="B2001" s="19">
        <v>45267</v>
      </c>
      <c r="C2001" t="s">
        <v>100</v>
      </c>
      <c r="D2001" t="s">
        <v>1641</v>
      </c>
      <c r="E2001" t="s">
        <v>1739</v>
      </c>
      <c r="F2001" s="12">
        <v>3</v>
      </c>
      <c r="G2001" s="11">
        <v>68.45</v>
      </c>
      <c r="H2001">
        <v>0.17</v>
      </c>
      <c r="I2001" t="s">
        <v>1752</v>
      </c>
      <c r="J2001" s="11">
        <v>170.44050000000001</v>
      </c>
      <c r="K2001" t="str">
        <f>VLOOKUP(Table56[[#This Row],[Customer_ID]],Table4[],4,FALSE)</f>
        <v>Female</v>
      </c>
      <c r="L2001" t="str">
        <f>VLOOKUP(Table56[[#This Row],[Customer_ID]],Table4[],6,FALSE)</f>
        <v>Oregon</v>
      </c>
      <c r="M2001" t="str">
        <f>VLOOKUP(Table56[[#This Row],[Product_ID]],Table3[],3,FALSE)</f>
        <v>Electronics-Computer</v>
      </c>
      <c r="N2001" s="11">
        <f>VLOOKUP(Table56[[#This Row],[Product_ID]],Table3[],5,FALSE)</f>
        <v>392.89</v>
      </c>
      <c r="O2001" t="str">
        <f>VLOOKUP(Table56[[#This Row],[Store_ID]],Table2[],3,FALSE)</f>
        <v>East</v>
      </c>
      <c r="P2001" t="str">
        <f>VLOOKUP(E2001,Table2[],5,FALSE)</f>
        <v>Online</v>
      </c>
    </row>
  </sheetData>
  <pageMargins left="0.75" right="0.75" top="1" bottom="1" header="0.5" footer="0.5"/>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56FD-55AA-470F-99A3-9A69D342C07F}">
  <dimension ref="A1:L15"/>
  <sheetViews>
    <sheetView workbookViewId="0">
      <selection activeCell="H20" sqref="H20"/>
    </sheetView>
  </sheetViews>
  <sheetFormatPr defaultRowHeight="15" x14ac:dyDescent="0.25"/>
  <cols>
    <col min="1" max="1" width="18.140625" bestFit="1" customWidth="1"/>
    <col min="2" max="2" width="12.7109375" bestFit="1" customWidth="1"/>
    <col min="3" max="3" width="18.140625" bestFit="1" customWidth="1"/>
    <col min="4" max="4" width="12.7109375" bestFit="1" customWidth="1"/>
    <col min="5" max="5" width="18.140625" bestFit="1" customWidth="1"/>
    <col min="6" max="6" width="12" bestFit="1" customWidth="1"/>
    <col min="7" max="7" width="4.7109375" customWidth="1"/>
    <col min="8" max="8" width="18.140625" bestFit="1" customWidth="1"/>
    <col min="9" max="9" width="12" bestFit="1" customWidth="1"/>
    <col min="10" max="10" width="4.5703125" customWidth="1"/>
    <col min="11" max="11" width="18.140625" bestFit="1" customWidth="1"/>
    <col min="12" max="12" width="12.7109375" bestFit="1" customWidth="1"/>
  </cols>
  <sheetData>
    <row r="1" spans="1:12" s="29" customFormat="1" ht="18.75" x14ac:dyDescent="0.3">
      <c r="A1" s="31" t="s">
        <v>1744</v>
      </c>
      <c r="B1" s="32"/>
      <c r="C1" s="31" t="s">
        <v>1745</v>
      </c>
      <c r="D1" s="32"/>
      <c r="E1" s="31" t="s">
        <v>1746</v>
      </c>
      <c r="F1" s="32"/>
      <c r="H1" s="31" t="s">
        <v>1748</v>
      </c>
      <c r="I1" s="32"/>
      <c r="K1" s="31" t="s">
        <v>1523</v>
      </c>
      <c r="L1" s="32"/>
    </row>
    <row r="2" spans="1:12" x14ac:dyDescent="0.25">
      <c r="A2" s="27"/>
      <c r="B2" s="27"/>
      <c r="C2" s="27"/>
      <c r="D2" s="27"/>
      <c r="E2" s="27"/>
      <c r="F2" s="27"/>
      <c r="H2" s="27"/>
      <c r="I2" s="27"/>
      <c r="K2" s="27"/>
      <c r="L2" s="27"/>
    </row>
    <row r="3" spans="1:12" x14ac:dyDescent="0.25">
      <c r="A3" s="28" t="s">
        <v>3996</v>
      </c>
      <c r="B3" s="30">
        <v>2.4801951972514784</v>
      </c>
      <c r="C3" s="28" t="s">
        <v>3996</v>
      </c>
      <c r="D3" s="30">
        <v>513.98311460212744</v>
      </c>
      <c r="E3" s="28" t="s">
        <v>3996</v>
      </c>
      <c r="F3" s="30">
        <v>0.14808594859973231</v>
      </c>
      <c r="H3" s="28" t="s">
        <v>3996</v>
      </c>
      <c r="I3" s="30">
        <v>1087.2488475363025</v>
      </c>
      <c r="K3" s="28" t="s">
        <v>3996</v>
      </c>
      <c r="L3" s="30">
        <v>256.43588851063845</v>
      </c>
    </row>
    <row r="4" spans="1:12" x14ac:dyDescent="0.25">
      <c r="A4" s="28" t="s">
        <v>3997</v>
      </c>
      <c r="B4" s="30">
        <v>2.4835466315073145E-2</v>
      </c>
      <c r="C4" s="28" t="s">
        <v>3997</v>
      </c>
      <c r="D4" s="30">
        <v>6.3077956321631055</v>
      </c>
      <c r="E4" s="28" t="s">
        <v>3997</v>
      </c>
      <c r="F4" s="30">
        <v>1.957661508457146E-3</v>
      </c>
      <c r="H4" s="28" t="s">
        <v>3997</v>
      </c>
      <c r="I4" s="30">
        <v>18.307543306892629</v>
      </c>
      <c r="K4" s="28" t="s">
        <v>3997</v>
      </c>
      <c r="L4" s="30">
        <v>2.9552874527719921</v>
      </c>
    </row>
    <row r="5" spans="1:12" x14ac:dyDescent="0.25">
      <c r="A5" s="28" t="s">
        <v>3998</v>
      </c>
      <c r="B5" s="30">
        <v>2</v>
      </c>
      <c r="C5" s="28" t="s">
        <v>3998</v>
      </c>
      <c r="D5" s="30">
        <v>522.43000000000006</v>
      </c>
      <c r="E5" s="28" t="s">
        <v>3998</v>
      </c>
      <c r="F5" s="30">
        <v>0.14389948453608251</v>
      </c>
      <c r="H5" s="28" t="s">
        <v>3998</v>
      </c>
      <c r="I5" s="30">
        <v>871.40814999999998</v>
      </c>
      <c r="K5" s="28" t="s">
        <v>3998</v>
      </c>
      <c r="L5" s="30">
        <v>254.04361702127662</v>
      </c>
    </row>
    <row r="6" spans="1:12" x14ac:dyDescent="0.25">
      <c r="A6" s="28" t="s">
        <v>3999</v>
      </c>
      <c r="B6" s="30">
        <v>2</v>
      </c>
      <c r="C6" s="28" t="s">
        <v>3999</v>
      </c>
      <c r="D6" s="30">
        <v>871.34</v>
      </c>
      <c r="E6" s="28" t="s">
        <v>3999</v>
      </c>
      <c r="F6" s="30">
        <v>0.1</v>
      </c>
      <c r="H6" s="28" t="s">
        <v>3999</v>
      </c>
      <c r="I6" s="30" t="e">
        <v>#N/A</v>
      </c>
      <c r="K6" s="28" t="s">
        <v>3999</v>
      </c>
      <c r="L6" s="30">
        <v>254.04361702127662</v>
      </c>
    </row>
    <row r="7" spans="1:12" x14ac:dyDescent="0.25">
      <c r="A7" s="28" t="s">
        <v>4000</v>
      </c>
      <c r="B7" s="30">
        <v>1.1106758186681953</v>
      </c>
      <c r="C7" s="28" t="s">
        <v>4000</v>
      </c>
      <c r="D7" s="30">
        <v>282.09319643385925</v>
      </c>
      <c r="E7" s="28" t="s">
        <v>4000</v>
      </c>
      <c r="F7" s="30">
        <v>8.7549284196899169E-2</v>
      </c>
      <c r="H7" s="28" t="s">
        <v>4000</v>
      </c>
      <c r="I7" s="30">
        <v>818.73822670466427</v>
      </c>
      <c r="K7" s="28" t="s">
        <v>4000</v>
      </c>
      <c r="L7" s="30">
        <v>132.16447274900747</v>
      </c>
    </row>
    <row r="8" spans="1:12" x14ac:dyDescent="0.25">
      <c r="A8" s="28" t="s">
        <v>4001</v>
      </c>
      <c r="B8" s="30">
        <v>1.2336007741742661</v>
      </c>
      <c r="C8" s="28" t="s">
        <v>4001</v>
      </c>
      <c r="D8" s="30">
        <v>79576.571474271899</v>
      </c>
      <c r="E8" s="28" t="s">
        <v>4001</v>
      </c>
      <c r="F8" s="30">
        <v>7.6648771633894179E-3</v>
      </c>
      <c r="H8" s="28" t="s">
        <v>4001</v>
      </c>
      <c r="I8" s="30">
        <v>670332.28386749828</v>
      </c>
      <c r="K8" s="28" t="s">
        <v>4001</v>
      </c>
      <c r="L8" s="30">
        <v>17467.447857023137</v>
      </c>
    </row>
    <row r="9" spans="1:12" x14ac:dyDescent="0.25">
      <c r="A9" s="28" t="s">
        <v>4002</v>
      </c>
      <c r="B9" s="30">
        <v>-1.3412558439156881</v>
      </c>
      <c r="C9" s="28" t="s">
        <v>4002</v>
      </c>
      <c r="D9" s="30">
        <v>-1.1897075734370224</v>
      </c>
      <c r="E9" s="28" t="s">
        <v>4002</v>
      </c>
      <c r="F9" s="30">
        <v>-1.2055785695948882</v>
      </c>
      <c r="H9" s="28" t="s">
        <v>4002</v>
      </c>
      <c r="I9" s="30">
        <v>5.2911400829122268E-2</v>
      </c>
      <c r="K9" s="28" t="s">
        <v>4002</v>
      </c>
      <c r="L9" s="30">
        <v>-1.0205574851944985</v>
      </c>
    </row>
    <row r="10" spans="1:12" x14ac:dyDescent="0.25">
      <c r="A10" s="28" t="s">
        <v>4003</v>
      </c>
      <c r="B10" s="30">
        <v>2.5822581277387343E-2</v>
      </c>
      <c r="C10" s="28" t="s">
        <v>4003</v>
      </c>
      <c r="D10" s="30">
        <v>-3.6751141088349149E-2</v>
      </c>
      <c r="E10" s="28" t="s">
        <v>4003</v>
      </c>
      <c r="F10" s="30">
        <v>6.2195363371150288E-2</v>
      </c>
      <c r="H10" s="28" t="s">
        <v>4003</v>
      </c>
      <c r="I10" s="30">
        <v>0.87938281303674182</v>
      </c>
      <c r="K10" s="28" t="s">
        <v>4003</v>
      </c>
      <c r="L10" s="30">
        <v>1.820067726053665E-2</v>
      </c>
    </row>
    <row r="11" spans="1:12" x14ac:dyDescent="0.25">
      <c r="A11" s="28" t="s">
        <v>4004</v>
      </c>
      <c r="B11" s="30">
        <v>3</v>
      </c>
      <c r="C11" s="28" t="s">
        <v>4004</v>
      </c>
      <c r="D11" s="30">
        <v>979.8</v>
      </c>
      <c r="E11" s="28" t="s">
        <v>4004</v>
      </c>
      <c r="F11" s="30">
        <v>0.3</v>
      </c>
      <c r="H11" s="28" t="s">
        <v>4004</v>
      </c>
      <c r="I11" s="30">
        <v>3889.7838000000002</v>
      </c>
      <c r="K11" s="28" t="s">
        <v>4004</v>
      </c>
      <c r="L11" s="30">
        <v>478.41</v>
      </c>
    </row>
    <row r="12" spans="1:12" x14ac:dyDescent="0.25">
      <c r="A12" s="28" t="s">
        <v>4005</v>
      </c>
      <c r="B12" s="30">
        <v>1</v>
      </c>
      <c r="C12" s="28" t="s">
        <v>4005</v>
      </c>
      <c r="D12" s="30">
        <v>20.09</v>
      </c>
      <c r="E12" s="28" t="s">
        <v>4005</v>
      </c>
      <c r="F12" s="30">
        <v>0</v>
      </c>
      <c r="H12" s="28" t="s">
        <v>4005</v>
      </c>
      <c r="I12" s="30">
        <v>18.459</v>
      </c>
      <c r="K12" s="28" t="s">
        <v>4005</v>
      </c>
      <c r="L12" s="30">
        <v>17.309999999999999</v>
      </c>
    </row>
    <row r="13" spans="1:12" x14ac:dyDescent="0.25">
      <c r="A13" s="28" t="s">
        <v>4006</v>
      </c>
      <c r="B13" s="30">
        <v>4</v>
      </c>
      <c r="C13" s="28" t="s">
        <v>4006</v>
      </c>
      <c r="D13" s="30">
        <v>999.89</v>
      </c>
      <c r="E13" s="28" t="s">
        <v>4006</v>
      </c>
      <c r="F13" s="30">
        <v>0.3</v>
      </c>
      <c r="H13" s="28" t="s">
        <v>4006</v>
      </c>
      <c r="I13" s="30">
        <v>3908.2428</v>
      </c>
      <c r="K13" s="28" t="s">
        <v>4006</v>
      </c>
      <c r="L13" s="30">
        <v>495.72</v>
      </c>
    </row>
    <row r="14" spans="1:12" x14ac:dyDescent="0.25">
      <c r="A14" s="28" t="s">
        <v>4007</v>
      </c>
      <c r="B14" s="30">
        <v>4960.390394502957</v>
      </c>
      <c r="C14" s="28" t="s">
        <v>4007</v>
      </c>
      <c r="D14" s="30">
        <v>1027966.2292042548</v>
      </c>
      <c r="E14" s="28" t="s">
        <v>4007</v>
      </c>
      <c r="F14" s="30">
        <v>296.17189719946464</v>
      </c>
      <c r="H14" s="28" t="s">
        <v>4007</v>
      </c>
      <c r="I14" s="30">
        <v>2174497.6950726048</v>
      </c>
      <c r="K14" s="28" t="s">
        <v>4007</v>
      </c>
      <c r="L14" s="30">
        <v>512871.77702127694</v>
      </c>
    </row>
    <row r="15" spans="1:12" x14ac:dyDescent="0.25">
      <c r="A15" s="28" t="s">
        <v>4008</v>
      </c>
      <c r="B15" s="30">
        <v>2000</v>
      </c>
      <c r="C15" s="28" t="s">
        <v>4008</v>
      </c>
      <c r="D15" s="30">
        <v>2000</v>
      </c>
      <c r="E15" s="28" t="s">
        <v>4008</v>
      </c>
      <c r="F15" s="30">
        <v>2000</v>
      </c>
      <c r="H15" s="28" t="s">
        <v>4008</v>
      </c>
      <c r="I15" s="30">
        <v>2000</v>
      </c>
      <c r="K15" s="28" t="s">
        <v>4008</v>
      </c>
      <c r="L15" s="30">
        <v>2000</v>
      </c>
    </row>
  </sheetData>
  <mergeCells count="5">
    <mergeCell ref="A1:B1"/>
    <mergeCell ref="C1:D1"/>
    <mergeCell ref="E1:F1"/>
    <mergeCell ref="H1:I1"/>
    <mergeCell ref="K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69054-BDEE-4D70-85CB-5DE03500376F}">
  <dimension ref="A1:E915"/>
  <sheetViews>
    <sheetView workbookViewId="0">
      <selection activeCell="L19" sqref="L19"/>
    </sheetView>
  </sheetViews>
  <sheetFormatPr defaultRowHeight="15" x14ac:dyDescent="0.25"/>
  <cols>
    <col min="1" max="1" width="13.42578125" customWidth="1"/>
    <col min="2" max="2" width="9.28515625" bestFit="1" customWidth="1"/>
    <col min="3" max="3" width="15.85546875" customWidth="1"/>
    <col min="4" max="4" width="30.5703125" customWidth="1"/>
    <col min="5" max="5" width="30.7109375" customWidth="1"/>
  </cols>
  <sheetData>
    <row r="1" spans="1:5" x14ac:dyDescent="0.25">
      <c r="A1" t="s">
        <v>1743</v>
      </c>
      <c r="B1" t="s">
        <v>1523</v>
      </c>
      <c r="C1" t="s">
        <v>4009</v>
      </c>
      <c r="D1" t="s">
        <v>4010</v>
      </c>
      <c r="E1" t="s">
        <v>4011</v>
      </c>
    </row>
    <row r="2" spans="1:5" x14ac:dyDescent="0.25">
      <c r="A2" s="33">
        <v>45213</v>
      </c>
      <c r="B2" s="34">
        <v>463.26666666666665</v>
      </c>
    </row>
    <row r="3" spans="1:5" x14ac:dyDescent="0.25">
      <c r="A3" s="33">
        <v>45214</v>
      </c>
      <c r="B3" s="34">
        <v>172.17500000000001</v>
      </c>
    </row>
    <row r="4" spans="1:5" x14ac:dyDescent="0.25">
      <c r="A4" s="33">
        <v>45215</v>
      </c>
      <c r="B4" s="34">
        <v>205.785</v>
      </c>
    </row>
    <row r="5" spans="1:5" x14ac:dyDescent="0.25">
      <c r="A5" s="33">
        <v>45216</v>
      </c>
      <c r="B5" s="34">
        <v>255.685</v>
      </c>
    </row>
    <row r="6" spans="1:5" x14ac:dyDescent="0.25">
      <c r="A6" s="33">
        <v>45217</v>
      </c>
      <c r="B6" s="34">
        <v>266.56200000000001</v>
      </c>
    </row>
    <row r="7" spans="1:5" x14ac:dyDescent="0.25">
      <c r="A7" s="33">
        <v>45218</v>
      </c>
      <c r="B7" s="34">
        <v>155.82499999999999</v>
      </c>
    </row>
    <row r="8" spans="1:5" x14ac:dyDescent="0.25">
      <c r="A8" s="33">
        <v>45219</v>
      </c>
      <c r="B8" s="34">
        <v>353.78499999999997</v>
      </c>
    </row>
    <row r="9" spans="1:5" x14ac:dyDescent="0.25">
      <c r="A9" s="33">
        <v>45220</v>
      </c>
      <c r="B9" s="34">
        <v>157.47499999999999</v>
      </c>
    </row>
    <row r="10" spans="1:5" x14ac:dyDescent="0.25">
      <c r="A10" s="33">
        <v>45221</v>
      </c>
      <c r="B10" s="34">
        <v>218.86</v>
      </c>
    </row>
    <row r="11" spans="1:5" x14ac:dyDescent="0.25">
      <c r="A11" s="33">
        <v>45222</v>
      </c>
      <c r="B11" s="34">
        <v>344.65250000000003</v>
      </c>
    </row>
    <row r="12" spans="1:5" x14ac:dyDescent="0.25">
      <c r="A12" s="33">
        <v>45223</v>
      </c>
      <c r="B12" s="34">
        <v>316.44000000000005</v>
      </c>
    </row>
    <row r="13" spans="1:5" x14ac:dyDescent="0.25">
      <c r="A13" s="33">
        <v>45224</v>
      </c>
      <c r="B13" s="34">
        <v>323.48</v>
      </c>
    </row>
    <row r="14" spans="1:5" x14ac:dyDescent="0.25">
      <c r="A14" s="33">
        <v>45225</v>
      </c>
      <c r="B14" s="34">
        <v>389.19499999999999</v>
      </c>
    </row>
    <row r="15" spans="1:5" x14ac:dyDescent="0.25">
      <c r="A15" s="33">
        <v>45226</v>
      </c>
      <c r="B15" s="34">
        <v>282.69749999999999</v>
      </c>
    </row>
    <row r="16" spans="1:5" x14ac:dyDescent="0.25">
      <c r="A16" s="33">
        <v>45227</v>
      </c>
      <c r="B16" s="34">
        <v>176.20000000000002</v>
      </c>
    </row>
    <row r="17" spans="1:2" x14ac:dyDescent="0.25">
      <c r="A17" s="33">
        <v>45228</v>
      </c>
      <c r="B17" s="34">
        <v>283.16666666666669</v>
      </c>
    </row>
    <row r="18" spans="1:2" x14ac:dyDescent="0.25">
      <c r="A18" s="33">
        <v>45229</v>
      </c>
      <c r="B18" s="34">
        <v>353.78</v>
      </c>
    </row>
    <row r="19" spans="1:2" x14ac:dyDescent="0.25">
      <c r="A19" s="33">
        <v>45230</v>
      </c>
      <c r="B19" s="34">
        <v>325.91000000000003</v>
      </c>
    </row>
    <row r="20" spans="1:2" x14ac:dyDescent="0.25">
      <c r="A20" s="33">
        <v>45231</v>
      </c>
      <c r="B20" s="34">
        <v>288.34500000000003</v>
      </c>
    </row>
    <row r="21" spans="1:2" x14ac:dyDescent="0.25">
      <c r="A21" s="33">
        <v>45232</v>
      </c>
      <c r="B21" s="34">
        <v>312.71499999999997</v>
      </c>
    </row>
    <row r="22" spans="1:2" x14ac:dyDescent="0.25">
      <c r="A22" s="33">
        <v>45233</v>
      </c>
      <c r="B22" s="34">
        <v>392.80666666666667</v>
      </c>
    </row>
    <row r="23" spans="1:2" x14ac:dyDescent="0.25">
      <c r="A23" s="33">
        <v>45234</v>
      </c>
      <c r="B23" s="34">
        <v>332.51499999999999</v>
      </c>
    </row>
    <row r="24" spans="1:2" x14ac:dyDescent="0.25">
      <c r="A24" s="33">
        <v>45235</v>
      </c>
      <c r="B24" s="34">
        <v>274.30142857142857</v>
      </c>
    </row>
    <row r="25" spans="1:2" x14ac:dyDescent="0.25">
      <c r="A25" s="33">
        <v>45236</v>
      </c>
      <c r="B25" s="34">
        <v>224.76</v>
      </c>
    </row>
    <row r="26" spans="1:2" x14ac:dyDescent="0.25">
      <c r="A26" s="33">
        <v>45237</v>
      </c>
      <c r="B26" s="34">
        <v>285.28999999999996</v>
      </c>
    </row>
    <row r="27" spans="1:2" x14ac:dyDescent="0.25">
      <c r="A27" s="33">
        <v>45238</v>
      </c>
      <c r="B27" s="34">
        <v>99.350000000000009</v>
      </c>
    </row>
    <row r="28" spans="1:2" x14ac:dyDescent="0.25">
      <c r="A28" s="33">
        <v>45239</v>
      </c>
      <c r="B28" s="34">
        <v>326.06</v>
      </c>
    </row>
    <row r="29" spans="1:2" x14ac:dyDescent="0.25">
      <c r="A29" s="33">
        <v>45240</v>
      </c>
      <c r="B29" s="34">
        <v>194.14</v>
      </c>
    </row>
    <row r="30" spans="1:2" x14ac:dyDescent="0.25">
      <c r="A30" s="33">
        <v>45241</v>
      </c>
      <c r="B30" s="34">
        <v>257.33787234042558</v>
      </c>
    </row>
    <row r="31" spans="1:2" x14ac:dyDescent="0.25">
      <c r="A31" s="33">
        <v>45242</v>
      </c>
      <c r="B31" s="34">
        <v>186.95499999999998</v>
      </c>
    </row>
    <row r="32" spans="1:2" x14ac:dyDescent="0.25">
      <c r="A32" s="33">
        <v>45243</v>
      </c>
      <c r="B32" s="34">
        <v>254.93787234042551</v>
      </c>
    </row>
    <row r="33" spans="1:2" x14ac:dyDescent="0.25">
      <c r="A33" s="33">
        <v>45244</v>
      </c>
      <c r="B33" s="34">
        <v>258.8</v>
      </c>
    </row>
    <row r="34" spans="1:2" x14ac:dyDescent="0.25">
      <c r="A34" s="33">
        <v>45245</v>
      </c>
      <c r="B34" s="34">
        <v>333.45</v>
      </c>
    </row>
    <row r="35" spans="1:2" x14ac:dyDescent="0.25">
      <c r="A35" s="33">
        <v>45246</v>
      </c>
      <c r="B35" s="34">
        <v>408.1</v>
      </c>
    </row>
    <row r="36" spans="1:2" x14ac:dyDescent="0.25">
      <c r="A36" s="33">
        <v>45247</v>
      </c>
      <c r="B36" s="34">
        <v>482.75</v>
      </c>
    </row>
    <row r="37" spans="1:2" x14ac:dyDescent="0.25">
      <c r="A37" s="33">
        <v>45248</v>
      </c>
      <c r="B37" s="34">
        <v>196.0468085106383</v>
      </c>
    </row>
    <row r="38" spans="1:2" x14ac:dyDescent="0.25">
      <c r="A38" s="33">
        <v>45249</v>
      </c>
      <c r="B38" s="34">
        <v>266.70666666666665</v>
      </c>
    </row>
    <row r="39" spans="1:2" x14ac:dyDescent="0.25">
      <c r="A39" s="33">
        <v>45250</v>
      </c>
      <c r="B39" s="34">
        <v>187.90833333333333</v>
      </c>
    </row>
    <row r="40" spans="1:2" x14ac:dyDescent="0.25">
      <c r="A40" s="33">
        <v>45251</v>
      </c>
      <c r="B40" s="34">
        <v>308.29000000000002</v>
      </c>
    </row>
    <row r="41" spans="1:2" x14ac:dyDescent="0.25">
      <c r="A41" s="33">
        <v>45252</v>
      </c>
      <c r="B41" s="34">
        <v>193.34249999999997</v>
      </c>
    </row>
    <row r="42" spans="1:2" x14ac:dyDescent="0.25">
      <c r="A42" s="33">
        <v>45253</v>
      </c>
      <c r="B42" s="34">
        <v>309.33199999999999</v>
      </c>
    </row>
    <row r="43" spans="1:2" x14ac:dyDescent="0.25">
      <c r="A43" s="33">
        <v>45254</v>
      </c>
      <c r="B43" s="34">
        <v>447.43</v>
      </c>
    </row>
    <row r="44" spans="1:2" x14ac:dyDescent="0.25">
      <c r="A44" s="33">
        <v>45255</v>
      </c>
      <c r="B44" s="34">
        <v>230.45</v>
      </c>
    </row>
    <row r="45" spans="1:2" x14ac:dyDescent="0.25">
      <c r="A45" s="33">
        <v>45256</v>
      </c>
      <c r="B45" s="34">
        <v>217.43999999999997</v>
      </c>
    </row>
    <row r="46" spans="1:2" x14ac:dyDescent="0.25">
      <c r="A46" s="33">
        <v>45257</v>
      </c>
      <c r="B46" s="34">
        <v>230.64472340425533</v>
      </c>
    </row>
    <row r="47" spans="1:2" x14ac:dyDescent="0.25">
      <c r="A47" s="33">
        <v>45258</v>
      </c>
      <c r="B47" s="34">
        <v>58.34</v>
      </c>
    </row>
    <row r="48" spans="1:2" x14ac:dyDescent="0.25">
      <c r="A48" s="33">
        <v>45259</v>
      </c>
      <c r="B48" s="34">
        <v>299.12</v>
      </c>
    </row>
    <row r="49" spans="1:2" x14ac:dyDescent="0.25">
      <c r="A49" s="33">
        <v>45260</v>
      </c>
      <c r="B49" s="34">
        <v>161.99</v>
      </c>
    </row>
    <row r="50" spans="1:2" x14ac:dyDescent="0.25">
      <c r="A50" s="33">
        <v>45261</v>
      </c>
      <c r="B50" s="34">
        <v>205.84</v>
      </c>
    </row>
    <row r="51" spans="1:2" x14ac:dyDescent="0.25">
      <c r="A51" s="33">
        <v>45262</v>
      </c>
      <c r="B51" s="34">
        <v>223.56340425531914</v>
      </c>
    </row>
    <row r="52" spans="1:2" x14ac:dyDescent="0.25">
      <c r="A52" s="33">
        <v>45263</v>
      </c>
      <c r="B52" s="34">
        <v>241.28680851063831</v>
      </c>
    </row>
    <row r="53" spans="1:2" x14ac:dyDescent="0.25">
      <c r="A53" s="33">
        <v>45264</v>
      </c>
      <c r="B53" s="34">
        <v>259.45333333333332</v>
      </c>
    </row>
    <row r="54" spans="1:2" x14ac:dyDescent="0.25">
      <c r="A54" s="33">
        <v>45265</v>
      </c>
      <c r="B54" s="34">
        <v>284.65666666666669</v>
      </c>
    </row>
    <row r="55" spans="1:2" x14ac:dyDescent="0.25">
      <c r="A55" s="33">
        <v>45266</v>
      </c>
      <c r="B55" s="34">
        <v>326.94499999999999</v>
      </c>
    </row>
    <row r="56" spans="1:2" x14ac:dyDescent="0.25">
      <c r="A56" s="33">
        <v>45267</v>
      </c>
      <c r="B56" s="34">
        <v>255.45</v>
      </c>
    </row>
    <row r="57" spans="1:2" x14ac:dyDescent="0.25">
      <c r="A57" s="33">
        <v>45268</v>
      </c>
      <c r="B57" s="34">
        <v>220.27142857142857</v>
      </c>
    </row>
    <row r="58" spans="1:2" x14ac:dyDescent="0.25">
      <c r="A58" s="33">
        <v>45269</v>
      </c>
      <c r="B58" s="34">
        <v>178.13499999999999</v>
      </c>
    </row>
    <row r="59" spans="1:2" x14ac:dyDescent="0.25">
      <c r="A59" s="33">
        <v>45270</v>
      </c>
      <c r="B59" s="34">
        <v>349.0333333333333</v>
      </c>
    </row>
    <row r="60" spans="1:2" x14ac:dyDescent="0.25">
      <c r="A60" s="33">
        <v>45271</v>
      </c>
      <c r="B60" s="34">
        <v>123.46</v>
      </c>
    </row>
    <row r="61" spans="1:2" x14ac:dyDescent="0.25">
      <c r="A61" s="33">
        <v>45272</v>
      </c>
      <c r="B61" s="34">
        <v>342.47872340425533</v>
      </c>
    </row>
    <row r="62" spans="1:2" x14ac:dyDescent="0.25">
      <c r="A62" s="33">
        <v>45273</v>
      </c>
      <c r="B62" s="34">
        <v>211.79500000000002</v>
      </c>
    </row>
    <row r="63" spans="1:2" x14ac:dyDescent="0.25">
      <c r="A63" s="33">
        <v>45274</v>
      </c>
      <c r="B63" s="34">
        <v>189.49333333333334</v>
      </c>
    </row>
    <row r="64" spans="1:2" x14ac:dyDescent="0.25">
      <c r="A64" s="33">
        <v>45275</v>
      </c>
      <c r="B64" s="34">
        <v>327.815</v>
      </c>
    </row>
    <row r="65" spans="1:2" x14ac:dyDescent="0.25">
      <c r="A65" s="33">
        <v>45276</v>
      </c>
      <c r="B65" s="34">
        <v>197.76999999999998</v>
      </c>
    </row>
    <row r="66" spans="1:2" x14ac:dyDescent="0.25">
      <c r="A66" s="33">
        <v>45277</v>
      </c>
      <c r="B66" s="34">
        <v>196.3</v>
      </c>
    </row>
    <row r="67" spans="1:2" x14ac:dyDescent="0.25">
      <c r="A67" s="33">
        <v>45278</v>
      </c>
      <c r="B67" s="34">
        <v>183.64500000000001</v>
      </c>
    </row>
    <row r="68" spans="1:2" x14ac:dyDescent="0.25">
      <c r="A68" s="33">
        <v>45279</v>
      </c>
      <c r="B68" s="34">
        <v>207.65666666666667</v>
      </c>
    </row>
    <row r="69" spans="1:2" x14ac:dyDescent="0.25">
      <c r="A69" s="33">
        <v>45280</v>
      </c>
      <c r="B69" s="34">
        <v>174.02</v>
      </c>
    </row>
    <row r="70" spans="1:2" x14ac:dyDescent="0.25">
      <c r="A70" s="33">
        <v>45281</v>
      </c>
      <c r="B70" s="34">
        <v>292.02560283687944</v>
      </c>
    </row>
    <row r="71" spans="1:2" x14ac:dyDescent="0.25">
      <c r="A71" s="33">
        <v>45282</v>
      </c>
      <c r="B71" s="34">
        <v>191.02249999999998</v>
      </c>
    </row>
    <row r="72" spans="1:2" x14ac:dyDescent="0.25">
      <c r="A72" s="33">
        <v>45283</v>
      </c>
      <c r="B72" s="34">
        <v>81.75</v>
      </c>
    </row>
    <row r="73" spans="1:2" x14ac:dyDescent="0.25">
      <c r="A73" s="33">
        <v>45284</v>
      </c>
      <c r="B73" s="34">
        <v>266.88120567375887</v>
      </c>
    </row>
    <row r="74" spans="1:2" x14ac:dyDescent="0.25">
      <c r="A74" s="33">
        <v>45285</v>
      </c>
      <c r="B74" s="34">
        <v>374.21999999999997</v>
      </c>
    </row>
    <row r="75" spans="1:2" x14ac:dyDescent="0.25">
      <c r="A75" s="33">
        <v>45286</v>
      </c>
      <c r="B75" s="34">
        <v>288.22680851063831</v>
      </c>
    </row>
    <row r="76" spans="1:2" x14ac:dyDescent="0.25">
      <c r="A76" s="33">
        <v>45287</v>
      </c>
      <c r="B76" s="34">
        <v>167.12</v>
      </c>
    </row>
    <row r="77" spans="1:2" x14ac:dyDescent="0.25">
      <c r="A77" s="33">
        <v>45288</v>
      </c>
      <c r="B77" s="34">
        <v>126.27333333333333</v>
      </c>
    </row>
    <row r="78" spans="1:2" x14ac:dyDescent="0.25">
      <c r="A78" s="33">
        <v>45289</v>
      </c>
      <c r="B78" s="34">
        <v>151.33499999999998</v>
      </c>
    </row>
    <row r="79" spans="1:2" x14ac:dyDescent="0.25">
      <c r="A79" s="33">
        <v>45290</v>
      </c>
      <c r="B79" s="34">
        <v>373</v>
      </c>
    </row>
    <row r="80" spans="1:2" x14ac:dyDescent="0.25">
      <c r="A80" s="33">
        <v>45291</v>
      </c>
      <c r="B80" s="34">
        <v>329.84500000000003</v>
      </c>
    </row>
    <row r="81" spans="1:2" x14ac:dyDescent="0.25">
      <c r="A81" s="33">
        <v>45292</v>
      </c>
      <c r="B81" s="34">
        <v>118.71999999999998</v>
      </c>
    </row>
    <row r="82" spans="1:2" x14ac:dyDescent="0.25">
      <c r="A82" s="33">
        <v>45293</v>
      </c>
      <c r="B82" s="34">
        <v>180.61333333333334</v>
      </c>
    </row>
    <row r="83" spans="1:2" x14ac:dyDescent="0.25">
      <c r="A83" s="33">
        <v>45294</v>
      </c>
      <c r="B83" s="34">
        <v>372.06666666666666</v>
      </c>
    </row>
    <row r="84" spans="1:2" x14ac:dyDescent="0.25">
      <c r="A84" s="33">
        <v>45295</v>
      </c>
      <c r="B84" s="34">
        <v>115.82</v>
      </c>
    </row>
    <row r="85" spans="1:2" x14ac:dyDescent="0.25">
      <c r="A85" s="33">
        <v>45296</v>
      </c>
      <c r="B85" s="34">
        <v>254.12944680851064</v>
      </c>
    </row>
    <row r="86" spans="1:2" x14ac:dyDescent="0.25">
      <c r="A86" s="33">
        <v>45297</v>
      </c>
      <c r="B86" s="34">
        <v>187.89000000000001</v>
      </c>
    </row>
    <row r="87" spans="1:2" x14ac:dyDescent="0.25">
      <c r="A87" s="33">
        <v>45298</v>
      </c>
      <c r="B87" s="34">
        <v>170.96226950354611</v>
      </c>
    </row>
    <row r="88" spans="1:2" x14ac:dyDescent="0.25">
      <c r="A88" s="33">
        <v>45299</v>
      </c>
      <c r="B88" s="34">
        <v>154.03453900709221</v>
      </c>
    </row>
    <row r="89" spans="1:2" x14ac:dyDescent="0.25">
      <c r="A89" s="33">
        <v>45300</v>
      </c>
      <c r="B89" s="34">
        <v>365.91120567375884</v>
      </c>
    </row>
    <row r="90" spans="1:2" x14ac:dyDescent="0.25">
      <c r="A90" s="33">
        <v>45301</v>
      </c>
      <c r="B90" s="34">
        <v>143.1225</v>
      </c>
    </row>
    <row r="91" spans="1:2" x14ac:dyDescent="0.25">
      <c r="A91" s="33">
        <v>45302</v>
      </c>
      <c r="B91" s="34">
        <v>245.21666666666667</v>
      </c>
    </row>
    <row r="92" spans="1:2" x14ac:dyDescent="0.25">
      <c r="A92" s="33">
        <v>45303</v>
      </c>
      <c r="B92" s="34">
        <v>167.34</v>
      </c>
    </row>
    <row r="93" spans="1:2" x14ac:dyDescent="0.25">
      <c r="A93" s="33">
        <v>45304</v>
      </c>
      <c r="B93" s="34">
        <v>256.11090425531916</v>
      </c>
    </row>
    <row r="94" spans="1:2" x14ac:dyDescent="0.25">
      <c r="A94" s="33">
        <v>45305</v>
      </c>
      <c r="B94" s="34">
        <v>495.72</v>
      </c>
    </row>
    <row r="95" spans="1:2" x14ac:dyDescent="0.25">
      <c r="A95" s="33">
        <v>45306</v>
      </c>
      <c r="B95" s="34">
        <v>60.65</v>
      </c>
    </row>
    <row r="96" spans="1:2" x14ac:dyDescent="0.25">
      <c r="A96" s="33">
        <v>45307</v>
      </c>
      <c r="B96" s="34">
        <v>51.97</v>
      </c>
    </row>
    <row r="97" spans="1:2" x14ac:dyDescent="0.25">
      <c r="A97" s="33">
        <v>45308</v>
      </c>
      <c r="B97" s="34">
        <v>267.928</v>
      </c>
    </row>
    <row r="98" spans="1:2" x14ac:dyDescent="0.25">
      <c r="A98" s="33">
        <v>45309</v>
      </c>
      <c r="B98" s="34">
        <v>187.62840425531914</v>
      </c>
    </row>
    <row r="99" spans="1:2" x14ac:dyDescent="0.25">
      <c r="A99" s="33">
        <v>45310</v>
      </c>
      <c r="B99" s="34">
        <v>330.65787234042551</v>
      </c>
    </row>
    <row r="100" spans="1:2" x14ac:dyDescent="0.25">
      <c r="A100" s="33">
        <v>45311</v>
      </c>
      <c r="B100" s="34">
        <v>289.51166666666671</v>
      </c>
    </row>
    <row r="101" spans="1:2" x14ac:dyDescent="0.25">
      <c r="A101" s="33">
        <v>45312</v>
      </c>
      <c r="B101" s="34">
        <v>285.73840425531915</v>
      </c>
    </row>
    <row r="102" spans="1:2" x14ac:dyDescent="0.25">
      <c r="A102" s="33">
        <v>45313</v>
      </c>
      <c r="B102" s="34">
        <v>306.875</v>
      </c>
    </row>
    <row r="103" spans="1:2" x14ac:dyDescent="0.25">
      <c r="A103" s="33">
        <v>45314</v>
      </c>
      <c r="B103" s="34">
        <v>376.80666666666667</v>
      </c>
    </row>
    <row r="104" spans="1:2" x14ac:dyDescent="0.25">
      <c r="A104" s="33">
        <v>45315</v>
      </c>
      <c r="B104" s="34">
        <v>477.61</v>
      </c>
    </row>
    <row r="105" spans="1:2" x14ac:dyDescent="0.25">
      <c r="A105" s="33">
        <v>45316</v>
      </c>
      <c r="B105" s="34">
        <v>187.07</v>
      </c>
    </row>
    <row r="106" spans="1:2" x14ac:dyDescent="0.25">
      <c r="A106" s="33">
        <v>45317</v>
      </c>
      <c r="B106" s="34">
        <v>326.06</v>
      </c>
    </row>
    <row r="107" spans="1:2" x14ac:dyDescent="0.25">
      <c r="A107" s="33">
        <v>45318</v>
      </c>
      <c r="B107" s="34">
        <v>172.23999999999998</v>
      </c>
    </row>
    <row r="108" spans="1:2" x14ac:dyDescent="0.25">
      <c r="A108" s="33">
        <v>45319</v>
      </c>
      <c r="B108" s="34">
        <v>176.07</v>
      </c>
    </row>
    <row r="109" spans="1:2" x14ac:dyDescent="0.25">
      <c r="A109" s="33">
        <v>45320</v>
      </c>
      <c r="B109" s="34">
        <v>328.64499999999998</v>
      </c>
    </row>
    <row r="110" spans="1:2" x14ac:dyDescent="0.25">
      <c r="A110" s="33">
        <v>45321</v>
      </c>
      <c r="B110" s="34">
        <v>223.43</v>
      </c>
    </row>
    <row r="111" spans="1:2" x14ac:dyDescent="0.25">
      <c r="A111" s="33">
        <v>45322</v>
      </c>
      <c r="B111" s="34">
        <v>305.39620567375886</v>
      </c>
    </row>
    <row r="112" spans="1:2" x14ac:dyDescent="0.25">
      <c r="A112" s="33">
        <v>45323</v>
      </c>
      <c r="B112" s="34">
        <v>229.2225</v>
      </c>
    </row>
    <row r="113" spans="1:2" x14ac:dyDescent="0.25">
      <c r="A113" s="33">
        <v>45324</v>
      </c>
      <c r="B113" s="34">
        <v>261.23018617021279</v>
      </c>
    </row>
    <row r="114" spans="1:2" x14ac:dyDescent="0.25">
      <c r="A114" s="33">
        <v>45325</v>
      </c>
      <c r="B114" s="34">
        <v>293.23787234042555</v>
      </c>
    </row>
    <row r="115" spans="1:2" x14ac:dyDescent="0.25">
      <c r="A115" s="33">
        <v>45326</v>
      </c>
      <c r="B115" s="34">
        <v>127.19999999999999</v>
      </c>
    </row>
    <row r="116" spans="1:2" x14ac:dyDescent="0.25">
      <c r="A116" s="33">
        <v>45327</v>
      </c>
      <c r="B116" s="34">
        <v>263.16999999999996</v>
      </c>
    </row>
    <row r="117" spans="1:2" x14ac:dyDescent="0.25">
      <c r="A117" s="33">
        <v>45328</v>
      </c>
      <c r="B117" s="34">
        <v>183.04</v>
      </c>
    </row>
    <row r="118" spans="1:2" x14ac:dyDescent="0.25">
      <c r="A118" s="33">
        <v>45329</v>
      </c>
      <c r="B118" s="34">
        <v>326.27999999999997</v>
      </c>
    </row>
    <row r="119" spans="1:2" x14ac:dyDescent="0.25">
      <c r="A119" s="33">
        <v>45330</v>
      </c>
      <c r="B119" s="34">
        <v>216.36666666666667</v>
      </c>
    </row>
    <row r="120" spans="1:2" x14ac:dyDescent="0.25">
      <c r="A120" s="33">
        <v>45331</v>
      </c>
      <c r="B120" s="34">
        <v>266.02000000000004</v>
      </c>
    </row>
    <row r="121" spans="1:2" x14ac:dyDescent="0.25">
      <c r="A121" s="33">
        <v>45332</v>
      </c>
      <c r="B121" s="34">
        <v>299.11</v>
      </c>
    </row>
    <row r="122" spans="1:2" x14ac:dyDescent="0.25">
      <c r="A122" s="33">
        <v>45333</v>
      </c>
      <c r="B122" s="34">
        <v>328.15999999999997</v>
      </c>
    </row>
    <row r="123" spans="1:2" x14ac:dyDescent="0.25">
      <c r="A123" s="33">
        <v>45334</v>
      </c>
      <c r="B123" s="34">
        <v>208.16333333333333</v>
      </c>
    </row>
    <row r="124" spans="1:2" x14ac:dyDescent="0.25">
      <c r="A124" s="33">
        <v>45335</v>
      </c>
      <c r="B124" s="34">
        <v>262.26499999999999</v>
      </c>
    </row>
    <row r="125" spans="1:2" x14ac:dyDescent="0.25">
      <c r="A125" s="33">
        <v>45336</v>
      </c>
      <c r="B125" s="34">
        <v>212.77333333333334</v>
      </c>
    </row>
    <row r="126" spans="1:2" x14ac:dyDescent="0.25">
      <c r="A126" s="33">
        <v>45337</v>
      </c>
      <c r="B126" s="34">
        <v>303.87</v>
      </c>
    </row>
    <row r="127" spans="1:2" x14ac:dyDescent="0.25">
      <c r="A127" s="33">
        <v>45338</v>
      </c>
      <c r="B127" s="34">
        <v>280.741513002364</v>
      </c>
    </row>
    <row r="128" spans="1:2" x14ac:dyDescent="0.25">
      <c r="A128" s="33">
        <v>45339</v>
      </c>
      <c r="B128" s="34">
        <v>103.45</v>
      </c>
    </row>
    <row r="129" spans="1:2" x14ac:dyDescent="0.25">
      <c r="A129" s="33">
        <v>45340</v>
      </c>
      <c r="B129" s="34">
        <v>127.48120567375888</v>
      </c>
    </row>
    <row r="130" spans="1:2" x14ac:dyDescent="0.25">
      <c r="A130" s="33">
        <v>45341</v>
      </c>
      <c r="B130" s="34">
        <v>78.410000000000011</v>
      </c>
    </row>
    <row r="131" spans="1:2" x14ac:dyDescent="0.25">
      <c r="A131" s="33">
        <v>45342</v>
      </c>
      <c r="B131" s="34">
        <v>230.72499999999997</v>
      </c>
    </row>
    <row r="132" spans="1:2" x14ac:dyDescent="0.25">
      <c r="A132" s="33">
        <v>45343</v>
      </c>
      <c r="B132" s="34">
        <v>383.03999999999996</v>
      </c>
    </row>
    <row r="133" spans="1:2" x14ac:dyDescent="0.25">
      <c r="A133" s="33">
        <v>45344</v>
      </c>
      <c r="B133" s="34">
        <v>204.84872340425531</v>
      </c>
    </row>
    <row r="134" spans="1:2" x14ac:dyDescent="0.25">
      <c r="A134" s="33">
        <v>45345</v>
      </c>
      <c r="B134" s="34">
        <v>189.59666666666666</v>
      </c>
    </row>
    <row r="135" spans="1:2" x14ac:dyDescent="0.25">
      <c r="A135" s="33">
        <v>45346</v>
      </c>
      <c r="B135" s="34">
        <v>210.86500000000001</v>
      </c>
    </row>
    <row r="136" spans="1:2" x14ac:dyDescent="0.25">
      <c r="A136" s="33">
        <v>45347</v>
      </c>
      <c r="B136" s="34">
        <v>275.25666666666672</v>
      </c>
    </row>
    <row r="137" spans="1:2" x14ac:dyDescent="0.25">
      <c r="A137" s="33">
        <v>45348</v>
      </c>
      <c r="B137" s="34">
        <v>402.66666666666669</v>
      </c>
    </row>
    <row r="138" spans="1:2" x14ac:dyDescent="0.25">
      <c r="A138" s="33">
        <v>45349</v>
      </c>
      <c r="B138" s="34">
        <v>254.648</v>
      </c>
    </row>
    <row r="139" spans="1:2" x14ac:dyDescent="0.25">
      <c r="A139" s="33">
        <v>45350</v>
      </c>
      <c r="B139" s="34">
        <v>250.66499999999999</v>
      </c>
    </row>
    <row r="140" spans="1:2" x14ac:dyDescent="0.25">
      <c r="A140" s="33">
        <v>45351</v>
      </c>
      <c r="B140" s="34">
        <v>477.61</v>
      </c>
    </row>
    <row r="141" spans="1:2" x14ac:dyDescent="0.25">
      <c r="A141" s="33">
        <v>45352</v>
      </c>
      <c r="B141" s="34">
        <v>135.61000000000001</v>
      </c>
    </row>
    <row r="142" spans="1:2" x14ac:dyDescent="0.25">
      <c r="A142" s="33">
        <v>45353</v>
      </c>
      <c r="B142" s="34">
        <v>175.36120567375886</v>
      </c>
    </row>
    <row r="143" spans="1:2" x14ac:dyDescent="0.25">
      <c r="A143" s="33">
        <v>45354</v>
      </c>
      <c r="B143" s="34">
        <v>250.31</v>
      </c>
    </row>
    <row r="144" spans="1:2" x14ac:dyDescent="0.25">
      <c r="A144" s="33">
        <v>45355</v>
      </c>
      <c r="B144" s="34">
        <v>224.39</v>
      </c>
    </row>
    <row r="145" spans="1:2" x14ac:dyDescent="0.25">
      <c r="A145" s="33">
        <v>45356</v>
      </c>
      <c r="B145" s="34">
        <v>173.04249999999999</v>
      </c>
    </row>
    <row r="146" spans="1:2" x14ac:dyDescent="0.25">
      <c r="A146" s="33">
        <v>45357</v>
      </c>
      <c r="B146" s="34">
        <v>214.32</v>
      </c>
    </row>
    <row r="147" spans="1:2" x14ac:dyDescent="0.25">
      <c r="A147" s="33">
        <v>45358</v>
      </c>
      <c r="B147" s="34">
        <v>226.99</v>
      </c>
    </row>
    <row r="148" spans="1:2" x14ac:dyDescent="0.25">
      <c r="A148" s="33">
        <v>45359</v>
      </c>
      <c r="B148" s="34">
        <v>239.66</v>
      </c>
    </row>
    <row r="149" spans="1:2" x14ac:dyDescent="0.25">
      <c r="A149" s="33">
        <v>45360</v>
      </c>
      <c r="B149" s="34">
        <v>172.97666666666669</v>
      </c>
    </row>
    <row r="150" spans="1:2" x14ac:dyDescent="0.25">
      <c r="A150" s="33">
        <v>45361</v>
      </c>
      <c r="B150" s="34">
        <v>230.82872340425533</v>
      </c>
    </row>
    <row r="151" spans="1:2" x14ac:dyDescent="0.25">
      <c r="A151" s="33">
        <v>45362</v>
      </c>
      <c r="B151" s="34">
        <v>285.62</v>
      </c>
    </row>
    <row r="152" spans="1:2" x14ac:dyDescent="0.25">
      <c r="A152" s="33">
        <v>45363</v>
      </c>
      <c r="B152" s="34">
        <v>254.04361702127662</v>
      </c>
    </row>
    <row r="153" spans="1:2" x14ac:dyDescent="0.25">
      <c r="A153" s="33">
        <v>45364</v>
      </c>
      <c r="B153" s="34">
        <v>291.39</v>
      </c>
    </row>
    <row r="154" spans="1:2" x14ac:dyDescent="0.25">
      <c r="A154" s="33">
        <v>45365</v>
      </c>
      <c r="B154" s="34">
        <v>310.19666666666666</v>
      </c>
    </row>
    <row r="155" spans="1:2" x14ac:dyDescent="0.25">
      <c r="A155" s="33">
        <v>45366</v>
      </c>
      <c r="B155" s="34">
        <v>212.50333333333333</v>
      </c>
    </row>
    <row r="156" spans="1:2" x14ac:dyDescent="0.25">
      <c r="A156" s="33">
        <v>45367</v>
      </c>
      <c r="B156" s="34">
        <v>114.81</v>
      </c>
    </row>
    <row r="157" spans="1:2" x14ac:dyDescent="0.25">
      <c r="A157" s="33">
        <v>45368</v>
      </c>
      <c r="B157" s="34">
        <v>43.29</v>
      </c>
    </row>
    <row r="158" spans="1:2" x14ac:dyDescent="0.25">
      <c r="A158" s="33">
        <v>45369</v>
      </c>
      <c r="B158" s="34">
        <v>345.625</v>
      </c>
    </row>
    <row r="159" spans="1:2" x14ac:dyDescent="0.25">
      <c r="A159" s="33">
        <v>45370</v>
      </c>
      <c r="B159" s="34">
        <v>179.77</v>
      </c>
    </row>
    <row r="160" spans="1:2" x14ac:dyDescent="0.25">
      <c r="A160" s="33">
        <v>45371</v>
      </c>
      <c r="B160" s="34">
        <v>277.476</v>
      </c>
    </row>
    <row r="161" spans="1:2" x14ac:dyDescent="0.25">
      <c r="A161" s="33">
        <v>45372</v>
      </c>
      <c r="B161" s="34">
        <v>218.46</v>
      </c>
    </row>
    <row r="162" spans="1:2" x14ac:dyDescent="0.25">
      <c r="A162" s="33">
        <v>45373</v>
      </c>
      <c r="B162" s="34">
        <v>354.34333333333331</v>
      </c>
    </row>
    <row r="163" spans="1:2" x14ac:dyDescent="0.25">
      <c r="A163" s="33">
        <v>45374</v>
      </c>
      <c r="B163" s="34">
        <v>234.02333333333331</v>
      </c>
    </row>
    <row r="164" spans="1:2" x14ac:dyDescent="0.25">
      <c r="A164" s="33">
        <v>45375</v>
      </c>
      <c r="B164" s="34">
        <v>355.65999999999997</v>
      </c>
    </row>
    <row r="165" spans="1:2" x14ac:dyDescent="0.25">
      <c r="A165" s="33">
        <v>45376</v>
      </c>
      <c r="B165" s="34">
        <v>286.64333333333332</v>
      </c>
    </row>
    <row r="166" spans="1:2" x14ac:dyDescent="0.25">
      <c r="A166" s="33">
        <v>45377</v>
      </c>
      <c r="B166" s="34">
        <v>235.20666666666668</v>
      </c>
    </row>
    <row r="167" spans="1:2" x14ac:dyDescent="0.25">
      <c r="A167" s="33">
        <v>45378</v>
      </c>
      <c r="B167" s="34">
        <v>325.4375</v>
      </c>
    </row>
    <row r="168" spans="1:2" x14ac:dyDescent="0.25">
      <c r="A168" s="33">
        <v>45379</v>
      </c>
      <c r="B168" s="34">
        <v>315.96571428571434</v>
      </c>
    </row>
    <row r="169" spans="1:2" x14ac:dyDescent="0.25">
      <c r="A169" s="33">
        <v>45380</v>
      </c>
      <c r="B169" s="34">
        <v>188.63200000000001</v>
      </c>
    </row>
    <row r="170" spans="1:2" x14ac:dyDescent="0.25">
      <c r="A170" s="33">
        <v>45381</v>
      </c>
      <c r="B170" s="34">
        <v>273.11199999999997</v>
      </c>
    </row>
    <row r="171" spans="1:2" x14ac:dyDescent="0.25">
      <c r="A171" s="33">
        <v>45382</v>
      </c>
      <c r="B171" s="34">
        <v>357.59199999999998</v>
      </c>
    </row>
    <row r="172" spans="1:2" x14ac:dyDescent="0.25">
      <c r="A172" s="33">
        <v>45383</v>
      </c>
      <c r="B172" s="34">
        <v>392.96500000000003</v>
      </c>
    </row>
    <row r="173" spans="1:2" x14ac:dyDescent="0.25">
      <c r="A173" s="33">
        <v>45384</v>
      </c>
      <c r="B173" s="34">
        <v>279.51590425531913</v>
      </c>
    </row>
    <row r="174" spans="1:2" x14ac:dyDescent="0.25">
      <c r="A174" s="33">
        <v>45385</v>
      </c>
      <c r="B174" s="34">
        <v>179.11750000000001</v>
      </c>
    </row>
    <row r="175" spans="1:2" x14ac:dyDescent="0.25">
      <c r="A175" s="33">
        <v>45386</v>
      </c>
      <c r="B175" s="34">
        <v>150.13</v>
      </c>
    </row>
    <row r="176" spans="1:2" x14ac:dyDescent="0.25">
      <c r="A176" s="33">
        <v>45387</v>
      </c>
      <c r="B176" s="34">
        <v>155.72499999999999</v>
      </c>
    </row>
    <row r="177" spans="1:2" x14ac:dyDescent="0.25">
      <c r="A177" s="33">
        <v>45388</v>
      </c>
      <c r="B177" s="34">
        <v>336.01666666666665</v>
      </c>
    </row>
    <row r="178" spans="1:2" x14ac:dyDescent="0.25">
      <c r="A178" s="33">
        <v>45389</v>
      </c>
      <c r="B178" s="34">
        <v>305.31340425531914</v>
      </c>
    </row>
    <row r="179" spans="1:2" x14ac:dyDescent="0.25">
      <c r="A179" s="33">
        <v>45390</v>
      </c>
      <c r="B179" s="34">
        <v>256.488</v>
      </c>
    </row>
    <row r="180" spans="1:2" x14ac:dyDescent="0.25">
      <c r="A180" s="33">
        <v>45391</v>
      </c>
      <c r="B180" s="34">
        <v>271.58233333333334</v>
      </c>
    </row>
    <row r="181" spans="1:2" x14ac:dyDescent="0.25">
      <c r="A181" s="33">
        <v>45392</v>
      </c>
      <c r="B181" s="34">
        <v>286.67666666666668</v>
      </c>
    </row>
    <row r="182" spans="1:2" x14ac:dyDescent="0.25">
      <c r="A182" s="33">
        <v>45393</v>
      </c>
      <c r="B182" s="34">
        <v>261.22769503546101</v>
      </c>
    </row>
    <row r="183" spans="1:2" x14ac:dyDescent="0.25">
      <c r="A183" s="33">
        <v>45394</v>
      </c>
      <c r="B183" s="34">
        <v>235.77872340425529</v>
      </c>
    </row>
    <row r="184" spans="1:2" x14ac:dyDescent="0.25">
      <c r="A184" s="33">
        <v>45395</v>
      </c>
      <c r="B184" s="34">
        <v>291.72500000000002</v>
      </c>
    </row>
    <row r="185" spans="1:2" x14ac:dyDescent="0.25">
      <c r="A185" s="33">
        <v>45396</v>
      </c>
      <c r="B185" s="34">
        <v>194.82680851063833</v>
      </c>
    </row>
    <row r="186" spans="1:2" x14ac:dyDescent="0.25">
      <c r="A186" s="33">
        <v>45397</v>
      </c>
      <c r="B186" s="34">
        <v>320.05840425531915</v>
      </c>
    </row>
    <row r="187" spans="1:2" x14ac:dyDescent="0.25">
      <c r="A187" s="33">
        <v>45398</v>
      </c>
      <c r="B187" s="34">
        <v>368.02499999999998</v>
      </c>
    </row>
    <row r="188" spans="1:2" x14ac:dyDescent="0.25">
      <c r="A188" s="33">
        <v>45399</v>
      </c>
      <c r="B188" s="34">
        <v>285.54000000000002</v>
      </c>
    </row>
    <row r="189" spans="1:2" x14ac:dyDescent="0.25">
      <c r="A189" s="33">
        <v>45400</v>
      </c>
      <c r="B189" s="34">
        <v>201.935</v>
      </c>
    </row>
    <row r="190" spans="1:2" x14ac:dyDescent="0.25">
      <c r="A190" s="33">
        <v>45401</v>
      </c>
      <c r="B190" s="34">
        <v>313.94749999999999</v>
      </c>
    </row>
    <row r="191" spans="1:2" x14ac:dyDescent="0.25">
      <c r="A191" s="33">
        <v>45402</v>
      </c>
      <c r="B191" s="34">
        <v>181.5025</v>
      </c>
    </row>
    <row r="192" spans="1:2" x14ac:dyDescent="0.25">
      <c r="A192" s="33">
        <v>45403</v>
      </c>
      <c r="B192" s="34">
        <v>269.98625000000004</v>
      </c>
    </row>
    <row r="193" spans="1:2" x14ac:dyDescent="0.25">
      <c r="A193" s="33">
        <v>45404</v>
      </c>
      <c r="B193" s="34">
        <v>358.47</v>
      </c>
    </row>
    <row r="194" spans="1:2" x14ac:dyDescent="0.25">
      <c r="A194" s="33">
        <v>45405</v>
      </c>
      <c r="B194" s="34">
        <v>283.95999999999998</v>
      </c>
    </row>
    <row r="195" spans="1:2" x14ac:dyDescent="0.25">
      <c r="A195" s="33">
        <v>45406</v>
      </c>
      <c r="B195" s="34">
        <v>290.0518085106383</v>
      </c>
    </row>
    <row r="196" spans="1:2" x14ac:dyDescent="0.25">
      <c r="A196" s="33">
        <v>45407</v>
      </c>
      <c r="B196" s="34">
        <v>342.8568085106383</v>
      </c>
    </row>
    <row r="197" spans="1:2" x14ac:dyDescent="0.25">
      <c r="A197" s="33">
        <v>45408</v>
      </c>
      <c r="B197" s="34">
        <v>304.77500000000003</v>
      </c>
    </row>
    <row r="198" spans="1:2" x14ac:dyDescent="0.25">
      <c r="A198" s="33">
        <v>45409</v>
      </c>
      <c r="B198" s="34">
        <v>183.93680851063831</v>
      </c>
    </row>
    <row r="199" spans="1:2" x14ac:dyDescent="0.25">
      <c r="A199" s="33">
        <v>45410</v>
      </c>
      <c r="B199" s="34">
        <v>248.41215425531919</v>
      </c>
    </row>
    <row r="200" spans="1:2" x14ac:dyDescent="0.25">
      <c r="A200" s="33">
        <v>45411</v>
      </c>
      <c r="B200" s="34">
        <v>312.88750000000005</v>
      </c>
    </row>
    <row r="201" spans="1:2" x14ac:dyDescent="0.25">
      <c r="A201" s="33">
        <v>45412</v>
      </c>
      <c r="B201" s="34">
        <v>263.56</v>
      </c>
    </row>
    <row r="202" spans="1:2" x14ac:dyDescent="0.25">
      <c r="A202" s="33">
        <v>45413</v>
      </c>
      <c r="B202" s="34">
        <v>330.27907801418445</v>
      </c>
    </row>
    <row r="203" spans="1:2" x14ac:dyDescent="0.25">
      <c r="A203" s="33">
        <v>45414</v>
      </c>
      <c r="B203" s="34">
        <v>388.46</v>
      </c>
    </row>
    <row r="204" spans="1:2" x14ac:dyDescent="0.25">
      <c r="A204" s="33">
        <v>45415</v>
      </c>
      <c r="B204" s="34">
        <v>94.405000000000001</v>
      </c>
    </row>
    <row r="205" spans="1:2" x14ac:dyDescent="0.25">
      <c r="A205" s="33">
        <v>45416</v>
      </c>
      <c r="B205" s="34">
        <v>233.10000000000002</v>
      </c>
    </row>
    <row r="206" spans="1:2" x14ac:dyDescent="0.25">
      <c r="A206" s="33">
        <v>45417</v>
      </c>
      <c r="B206" s="34">
        <v>274.70166666666671</v>
      </c>
    </row>
    <row r="207" spans="1:2" x14ac:dyDescent="0.25">
      <c r="A207" s="33">
        <v>45418</v>
      </c>
      <c r="B207" s="34">
        <v>316.30333333333334</v>
      </c>
    </row>
    <row r="208" spans="1:2" x14ac:dyDescent="0.25">
      <c r="A208" s="33">
        <v>45419</v>
      </c>
      <c r="B208" s="34">
        <v>324.02866666666671</v>
      </c>
    </row>
    <row r="209" spans="1:2" x14ac:dyDescent="0.25">
      <c r="A209" s="33">
        <v>45420</v>
      </c>
      <c r="B209" s="34">
        <v>331.75400000000002</v>
      </c>
    </row>
    <row r="210" spans="1:2" x14ac:dyDescent="0.25">
      <c r="A210" s="33">
        <v>45421</v>
      </c>
      <c r="B210" s="34">
        <v>340.14</v>
      </c>
    </row>
    <row r="211" spans="1:2" x14ac:dyDescent="0.25">
      <c r="A211" s="33">
        <v>45422</v>
      </c>
      <c r="B211" s="34">
        <v>212.26</v>
      </c>
    </row>
    <row r="212" spans="1:2" x14ac:dyDescent="0.25">
      <c r="A212" s="33">
        <v>45423</v>
      </c>
      <c r="B212" s="34">
        <v>48.01</v>
      </c>
    </row>
    <row r="213" spans="1:2" x14ac:dyDescent="0.25">
      <c r="A213" s="33">
        <v>45424</v>
      </c>
      <c r="B213" s="34">
        <v>72.790000000000006</v>
      </c>
    </row>
    <row r="214" spans="1:2" x14ac:dyDescent="0.25">
      <c r="A214" s="33">
        <v>45425</v>
      </c>
      <c r="B214" s="34">
        <v>326.06</v>
      </c>
    </row>
    <row r="215" spans="1:2" x14ac:dyDescent="0.25">
      <c r="A215" s="33">
        <v>45426</v>
      </c>
      <c r="B215" s="34">
        <v>192.64180851063833</v>
      </c>
    </row>
    <row r="216" spans="1:2" x14ac:dyDescent="0.25">
      <c r="A216" s="33">
        <v>45427</v>
      </c>
      <c r="B216" s="34">
        <v>225.58</v>
      </c>
    </row>
    <row r="217" spans="1:2" x14ac:dyDescent="0.25">
      <c r="A217" s="33">
        <v>45428</v>
      </c>
      <c r="B217" s="34">
        <v>289.01</v>
      </c>
    </row>
    <row r="218" spans="1:2" x14ac:dyDescent="0.25">
      <c r="A218" s="33">
        <v>45429</v>
      </c>
      <c r="B218" s="34">
        <v>276.91499999999996</v>
      </c>
    </row>
    <row r="219" spans="1:2" x14ac:dyDescent="0.25">
      <c r="A219" s="33">
        <v>45430</v>
      </c>
      <c r="B219" s="34">
        <v>179.77</v>
      </c>
    </row>
    <row r="220" spans="1:2" x14ac:dyDescent="0.25">
      <c r="A220" s="33">
        <v>45431</v>
      </c>
      <c r="B220" s="34">
        <v>238</v>
      </c>
    </row>
    <row r="221" spans="1:2" x14ac:dyDescent="0.25">
      <c r="A221" s="33">
        <v>45432</v>
      </c>
      <c r="B221" s="34">
        <v>280.77333333333331</v>
      </c>
    </row>
    <row r="222" spans="1:2" x14ac:dyDescent="0.25">
      <c r="A222" s="33">
        <v>45433</v>
      </c>
      <c r="B222" s="34">
        <v>214.85142857142858</v>
      </c>
    </row>
    <row r="223" spans="1:2" x14ac:dyDescent="0.25">
      <c r="A223" s="33">
        <v>45434</v>
      </c>
      <c r="B223" s="34">
        <v>277.75750000000005</v>
      </c>
    </row>
    <row r="224" spans="1:2" x14ac:dyDescent="0.25">
      <c r="A224" s="33">
        <v>45435</v>
      </c>
      <c r="B224" s="34">
        <v>280.20333333333332</v>
      </c>
    </row>
    <row r="225" spans="1:2" x14ac:dyDescent="0.25">
      <c r="A225" s="33">
        <v>45436</v>
      </c>
      <c r="B225" s="34">
        <v>249.39166666666665</v>
      </c>
    </row>
    <row r="226" spans="1:2" x14ac:dyDescent="0.25">
      <c r="A226" s="33">
        <v>45437</v>
      </c>
      <c r="B226" s="34">
        <v>218.58</v>
      </c>
    </row>
    <row r="227" spans="1:2" x14ac:dyDescent="0.25">
      <c r="A227" s="33">
        <v>45438</v>
      </c>
      <c r="B227" s="34">
        <v>313.19</v>
      </c>
    </row>
    <row r="228" spans="1:2" x14ac:dyDescent="0.25">
      <c r="A228" s="33">
        <v>45439</v>
      </c>
      <c r="B228" s="34">
        <v>374.01499999999999</v>
      </c>
    </row>
    <row r="229" spans="1:2" x14ac:dyDescent="0.25">
      <c r="A229" s="33">
        <v>45440</v>
      </c>
      <c r="B229" s="34">
        <v>434.84</v>
      </c>
    </row>
    <row r="230" spans="1:2" x14ac:dyDescent="0.25">
      <c r="A230" s="33">
        <v>45441</v>
      </c>
      <c r="B230" s="34">
        <v>288.67333333333335</v>
      </c>
    </row>
    <row r="231" spans="1:2" x14ac:dyDescent="0.25">
      <c r="A231" s="33">
        <v>45442</v>
      </c>
      <c r="B231" s="34">
        <v>188.58166666666668</v>
      </c>
    </row>
    <row r="232" spans="1:2" x14ac:dyDescent="0.25">
      <c r="A232" s="33">
        <v>45443</v>
      </c>
      <c r="B232" s="34">
        <v>88.49</v>
      </c>
    </row>
    <row r="233" spans="1:2" x14ac:dyDescent="0.25">
      <c r="A233" s="33">
        <v>45444</v>
      </c>
      <c r="B233" s="34">
        <v>88.49</v>
      </c>
    </row>
    <row r="234" spans="1:2" x14ac:dyDescent="0.25">
      <c r="A234" s="33">
        <v>45445</v>
      </c>
      <c r="B234" s="34">
        <v>175.76333333333332</v>
      </c>
    </row>
    <row r="235" spans="1:2" x14ac:dyDescent="0.25">
      <c r="A235" s="33">
        <v>45446</v>
      </c>
      <c r="B235" s="34">
        <v>205.50795212765954</v>
      </c>
    </row>
    <row r="236" spans="1:2" x14ac:dyDescent="0.25">
      <c r="A236" s="33">
        <v>45447</v>
      </c>
      <c r="B236" s="34">
        <v>309.69920212765953</v>
      </c>
    </row>
    <row r="237" spans="1:2" x14ac:dyDescent="0.25">
      <c r="A237" s="33">
        <v>45448</v>
      </c>
      <c r="B237" s="34">
        <v>154.28</v>
      </c>
    </row>
    <row r="238" spans="1:2" x14ac:dyDescent="0.25">
      <c r="A238" s="33">
        <v>45449</v>
      </c>
      <c r="B238" s="34">
        <v>312.8</v>
      </c>
    </row>
    <row r="239" spans="1:2" x14ac:dyDescent="0.25">
      <c r="A239" s="33">
        <v>45450</v>
      </c>
      <c r="B239" s="34">
        <v>318.91000000000003</v>
      </c>
    </row>
    <row r="240" spans="1:2" x14ac:dyDescent="0.25">
      <c r="A240" s="33">
        <v>45451</v>
      </c>
      <c r="B240" s="34">
        <v>239.08999999999997</v>
      </c>
    </row>
    <row r="241" spans="1:2" x14ac:dyDescent="0.25">
      <c r="A241" s="33">
        <v>45452</v>
      </c>
      <c r="B241" s="34">
        <v>240.63</v>
      </c>
    </row>
    <row r="242" spans="1:2" x14ac:dyDescent="0.25">
      <c r="A242" s="33">
        <v>45453</v>
      </c>
      <c r="B242" s="34">
        <v>265.1033333333333</v>
      </c>
    </row>
    <row r="243" spans="1:2" x14ac:dyDescent="0.25">
      <c r="A243" s="33">
        <v>45454</v>
      </c>
      <c r="B243" s="34">
        <v>188.21272340425531</v>
      </c>
    </row>
    <row r="244" spans="1:2" x14ac:dyDescent="0.25">
      <c r="A244" s="33">
        <v>45455</v>
      </c>
      <c r="B244" s="34">
        <v>358.47</v>
      </c>
    </row>
    <row r="245" spans="1:2" x14ac:dyDescent="0.25">
      <c r="A245" s="33">
        <v>45456</v>
      </c>
      <c r="B245" s="34">
        <v>155.33833333333334</v>
      </c>
    </row>
    <row r="246" spans="1:2" x14ac:dyDescent="0.25">
      <c r="A246" s="33">
        <v>45457</v>
      </c>
      <c r="B246" s="34">
        <v>298.86</v>
      </c>
    </row>
    <row r="247" spans="1:2" x14ac:dyDescent="0.25">
      <c r="A247" s="33">
        <v>45458</v>
      </c>
      <c r="B247" s="34">
        <v>199.125</v>
      </c>
    </row>
    <row r="248" spans="1:2" x14ac:dyDescent="0.25">
      <c r="A248" s="33">
        <v>45459</v>
      </c>
      <c r="B248" s="34">
        <v>293.935</v>
      </c>
    </row>
    <row r="249" spans="1:2" x14ac:dyDescent="0.25">
      <c r="A249" s="33">
        <v>45460</v>
      </c>
      <c r="B249" s="34">
        <v>235.52840425531915</v>
      </c>
    </row>
    <row r="250" spans="1:2" x14ac:dyDescent="0.25">
      <c r="A250" s="33">
        <v>45461</v>
      </c>
      <c r="B250" s="34">
        <v>425.95</v>
      </c>
    </row>
    <row r="251" spans="1:2" x14ac:dyDescent="0.25">
      <c r="A251" s="33">
        <v>45462</v>
      </c>
      <c r="B251" s="34">
        <v>250.41072340425529</v>
      </c>
    </row>
    <row r="252" spans="1:2" x14ac:dyDescent="0.25">
      <c r="A252" s="33">
        <v>45463</v>
      </c>
      <c r="B252" s="34">
        <v>269.94981560283685</v>
      </c>
    </row>
    <row r="253" spans="1:2" x14ac:dyDescent="0.25">
      <c r="A253" s="33">
        <v>45464</v>
      </c>
      <c r="B253" s="34">
        <v>289.48890780141846</v>
      </c>
    </row>
    <row r="254" spans="1:2" x14ac:dyDescent="0.25">
      <c r="A254" s="33">
        <v>45465</v>
      </c>
      <c r="B254" s="34">
        <v>309.02800000000002</v>
      </c>
    </row>
    <row r="255" spans="1:2" x14ac:dyDescent="0.25">
      <c r="A255" s="33">
        <v>45466</v>
      </c>
      <c r="B255" s="34">
        <v>187.79999999999998</v>
      </c>
    </row>
    <row r="256" spans="1:2" x14ac:dyDescent="0.25">
      <c r="A256" s="33">
        <v>45467</v>
      </c>
      <c r="B256" s="34">
        <v>358.47</v>
      </c>
    </row>
    <row r="257" spans="1:2" x14ac:dyDescent="0.25">
      <c r="A257" s="33">
        <v>45468</v>
      </c>
      <c r="B257" s="34">
        <v>117.94</v>
      </c>
    </row>
    <row r="258" spans="1:2" x14ac:dyDescent="0.25">
      <c r="A258" s="33">
        <v>45469</v>
      </c>
      <c r="B258" s="34">
        <v>353.47</v>
      </c>
    </row>
    <row r="259" spans="1:2" x14ac:dyDescent="0.25">
      <c r="A259" s="33">
        <v>45470</v>
      </c>
      <c r="B259" s="34">
        <v>117.47999999999999</v>
      </c>
    </row>
    <row r="260" spans="1:2" x14ac:dyDescent="0.25">
      <c r="A260" s="33">
        <v>45471</v>
      </c>
      <c r="B260" s="34">
        <v>285.54000000000002</v>
      </c>
    </row>
    <row r="261" spans="1:2" x14ac:dyDescent="0.25">
      <c r="A261" s="33">
        <v>45472</v>
      </c>
      <c r="B261" s="34">
        <v>260.77833333333331</v>
      </c>
    </row>
    <row r="262" spans="1:2" x14ac:dyDescent="0.25">
      <c r="A262" s="33">
        <v>45473</v>
      </c>
      <c r="B262" s="34">
        <v>260.45180851063833</v>
      </c>
    </row>
    <row r="263" spans="1:2" x14ac:dyDescent="0.25">
      <c r="A263" s="33">
        <v>45474</v>
      </c>
      <c r="B263" s="34">
        <v>128.80500000000001</v>
      </c>
    </row>
    <row r="264" spans="1:2" x14ac:dyDescent="0.25">
      <c r="A264" s="33">
        <v>45475</v>
      </c>
      <c r="B264" s="34">
        <v>300.41893617021282</v>
      </c>
    </row>
    <row r="265" spans="1:2" x14ac:dyDescent="0.25">
      <c r="A265" s="33">
        <v>45476</v>
      </c>
      <c r="B265" s="34">
        <v>251.60571808510642</v>
      </c>
    </row>
    <row r="266" spans="1:2" x14ac:dyDescent="0.25">
      <c r="A266" s="33">
        <v>45477</v>
      </c>
      <c r="B266" s="34">
        <v>202.79250000000002</v>
      </c>
    </row>
    <row r="267" spans="1:2" x14ac:dyDescent="0.25">
      <c r="A267" s="33">
        <v>45478</v>
      </c>
      <c r="B267" s="34">
        <v>347.22666666666669</v>
      </c>
    </row>
    <row r="268" spans="1:2" x14ac:dyDescent="0.25">
      <c r="A268" s="33">
        <v>45479</v>
      </c>
      <c r="B268" s="34">
        <v>344.62999999999994</v>
      </c>
    </row>
    <row r="269" spans="1:2" x14ac:dyDescent="0.25">
      <c r="A269" s="33">
        <v>45480</v>
      </c>
      <c r="B269" s="34">
        <v>266.54499999999996</v>
      </c>
    </row>
    <row r="270" spans="1:2" x14ac:dyDescent="0.25">
      <c r="A270" s="33">
        <v>45481</v>
      </c>
      <c r="B270" s="34">
        <v>199.75</v>
      </c>
    </row>
    <row r="271" spans="1:2" x14ac:dyDescent="0.25">
      <c r="A271" s="33">
        <v>45482</v>
      </c>
      <c r="B271" s="34">
        <v>360.87666666666672</v>
      </c>
    </row>
    <row r="272" spans="1:2" x14ac:dyDescent="0.25">
      <c r="A272" s="33">
        <v>45483</v>
      </c>
      <c r="B272" s="34">
        <v>174.45999999999998</v>
      </c>
    </row>
    <row r="273" spans="1:2" x14ac:dyDescent="0.25">
      <c r="A273" s="33">
        <v>45484</v>
      </c>
      <c r="B273" s="34">
        <v>482.75</v>
      </c>
    </row>
    <row r="274" spans="1:2" x14ac:dyDescent="0.25">
      <c r="A274" s="33">
        <v>45485</v>
      </c>
      <c r="B274" s="34">
        <v>313.26</v>
      </c>
    </row>
    <row r="275" spans="1:2" x14ac:dyDescent="0.25">
      <c r="A275" s="33">
        <v>45486</v>
      </c>
      <c r="B275" s="34">
        <v>219.87787234042551</v>
      </c>
    </row>
    <row r="276" spans="1:2" x14ac:dyDescent="0.25">
      <c r="A276" s="33">
        <v>45487</v>
      </c>
      <c r="B276" s="34">
        <v>218.86</v>
      </c>
    </row>
    <row r="277" spans="1:2" x14ac:dyDescent="0.25">
      <c r="A277" s="33">
        <v>45488</v>
      </c>
      <c r="B277" s="34">
        <v>253.33</v>
      </c>
    </row>
    <row r="278" spans="1:2" x14ac:dyDescent="0.25">
      <c r="A278" s="33">
        <v>45489</v>
      </c>
      <c r="B278" s="34">
        <v>231.36250000000001</v>
      </c>
    </row>
    <row r="279" spans="1:2" x14ac:dyDescent="0.25">
      <c r="A279" s="33">
        <v>45490</v>
      </c>
      <c r="B279" s="34">
        <v>366.61500000000001</v>
      </c>
    </row>
    <row r="280" spans="1:2" x14ac:dyDescent="0.25">
      <c r="A280" s="33">
        <v>45491</v>
      </c>
      <c r="B280" s="34">
        <v>417.94499999999999</v>
      </c>
    </row>
    <row r="281" spans="1:2" x14ac:dyDescent="0.25">
      <c r="A281" s="33">
        <v>45492</v>
      </c>
      <c r="B281" s="34">
        <v>461.47</v>
      </c>
    </row>
    <row r="282" spans="1:2" x14ac:dyDescent="0.25">
      <c r="A282" s="33">
        <v>45493</v>
      </c>
      <c r="B282" s="34">
        <v>351.18</v>
      </c>
    </row>
    <row r="283" spans="1:2" x14ac:dyDescent="0.25">
      <c r="A283" s="33">
        <v>45494</v>
      </c>
      <c r="B283" s="34">
        <v>171.07500000000002</v>
      </c>
    </row>
    <row r="284" spans="1:2" x14ac:dyDescent="0.25">
      <c r="A284" s="33">
        <v>45495</v>
      </c>
      <c r="B284" s="34">
        <v>219.2327234042553</v>
      </c>
    </row>
    <row r="285" spans="1:2" x14ac:dyDescent="0.25">
      <c r="A285" s="33">
        <v>45496</v>
      </c>
      <c r="B285" s="34">
        <v>32.659999999999997</v>
      </c>
    </row>
    <row r="286" spans="1:2" x14ac:dyDescent="0.25">
      <c r="A286" s="33">
        <v>45497</v>
      </c>
      <c r="B286" s="34">
        <v>251.096</v>
      </c>
    </row>
    <row r="287" spans="1:2" x14ac:dyDescent="0.25">
      <c r="A287" s="33">
        <v>45498</v>
      </c>
      <c r="B287" s="34">
        <v>60.65</v>
      </c>
    </row>
    <row r="288" spans="1:2" x14ac:dyDescent="0.25">
      <c r="A288" s="33">
        <v>45499</v>
      </c>
      <c r="B288" s="34">
        <v>366.20499999999998</v>
      </c>
    </row>
    <row r="289" spans="1:2" x14ac:dyDescent="0.25">
      <c r="A289" s="33">
        <v>45500</v>
      </c>
      <c r="B289" s="34">
        <v>244.83999999999997</v>
      </c>
    </row>
    <row r="290" spans="1:2" x14ac:dyDescent="0.25">
      <c r="A290" s="33">
        <v>45501</v>
      </c>
      <c r="B290" s="34">
        <v>248.99120567375886</v>
      </c>
    </row>
    <row r="291" spans="1:2" x14ac:dyDescent="0.25">
      <c r="A291" s="33">
        <v>45502</v>
      </c>
      <c r="B291" s="34">
        <v>275.65666666666669</v>
      </c>
    </row>
    <row r="292" spans="1:2" x14ac:dyDescent="0.25">
      <c r="A292" s="33">
        <v>45503</v>
      </c>
      <c r="B292" s="34">
        <v>263.24</v>
      </c>
    </row>
    <row r="293" spans="1:2" x14ac:dyDescent="0.25">
      <c r="A293" s="33">
        <v>45504</v>
      </c>
      <c r="B293" s="34">
        <v>215.31</v>
      </c>
    </row>
    <row r="294" spans="1:2" x14ac:dyDescent="0.25">
      <c r="A294" s="33">
        <v>45505</v>
      </c>
      <c r="B294" s="34">
        <v>465.34</v>
      </c>
    </row>
    <row r="295" spans="1:2" x14ac:dyDescent="0.25">
      <c r="A295" s="33">
        <v>45506</v>
      </c>
      <c r="B295" s="34">
        <v>269.34500000000003</v>
      </c>
    </row>
    <row r="296" spans="1:2" x14ac:dyDescent="0.25">
      <c r="A296" s="33">
        <v>45507</v>
      </c>
      <c r="B296" s="34">
        <v>165.285</v>
      </c>
    </row>
    <row r="297" spans="1:2" x14ac:dyDescent="0.25">
      <c r="A297" s="33">
        <v>45508</v>
      </c>
      <c r="B297" s="34">
        <v>177.48000000000002</v>
      </c>
    </row>
    <row r="298" spans="1:2" x14ac:dyDescent="0.25">
      <c r="A298" s="33">
        <v>45509</v>
      </c>
      <c r="B298" s="34">
        <v>275.44</v>
      </c>
    </row>
    <row r="299" spans="1:2" x14ac:dyDescent="0.25">
      <c r="A299" s="33">
        <v>45510</v>
      </c>
      <c r="B299" s="34">
        <v>193.34333333333333</v>
      </c>
    </row>
    <row r="300" spans="1:2" x14ac:dyDescent="0.25">
      <c r="A300" s="33">
        <v>45511</v>
      </c>
      <c r="B300" s="34">
        <v>294.90499999999997</v>
      </c>
    </row>
    <row r="301" spans="1:2" x14ac:dyDescent="0.25">
      <c r="A301" s="33">
        <v>45512</v>
      </c>
      <c r="B301" s="34">
        <v>386.56</v>
      </c>
    </row>
    <row r="302" spans="1:2" x14ac:dyDescent="0.25">
      <c r="A302" s="33">
        <v>45513</v>
      </c>
      <c r="B302" s="34">
        <v>150.785</v>
      </c>
    </row>
    <row r="303" spans="1:2" x14ac:dyDescent="0.25">
      <c r="A303" s="33">
        <v>45514</v>
      </c>
      <c r="B303" s="34">
        <v>103.45</v>
      </c>
    </row>
    <row r="304" spans="1:2" x14ac:dyDescent="0.25">
      <c r="A304" s="33">
        <v>45515</v>
      </c>
      <c r="B304" s="34">
        <v>363.34500000000003</v>
      </c>
    </row>
    <row r="305" spans="1:2" x14ac:dyDescent="0.25">
      <c r="A305" s="33">
        <v>45516</v>
      </c>
      <c r="B305" s="34">
        <v>326.06</v>
      </c>
    </row>
    <row r="306" spans="1:2" x14ac:dyDescent="0.25">
      <c r="A306" s="33">
        <v>45517</v>
      </c>
      <c r="B306" s="34">
        <v>220.94</v>
      </c>
    </row>
    <row r="307" spans="1:2" x14ac:dyDescent="0.25">
      <c r="A307" s="33">
        <v>45518</v>
      </c>
      <c r="B307" s="34">
        <v>391.29</v>
      </c>
    </row>
    <row r="308" spans="1:2" x14ac:dyDescent="0.25">
      <c r="A308" s="33">
        <v>45519</v>
      </c>
      <c r="B308" s="34">
        <v>38.76</v>
      </c>
    </row>
    <row r="309" spans="1:2" x14ac:dyDescent="0.25">
      <c r="A309" s="33">
        <v>45520</v>
      </c>
      <c r="B309" s="34">
        <v>271.63714285714286</v>
      </c>
    </row>
    <row r="310" spans="1:2" x14ac:dyDescent="0.25">
      <c r="A310" s="33">
        <v>45521</v>
      </c>
      <c r="B310" s="34">
        <v>179.77</v>
      </c>
    </row>
    <row r="311" spans="1:2" x14ac:dyDescent="0.25">
      <c r="A311" s="33">
        <v>45522</v>
      </c>
      <c r="B311" s="34">
        <v>427.05999999999995</v>
      </c>
    </row>
    <row r="312" spans="1:2" x14ac:dyDescent="0.25">
      <c r="A312" s="33">
        <v>45523</v>
      </c>
      <c r="B312" s="34">
        <v>213.37666666666667</v>
      </c>
    </row>
    <row r="313" spans="1:2" x14ac:dyDescent="0.25">
      <c r="A313" s="33">
        <v>45524</v>
      </c>
      <c r="B313" s="34">
        <v>250.24749999999997</v>
      </c>
    </row>
    <row r="314" spans="1:2" x14ac:dyDescent="0.25">
      <c r="A314" s="33">
        <v>45525</v>
      </c>
      <c r="B314" s="34">
        <v>186.28666666666666</v>
      </c>
    </row>
    <row r="315" spans="1:2" x14ac:dyDescent="0.25">
      <c r="A315" s="33">
        <v>45526</v>
      </c>
      <c r="B315" s="34">
        <v>241.89</v>
      </c>
    </row>
    <row r="316" spans="1:2" x14ac:dyDescent="0.25">
      <c r="A316" s="33">
        <v>45527</v>
      </c>
      <c r="B316" s="34">
        <v>240.06666666666669</v>
      </c>
    </row>
    <row r="317" spans="1:2" x14ac:dyDescent="0.25">
      <c r="A317" s="33">
        <v>45528</v>
      </c>
      <c r="B317" s="34">
        <v>275.26</v>
      </c>
    </row>
    <row r="318" spans="1:2" x14ac:dyDescent="0.25">
      <c r="A318" s="33">
        <v>45529</v>
      </c>
      <c r="B318" s="34">
        <v>254.04361702127662</v>
      </c>
    </row>
    <row r="319" spans="1:2" x14ac:dyDescent="0.25">
      <c r="A319" s="33">
        <v>45530</v>
      </c>
      <c r="B319" s="34">
        <v>327.37333333333333</v>
      </c>
    </row>
    <row r="320" spans="1:2" x14ac:dyDescent="0.25">
      <c r="A320" s="33">
        <v>45531</v>
      </c>
      <c r="B320" s="34">
        <v>253.6875</v>
      </c>
    </row>
    <row r="321" spans="1:2" x14ac:dyDescent="0.25">
      <c r="A321" s="33">
        <v>45532</v>
      </c>
      <c r="B321" s="34">
        <v>265.9733333333333</v>
      </c>
    </row>
    <row r="322" spans="1:2" x14ac:dyDescent="0.25">
      <c r="A322" s="33">
        <v>45533</v>
      </c>
      <c r="B322" s="34">
        <v>209.36250000000001</v>
      </c>
    </row>
    <row r="323" spans="1:2" x14ac:dyDescent="0.25">
      <c r="A323" s="33">
        <v>45534</v>
      </c>
      <c r="B323" s="34">
        <v>281.97872340425533</v>
      </c>
    </row>
    <row r="324" spans="1:2" x14ac:dyDescent="0.25">
      <c r="A324" s="33">
        <v>45535</v>
      </c>
      <c r="B324" s="34">
        <v>286.16500000000002</v>
      </c>
    </row>
    <row r="325" spans="1:2" x14ac:dyDescent="0.25">
      <c r="A325" s="33">
        <v>45536</v>
      </c>
      <c r="B325" s="34">
        <v>144.53</v>
      </c>
    </row>
    <row r="326" spans="1:2" x14ac:dyDescent="0.25">
      <c r="A326" s="33">
        <v>45537</v>
      </c>
      <c r="B326" s="34">
        <v>223.43</v>
      </c>
    </row>
    <row r="327" spans="1:2" x14ac:dyDescent="0.25">
      <c r="A327" s="33">
        <v>45538</v>
      </c>
      <c r="B327" s="34">
        <v>297.44666666666666</v>
      </c>
    </row>
    <row r="328" spans="1:2" x14ac:dyDescent="0.25">
      <c r="A328" s="33">
        <v>45539</v>
      </c>
      <c r="B328" s="34">
        <v>170.26</v>
      </c>
    </row>
    <row r="329" spans="1:2" x14ac:dyDescent="0.25">
      <c r="A329" s="33">
        <v>45540</v>
      </c>
      <c r="B329" s="34">
        <v>317.79999999999995</v>
      </c>
    </row>
    <row r="330" spans="1:2" x14ac:dyDescent="0.25">
      <c r="A330" s="33">
        <v>45541</v>
      </c>
      <c r="B330" s="34">
        <v>465.34</v>
      </c>
    </row>
    <row r="331" spans="1:2" x14ac:dyDescent="0.25">
      <c r="A331" s="33">
        <v>45542</v>
      </c>
      <c r="B331" s="34">
        <v>201.51333333333332</v>
      </c>
    </row>
    <row r="332" spans="1:2" x14ac:dyDescent="0.25">
      <c r="A332" s="33">
        <v>45543</v>
      </c>
      <c r="B332" s="34">
        <v>340.01</v>
      </c>
    </row>
    <row r="333" spans="1:2" x14ac:dyDescent="0.25">
      <c r="A333" s="33">
        <v>45544</v>
      </c>
      <c r="B333" s="34">
        <v>267.93</v>
      </c>
    </row>
    <row r="334" spans="1:2" x14ac:dyDescent="0.25">
      <c r="A334" s="33">
        <v>45545</v>
      </c>
      <c r="B334" s="34">
        <v>193.648</v>
      </c>
    </row>
    <row r="335" spans="1:2" x14ac:dyDescent="0.25">
      <c r="A335" s="33">
        <v>45546</v>
      </c>
      <c r="B335" s="34">
        <v>395.83453900709219</v>
      </c>
    </row>
    <row r="336" spans="1:2" x14ac:dyDescent="0.25">
      <c r="A336" s="33">
        <v>45547</v>
      </c>
      <c r="B336" s="34">
        <v>272.90333333333336</v>
      </c>
    </row>
    <row r="337" spans="1:2" x14ac:dyDescent="0.25">
      <c r="A337" s="33">
        <v>45548</v>
      </c>
      <c r="B337" s="34">
        <v>180.67000000000002</v>
      </c>
    </row>
    <row r="338" spans="1:2" x14ac:dyDescent="0.25">
      <c r="A338" s="33">
        <v>45549</v>
      </c>
      <c r="B338" s="34">
        <v>274.71200000000005</v>
      </c>
    </row>
    <row r="339" spans="1:2" x14ac:dyDescent="0.25">
      <c r="A339" s="33">
        <v>45550</v>
      </c>
      <c r="B339" s="34">
        <v>225.87850000000003</v>
      </c>
    </row>
    <row r="340" spans="1:2" x14ac:dyDescent="0.25">
      <c r="A340" s="33">
        <v>45551</v>
      </c>
      <c r="B340" s="34">
        <v>177.04500000000002</v>
      </c>
    </row>
    <row r="341" spans="1:2" x14ac:dyDescent="0.25">
      <c r="A341" s="33">
        <v>45552</v>
      </c>
      <c r="B341" s="34">
        <v>255.54833333333332</v>
      </c>
    </row>
    <row r="342" spans="1:2" x14ac:dyDescent="0.25">
      <c r="A342" s="33">
        <v>45553</v>
      </c>
      <c r="B342" s="34">
        <v>255.37</v>
      </c>
    </row>
    <row r="343" spans="1:2" x14ac:dyDescent="0.25">
      <c r="A343" s="33">
        <v>45554</v>
      </c>
      <c r="B343" s="34">
        <v>216.99</v>
      </c>
    </row>
    <row r="344" spans="1:2" x14ac:dyDescent="0.25">
      <c r="A344" s="33">
        <v>45555</v>
      </c>
      <c r="B344" s="34">
        <v>273.57272340425533</v>
      </c>
    </row>
    <row r="345" spans="1:2" x14ac:dyDescent="0.25">
      <c r="A345" s="33">
        <v>45556</v>
      </c>
      <c r="B345" s="34">
        <v>178.84399999999997</v>
      </c>
    </row>
    <row r="346" spans="1:2" x14ac:dyDescent="0.25">
      <c r="A346" s="33">
        <v>45557</v>
      </c>
      <c r="B346" s="34">
        <v>180.79333333333332</v>
      </c>
    </row>
    <row r="347" spans="1:2" x14ac:dyDescent="0.25">
      <c r="A347" s="33">
        <v>45558</v>
      </c>
      <c r="B347" s="34">
        <v>339.92</v>
      </c>
    </row>
    <row r="348" spans="1:2" x14ac:dyDescent="0.25">
      <c r="A348" s="33">
        <v>45559</v>
      </c>
      <c r="B348" s="34">
        <v>169.04120567375887</v>
      </c>
    </row>
    <row r="349" spans="1:2" x14ac:dyDescent="0.25">
      <c r="A349" s="33">
        <v>45560</v>
      </c>
      <c r="B349" s="34">
        <v>172.53590425531917</v>
      </c>
    </row>
    <row r="350" spans="1:2" x14ac:dyDescent="0.25">
      <c r="A350" s="33">
        <v>45561</v>
      </c>
      <c r="B350" s="34">
        <v>309</v>
      </c>
    </row>
    <row r="351" spans="1:2" x14ac:dyDescent="0.25">
      <c r="A351" s="33">
        <v>45562</v>
      </c>
      <c r="B351" s="34">
        <v>353.47</v>
      </c>
    </row>
    <row r="352" spans="1:2" x14ac:dyDescent="0.25">
      <c r="A352" s="33">
        <v>45563</v>
      </c>
      <c r="B352" s="34">
        <v>176.07</v>
      </c>
    </row>
    <row r="353" spans="1:2" x14ac:dyDescent="0.25">
      <c r="A353" s="33">
        <v>45564</v>
      </c>
      <c r="B353" s="34">
        <v>256.03787234042557</v>
      </c>
    </row>
    <row r="354" spans="1:2" x14ac:dyDescent="0.25">
      <c r="A354" s="33">
        <v>45565</v>
      </c>
      <c r="B354" s="34">
        <v>125.795</v>
      </c>
    </row>
    <row r="355" spans="1:2" x14ac:dyDescent="0.25">
      <c r="A355" s="33">
        <v>45566</v>
      </c>
      <c r="B355" s="34">
        <v>216.56</v>
      </c>
    </row>
    <row r="356" spans="1:2" x14ac:dyDescent="0.25">
      <c r="A356" s="33">
        <v>45567</v>
      </c>
      <c r="B356" s="34">
        <v>130.23000000000002</v>
      </c>
    </row>
    <row r="357" spans="1:2" x14ac:dyDescent="0.25">
      <c r="A357" s="33">
        <v>45568</v>
      </c>
      <c r="B357" s="34">
        <v>326.0266666666667</v>
      </c>
    </row>
    <row r="358" spans="1:2" x14ac:dyDescent="0.25">
      <c r="A358" s="33">
        <v>45569</v>
      </c>
      <c r="B358" s="34">
        <v>378.79500000000002</v>
      </c>
    </row>
    <row r="359" spans="1:2" x14ac:dyDescent="0.25">
      <c r="A359" s="33">
        <v>45570</v>
      </c>
      <c r="B359" s="34">
        <v>325.26</v>
      </c>
    </row>
    <row r="360" spans="1:2" x14ac:dyDescent="0.25">
      <c r="A360" s="33">
        <v>45571</v>
      </c>
      <c r="B360" s="34">
        <v>161.22666666666666</v>
      </c>
    </row>
    <row r="361" spans="1:2" x14ac:dyDescent="0.25">
      <c r="A361" s="33">
        <v>45572</v>
      </c>
      <c r="B361" s="34">
        <v>234.58272340425532</v>
      </c>
    </row>
    <row r="362" spans="1:2" x14ac:dyDescent="0.25">
      <c r="A362" s="33">
        <v>45573</v>
      </c>
      <c r="B362" s="34">
        <v>244.60750000000002</v>
      </c>
    </row>
    <row r="363" spans="1:2" x14ac:dyDescent="0.25">
      <c r="A363" s="33">
        <v>45574</v>
      </c>
      <c r="B363" s="34">
        <v>465.34</v>
      </c>
    </row>
    <row r="364" spans="1:2" x14ac:dyDescent="0.25">
      <c r="A364" s="33">
        <v>45575</v>
      </c>
      <c r="B364" s="34">
        <v>240.63599999999997</v>
      </c>
    </row>
    <row r="365" spans="1:2" x14ac:dyDescent="0.25">
      <c r="A365" s="33">
        <v>45576</v>
      </c>
      <c r="B365" s="34">
        <v>203</v>
      </c>
    </row>
    <row r="366" spans="1:2" x14ac:dyDescent="0.25">
      <c r="A366" s="33">
        <v>45577</v>
      </c>
      <c r="B366" s="34">
        <v>186.3775</v>
      </c>
    </row>
    <row r="367" spans="1:2" x14ac:dyDescent="0.25">
      <c r="A367" s="33">
        <v>45578</v>
      </c>
      <c r="B367" s="34">
        <v>253.01</v>
      </c>
    </row>
    <row r="368" spans="1:2" x14ac:dyDescent="0.25">
      <c r="A368" s="33">
        <v>45579</v>
      </c>
      <c r="B368" s="34">
        <v>247.15833333333333</v>
      </c>
    </row>
    <row r="369" spans="1:2" x14ac:dyDescent="0.25">
      <c r="A369" s="33">
        <v>45580</v>
      </c>
      <c r="B369" s="34">
        <v>239.48333333333335</v>
      </c>
    </row>
    <row r="370" spans="1:2" x14ac:dyDescent="0.25">
      <c r="A370" s="33">
        <v>45581</v>
      </c>
      <c r="B370" s="34">
        <v>247.69499999999999</v>
      </c>
    </row>
    <row r="371" spans="1:2" x14ac:dyDescent="0.25">
      <c r="A371" s="33">
        <v>45582</v>
      </c>
      <c r="B371" s="34">
        <v>144.53</v>
      </c>
    </row>
    <row r="372" spans="1:2" x14ac:dyDescent="0.25">
      <c r="A372" s="33">
        <v>45583</v>
      </c>
      <c r="B372" s="34">
        <v>355.76</v>
      </c>
    </row>
    <row r="373" spans="1:2" x14ac:dyDescent="0.25">
      <c r="A373" s="33">
        <v>45584</v>
      </c>
      <c r="B373" s="34">
        <v>364.67</v>
      </c>
    </row>
    <row r="374" spans="1:2" x14ac:dyDescent="0.25">
      <c r="A374" s="33">
        <v>45585</v>
      </c>
      <c r="B374" s="34">
        <v>357.80166666666668</v>
      </c>
    </row>
    <row r="375" spans="1:2" x14ac:dyDescent="0.25">
      <c r="A375" s="33">
        <v>45586</v>
      </c>
      <c r="B375" s="34">
        <v>350.93333333333334</v>
      </c>
    </row>
    <row r="376" spans="1:2" x14ac:dyDescent="0.25">
      <c r="A376" s="33">
        <v>45587</v>
      </c>
      <c r="B376" s="34">
        <v>257.21120567375885</v>
      </c>
    </row>
    <row r="377" spans="1:2" x14ac:dyDescent="0.25">
      <c r="A377" s="33">
        <v>45588</v>
      </c>
      <c r="B377" s="34">
        <v>135.61000000000001</v>
      </c>
    </row>
    <row r="378" spans="1:2" x14ac:dyDescent="0.25">
      <c r="A378" s="33">
        <v>45589</v>
      </c>
      <c r="B378" s="34">
        <v>258.9587234042553</v>
      </c>
    </row>
    <row r="379" spans="1:2" x14ac:dyDescent="0.25">
      <c r="A379" s="33">
        <v>45590</v>
      </c>
      <c r="B379" s="34">
        <v>234.11666666666667</v>
      </c>
    </row>
    <row r="380" spans="1:2" x14ac:dyDescent="0.25">
      <c r="A380" s="33">
        <v>45591</v>
      </c>
      <c r="B380" s="34">
        <v>339.76499999999999</v>
      </c>
    </row>
    <row r="381" spans="1:2" x14ac:dyDescent="0.25">
      <c r="A381" s="33">
        <v>45592</v>
      </c>
      <c r="B381" s="34">
        <v>123.75666666666666</v>
      </c>
    </row>
    <row r="382" spans="1:2" x14ac:dyDescent="0.25">
      <c r="A382" s="33">
        <v>45593</v>
      </c>
      <c r="B382" s="34">
        <v>407.48333333333335</v>
      </c>
    </row>
    <row r="383" spans="1:2" x14ac:dyDescent="0.25">
      <c r="A383" s="33">
        <v>45594</v>
      </c>
      <c r="B383" s="34">
        <v>196.76840425531915</v>
      </c>
    </row>
    <row r="384" spans="1:2" x14ac:dyDescent="0.25">
      <c r="A384" s="33">
        <v>45595</v>
      </c>
      <c r="B384" s="34">
        <v>86.42</v>
      </c>
    </row>
    <row r="385" spans="1:2" x14ac:dyDescent="0.25">
      <c r="A385" s="33">
        <v>45596</v>
      </c>
      <c r="B385" s="34">
        <v>306.61333333333329</v>
      </c>
    </row>
    <row r="386" spans="1:2" x14ac:dyDescent="0.25">
      <c r="A386" s="33">
        <v>45597</v>
      </c>
      <c r="B386" s="34">
        <v>158.13999999999999</v>
      </c>
    </row>
    <row r="387" spans="1:2" x14ac:dyDescent="0.25">
      <c r="A387" s="33">
        <v>45598</v>
      </c>
      <c r="B387" s="34">
        <v>162.0675</v>
      </c>
    </row>
    <row r="388" spans="1:2" x14ac:dyDescent="0.25">
      <c r="A388" s="33">
        <v>45599</v>
      </c>
      <c r="B388" s="34">
        <v>230.41541666666666</v>
      </c>
    </row>
    <row r="389" spans="1:2" x14ac:dyDescent="0.25">
      <c r="A389" s="33">
        <v>45600</v>
      </c>
      <c r="B389" s="34">
        <v>298.76333333333332</v>
      </c>
    </row>
    <row r="390" spans="1:2" x14ac:dyDescent="0.25">
      <c r="A390" s="33">
        <v>45601</v>
      </c>
      <c r="B390" s="34">
        <v>118.30666666666667</v>
      </c>
    </row>
    <row r="391" spans="1:2" x14ac:dyDescent="0.25">
      <c r="A391" s="33">
        <v>45602</v>
      </c>
      <c r="B391" s="34">
        <v>255.35590425531916</v>
      </c>
    </row>
    <row r="392" spans="1:2" x14ac:dyDescent="0.25">
      <c r="A392" s="33">
        <v>45603</v>
      </c>
      <c r="B392" s="34">
        <v>246.04500000000002</v>
      </c>
    </row>
    <row r="393" spans="1:2" x14ac:dyDescent="0.25">
      <c r="A393" s="33">
        <v>45604</v>
      </c>
      <c r="B393" s="34">
        <v>196.42000000000002</v>
      </c>
    </row>
    <row r="394" spans="1:2" x14ac:dyDescent="0.25">
      <c r="A394" s="33">
        <v>45605</v>
      </c>
      <c r="B394" s="34">
        <v>146.79500000000002</v>
      </c>
    </row>
    <row r="395" spans="1:2" x14ac:dyDescent="0.25">
      <c r="A395" s="33">
        <v>45606</v>
      </c>
      <c r="B395" s="34">
        <v>202.625</v>
      </c>
    </row>
    <row r="396" spans="1:2" x14ac:dyDescent="0.25">
      <c r="A396" s="33">
        <v>45607</v>
      </c>
      <c r="B396" s="34">
        <v>161.98333333333335</v>
      </c>
    </row>
    <row r="397" spans="1:2" x14ac:dyDescent="0.25">
      <c r="A397" s="33">
        <v>45608</v>
      </c>
      <c r="B397" s="34">
        <v>299.80430851063829</v>
      </c>
    </row>
    <row r="398" spans="1:2" x14ac:dyDescent="0.25">
      <c r="A398" s="33">
        <v>45609</v>
      </c>
      <c r="B398" s="34">
        <v>186.05453900709222</v>
      </c>
    </row>
    <row r="399" spans="1:2" x14ac:dyDescent="0.25">
      <c r="A399" s="33">
        <v>45610</v>
      </c>
      <c r="B399" s="34">
        <v>259.85000000000002</v>
      </c>
    </row>
    <row r="400" spans="1:2" x14ac:dyDescent="0.25">
      <c r="A400" s="33">
        <v>45611</v>
      </c>
      <c r="B400" s="34">
        <v>143.43</v>
      </c>
    </row>
    <row r="401" spans="1:2" x14ac:dyDescent="0.25">
      <c r="A401" s="33">
        <v>45612</v>
      </c>
      <c r="B401" s="34">
        <v>438.25</v>
      </c>
    </row>
    <row r="402" spans="1:2" x14ac:dyDescent="0.25">
      <c r="A402" s="33">
        <v>45613</v>
      </c>
      <c r="B402" s="34">
        <v>268.22500000000002</v>
      </c>
    </row>
    <row r="403" spans="1:2" x14ac:dyDescent="0.25">
      <c r="A403" s="33">
        <v>45614</v>
      </c>
      <c r="B403" s="34">
        <v>240.33499999999998</v>
      </c>
    </row>
    <row r="404" spans="1:2" x14ac:dyDescent="0.25">
      <c r="A404" s="33">
        <v>45615</v>
      </c>
      <c r="B404" s="34">
        <v>264.37333333333339</v>
      </c>
    </row>
    <row r="405" spans="1:2" x14ac:dyDescent="0.25">
      <c r="A405" s="33">
        <v>45616</v>
      </c>
      <c r="B405" s="34">
        <v>348.53499999999997</v>
      </c>
    </row>
    <row r="406" spans="1:2" x14ac:dyDescent="0.25">
      <c r="A406" s="33">
        <v>45617</v>
      </c>
      <c r="B406" s="34">
        <v>299.58</v>
      </c>
    </row>
    <row r="407" spans="1:2" x14ac:dyDescent="0.25">
      <c r="A407" s="33">
        <v>45618</v>
      </c>
      <c r="B407" s="34">
        <v>122.35</v>
      </c>
    </row>
    <row r="408" spans="1:2" x14ac:dyDescent="0.25">
      <c r="A408" s="33">
        <v>45619</v>
      </c>
      <c r="B408" s="34">
        <v>252.03200000000001</v>
      </c>
    </row>
    <row r="409" spans="1:2" x14ac:dyDescent="0.25">
      <c r="A409" s="33">
        <v>45620</v>
      </c>
      <c r="B409" s="34">
        <v>255.09333333333333</v>
      </c>
    </row>
    <row r="410" spans="1:2" x14ac:dyDescent="0.25">
      <c r="A410" s="33">
        <v>45621</v>
      </c>
      <c r="B410" s="34">
        <v>251.19</v>
      </c>
    </row>
    <row r="411" spans="1:2" x14ac:dyDescent="0.25">
      <c r="A411" s="33">
        <v>45622</v>
      </c>
      <c r="B411" s="34">
        <v>239.61</v>
      </c>
    </row>
    <row r="412" spans="1:2" x14ac:dyDescent="0.25">
      <c r="A412" s="33">
        <v>45623</v>
      </c>
      <c r="B412" s="34">
        <v>102.41</v>
      </c>
    </row>
    <row r="413" spans="1:2" x14ac:dyDescent="0.25">
      <c r="A413" s="33">
        <v>45624</v>
      </c>
      <c r="B413" s="34">
        <v>166.36333333333332</v>
      </c>
    </row>
    <row r="414" spans="1:2" x14ac:dyDescent="0.25">
      <c r="A414" s="33">
        <v>45625</v>
      </c>
      <c r="B414" s="34">
        <v>390.005</v>
      </c>
    </row>
    <row r="415" spans="1:2" x14ac:dyDescent="0.25">
      <c r="A415" s="33">
        <v>45626</v>
      </c>
      <c r="B415" s="34">
        <v>193.62</v>
      </c>
    </row>
    <row r="416" spans="1:2" x14ac:dyDescent="0.25">
      <c r="A416" s="33">
        <v>45627</v>
      </c>
      <c r="B416" s="34">
        <v>199.28680851063831</v>
      </c>
    </row>
    <row r="417" spans="1:2" x14ac:dyDescent="0.25">
      <c r="A417" s="33">
        <v>45628</v>
      </c>
      <c r="B417" s="34">
        <v>217.56599999999997</v>
      </c>
    </row>
    <row r="418" spans="1:2" x14ac:dyDescent="0.25">
      <c r="A418" s="33">
        <v>45629</v>
      </c>
      <c r="B418" s="34">
        <v>189.46499999999997</v>
      </c>
    </row>
    <row r="419" spans="1:2" x14ac:dyDescent="0.25">
      <c r="A419" s="33">
        <v>45630</v>
      </c>
      <c r="B419" s="34">
        <v>353.47</v>
      </c>
    </row>
    <row r="420" spans="1:2" x14ac:dyDescent="0.25">
      <c r="A420" s="33">
        <v>45631</v>
      </c>
      <c r="B420" s="34">
        <v>119.57</v>
      </c>
    </row>
    <row r="421" spans="1:2" x14ac:dyDescent="0.25">
      <c r="A421" s="33">
        <v>45632</v>
      </c>
      <c r="B421" s="34">
        <v>43.29</v>
      </c>
    </row>
    <row r="422" spans="1:2" x14ac:dyDescent="0.25">
      <c r="A422" s="33">
        <v>45633</v>
      </c>
      <c r="B422" s="34">
        <v>302.57166666666666</v>
      </c>
    </row>
    <row r="423" spans="1:2" x14ac:dyDescent="0.25">
      <c r="A423" s="33">
        <v>45634</v>
      </c>
      <c r="B423" s="34">
        <v>259.88083333333333</v>
      </c>
    </row>
    <row r="424" spans="1:2" x14ac:dyDescent="0.25">
      <c r="A424" s="33">
        <v>45635</v>
      </c>
      <c r="B424" s="34">
        <v>217.18999999999997</v>
      </c>
    </row>
    <row r="425" spans="1:2" x14ac:dyDescent="0.25">
      <c r="A425" s="33">
        <v>45636</v>
      </c>
      <c r="B425" s="34">
        <v>223.43</v>
      </c>
    </row>
    <row r="426" spans="1:2" x14ac:dyDescent="0.25">
      <c r="A426" s="33">
        <v>45637</v>
      </c>
      <c r="B426" s="34">
        <v>244.31090425531914</v>
      </c>
    </row>
    <row r="427" spans="1:2" x14ac:dyDescent="0.25">
      <c r="A427" s="33">
        <v>45638</v>
      </c>
      <c r="B427" s="34">
        <v>326.85000000000002</v>
      </c>
    </row>
    <row r="428" spans="1:2" x14ac:dyDescent="0.25">
      <c r="A428" s="33">
        <v>45639</v>
      </c>
      <c r="B428" s="34">
        <v>313.524</v>
      </c>
    </row>
    <row r="429" spans="1:2" x14ac:dyDescent="0.25">
      <c r="A429" s="33">
        <v>45640</v>
      </c>
      <c r="B429" s="34">
        <v>270.89499999999998</v>
      </c>
    </row>
    <row r="430" spans="1:2" x14ac:dyDescent="0.25">
      <c r="A430" s="33">
        <v>45641</v>
      </c>
      <c r="B430" s="34">
        <v>443.25</v>
      </c>
    </row>
    <row r="431" spans="1:2" x14ac:dyDescent="0.25">
      <c r="A431" s="33">
        <v>45642</v>
      </c>
      <c r="B431" s="34">
        <v>144.53</v>
      </c>
    </row>
    <row r="432" spans="1:2" x14ac:dyDescent="0.25">
      <c r="A432" s="33">
        <v>45643</v>
      </c>
      <c r="B432" s="34">
        <v>175.26416666666668</v>
      </c>
    </row>
    <row r="433" spans="1:2" x14ac:dyDescent="0.25">
      <c r="A433" s="33">
        <v>45644</v>
      </c>
      <c r="B433" s="34">
        <v>205.99833333333336</v>
      </c>
    </row>
    <row r="434" spans="1:2" x14ac:dyDescent="0.25">
      <c r="A434" s="33">
        <v>45645</v>
      </c>
      <c r="B434" s="34">
        <v>98.784999999999997</v>
      </c>
    </row>
    <row r="435" spans="1:2" x14ac:dyDescent="0.25">
      <c r="A435" s="33">
        <v>45646</v>
      </c>
      <c r="B435" s="34">
        <v>352.69500000000005</v>
      </c>
    </row>
    <row r="436" spans="1:2" x14ac:dyDescent="0.25">
      <c r="A436" s="33">
        <v>45647</v>
      </c>
      <c r="B436" s="34">
        <v>353.47</v>
      </c>
    </row>
    <row r="437" spans="1:2" x14ac:dyDescent="0.25">
      <c r="A437" s="33">
        <v>45648</v>
      </c>
      <c r="B437" s="34">
        <v>271.63120567375887</v>
      </c>
    </row>
    <row r="438" spans="1:2" x14ac:dyDescent="0.25">
      <c r="A438" s="33">
        <v>45649</v>
      </c>
      <c r="B438" s="34">
        <v>215.81666666666669</v>
      </c>
    </row>
    <row r="439" spans="1:2" x14ac:dyDescent="0.25">
      <c r="A439" s="33">
        <v>45650</v>
      </c>
      <c r="B439" s="34">
        <v>204.41500000000002</v>
      </c>
    </row>
    <row r="440" spans="1:2" x14ac:dyDescent="0.25">
      <c r="A440" s="33">
        <v>45651</v>
      </c>
      <c r="B440" s="34">
        <v>261.36500000000001</v>
      </c>
    </row>
    <row r="441" spans="1:2" x14ac:dyDescent="0.25">
      <c r="A441" s="33">
        <v>45652</v>
      </c>
      <c r="B441" s="34">
        <v>268.06666666666666</v>
      </c>
    </row>
    <row r="442" spans="1:2" x14ac:dyDescent="0.25">
      <c r="A442" s="33">
        <v>45653</v>
      </c>
      <c r="B442" s="34">
        <v>187.87200000000001</v>
      </c>
    </row>
    <row r="443" spans="1:2" x14ac:dyDescent="0.25">
      <c r="A443" s="33">
        <v>45654</v>
      </c>
      <c r="B443" s="34">
        <v>286.47666666666669</v>
      </c>
    </row>
    <row r="444" spans="1:2" x14ac:dyDescent="0.25">
      <c r="A444" s="33">
        <v>45655</v>
      </c>
      <c r="B444" s="34">
        <v>431.67</v>
      </c>
    </row>
    <row r="445" spans="1:2" x14ac:dyDescent="0.25">
      <c r="A445" s="33">
        <v>45656</v>
      </c>
      <c r="B445" s="34">
        <v>253.55344680851067</v>
      </c>
    </row>
    <row r="446" spans="1:2" x14ac:dyDescent="0.25">
      <c r="A446" s="33">
        <v>45657</v>
      </c>
      <c r="B446" s="34">
        <v>94.34</v>
      </c>
    </row>
    <row r="447" spans="1:2" x14ac:dyDescent="0.25">
      <c r="A447" s="33">
        <v>45658</v>
      </c>
      <c r="B447" s="34">
        <v>131.51</v>
      </c>
    </row>
    <row r="448" spans="1:2" x14ac:dyDescent="0.25">
      <c r="A448" s="33">
        <v>45659</v>
      </c>
      <c r="B448" s="34">
        <v>215.66500000000002</v>
      </c>
    </row>
    <row r="449" spans="1:2" x14ac:dyDescent="0.25">
      <c r="A449" s="33">
        <v>45660</v>
      </c>
      <c r="B449" s="34">
        <v>447.43</v>
      </c>
    </row>
    <row r="450" spans="1:2" x14ac:dyDescent="0.25">
      <c r="A450" s="33">
        <v>45661</v>
      </c>
      <c r="B450" s="34">
        <v>202.08749999999998</v>
      </c>
    </row>
    <row r="451" spans="1:2" x14ac:dyDescent="0.25">
      <c r="A451" s="33">
        <v>45662</v>
      </c>
      <c r="B451" s="34">
        <v>238.42000000000002</v>
      </c>
    </row>
    <row r="452" spans="1:2" x14ac:dyDescent="0.25">
      <c r="A452" s="33">
        <v>45663</v>
      </c>
      <c r="B452" s="34">
        <v>180.5518085106383</v>
      </c>
    </row>
    <row r="453" spans="1:2" x14ac:dyDescent="0.25">
      <c r="A453" s="33">
        <v>45664</v>
      </c>
      <c r="B453" s="34">
        <v>352.99599999999998</v>
      </c>
    </row>
    <row r="454" spans="1:2" x14ac:dyDescent="0.25">
      <c r="A454" s="33">
        <v>45665</v>
      </c>
      <c r="B454" s="34">
        <v>73.22</v>
      </c>
    </row>
    <row r="455" spans="1:2" x14ac:dyDescent="0.25">
      <c r="A455" s="33">
        <v>45666</v>
      </c>
      <c r="B455" s="34">
        <v>216.10333333333332</v>
      </c>
    </row>
    <row r="456" spans="1:2" x14ac:dyDescent="0.25">
      <c r="A456" s="33">
        <v>45667</v>
      </c>
      <c r="B456" s="34">
        <v>355.38</v>
      </c>
    </row>
    <row r="457" spans="1:2" x14ac:dyDescent="0.25">
      <c r="A457" s="33">
        <v>45668</v>
      </c>
      <c r="B457" s="34">
        <v>105.815</v>
      </c>
    </row>
    <row r="458" spans="1:2" x14ac:dyDescent="0.25">
      <c r="A458" s="33">
        <v>45669</v>
      </c>
      <c r="B458" s="34">
        <v>194.82680851063833</v>
      </c>
    </row>
    <row r="459" spans="1:2" x14ac:dyDescent="0.25">
      <c r="A459" s="33">
        <v>45670</v>
      </c>
      <c r="B459" s="34">
        <v>84.085000000000008</v>
      </c>
    </row>
    <row r="460" spans="1:2" x14ac:dyDescent="0.25">
      <c r="A460" s="33">
        <v>45671</v>
      </c>
      <c r="B460" s="34">
        <v>312.66500000000002</v>
      </c>
    </row>
    <row r="461" spans="1:2" x14ac:dyDescent="0.25">
      <c r="A461" s="33">
        <v>45672</v>
      </c>
      <c r="B461" s="34">
        <v>119.97666666666667</v>
      </c>
    </row>
    <row r="462" spans="1:2" x14ac:dyDescent="0.25">
      <c r="A462" s="33">
        <v>45673</v>
      </c>
      <c r="B462" s="34">
        <v>299.37333333333339</v>
      </c>
    </row>
    <row r="463" spans="1:2" x14ac:dyDescent="0.25">
      <c r="A463" s="33">
        <v>45674</v>
      </c>
      <c r="B463" s="34">
        <v>175.89</v>
      </c>
    </row>
    <row r="464" spans="1:2" x14ac:dyDescent="0.25">
      <c r="A464" s="33">
        <v>45675</v>
      </c>
      <c r="B464" s="34">
        <v>254.04361702127662</v>
      </c>
    </row>
    <row r="465" spans="1:2" x14ac:dyDescent="0.25">
      <c r="A465" s="33">
        <v>45676</v>
      </c>
      <c r="B465" s="34">
        <v>158.20000000000002</v>
      </c>
    </row>
    <row r="466" spans="1:2" x14ac:dyDescent="0.25">
      <c r="A466" s="33">
        <v>45677</v>
      </c>
      <c r="B466" s="34">
        <v>160.054</v>
      </c>
    </row>
    <row r="467" spans="1:2" x14ac:dyDescent="0.25">
      <c r="A467" s="33">
        <v>45678</v>
      </c>
      <c r="B467" s="34">
        <v>243.7</v>
      </c>
    </row>
    <row r="468" spans="1:2" x14ac:dyDescent="0.25">
      <c r="A468" s="33">
        <v>45679</v>
      </c>
      <c r="B468" s="34">
        <v>209.43600000000001</v>
      </c>
    </row>
    <row r="469" spans="1:2" x14ac:dyDescent="0.25">
      <c r="A469" s="33">
        <v>45680</v>
      </c>
      <c r="B469" s="34">
        <v>234.67345212765957</v>
      </c>
    </row>
    <row r="470" spans="1:2" x14ac:dyDescent="0.25">
      <c r="A470" s="33">
        <v>45681</v>
      </c>
      <c r="B470" s="34">
        <v>259.91090425531917</v>
      </c>
    </row>
    <row r="471" spans="1:2" x14ac:dyDescent="0.25">
      <c r="A471" s="33">
        <v>45682</v>
      </c>
      <c r="B471" s="34">
        <v>167.34</v>
      </c>
    </row>
    <row r="472" spans="1:2" x14ac:dyDescent="0.25">
      <c r="A472" s="33">
        <v>45683</v>
      </c>
      <c r="B472" s="34">
        <v>392.89</v>
      </c>
    </row>
    <row r="473" spans="1:2" x14ac:dyDescent="0.25">
      <c r="A473" s="33">
        <v>45684</v>
      </c>
      <c r="B473" s="34">
        <v>358.47</v>
      </c>
    </row>
    <row r="474" spans="1:2" x14ac:dyDescent="0.25">
      <c r="A474" s="33">
        <v>45685</v>
      </c>
      <c r="B474" s="34">
        <v>254.04361702127662</v>
      </c>
    </row>
    <row r="475" spans="1:2" x14ac:dyDescent="0.25">
      <c r="A475" s="33">
        <v>45686</v>
      </c>
      <c r="B475" s="34">
        <v>133.17999999999998</v>
      </c>
    </row>
    <row r="476" spans="1:2" x14ac:dyDescent="0.25">
      <c r="A476" s="33">
        <v>45687</v>
      </c>
      <c r="B476" s="34">
        <v>338.27500000000003</v>
      </c>
    </row>
    <row r="477" spans="1:2" x14ac:dyDescent="0.25">
      <c r="A477" s="33">
        <v>45688</v>
      </c>
      <c r="B477" s="34">
        <v>337.30340425531915</v>
      </c>
    </row>
    <row r="478" spans="1:2" x14ac:dyDescent="0.25">
      <c r="A478" s="33">
        <v>45689</v>
      </c>
      <c r="B478" s="34">
        <v>134.73750000000001</v>
      </c>
    </row>
    <row r="479" spans="1:2" x14ac:dyDescent="0.25">
      <c r="A479" s="33">
        <v>45690</v>
      </c>
      <c r="B479" s="34">
        <v>395.86</v>
      </c>
    </row>
    <row r="480" spans="1:2" x14ac:dyDescent="0.25">
      <c r="A480" s="33">
        <v>45691</v>
      </c>
      <c r="B480" s="34">
        <v>280.10500000000002</v>
      </c>
    </row>
    <row r="481" spans="1:2" x14ac:dyDescent="0.25">
      <c r="A481" s="33">
        <v>45692</v>
      </c>
      <c r="B481" s="34">
        <v>254.04361702127662</v>
      </c>
    </row>
    <row r="482" spans="1:2" x14ac:dyDescent="0.25">
      <c r="A482" s="33">
        <v>45693</v>
      </c>
      <c r="B482" s="34">
        <v>113.61544680851065</v>
      </c>
    </row>
    <row r="483" spans="1:2" x14ac:dyDescent="0.25">
      <c r="A483" s="33">
        <v>45694</v>
      </c>
      <c r="B483" s="34">
        <v>133.42500000000001</v>
      </c>
    </row>
    <row r="484" spans="1:2" x14ac:dyDescent="0.25">
      <c r="A484" s="33">
        <v>45695</v>
      </c>
      <c r="B484" s="34">
        <v>246.61600000000004</v>
      </c>
    </row>
    <row r="485" spans="1:2" x14ac:dyDescent="0.25">
      <c r="A485" s="33">
        <v>45696</v>
      </c>
      <c r="B485" s="34">
        <v>30.62</v>
      </c>
    </row>
    <row r="486" spans="1:2" x14ac:dyDescent="0.25">
      <c r="A486" s="33">
        <v>45697</v>
      </c>
      <c r="B486" s="34">
        <v>387.54499999999996</v>
      </c>
    </row>
    <row r="487" spans="1:2" x14ac:dyDescent="0.25">
      <c r="A487" s="33">
        <v>45698</v>
      </c>
      <c r="B487" s="34">
        <v>392.89</v>
      </c>
    </row>
    <row r="488" spans="1:2" x14ac:dyDescent="0.25">
      <c r="A488" s="33">
        <v>45699</v>
      </c>
      <c r="B488" s="34">
        <v>142.08500000000001</v>
      </c>
    </row>
    <row r="489" spans="1:2" x14ac:dyDescent="0.25">
      <c r="A489" s="33">
        <v>45700</v>
      </c>
      <c r="B489" s="34">
        <v>196.44666666666669</v>
      </c>
    </row>
    <row r="490" spans="1:2" x14ac:dyDescent="0.25">
      <c r="A490" s="33">
        <v>45701</v>
      </c>
      <c r="B490" s="34">
        <v>298.68</v>
      </c>
    </row>
    <row r="491" spans="1:2" x14ac:dyDescent="0.25">
      <c r="A491" s="33">
        <v>45702</v>
      </c>
      <c r="B491" s="34">
        <v>138.81</v>
      </c>
    </row>
    <row r="492" spans="1:2" x14ac:dyDescent="0.25">
      <c r="A492" s="33">
        <v>45703</v>
      </c>
      <c r="B492" s="34">
        <v>272.05166666666662</v>
      </c>
    </row>
    <row r="493" spans="1:2" x14ac:dyDescent="0.25">
      <c r="A493" s="33">
        <v>45704</v>
      </c>
      <c r="B493" s="34">
        <v>405.29333333333329</v>
      </c>
    </row>
    <row r="494" spans="1:2" x14ac:dyDescent="0.25">
      <c r="A494" s="33">
        <v>45705</v>
      </c>
      <c r="B494" s="34">
        <v>289.96666666666664</v>
      </c>
    </row>
    <row r="495" spans="1:2" x14ac:dyDescent="0.25">
      <c r="A495" s="33">
        <v>45706</v>
      </c>
      <c r="B495" s="34">
        <v>201.922</v>
      </c>
    </row>
    <row r="496" spans="1:2" x14ac:dyDescent="0.25">
      <c r="A496" s="33">
        <v>45707</v>
      </c>
      <c r="B496" s="34">
        <v>342.33600000000001</v>
      </c>
    </row>
    <row r="497" spans="1:2" x14ac:dyDescent="0.25">
      <c r="A497" s="33">
        <v>45708</v>
      </c>
      <c r="B497" s="34">
        <v>482.75</v>
      </c>
    </row>
    <row r="498" spans="1:2" x14ac:dyDescent="0.25">
      <c r="A498" s="33">
        <v>45709</v>
      </c>
      <c r="B498" s="34">
        <v>238.10999999999999</v>
      </c>
    </row>
    <row r="499" spans="1:2" x14ac:dyDescent="0.25">
      <c r="A499" s="33">
        <v>45710</v>
      </c>
      <c r="B499" s="34">
        <v>233.83500000000001</v>
      </c>
    </row>
    <row r="500" spans="1:2" x14ac:dyDescent="0.25">
      <c r="A500" s="33">
        <v>45711</v>
      </c>
      <c r="B500" s="34">
        <v>319.53999999999996</v>
      </c>
    </row>
    <row r="501" spans="1:2" x14ac:dyDescent="0.25">
      <c r="A501" s="33">
        <v>45712</v>
      </c>
      <c r="B501" s="34">
        <v>167.34</v>
      </c>
    </row>
    <row r="502" spans="1:2" x14ac:dyDescent="0.25">
      <c r="A502" s="33">
        <v>45713</v>
      </c>
      <c r="B502" s="34">
        <v>222.79</v>
      </c>
    </row>
    <row r="503" spans="1:2" x14ac:dyDescent="0.25">
      <c r="A503" s="33">
        <v>45714</v>
      </c>
      <c r="B503" s="34">
        <v>201.41</v>
      </c>
    </row>
    <row r="504" spans="1:2" x14ac:dyDescent="0.25">
      <c r="A504" s="33">
        <v>45715</v>
      </c>
      <c r="B504" s="34">
        <v>266.42500000000001</v>
      </c>
    </row>
    <row r="505" spans="1:2" x14ac:dyDescent="0.25">
      <c r="A505" s="33">
        <v>45716</v>
      </c>
      <c r="B505" s="34">
        <v>216.91249999999999</v>
      </c>
    </row>
    <row r="506" spans="1:2" x14ac:dyDescent="0.25">
      <c r="A506" s="33">
        <v>45717</v>
      </c>
      <c r="B506" s="34">
        <v>203.46453900709218</v>
      </c>
    </row>
    <row r="507" spans="1:2" x14ac:dyDescent="0.25">
      <c r="A507" s="33">
        <v>45718</v>
      </c>
      <c r="B507" s="34">
        <v>212.15544680851067</v>
      </c>
    </row>
    <row r="508" spans="1:2" x14ac:dyDescent="0.25">
      <c r="A508" s="33">
        <v>45719</v>
      </c>
      <c r="B508" s="34">
        <v>167.12</v>
      </c>
    </row>
    <row r="509" spans="1:2" x14ac:dyDescent="0.25">
      <c r="A509" s="33">
        <v>45720</v>
      </c>
      <c r="B509" s="34">
        <v>231.7775</v>
      </c>
    </row>
    <row r="510" spans="1:2" x14ac:dyDescent="0.25">
      <c r="A510" s="33">
        <v>45721</v>
      </c>
      <c r="B510" s="34">
        <v>200.19800000000001</v>
      </c>
    </row>
    <row r="511" spans="1:2" x14ac:dyDescent="0.25">
      <c r="A511" s="33">
        <v>45722</v>
      </c>
      <c r="B511" s="34">
        <v>217.92666666666665</v>
      </c>
    </row>
    <row r="512" spans="1:2" x14ac:dyDescent="0.25">
      <c r="A512" s="33">
        <v>45723</v>
      </c>
      <c r="B512" s="34">
        <v>322.33666666666664</v>
      </c>
    </row>
    <row r="513" spans="1:2" x14ac:dyDescent="0.25">
      <c r="A513" s="33">
        <v>45724</v>
      </c>
      <c r="B513" s="34">
        <v>295.7318085106383</v>
      </c>
    </row>
    <row r="514" spans="1:2" x14ac:dyDescent="0.25">
      <c r="A514" s="33">
        <v>45725</v>
      </c>
      <c r="B514" s="34">
        <v>276.10840425531916</v>
      </c>
    </row>
    <row r="515" spans="1:2" x14ac:dyDescent="0.25">
      <c r="A515" s="33">
        <v>45726</v>
      </c>
      <c r="B515" s="34">
        <v>249.97499999999999</v>
      </c>
    </row>
    <row r="516" spans="1:2" x14ac:dyDescent="0.25">
      <c r="A516" s="33">
        <v>45727</v>
      </c>
      <c r="B516" s="34">
        <v>387.33</v>
      </c>
    </row>
    <row r="517" spans="1:2" x14ac:dyDescent="0.25">
      <c r="A517" s="33">
        <v>45728</v>
      </c>
      <c r="B517" s="34">
        <v>38.76</v>
      </c>
    </row>
    <row r="518" spans="1:2" x14ac:dyDescent="0.25">
      <c r="A518" s="33">
        <v>45729</v>
      </c>
      <c r="B518" s="34">
        <v>285.33500000000004</v>
      </c>
    </row>
    <row r="519" spans="1:2" x14ac:dyDescent="0.25">
      <c r="A519" s="33">
        <v>45730</v>
      </c>
      <c r="B519" s="34">
        <v>289.42666666666668</v>
      </c>
    </row>
    <row r="520" spans="1:2" x14ac:dyDescent="0.25">
      <c r="A520" s="33">
        <v>45731</v>
      </c>
      <c r="B520" s="34">
        <v>361.78999999999996</v>
      </c>
    </row>
    <row r="521" spans="1:2" x14ac:dyDescent="0.25">
      <c r="A521" s="33">
        <v>45732</v>
      </c>
      <c r="B521" s="34">
        <v>307.99374999999998</v>
      </c>
    </row>
    <row r="522" spans="1:2" x14ac:dyDescent="0.25">
      <c r="A522" s="33">
        <v>45733</v>
      </c>
      <c r="B522" s="34">
        <v>254.19749999999999</v>
      </c>
    </row>
    <row r="523" spans="1:2" x14ac:dyDescent="0.25">
      <c r="A523" s="33">
        <v>45734</v>
      </c>
      <c r="B523" s="34">
        <v>196.32000000000002</v>
      </c>
    </row>
    <row r="524" spans="1:2" x14ac:dyDescent="0.25">
      <c r="A524" s="33">
        <v>45735</v>
      </c>
      <c r="B524" s="34">
        <v>351.59</v>
      </c>
    </row>
    <row r="525" spans="1:2" x14ac:dyDescent="0.25">
      <c r="A525" s="33">
        <v>45736</v>
      </c>
      <c r="B525" s="34">
        <v>133.72</v>
      </c>
    </row>
    <row r="526" spans="1:2" x14ac:dyDescent="0.25">
      <c r="A526" s="33">
        <v>45737</v>
      </c>
      <c r="B526" s="34">
        <v>21.34</v>
      </c>
    </row>
    <row r="527" spans="1:2" x14ac:dyDescent="0.25">
      <c r="A527" s="33">
        <v>45738</v>
      </c>
      <c r="B527" s="34">
        <v>270.52666666666664</v>
      </c>
    </row>
    <row r="528" spans="1:2" x14ac:dyDescent="0.25">
      <c r="A528" s="33">
        <v>45739</v>
      </c>
      <c r="B528" s="34">
        <v>238.11666666666665</v>
      </c>
    </row>
    <row r="529" spans="1:2" x14ac:dyDescent="0.25">
      <c r="A529" s="33">
        <v>45740</v>
      </c>
      <c r="B529" s="34">
        <v>340.84500000000003</v>
      </c>
    </row>
    <row r="530" spans="1:2" x14ac:dyDescent="0.25">
      <c r="A530" s="33">
        <v>45741</v>
      </c>
      <c r="B530" s="34">
        <v>291.39</v>
      </c>
    </row>
    <row r="531" spans="1:2" x14ac:dyDescent="0.25">
      <c r="A531" s="33">
        <v>45742</v>
      </c>
      <c r="B531" s="34">
        <v>240.64908814589666</v>
      </c>
    </row>
    <row r="532" spans="1:2" x14ac:dyDescent="0.25">
      <c r="A532" s="33">
        <v>45743</v>
      </c>
      <c r="B532" s="34">
        <v>227.23681357649443</v>
      </c>
    </row>
    <row r="533" spans="1:2" x14ac:dyDescent="0.25">
      <c r="A533" s="33">
        <v>45744</v>
      </c>
      <c r="B533" s="34">
        <v>213.8245390070922</v>
      </c>
    </row>
    <row r="534" spans="1:2" x14ac:dyDescent="0.25">
      <c r="A534" s="33">
        <v>45745</v>
      </c>
      <c r="B534" s="34">
        <v>259.98199999999997</v>
      </c>
    </row>
    <row r="535" spans="1:2" x14ac:dyDescent="0.25">
      <c r="A535" s="33">
        <v>45746</v>
      </c>
      <c r="B535" s="34">
        <v>214.49</v>
      </c>
    </row>
    <row r="536" spans="1:2" x14ac:dyDescent="0.25">
      <c r="A536" s="33">
        <v>45747</v>
      </c>
      <c r="B536" s="34">
        <v>349.17</v>
      </c>
    </row>
    <row r="537" spans="1:2" x14ac:dyDescent="0.25">
      <c r="A537" s="33">
        <v>45748</v>
      </c>
      <c r="B537" s="34">
        <v>236.2618085106383</v>
      </c>
    </row>
    <row r="538" spans="1:2" x14ac:dyDescent="0.25">
      <c r="A538" s="33">
        <v>45749</v>
      </c>
      <c r="B538" s="34">
        <v>192.41453900709223</v>
      </c>
    </row>
    <row r="539" spans="1:2" x14ac:dyDescent="0.25">
      <c r="A539" s="33">
        <v>45750</v>
      </c>
      <c r="B539" s="34">
        <v>198.61666666666667</v>
      </c>
    </row>
    <row r="540" spans="1:2" x14ac:dyDescent="0.25">
      <c r="A540" s="33">
        <v>45751</v>
      </c>
      <c r="B540" s="34">
        <v>214.32</v>
      </c>
    </row>
    <row r="541" spans="1:2" x14ac:dyDescent="0.25">
      <c r="A541" s="33">
        <v>45752</v>
      </c>
      <c r="B541" s="34">
        <v>251.47840425531916</v>
      </c>
    </row>
    <row r="542" spans="1:2" x14ac:dyDescent="0.25">
      <c r="A542" s="33">
        <v>45753</v>
      </c>
      <c r="B542" s="34">
        <v>295.52333333333331</v>
      </c>
    </row>
    <row r="543" spans="1:2" x14ac:dyDescent="0.25">
      <c r="A543" s="33">
        <v>45754</v>
      </c>
      <c r="B543" s="34">
        <v>306.18</v>
      </c>
    </row>
    <row r="544" spans="1:2" x14ac:dyDescent="0.25">
      <c r="A544" s="33">
        <v>45755</v>
      </c>
      <c r="B544" s="34">
        <v>272.43</v>
      </c>
    </row>
    <row r="545" spans="1:2" x14ac:dyDescent="0.25">
      <c r="A545" s="33">
        <v>45756</v>
      </c>
      <c r="B545" s="34">
        <v>371.79</v>
      </c>
    </row>
    <row r="546" spans="1:2" x14ac:dyDescent="0.25">
      <c r="A546" s="33">
        <v>45757</v>
      </c>
      <c r="B546" s="34">
        <v>293.30250000000001</v>
      </c>
    </row>
    <row r="547" spans="1:2" x14ac:dyDescent="0.25">
      <c r="A547" s="33">
        <v>45758</v>
      </c>
      <c r="B547" s="34">
        <v>301.02120567375886</v>
      </c>
    </row>
    <row r="548" spans="1:2" x14ac:dyDescent="0.25">
      <c r="A548" s="33">
        <v>45759</v>
      </c>
      <c r="B548" s="34">
        <v>283.64</v>
      </c>
    </row>
    <row r="549" spans="1:2" x14ac:dyDescent="0.25">
      <c r="A549" s="33">
        <v>45760</v>
      </c>
      <c r="B549" s="34">
        <v>253.065</v>
      </c>
    </row>
    <row r="550" spans="1:2" x14ac:dyDescent="0.25">
      <c r="A550" s="33">
        <v>45761</v>
      </c>
      <c r="B550" s="34">
        <v>282.62666666666667</v>
      </c>
    </row>
    <row r="551" spans="1:2" x14ac:dyDescent="0.25">
      <c r="A551" s="33">
        <v>45762</v>
      </c>
      <c r="B551" s="34">
        <v>249.64</v>
      </c>
    </row>
    <row r="552" spans="1:2" x14ac:dyDescent="0.25">
      <c r="A552" s="33">
        <v>45763</v>
      </c>
      <c r="B552" s="34">
        <v>273.7525</v>
      </c>
    </row>
    <row r="553" spans="1:2" x14ac:dyDescent="0.25">
      <c r="A553" s="33">
        <v>45764</v>
      </c>
      <c r="B553" s="34">
        <v>292.69333333333333</v>
      </c>
    </row>
    <row r="554" spans="1:2" x14ac:dyDescent="0.25">
      <c r="A554" s="33">
        <v>45765</v>
      </c>
      <c r="B554" s="34">
        <v>262.51</v>
      </c>
    </row>
    <row r="555" spans="1:2" x14ac:dyDescent="0.25">
      <c r="A555" s="33">
        <v>45766</v>
      </c>
      <c r="B555" s="34">
        <v>450.71</v>
      </c>
    </row>
    <row r="556" spans="1:2" x14ac:dyDescent="0.25">
      <c r="A556" s="33">
        <v>45767</v>
      </c>
      <c r="B556" s="34">
        <v>19.52</v>
      </c>
    </row>
    <row r="557" spans="1:2" x14ac:dyDescent="0.25">
      <c r="A557" s="33">
        <v>45768</v>
      </c>
      <c r="B557" s="34">
        <v>318.91000000000003</v>
      </c>
    </row>
    <row r="558" spans="1:2" x14ac:dyDescent="0.25">
      <c r="A558" s="33">
        <v>45769</v>
      </c>
      <c r="B558" s="34">
        <v>148.96666666666667</v>
      </c>
    </row>
    <row r="559" spans="1:2" x14ac:dyDescent="0.25">
      <c r="A559" s="33">
        <v>45770</v>
      </c>
      <c r="B559" s="34">
        <v>229.97333333333333</v>
      </c>
    </row>
    <row r="560" spans="1:2" x14ac:dyDescent="0.25">
      <c r="A560" s="33">
        <v>45771</v>
      </c>
      <c r="B560" s="34">
        <v>188.75180851063831</v>
      </c>
    </row>
    <row r="561" spans="1:2" x14ac:dyDescent="0.25">
      <c r="A561" s="33">
        <v>45772</v>
      </c>
      <c r="B561" s="34">
        <v>222.90600000000003</v>
      </c>
    </row>
    <row r="562" spans="1:2" x14ac:dyDescent="0.25">
      <c r="A562" s="33">
        <v>45773</v>
      </c>
      <c r="B562" s="34">
        <v>367.29840425531916</v>
      </c>
    </row>
    <row r="563" spans="1:2" x14ac:dyDescent="0.25">
      <c r="A563" s="33">
        <v>45774</v>
      </c>
      <c r="B563" s="34">
        <v>168.68666666666667</v>
      </c>
    </row>
    <row r="564" spans="1:2" x14ac:dyDescent="0.25">
      <c r="A564" s="33">
        <v>45775</v>
      </c>
      <c r="B564" s="34">
        <v>339.83</v>
      </c>
    </row>
    <row r="565" spans="1:2" x14ac:dyDescent="0.25">
      <c r="A565" s="33">
        <v>45776</v>
      </c>
      <c r="B565" s="34">
        <v>218.22</v>
      </c>
    </row>
    <row r="566" spans="1:2" x14ac:dyDescent="0.25">
      <c r="A566" s="33">
        <v>45777</v>
      </c>
      <c r="B566" s="34">
        <v>233.64499999999998</v>
      </c>
    </row>
    <row r="567" spans="1:2" x14ac:dyDescent="0.25">
      <c r="A567" s="33">
        <v>45778</v>
      </c>
      <c r="B567" s="34">
        <v>349.71833333333331</v>
      </c>
    </row>
    <row r="568" spans="1:2" x14ac:dyDescent="0.25">
      <c r="A568" s="33">
        <v>45779</v>
      </c>
      <c r="B568" s="34">
        <v>253.68680851063831</v>
      </c>
    </row>
    <row r="569" spans="1:2" x14ac:dyDescent="0.25">
      <c r="A569" s="33">
        <v>45780</v>
      </c>
      <c r="B569" s="34">
        <v>254.64250000000001</v>
      </c>
    </row>
    <row r="570" spans="1:2" x14ac:dyDescent="0.25">
      <c r="A570" s="33">
        <v>45781</v>
      </c>
      <c r="B570" s="34">
        <v>213.99749999999997</v>
      </c>
    </row>
    <row r="571" spans="1:2" x14ac:dyDescent="0.25">
      <c r="A571" s="33">
        <v>45782</v>
      </c>
      <c r="B571" s="34">
        <v>212.76749999999998</v>
      </c>
    </row>
    <row r="572" spans="1:2" x14ac:dyDescent="0.25">
      <c r="A572" s="33">
        <v>45783</v>
      </c>
      <c r="B572" s="34">
        <v>211.53749999999999</v>
      </c>
    </row>
    <row r="573" spans="1:2" x14ac:dyDescent="0.25">
      <c r="A573" s="33">
        <v>45784</v>
      </c>
      <c r="B573" s="34">
        <v>167.34</v>
      </c>
    </row>
    <row r="574" spans="1:2" x14ac:dyDescent="0.25">
      <c r="A574" s="33">
        <v>45785</v>
      </c>
      <c r="B574" s="34">
        <v>398.77666666666664</v>
      </c>
    </row>
    <row r="575" spans="1:2" x14ac:dyDescent="0.25">
      <c r="A575" s="33">
        <v>45786</v>
      </c>
      <c r="B575" s="34">
        <v>325.11</v>
      </c>
    </row>
    <row r="576" spans="1:2" x14ac:dyDescent="0.25">
      <c r="A576" s="33">
        <v>45787</v>
      </c>
      <c r="B576" s="34">
        <v>194.20333333333329</v>
      </c>
    </row>
    <row r="577" spans="1:2" x14ac:dyDescent="0.25">
      <c r="A577" s="33">
        <v>45788</v>
      </c>
      <c r="B577" s="34">
        <v>433.255</v>
      </c>
    </row>
    <row r="578" spans="1:2" x14ac:dyDescent="0.25">
      <c r="A578" s="33">
        <v>45789</v>
      </c>
      <c r="B578" s="34">
        <v>319.02999999999997</v>
      </c>
    </row>
    <row r="579" spans="1:2" x14ac:dyDescent="0.25">
      <c r="A579" s="33">
        <v>45790</v>
      </c>
      <c r="B579" s="34">
        <v>218.22</v>
      </c>
    </row>
    <row r="580" spans="1:2" x14ac:dyDescent="0.25">
      <c r="A580" s="33">
        <v>45791</v>
      </c>
      <c r="B580" s="34">
        <v>371.38</v>
      </c>
    </row>
    <row r="581" spans="1:2" x14ac:dyDescent="0.25">
      <c r="A581" s="33">
        <v>45792</v>
      </c>
      <c r="B581" s="34">
        <v>276.57680851063833</v>
      </c>
    </row>
    <row r="582" spans="1:2" x14ac:dyDescent="0.25">
      <c r="A582" s="33">
        <v>45793</v>
      </c>
      <c r="B582" s="34">
        <v>326.20499999999998</v>
      </c>
    </row>
    <row r="583" spans="1:2" x14ac:dyDescent="0.25">
      <c r="A583" s="33">
        <v>45794</v>
      </c>
      <c r="B583" s="34">
        <v>318.09666666666664</v>
      </c>
    </row>
    <row r="584" spans="1:2" x14ac:dyDescent="0.25">
      <c r="A584" s="33">
        <v>45795</v>
      </c>
      <c r="B584" s="34">
        <v>220.91340425531914</v>
      </c>
    </row>
    <row r="585" spans="1:2" x14ac:dyDescent="0.25">
      <c r="A585" s="33">
        <v>45796</v>
      </c>
      <c r="B585" s="34">
        <v>262.45</v>
      </c>
    </row>
    <row r="586" spans="1:2" x14ac:dyDescent="0.25">
      <c r="A586" s="33">
        <v>45797</v>
      </c>
      <c r="B586" s="34">
        <v>378.78166666666669</v>
      </c>
    </row>
    <row r="587" spans="1:2" x14ac:dyDescent="0.25">
      <c r="A587" s="33">
        <v>45798</v>
      </c>
      <c r="B587" s="34">
        <v>312.05500000000001</v>
      </c>
    </row>
    <row r="588" spans="1:2" x14ac:dyDescent="0.25">
      <c r="A588" s="33">
        <v>45799</v>
      </c>
      <c r="B588" s="34">
        <v>212.26</v>
      </c>
    </row>
    <row r="589" spans="1:2" x14ac:dyDescent="0.25">
      <c r="A589" s="33">
        <v>45800</v>
      </c>
      <c r="B589" s="34">
        <v>349.17</v>
      </c>
    </row>
    <row r="590" spans="1:2" x14ac:dyDescent="0.25">
      <c r="A590" s="33">
        <v>45801</v>
      </c>
      <c r="B590" s="34">
        <v>266.23</v>
      </c>
    </row>
    <row r="591" spans="1:2" x14ac:dyDescent="0.25">
      <c r="A591" s="33">
        <v>45802</v>
      </c>
      <c r="B591" s="34">
        <v>258.48200000000003</v>
      </c>
    </row>
    <row r="592" spans="1:2" x14ac:dyDescent="0.25">
      <c r="A592" s="33">
        <v>45803</v>
      </c>
      <c r="B592" s="34">
        <v>250.73400000000001</v>
      </c>
    </row>
    <row r="593" spans="1:2" x14ac:dyDescent="0.25">
      <c r="A593" s="33">
        <v>45804</v>
      </c>
      <c r="B593" s="34">
        <v>338.33499999999998</v>
      </c>
    </row>
    <row r="594" spans="1:2" x14ac:dyDescent="0.25">
      <c r="A594" s="33">
        <v>45805</v>
      </c>
      <c r="B594" s="34">
        <v>254.04361702127662</v>
      </c>
    </row>
    <row r="595" spans="1:2" x14ac:dyDescent="0.25">
      <c r="A595" s="33">
        <v>45806</v>
      </c>
      <c r="B595" s="34">
        <v>296.89583586626139</v>
      </c>
    </row>
    <row r="596" spans="1:2" x14ac:dyDescent="0.25">
      <c r="A596" s="33">
        <v>45807</v>
      </c>
      <c r="B596" s="34">
        <v>253.74787234042552</v>
      </c>
    </row>
    <row r="597" spans="1:2" x14ac:dyDescent="0.25">
      <c r="A597" s="33">
        <v>45808</v>
      </c>
      <c r="B597" s="34">
        <v>252.43726950354608</v>
      </c>
    </row>
    <row r="598" spans="1:2" x14ac:dyDescent="0.25">
      <c r="A598" s="33">
        <v>45809</v>
      </c>
      <c r="B598" s="34">
        <v>251.12666666666667</v>
      </c>
    </row>
    <row r="599" spans="1:2" x14ac:dyDescent="0.25">
      <c r="A599" s="33">
        <v>45810</v>
      </c>
      <c r="B599" s="34">
        <v>156.91499999999999</v>
      </c>
    </row>
    <row r="600" spans="1:2" x14ac:dyDescent="0.25">
      <c r="A600" s="33">
        <v>45811</v>
      </c>
      <c r="B600" s="34">
        <v>305.858</v>
      </c>
    </row>
    <row r="601" spans="1:2" x14ac:dyDescent="0.25">
      <c r="A601" s="33">
        <v>45812</v>
      </c>
      <c r="B601" s="34">
        <v>390.19000000000005</v>
      </c>
    </row>
    <row r="602" spans="1:2" x14ac:dyDescent="0.25">
      <c r="A602" s="33">
        <v>45813</v>
      </c>
      <c r="B602" s="34">
        <v>126.98666666666668</v>
      </c>
    </row>
    <row r="603" spans="1:2" x14ac:dyDescent="0.25">
      <c r="A603" s="33">
        <v>45814</v>
      </c>
      <c r="B603" s="34">
        <v>343.28666666666669</v>
      </c>
    </row>
    <row r="604" spans="1:2" x14ac:dyDescent="0.25">
      <c r="A604" s="33">
        <v>45815</v>
      </c>
      <c r="B604" s="34">
        <v>223.43</v>
      </c>
    </row>
    <row r="605" spans="1:2" x14ac:dyDescent="0.25">
      <c r="A605" s="33">
        <v>45816</v>
      </c>
      <c r="B605" s="34">
        <v>371.38</v>
      </c>
    </row>
    <row r="606" spans="1:2" x14ac:dyDescent="0.25">
      <c r="A606" s="33">
        <v>45817</v>
      </c>
      <c r="B606" s="34">
        <v>33.765000000000001</v>
      </c>
    </row>
    <row r="607" spans="1:2" x14ac:dyDescent="0.25">
      <c r="A607" s="33">
        <v>45818</v>
      </c>
      <c r="B607" s="34">
        <v>19.52</v>
      </c>
    </row>
    <row r="608" spans="1:2" x14ac:dyDescent="0.25">
      <c r="A608" s="33">
        <v>45819</v>
      </c>
      <c r="B608" s="34">
        <v>271.34333333333331</v>
      </c>
    </row>
    <row r="609" spans="1:2" x14ac:dyDescent="0.25">
      <c r="A609" s="33">
        <v>45820</v>
      </c>
      <c r="B609" s="34">
        <v>270.625</v>
      </c>
    </row>
    <row r="610" spans="1:2" x14ac:dyDescent="0.25">
      <c r="A610" s="33">
        <v>45821</v>
      </c>
      <c r="B610" s="34">
        <v>269.90666666666669</v>
      </c>
    </row>
    <row r="611" spans="1:2" x14ac:dyDescent="0.25">
      <c r="A611" s="33">
        <v>45822</v>
      </c>
      <c r="B611" s="34">
        <v>76.460000000000008</v>
      </c>
    </row>
    <row r="612" spans="1:2" x14ac:dyDescent="0.25">
      <c r="A612" s="33">
        <v>45823</v>
      </c>
      <c r="B612" s="34">
        <v>281.5771428571428</v>
      </c>
    </row>
    <row r="613" spans="1:2" x14ac:dyDescent="0.25">
      <c r="A613" s="33">
        <v>45824</v>
      </c>
      <c r="B613" s="34">
        <v>262.57499999999999</v>
      </c>
    </row>
    <row r="614" spans="1:2" x14ac:dyDescent="0.25">
      <c r="A614" s="33">
        <v>45825</v>
      </c>
      <c r="B614" s="34">
        <v>254.04361702127662</v>
      </c>
    </row>
    <row r="615" spans="1:2" x14ac:dyDescent="0.25">
      <c r="A615" s="33">
        <v>45826</v>
      </c>
      <c r="B615" s="34">
        <v>382.15499999999997</v>
      </c>
    </row>
    <row r="616" spans="1:2" x14ac:dyDescent="0.25">
      <c r="A616" s="33">
        <v>45827</v>
      </c>
      <c r="B616" s="34">
        <v>371.38</v>
      </c>
    </row>
    <row r="617" spans="1:2" x14ac:dyDescent="0.25">
      <c r="A617" s="33">
        <v>45828</v>
      </c>
      <c r="B617" s="34">
        <v>332.28874999999999</v>
      </c>
    </row>
    <row r="618" spans="1:2" x14ac:dyDescent="0.25">
      <c r="A618" s="33">
        <v>45829</v>
      </c>
      <c r="B618" s="34">
        <v>293.19749999999999</v>
      </c>
    </row>
    <row r="619" spans="1:2" x14ac:dyDescent="0.25">
      <c r="A619" s="33">
        <v>45830</v>
      </c>
      <c r="B619" s="34">
        <v>176.07</v>
      </c>
    </row>
    <row r="620" spans="1:2" x14ac:dyDescent="0.25">
      <c r="A620" s="33">
        <v>45831</v>
      </c>
      <c r="B620" s="34">
        <v>352.02</v>
      </c>
    </row>
    <row r="621" spans="1:2" x14ac:dyDescent="0.25">
      <c r="A621" s="33">
        <v>45832</v>
      </c>
      <c r="B621" s="34">
        <v>200.83333333333334</v>
      </c>
    </row>
    <row r="622" spans="1:2" x14ac:dyDescent="0.25">
      <c r="A622" s="33">
        <v>45833</v>
      </c>
      <c r="B622" s="34">
        <v>156.62666666666667</v>
      </c>
    </row>
    <row r="623" spans="1:2" x14ac:dyDescent="0.25">
      <c r="A623" s="33">
        <v>45834</v>
      </c>
      <c r="B623" s="34">
        <v>112.42</v>
      </c>
    </row>
    <row r="624" spans="1:2" x14ac:dyDescent="0.25">
      <c r="A624" s="33">
        <v>45835</v>
      </c>
      <c r="B624" s="34">
        <v>117.94</v>
      </c>
    </row>
    <row r="625" spans="1:2" x14ac:dyDescent="0.25">
      <c r="A625" s="33">
        <v>45836</v>
      </c>
      <c r="B625" s="34">
        <v>123.46</v>
      </c>
    </row>
    <row r="626" spans="1:2" x14ac:dyDescent="0.25">
      <c r="A626" s="33">
        <v>45837</v>
      </c>
      <c r="B626" s="34">
        <v>428.21249999999998</v>
      </c>
    </row>
    <row r="627" spans="1:2" x14ac:dyDescent="0.25">
      <c r="A627" s="33">
        <v>45838</v>
      </c>
      <c r="B627" s="34">
        <v>177.98</v>
      </c>
    </row>
    <row r="628" spans="1:2" x14ac:dyDescent="0.25">
      <c r="A628" s="33">
        <v>45839</v>
      </c>
      <c r="B628" s="34">
        <v>286.73666666666668</v>
      </c>
    </row>
    <row r="629" spans="1:2" x14ac:dyDescent="0.25">
      <c r="A629" s="33">
        <v>45840</v>
      </c>
      <c r="B629" s="34">
        <v>321.70999999999998</v>
      </c>
    </row>
    <row r="630" spans="1:2" x14ac:dyDescent="0.25">
      <c r="A630" s="33">
        <v>45841</v>
      </c>
      <c r="B630" s="34">
        <v>331.86</v>
      </c>
    </row>
    <row r="631" spans="1:2" x14ac:dyDescent="0.25">
      <c r="A631" s="33">
        <v>45842</v>
      </c>
      <c r="B631" s="34">
        <v>224.51571428571427</v>
      </c>
    </row>
    <row r="632" spans="1:2" x14ac:dyDescent="0.25">
      <c r="A632" s="33">
        <v>45843</v>
      </c>
      <c r="B632" s="34">
        <v>302.07500000000005</v>
      </c>
    </row>
    <row r="633" spans="1:2" x14ac:dyDescent="0.25">
      <c r="A633" s="33">
        <v>45844</v>
      </c>
      <c r="B633" s="34">
        <v>368.4666666666667</v>
      </c>
    </row>
    <row r="634" spans="1:2" x14ac:dyDescent="0.25">
      <c r="A634" s="33">
        <v>45845</v>
      </c>
      <c r="B634" s="34">
        <v>231.97</v>
      </c>
    </row>
    <row r="635" spans="1:2" x14ac:dyDescent="0.25">
      <c r="A635" s="33">
        <v>45846</v>
      </c>
      <c r="B635" s="34">
        <v>403.71</v>
      </c>
    </row>
    <row r="636" spans="1:2" x14ac:dyDescent="0.25">
      <c r="A636" s="33">
        <v>45847</v>
      </c>
      <c r="B636" s="34">
        <v>230.73000000000002</v>
      </c>
    </row>
    <row r="637" spans="1:2" x14ac:dyDescent="0.25">
      <c r="A637" s="33">
        <v>45848</v>
      </c>
      <c r="B637" s="34">
        <v>281.90499999999997</v>
      </c>
    </row>
    <row r="638" spans="1:2" x14ac:dyDescent="0.25">
      <c r="A638" s="33">
        <v>45849</v>
      </c>
      <c r="B638" s="34">
        <v>255.02500000000001</v>
      </c>
    </row>
    <row r="639" spans="1:2" x14ac:dyDescent="0.25">
      <c r="A639" s="33">
        <v>45850</v>
      </c>
      <c r="B639" s="34">
        <v>380.85000000000008</v>
      </c>
    </row>
    <row r="640" spans="1:2" x14ac:dyDescent="0.25">
      <c r="A640" s="33">
        <v>45851</v>
      </c>
      <c r="B640" s="34">
        <v>251.18333333333331</v>
      </c>
    </row>
    <row r="641" spans="1:2" x14ac:dyDescent="0.25">
      <c r="A641" s="33">
        <v>45852</v>
      </c>
      <c r="B641" s="34">
        <v>249.66007092198581</v>
      </c>
    </row>
    <row r="642" spans="1:2" x14ac:dyDescent="0.25">
      <c r="A642" s="33">
        <v>45853</v>
      </c>
      <c r="B642" s="34">
        <v>248.1368085106383</v>
      </c>
    </row>
    <row r="643" spans="1:2" x14ac:dyDescent="0.25">
      <c r="A643" s="33">
        <v>45854</v>
      </c>
      <c r="B643" s="34">
        <v>356.67750000000001</v>
      </c>
    </row>
    <row r="644" spans="1:2" x14ac:dyDescent="0.25">
      <c r="A644" s="33">
        <v>45855</v>
      </c>
      <c r="B644" s="34">
        <v>297.36333333333334</v>
      </c>
    </row>
    <row r="645" spans="1:2" x14ac:dyDescent="0.25">
      <c r="A645" s="33">
        <v>45856</v>
      </c>
      <c r="B645" s="34">
        <v>219.83333333333334</v>
      </c>
    </row>
    <row r="646" spans="1:2" x14ac:dyDescent="0.25">
      <c r="A646" s="33">
        <v>45857</v>
      </c>
      <c r="B646" s="34">
        <v>344.505</v>
      </c>
    </row>
    <row r="647" spans="1:2" x14ac:dyDescent="0.25">
      <c r="A647" s="33">
        <v>45858</v>
      </c>
      <c r="B647" s="34">
        <v>318.91000000000003</v>
      </c>
    </row>
    <row r="648" spans="1:2" x14ac:dyDescent="0.25">
      <c r="A648" s="33">
        <v>45859</v>
      </c>
      <c r="B648" s="34">
        <v>342.56</v>
      </c>
    </row>
    <row r="649" spans="1:2" x14ac:dyDescent="0.25">
      <c r="A649" s="33">
        <v>45860</v>
      </c>
      <c r="B649" s="34">
        <v>289.23999999999995</v>
      </c>
    </row>
    <row r="650" spans="1:2" x14ac:dyDescent="0.25">
      <c r="A650" s="33">
        <v>45861</v>
      </c>
      <c r="B650" s="34">
        <v>311.87799999999999</v>
      </c>
    </row>
    <row r="651" spans="1:2" x14ac:dyDescent="0.25">
      <c r="A651" s="33">
        <v>45862</v>
      </c>
      <c r="B651" s="34">
        <v>172.19</v>
      </c>
    </row>
    <row r="652" spans="1:2" x14ac:dyDescent="0.25">
      <c r="A652" s="33">
        <v>45863</v>
      </c>
      <c r="B652" s="34">
        <v>359.70333333333332</v>
      </c>
    </row>
    <row r="653" spans="1:2" x14ac:dyDescent="0.25">
      <c r="A653" s="33">
        <v>45864</v>
      </c>
      <c r="B653" s="34">
        <v>282.19333333333333</v>
      </c>
    </row>
    <row r="654" spans="1:2" x14ac:dyDescent="0.25">
      <c r="A654" s="33">
        <v>45865</v>
      </c>
      <c r="B654" s="34">
        <v>255.36166666666668</v>
      </c>
    </row>
    <row r="655" spans="1:2" x14ac:dyDescent="0.25">
      <c r="A655" s="33">
        <v>45866</v>
      </c>
      <c r="B655" s="34">
        <v>228.53</v>
      </c>
    </row>
    <row r="656" spans="1:2" x14ac:dyDescent="0.25">
      <c r="A656" s="33">
        <v>45867</v>
      </c>
      <c r="B656" s="34">
        <v>30.62</v>
      </c>
    </row>
    <row r="657" spans="1:2" x14ac:dyDescent="0.25">
      <c r="A657" s="33">
        <v>45868</v>
      </c>
      <c r="B657" s="34">
        <v>326.75</v>
      </c>
    </row>
    <row r="658" spans="1:2" x14ac:dyDescent="0.25">
      <c r="A658" s="33">
        <v>45869</v>
      </c>
      <c r="B658" s="34">
        <v>252.03400000000002</v>
      </c>
    </row>
    <row r="659" spans="1:2" x14ac:dyDescent="0.25">
      <c r="A659" s="33">
        <v>45870</v>
      </c>
      <c r="B659" s="34">
        <v>21.34</v>
      </c>
    </row>
    <row r="660" spans="1:2" x14ac:dyDescent="0.25">
      <c r="A660" s="33">
        <v>45871</v>
      </c>
      <c r="B660" s="34">
        <v>199.28680851063831</v>
      </c>
    </row>
    <row r="661" spans="1:2" x14ac:dyDescent="0.25">
      <c r="A661" s="33">
        <v>45872</v>
      </c>
      <c r="B661" s="34">
        <v>447.43</v>
      </c>
    </row>
    <row r="662" spans="1:2" x14ac:dyDescent="0.25">
      <c r="A662" s="33">
        <v>45873</v>
      </c>
      <c r="B662" s="34">
        <v>189.38333333333335</v>
      </c>
    </row>
    <row r="663" spans="1:2" x14ac:dyDescent="0.25">
      <c r="A663" s="33">
        <v>45874</v>
      </c>
      <c r="B663" s="34">
        <v>450.71</v>
      </c>
    </row>
    <row r="664" spans="1:2" x14ac:dyDescent="0.25">
      <c r="A664" s="33">
        <v>45875</v>
      </c>
      <c r="B664" s="34">
        <v>203.57571428571433</v>
      </c>
    </row>
    <row r="665" spans="1:2" x14ac:dyDescent="0.25">
      <c r="A665" s="33">
        <v>45876</v>
      </c>
      <c r="B665" s="34">
        <v>290.30666666666667</v>
      </c>
    </row>
    <row r="666" spans="1:2" x14ac:dyDescent="0.25">
      <c r="A666" s="33">
        <v>45877</v>
      </c>
      <c r="B666" s="34">
        <v>370.01499999999999</v>
      </c>
    </row>
    <row r="667" spans="1:2" x14ac:dyDescent="0.25">
      <c r="A667" s="33">
        <v>45878</v>
      </c>
      <c r="B667" s="34">
        <v>345.31599999999997</v>
      </c>
    </row>
    <row r="668" spans="1:2" x14ac:dyDescent="0.25">
      <c r="A668" s="33">
        <v>45879</v>
      </c>
      <c r="B668" s="34">
        <v>81.75</v>
      </c>
    </row>
    <row r="669" spans="1:2" x14ac:dyDescent="0.25">
      <c r="A669" s="33">
        <v>45880</v>
      </c>
      <c r="B669" s="34">
        <v>313.3</v>
      </c>
    </row>
    <row r="670" spans="1:2" x14ac:dyDescent="0.25">
      <c r="A670" s="33">
        <v>45881</v>
      </c>
      <c r="B670" s="34">
        <v>324.65333333333331</v>
      </c>
    </row>
    <row r="671" spans="1:2" x14ac:dyDescent="0.25">
      <c r="A671" s="33">
        <v>45882</v>
      </c>
      <c r="B671" s="34">
        <v>230.14999999999998</v>
      </c>
    </row>
    <row r="672" spans="1:2" x14ac:dyDescent="0.25">
      <c r="A672" s="33">
        <v>45883</v>
      </c>
      <c r="B672" s="34">
        <v>300.91400000000004</v>
      </c>
    </row>
    <row r="673" spans="1:2" x14ac:dyDescent="0.25">
      <c r="A673" s="33">
        <v>45884</v>
      </c>
      <c r="B673" s="34">
        <v>400.75</v>
      </c>
    </row>
    <row r="674" spans="1:2" x14ac:dyDescent="0.25">
      <c r="A674" s="33">
        <v>45885</v>
      </c>
      <c r="B674" s="34">
        <v>227.7166666666667</v>
      </c>
    </row>
    <row r="675" spans="1:2" x14ac:dyDescent="0.25">
      <c r="A675" s="33">
        <v>45886</v>
      </c>
      <c r="B675" s="34">
        <v>165.34800000000001</v>
      </c>
    </row>
    <row r="676" spans="1:2" x14ac:dyDescent="0.25">
      <c r="A676" s="33">
        <v>45887</v>
      </c>
      <c r="B676" s="34">
        <v>247.04000000000002</v>
      </c>
    </row>
    <row r="677" spans="1:2" x14ac:dyDescent="0.25">
      <c r="A677" s="33">
        <v>45888</v>
      </c>
      <c r="B677" s="34">
        <v>438.25</v>
      </c>
    </row>
    <row r="678" spans="1:2" x14ac:dyDescent="0.25">
      <c r="A678" s="33">
        <v>45889</v>
      </c>
      <c r="B678" s="34">
        <v>379.096</v>
      </c>
    </row>
    <row r="679" spans="1:2" x14ac:dyDescent="0.25">
      <c r="A679" s="33">
        <v>45890</v>
      </c>
      <c r="B679" s="34">
        <v>289.77249999999998</v>
      </c>
    </row>
    <row r="680" spans="1:2" x14ac:dyDescent="0.25">
      <c r="A680" s="33">
        <v>45891</v>
      </c>
      <c r="B680" s="34">
        <v>119.07999999999998</v>
      </c>
    </row>
    <row r="681" spans="1:2" x14ac:dyDescent="0.25">
      <c r="A681" s="33">
        <v>45892</v>
      </c>
      <c r="B681" s="34">
        <v>143.43</v>
      </c>
    </row>
    <row r="682" spans="1:2" x14ac:dyDescent="0.25">
      <c r="A682" s="33">
        <v>45893</v>
      </c>
      <c r="B682" s="34">
        <v>224.0275</v>
      </c>
    </row>
    <row r="683" spans="1:2" x14ac:dyDescent="0.25">
      <c r="A683" s="33">
        <v>45894</v>
      </c>
      <c r="B683" s="34">
        <v>270.755</v>
      </c>
    </row>
    <row r="684" spans="1:2" x14ac:dyDescent="0.25">
      <c r="A684" s="33">
        <v>45895</v>
      </c>
      <c r="B684" s="34">
        <v>380.08249999999998</v>
      </c>
    </row>
    <row r="685" spans="1:2" x14ac:dyDescent="0.25">
      <c r="A685" s="33">
        <v>45896</v>
      </c>
      <c r="B685" s="34">
        <v>361.08124999999995</v>
      </c>
    </row>
    <row r="686" spans="1:2" x14ac:dyDescent="0.25">
      <c r="A686" s="33">
        <v>45897</v>
      </c>
      <c r="B686" s="34">
        <v>342.08</v>
      </c>
    </row>
    <row r="687" spans="1:2" x14ac:dyDescent="0.25">
      <c r="A687" s="33">
        <v>45898</v>
      </c>
      <c r="B687" s="34">
        <v>340.39</v>
      </c>
    </row>
    <row r="688" spans="1:2" x14ac:dyDescent="0.25">
      <c r="A688" s="33">
        <v>45899</v>
      </c>
      <c r="B688" s="34">
        <v>167.12</v>
      </c>
    </row>
    <row r="689" spans="1:2" x14ac:dyDescent="0.25">
      <c r="A689" s="33">
        <v>45900</v>
      </c>
      <c r="B689" s="34">
        <v>232.495</v>
      </c>
    </row>
    <row r="690" spans="1:2" x14ac:dyDescent="0.25">
      <c r="A690" s="33">
        <v>45901</v>
      </c>
      <c r="B690" s="34">
        <v>299.24916666666667</v>
      </c>
    </row>
    <row r="691" spans="1:2" x14ac:dyDescent="0.25">
      <c r="A691" s="33">
        <v>45902</v>
      </c>
      <c r="B691" s="34">
        <v>366.00333333333333</v>
      </c>
    </row>
    <row r="692" spans="1:2" x14ac:dyDescent="0.25">
      <c r="A692" s="33">
        <v>45903</v>
      </c>
      <c r="B692" s="34">
        <v>461.47</v>
      </c>
    </row>
    <row r="693" spans="1:2" x14ac:dyDescent="0.25">
      <c r="A693" s="33">
        <v>45904</v>
      </c>
      <c r="B693" s="34">
        <v>185.505</v>
      </c>
    </row>
    <row r="694" spans="1:2" x14ac:dyDescent="0.25">
      <c r="A694" s="33">
        <v>45905</v>
      </c>
      <c r="B694" s="34">
        <v>280.10000000000002</v>
      </c>
    </row>
    <row r="695" spans="1:2" x14ac:dyDescent="0.25">
      <c r="A695" s="33">
        <v>45906</v>
      </c>
      <c r="B695" s="34">
        <v>293.74</v>
      </c>
    </row>
    <row r="696" spans="1:2" x14ac:dyDescent="0.25">
      <c r="A696" s="33">
        <v>45907</v>
      </c>
      <c r="B696" s="34">
        <v>192.56</v>
      </c>
    </row>
    <row r="697" spans="1:2" x14ac:dyDescent="0.25">
      <c r="A697" s="33">
        <v>45908</v>
      </c>
      <c r="B697" s="34">
        <v>251.25666666666666</v>
      </c>
    </row>
    <row r="698" spans="1:2" x14ac:dyDescent="0.25">
      <c r="A698" s="33">
        <v>45909</v>
      </c>
      <c r="B698" s="34">
        <v>285.14</v>
      </c>
    </row>
    <row r="699" spans="1:2" x14ac:dyDescent="0.25">
      <c r="A699" s="33">
        <v>45910</v>
      </c>
      <c r="B699" s="34">
        <v>187.76999999999998</v>
      </c>
    </row>
    <row r="700" spans="1:2" x14ac:dyDescent="0.25">
      <c r="A700" s="33">
        <v>45911</v>
      </c>
      <c r="B700" s="34">
        <v>204.39</v>
      </c>
    </row>
    <row r="701" spans="1:2" x14ac:dyDescent="0.25">
      <c r="A701" s="33">
        <v>45912</v>
      </c>
      <c r="B701" s="34">
        <v>207.5333333333333</v>
      </c>
    </row>
    <row r="702" spans="1:2" x14ac:dyDescent="0.25">
      <c r="A702" s="33">
        <v>45913</v>
      </c>
      <c r="B702" s="34">
        <v>240.63</v>
      </c>
    </row>
    <row r="703" spans="1:2" x14ac:dyDescent="0.25">
      <c r="A703" s="33">
        <v>45914</v>
      </c>
      <c r="B703" s="34">
        <v>270.42872340425527</v>
      </c>
    </row>
    <row r="704" spans="1:2" x14ac:dyDescent="0.25">
      <c r="A704" s="33">
        <v>45915</v>
      </c>
      <c r="B704" s="34">
        <v>226.09666666666666</v>
      </c>
    </row>
    <row r="705" spans="1:2" x14ac:dyDescent="0.25">
      <c r="A705" s="33">
        <v>45916</v>
      </c>
      <c r="B705" s="34">
        <v>277.678</v>
      </c>
    </row>
    <row r="706" spans="1:2" x14ac:dyDescent="0.25">
      <c r="A706" s="33">
        <v>45917</v>
      </c>
      <c r="B706" s="34">
        <v>217.79500000000002</v>
      </c>
    </row>
    <row r="707" spans="1:2" x14ac:dyDescent="0.25">
      <c r="A707" s="33">
        <v>45918</v>
      </c>
      <c r="B707" s="34">
        <v>168.64120567375889</v>
      </c>
    </row>
    <row r="708" spans="1:2" x14ac:dyDescent="0.25">
      <c r="A708" s="33">
        <v>45919</v>
      </c>
      <c r="B708" s="34">
        <v>332.46500000000003</v>
      </c>
    </row>
    <row r="709" spans="1:2" x14ac:dyDescent="0.25">
      <c r="A709" s="33">
        <v>45920</v>
      </c>
      <c r="B709" s="34">
        <v>298.62</v>
      </c>
    </row>
    <row r="710" spans="1:2" x14ac:dyDescent="0.25">
      <c r="A710" s="33">
        <v>45921</v>
      </c>
      <c r="B710" s="34">
        <v>264.77499999999998</v>
      </c>
    </row>
    <row r="711" spans="1:2" x14ac:dyDescent="0.25">
      <c r="A711" s="33">
        <v>45922</v>
      </c>
      <c r="B711" s="34">
        <v>254.04361702127662</v>
      </c>
    </row>
    <row r="712" spans="1:2" x14ac:dyDescent="0.25">
      <c r="A712" s="33">
        <v>45923</v>
      </c>
      <c r="B712" s="34">
        <v>301.61</v>
      </c>
    </row>
    <row r="713" spans="1:2" x14ac:dyDescent="0.25">
      <c r="A713" s="33">
        <v>45924</v>
      </c>
      <c r="B713" s="34">
        <v>167.46</v>
      </c>
    </row>
    <row r="714" spans="1:2" x14ac:dyDescent="0.25">
      <c r="A714" s="33">
        <v>45925</v>
      </c>
      <c r="B714" s="34">
        <v>190.25333333333333</v>
      </c>
    </row>
    <row r="715" spans="1:2" x14ac:dyDescent="0.25">
      <c r="A715" s="33">
        <v>45926</v>
      </c>
      <c r="B715" s="34">
        <v>279.94</v>
      </c>
    </row>
    <row r="716" spans="1:2" x14ac:dyDescent="0.25">
      <c r="A716" s="33">
        <v>45927</v>
      </c>
      <c r="B716" s="34">
        <v>350.90666666666669</v>
      </c>
    </row>
    <row r="717" spans="1:2" x14ac:dyDescent="0.25">
      <c r="A717" s="33">
        <v>45928</v>
      </c>
      <c r="B717" s="34">
        <v>119.57</v>
      </c>
    </row>
    <row r="718" spans="1:2" x14ac:dyDescent="0.25">
      <c r="A718" s="33">
        <v>45929</v>
      </c>
      <c r="B718" s="34">
        <v>321.37</v>
      </c>
    </row>
    <row r="719" spans="1:2" x14ac:dyDescent="0.25">
      <c r="A719" s="33">
        <v>45930</v>
      </c>
      <c r="B719" s="34">
        <v>358.47</v>
      </c>
    </row>
    <row r="720" spans="1:2" x14ac:dyDescent="0.25">
      <c r="A720" s="33">
        <v>45931</v>
      </c>
      <c r="B720" s="34">
        <v>361.51166666666666</v>
      </c>
    </row>
    <row r="721" spans="1:5" x14ac:dyDescent="0.25">
      <c r="A721" s="33">
        <v>45932</v>
      </c>
      <c r="B721" s="34">
        <v>364.55333333333328</v>
      </c>
    </row>
    <row r="722" spans="1:5" x14ac:dyDescent="0.25">
      <c r="A722" s="33">
        <v>45933</v>
      </c>
      <c r="B722" s="34">
        <v>307.27499999999998</v>
      </c>
    </row>
    <row r="723" spans="1:5" x14ac:dyDescent="0.25">
      <c r="A723" s="33">
        <v>45934</v>
      </c>
      <c r="B723" s="34">
        <v>166.7</v>
      </c>
    </row>
    <row r="724" spans="1:5" x14ac:dyDescent="0.25">
      <c r="A724" s="33">
        <v>45935</v>
      </c>
      <c r="B724" s="34">
        <v>218.48</v>
      </c>
    </row>
    <row r="725" spans="1:5" x14ac:dyDescent="0.25">
      <c r="A725" s="33">
        <v>45936</v>
      </c>
      <c r="B725" s="34">
        <v>201.39166666666665</v>
      </c>
    </row>
    <row r="726" spans="1:5" x14ac:dyDescent="0.25">
      <c r="A726" s="33">
        <v>45937</v>
      </c>
      <c r="B726" s="34">
        <v>212.41083333333333</v>
      </c>
    </row>
    <row r="727" spans="1:5" x14ac:dyDescent="0.25">
      <c r="A727" s="33">
        <v>45938</v>
      </c>
      <c r="B727" s="34">
        <v>223.43</v>
      </c>
    </row>
    <row r="728" spans="1:5" x14ac:dyDescent="0.25">
      <c r="A728" s="33">
        <v>45939</v>
      </c>
      <c r="B728" s="34">
        <v>163.01787234042553</v>
      </c>
    </row>
    <row r="729" spans="1:5" x14ac:dyDescent="0.25">
      <c r="A729" s="33">
        <v>45940</v>
      </c>
      <c r="B729" s="34">
        <v>242.07000000000002</v>
      </c>
    </row>
    <row r="730" spans="1:5" x14ac:dyDescent="0.25">
      <c r="A730" s="33">
        <v>45941</v>
      </c>
      <c r="B730" s="34">
        <v>163.47</v>
      </c>
    </row>
    <row r="731" spans="1:5" x14ac:dyDescent="0.25">
      <c r="A731" s="33">
        <v>45942</v>
      </c>
      <c r="B731" s="34">
        <v>279.41250000000002</v>
      </c>
    </row>
    <row r="732" spans="1:5" x14ac:dyDescent="0.25">
      <c r="A732" s="33">
        <v>45943</v>
      </c>
      <c r="B732" s="34">
        <v>236.15872340425531</v>
      </c>
      <c r="C732" s="34">
        <v>236.15872340425531</v>
      </c>
      <c r="D732" s="34">
        <v>236.15872340425531</v>
      </c>
      <c r="E732" s="34">
        <v>236.15872340425531</v>
      </c>
    </row>
    <row r="733" spans="1:5" x14ac:dyDescent="0.25">
      <c r="A733" s="33">
        <v>45944</v>
      </c>
      <c r="C733" s="34">
        <f>_xlfn.FORECAST.ETS(A733,$B$2:$B$732,$A$2:$A$732,1,1)</f>
        <v>236.16910073710793</v>
      </c>
      <c r="D733" s="34">
        <f>C733-_xlfn.FORECAST.ETS.CONFINT(A733,$B$2:$B$732,$A$2:$A$732,0.95,1,1)</f>
        <v>55.861947270719298</v>
      </c>
      <c r="E733" s="34">
        <f>C733+_xlfn.FORECAST.ETS.CONFINT(A733,$B$2:$B$732,$A$2:$A$732,0.95,1,1)</f>
        <v>416.47625420349652</v>
      </c>
    </row>
    <row r="734" spans="1:5" x14ac:dyDescent="0.25">
      <c r="A734" s="33">
        <v>45945</v>
      </c>
      <c r="C734" s="34">
        <f>_xlfn.FORECAST.ETS(A734,$B$2:$B$732,$A$2:$A$732,1,1)</f>
        <v>236.17947806996162</v>
      </c>
      <c r="D734" s="34">
        <f>C734-_xlfn.FORECAST.ETS.CONFINT(A734,$B$2:$B$732,$A$2:$A$732,0.95,1,1)</f>
        <v>54.424053994124193</v>
      </c>
      <c r="E734" s="34">
        <f>C734+_xlfn.FORECAST.ETS.CONFINT(A734,$B$2:$B$732,$A$2:$A$732,0.95,1,1)</f>
        <v>417.93490214579901</v>
      </c>
    </row>
    <row r="735" spans="1:5" x14ac:dyDescent="0.25">
      <c r="A735" s="33">
        <v>45946</v>
      </c>
      <c r="C735" s="34">
        <f>_xlfn.FORECAST.ETS(A735,$B$2:$B$732,$A$2:$A$732,1,1)</f>
        <v>236.18985540281426</v>
      </c>
      <c r="D735" s="34">
        <f>C735-_xlfn.FORECAST.ETS.CONFINT(A735,$B$2:$B$732,$A$2:$A$732,0.95,1,1)</f>
        <v>52.974984304508126</v>
      </c>
      <c r="E735" s="34">
        <f>C735+_xlfn.FORECAST.ETS.CONFINT(A735,$B$2:$B$732,$A$2:$A$732,0.95,1,1)</f>
        <v>419.40472650112042</v>
      </c>
    </row>
    <row r="736" spans="1:5" x14ac:dyDescent="0.25">
      <c r="A736" s="33">
        <v>45947</v>
      </c>
      <c r="C736" s="34">
        <f>_xlfn.FORECAST.ETS(A736,$B$2:$B$732,$A$2:$A$732,1,1)</f>
        <v>236.20023273566792</v>
      </c>
      <c r="D736" s="34">
        <f>C736-_xlfn.FORECAST.ETS.CONFINT(A736,$B$2:$B$732,$A$2:$A$732,0.95,1,1)</f>
        <v>51.514827128632248</v>
      </c>
      <c r="E736" s="34">
        <f>C736+_xlfn.FORECAST.ETS.CONFINT(A736,$B$2:$B$732,$A$2:$A$732,0.95,1,1)</f>
        <v>420.8856383427036</v>
      </c>
    </row>
    <row r="737" spans="1:5" x14ac:dyDescent="0.25">
      <c r="A737" s="33">
        <v>45948</v>
      </c>
      <c r="C737" s="34">
        <f>_xlfn.FORECAST.ETS(A737,$B$2:$B$732,$A$2:$A$732,1,1)</f>
        <v>236.21061006852059</v>
      </c>
      <c r="D737" s="34">
        <f>C737-_xlfn.FORECAST.ETS.CONFINT(A737,$B$2:$B$732,$A$2:$A$732,0.95,1,1)</f>
        <v>50.043670575156824</v>
      </c>
      <c r="E737" s="34">
        <f>C737+_xlfn.FORECAST.ETS.CONFINT(A737,$B$2:$B$732,$A$2:$A$732,0.95,1,1)</f>
        <v>422.37754956188439</v>
      </c>
    </row>
    <row r="738" spans="1:5" x14ac:dyDescent="0.25">
      <c r="A738" s="33">
        <v>45949</v>
      </c>
      <c r="C738" s="34">
        <f>_xlfn.FORECAST.ETS(A738,$B$2:$B$732,$A$2:$A$732,1,1)</f>
        <v>236.22098740137426</v>
      </c>
      <c r="D738" s="34">
        <f>C738-_xlfn.FORECAST.ETS.CONFINT(A738,$B$2:$B$732,$A$2:$A$732,0.95,1,1)</f>
        <v>48.561601914851053</v>
      </c>
      <c r="E738" s="34">
        <f>C738+_xlfn.FORECAST.ETS.CONFINT(A738,$B$2:$B$732,$A$2:$A$732,0.95,1,1)</f>
        <v>423.88037288789747</v>
      </c>
    </row>
    <row r="739" spans="1:5" x14ac:dyDescent="0.25">
      <c r="A739" s="33">
        <v>45950</v>
      </c>
      <c r="C739" s="34">
        <f>_xlfn.FORECAST.ETS(A739,$B$2:$B$732,$A$2:$A$732,1,1)</f>
        <v>236.2313647342269</v>
      </c>
      <c r="D739" s="34">
        <f>C739-_xlfn.FORECAST.ETS.CONFINT(A739,$B$2:$B$732,$A$2:$A$732,0.95,1,1)</f>
        <v>47.068707562850335</v>
      </c>
      <c r="E739" s="34">
        <f>C739+_xlfn.FORECAST.ETS.CONFINT(A739,$B$2:$B$732,$A$2:$A$732,0.95,1,1)</f>
        <v>425.39402190560349</v>
      </c>
    </row>
    <row r="740" spans="1:5" x14ac:dyDescent="0.25">
      <c r="A740" s="33">
        <v>45951</v>
      </c>
      <c r="C740" s="34">
        <f>_xlfn.FORECAST.ETS(A740,$B$2:$B$732,$A$2:$A$732,1,1)</f>
        <v>236.24174206708059</v>
      </c>
      <c r="D740" s="34">
        <f>C740-_xlfn.FORECAST.ETS.CONFINT(A740,$B$2:$B$732,$A$2:$A$732,0.95,1,1)</f>
        <v>45.565073062890065</v>
      </c>
      <c r="E740" s="34">
        <f>C740+_xlfn.FORECAST.ETS.CONFINT(A740,$B$2:$B$732,$A$2:$A$732,0.95,1,1)</f>
        <v>426.91841107127112</v>
      </c>
    </row>
    <row r="741" spans="1:5" x14ac:dyDescent="0.25">
      <c r="A741" s="33">
        <v>45952</v>
      </c>
      <c r="C741" s="34">
        <f>_xlfn.FORECAST.ETS(A741,$B$2:$B$732,$A$2:$A$732,1,1)</f>
        <v>236.25211939993324</v>
      </c>
      <c r="D741" s="34">
        <f>C741-_xlfn.FORECAST.ETS.CONFINT(A741,$B$2:$B$732,$A$2:$A$732,0.95,1,1)</f>
        <v>44.05078307338124</v>
      </c>
      <c r="E741" s="34">
        <f>C741+_xlfn.FORECAST.ETS.CONFINT(A741,$B$2:$B$732,$A$2:$A$732,0.95,1,1)</f>
        <v>428.45345572648523</v>
      </c>
    </row>
    <row r="742" spans="1:5" x14ac:dyDescent="0.25">
      <c r="A742" s="33">
        <v>45953</v>
      </c>
      <c r="C742" s="34">
        <f>_xlfn.FORECAST.ETS(A742,$B$2:$B$732,$A$2:$A$732,1,1)</f>
        <v>236.2624967327869</v>
      </c>
      <c r="D742" s="34">
        <f>C742-_xlfn.FORECAST.ETS.CONFINT(A742,$B$2:$B$732,$A$2:$A$732,0.95,1,1)</f>
        <v>42.525921355262767</v>
      </c>
      <c r="E742" s="34">
        <f>C742+_xlfn.FORECAST.ETS.CONFINT(A742,$B$2:$B$732,$A$2:$A$732,0.95,1,1)</f>
        <v>429.99907211031103</v>
      </c>
    </row>
    <row r="743" spans="1:5" x14ac:dyDescent="0.25">
      <c r="A743" s="33">
        <v>45954</v>
      </c>
      <c r="C743" s="34">
        <f>_xlfn.FORECAST.ETS(A743,$B$2:$B$732,$A$2:$A$732,1,1)</f>
        <v>236.27287406563957</v>
      </c>
      <c r="D743" s="34">
        <f>C743-_xlfn.FORECAST.ETS.CONFINT(A743,$B$2:$B$732,$A$2:$A$732,0.95,1,1)</f>
        <v>40.990570761502369</v>
      </c>
      <c r="E743" s="34">
        <f>C743+_xlfn.FORECAST.ETS.CONFINT(A743,$B$2:$B$732,$A$2:$A$732,0.95,1,1)</f>
        <v>431.55517736977674</v>
      </c>
    </row>
    <row r="744" spans="1:5" x14ac:dyDescent="0.25">
      <c r="A744" s="33">
        <v>45955</v>
      </c>
      <c r="C744" s="34">
        <f>_xlfn.FORECAST.ETS(A744,$B$2:$B$732,$A$2:$A$732,1,1)</f>
        <v>236.28325139849323</v>
      </c>
      <c r="D744" s="34">
        <f>C744-_xlfn.FORECAST.ETS.CONFINT(A744,$B$2:$B$732,$A$2:$A$732,0.95,1,1)</f>
        <v>39.444813228187257</v>
      </c>
      <c r="E744" s="34">
        <f>C744+_xlfn.FORECAST.ETS.CONFINT(A744,$B$2:$B$732,$A$2:$A$732,0.95,1,1)</f>
        <v>433.12168956879918</v>
      </c>
    </row>
    <row r="745" spans="1:5" x14ac:dyDescent="0.25">
      <c r="A745" s="33">
        <v>45956</v>
      </c>
      <c r="C745" s="34">
        <f>_xlfn.FORECAST.ETS(A745,$B$2:$B$732,$A$2:$A$732,1,1)</f>
        <v>236.2936287313459</v>
      </c>
      <c r="D745" s="34">
        <f>C745-_xlfn.FORECAST.ETS.CONFINT(A745,$B$2:$B$732,$A$2:$A$732,0.95,1,1)</f>
        <v>37.888729767083277</v>
      </c>
      <c r="E745" s="34">
        <f>C745+_xlfn.FORECAST.ETS.CONFINT(A745,$B$2:$B$732,$A$2:$A$732,0.95,1,1)</f>
        <v>434.6985276956085</v>
      </c>
    </row>
    <row r="746" spans="1:5" x14ac:dyDescent="0.25">
      <c r="A746" s="33">
        <v>45957</v>
      </c>
      <c r="C746" s="34">
        <f>_xlfn.FORECAST.ETS(A746,$B$2:$B$732,$A$2:$A$732,1,1)</f>
        <v>236.30400606419957</v>
      </c>
      <c r="D746" s="34">
        <f>C746-_xlfn.FORECAST.ETS.CONFINT(A746,$B$2:$B$732,$A$2:$A$732,0.95,1,1)</f>
        <v>36.322400459609241</v>
      </c>
      <c r="E746" s="34">
        <f>C746+_xlfn.FORECAST.ETS.CONFINT(A746,$B$2:$B$732,$A$2:$A$732,0.95,1,1)</f>
        <v>436.2856116687899</v>
      </c>
    </row>
    <row r="747" spans="1:5" x14ac:dyDescent="0.25">
      <c r="A747" s="33">
        <v>45958</v>
      </c>
      <c r="C747" s="34">
        <f>_xlfn.FORECAST.ETS(A747,$B$2:$B$732,$A$2:$A$732,1,1)</f>
        <v>236.31438339705221</v>
      </c>
      <c r="D747" s="34">
        <f>C747-_xlfn.FORECAST.ETS.CONFINT(A747,$B$2:$B$732,$A$2:$A$732,0.95,1,1)</f>
        <v>34.745904452112796</v>
      </c>
      <c r="E747" s="34">
        <f>C747+_xlfn.FORECAST.ETS.CONFINT(A747,$B$2:$B$732,$A$2:$A$732,0.95,1,1)</f>
        <v>437.88286234199165</v>
      </c>
    </row>
    <row r="748" spans="1:5" x14ac:dyDescent="0.25">
      <c r="A748" s="33">
        <v>45959</v>
      </c>
      <c r="C748" s="34">
        <f>_xlfn.FORECAST.ETS(A748,$B$2:$B$732,$A$2:$A$732,1,1)</f>
        <v>236.3247607299059</v>
      </c>
      <c r="D748" s="34">
        <f>C748-_xlfn.FORECAST.ETS.CONFINT(A748,$B$2:$B$732,$A$2:$A$732,0.95,1,1)</f>
        <v>33.159319952400182</v>
      </c>
      <c r="E748" s="34">
        <f>C748+_xlfn.FORECAST.ETS.CONFINT(A748,$B$2:$B$732,$A$2:$A$732,0.95,1,1)</f>
        <v>439.4902015074116</v>
      </c>
    </row>
    <row r="749" spans="1:5" x14ac:dyDescent="0.25">
      <c r="A749" s="33">
        <v>45960</v>
      </c>
      <c r="C749" s="34">
        <f>_xlfn.FORECAST.ETS(A749,$B$2:$B$732,$A$2:$A$732,1,1)</f>
        <v>236.33513806275855</v>
      </c>
      <c r="D749" s="34">
        <f>C749-_xlfn.FORECAST.ETS.CONFINT(A749,$B$2:$B$732,$A$2:$A$732,0.95,1,1)</f>
        <v>31.562724227412644</v>
      </c>
      <c r="E749" s="34">
        <f>C749+_xlfn.FORECAST.ETS.CONFINT(A749,$B$2:$B$732,$A$2:$A$732,0.95,1,1)</f>
        <v>441.10755189810448</v>
      </c>
    </row>
    <row r="750" spans="1:5" x14ac:dyDescent="0.25">
      <c r="A750" s="33">
        <v>45961</v>
      </c>
      <c r="C750" s="34">
        <f>_xlfn.FORECAST.ETS(A750,$B$2:$B$732,$A$2:$A$732,1,1)</f>
        <v>236.34551539561221</v>
      </c>
      <c r="D750" s="34">
        <f>C750-_xlfn.FORECAST.ETS.CONFINT(A750,$B$2:$B$732,$A$2:$A$732,0.95,1,1)</f>
        <v>29.956193602008682</v>
      </c>
      <c r="E750" s="34">
        <f>C750+_xlfn.FORECAST.ETS.CONFINT(A750,$B$2:$B$732,$A$2:$A$732,0.95,1,1)</f>
        <v>442.73483718921574</v>
      </c>
    </row>
    <row r="751" spans="1:5" x14ac:dyDescent="0.25">
      <c r="A751" s="33">
        <v>45962</v>
      </c>
      <c r="C751" s="34">
        <f>_xlfn.FORECAST.ETS(A751,$B$2:$B$732,$A$2:$A$732,1,1)</f>
        <v>236.35589272846488</v>
      </c>
      <c r="D751" s="34">
        <f>C751-_xlfn.FORECAST.ETS.CONFINT(A751,$B$2:$B$732,$A$2:$A$732,0.95,1,1)</f>
        <v>28.339803458750538</v>
      </c>
      <c r="E751" s="34">
        <f>C751+_xlfn.FORECAST.ETS.CONFINT(A751,$B$2:$B$732,$A$2:$A$732,0.95,1,1)</f>
        <v>444.37198199817919</v>
      </c>
    </row>
    <row r="752" spans="1:5" x14ac:dyDescent="0.25">
      <c r="A752" s="33">
        <v>45963</v>
      </c>
      <c r="C752" s="34">
        <f>_xlfn.FORECAST.ETS(A752,$B$2:$B$732,$A$2:$A$732,1,1)</f>
        <v>236.36627006131855</v>
      </c>
      <c r="D752" s="34">
        <f>C752-_xlfn.FORECAST.ETS.CONFINT(A752,$B$2:$B$732,$A$2:$A$732,0.95,1,1)</f>
        <v>26.713628238660561</v>
      </c>
      <c r="E752" s="34">
        <f>C752+_xlfn.FORECAST.ETS.CONFINT(A752,$B$2:$B$732,$A$2:$A$732,0.95,1,1)</f>
        <v>446.01891188397656</v>
      </c>
    </row>
    <row r="753" spans="1:5" x14ac:dyDescent="0.25">
      <c r="A753" s="33">
        <v>45964</v>
      </c>
      <c r="C753" s="34">
        <f>_xlfn.FORECAST.ETS(A753,$B$2:$B$732,$A$2:$A$732,1,1)</f>
        <v>236.37664739417119</v>
      </c>
      <c r="D753" s="34">
        <f>C753-_xlfn.FORECAST.ETS.CONFINT(A753,$B$2:$B$732,$A$2:$A$732,0.95,1,1)</f>
        <v>25.077741442851334</v>
      </c>
      <c r="E753" s="34">
        <f>C753+_xlfn.FORECAST.ETS.CONFINT(A753,$B$2:$B$732,$A$2:$A$732,0.95,1,1)</f>
        <v>447.67555334549104</v>
      </c>
    </row>
    <row r="754" spans="1:5" x14ac:dyDescent="0.25">
      <c r="A754" s="33">
        <v>45965</v>
      </c>
      <c r="C754" s="34">
        <f>_xlfn.FORECAST.ETS(A754,$B$2:$B$732,$A$2:$A$732,1,1)</f>
        <v>236.38702472702488</v>
      </c>
      <c r="D754" s="34">
        <f>C754-_xlfn.FORECAST.ETS.CONFINT(A754,$B$2:$B$732,$A$2:$A$732,0.95,1,1)</f>
        <v>23.432215635001967</v>
      </c>
      <c r="E754" s="34">
        <f>C754+_xlfn.FORECAST.ETS.CONFINT(A754,$B$2:$B$732,$A$2:$A$732,0.95,1,1)</f>
        <v>449.34183381904779</v>
      </c>
    </row>
    <row r="755" spans="1:5" x14ac:dyDescent="0.25">
      <c r="A755" s="33">
        <v>45966</v>
      </c>
      <c r="C755" s="34">
        <f>_xlfn.FORECAST.ETS(A755,$B$2:$B$732,$A$2:$A$732,1,1)</f>
        <v>236.39740205987752</v>
      </c>
      <c r="D755" s="34">
        <f>C755-_xlfn.FORECAST.ETS.CONFINT(A755,$B$2:$B$732,$A$2:$A$732,0.95,1,1)</f>
        <v>21.777122444589281</v>
      </c>
      <c r="E755" s="34">
        <f>C755+_xlfn.FORECAST.ETS.CONFINT(A755,$B$2:$B$732,$A$2:$A$732,0.95,1,1)</f>
        <v>451.01768167516576</v>
      </c>
    </row>
    <row r="756" spans="1:5" x14ac:dyDescent="0.25">
      <c r="A756" s="33">
        <v>45967</v>
      </c>
      <c r="C756" s="34">
        <f>_xlfn.FORECAST.ETS(A756,$B$2:$B$732,$A$2:$A$732,1,1)</f>
        <v>236.40777939273119</v>
      </c>
      <c r="D756" s="34">
        <f>C756-_xlfn.FORECAST.ETS.CONFINT(A756,$B$2:$B$732,$A$2:$A$732,0.95,1,1)</f>
        <v>20.112532570851926</v>
      </c>
      <c r="E756" s="34">
        <f>C756+_xlfn.FORECAST.ETS.CONFINT(A756,$B$2:$B$732,$A$2:$A$732,0.95,1,1)</f>
        <v>452.70302621461042</v>
      </c>
    </row>
    <row r="757" spans="1:5" x14ac:dyDescent="0.25">
      <c r="A757" s="33">
        <v>45968</v>
      </c>
      <c r="C757" s="34">
        <f>_xlfn.FORECAST.ETS(A757,$B$2:$B$732,$A$2:$A$732,1,1)</f>
        <v>236.41815672558386</v>
      </c>
      <c r="D757" s="34">
        <f>C757-_xlfn.FORECAST.ETS.CONFINT(A757,$B$2:$B$732,$A$2:$A$732,0.95,1,1)</f>
        <v>18.438515787402224</v>
      </c>
      <c r="E757" s="34">
        <f>C757+_xlfn.FORECAST.ETS.CONFINT(A757,$B$2:$B$732,$A$2:$A$732,0.95,1,1)</f>
        <v>454.39779766376546</v>
      </c>
    </row>
    <row r="758" spans="1:5" x14ac:dyDescent="0.25">
      <c r="A758" s="33">
        <v>45969</v>
      </c>
      <c r="C758" s="34">
        <f>_xlfn.FORECAST.ETS(A758,$B$2:$B$732,$A$2:$A$732,1,1)</f>
        <v>236.42853405843752</v>
      </c>
      <c r="D758" s="34">
        <f>C758-_xlfn.FORECAST.ETS.CONFINT(A758,$B$2:$B$732,$A$2:$A$732,0.95,1,1)</f>
        <v>16.755140947468249</v>
      </c>
      <c r="E758" s="34">
        <f>C758+_xlfn.FORECAST.ETS.CONFINT(A758,$B$2:$B$732,$A$2:$A$732,0.95,1,1)</f>
        <v>456.10192716940679</v>
      </c>
    </row>
    <row r="759" spans="1:5" x14ac:dyDescent="0.25">
      <c r="A759" s="33">
        <v>45970</v>
      </c>
      <c r="C759" s="34">
        <f>_xlfn.FORECAST.ETS(A759,$B$2:$B$732,$A$2:$A$732,1,1)</f>
        <v>236.43891139129016</v>
      </c>
      <c r="D759" s="34">
        <f>C759-_xlfn.FORECAST.ETS.CONFINT(A759,$B$2:$B$732,$A$2:$A$732,0.95,1,1)</f>
        <v>15.062475989686476</v>
      </c>
      <c r="E759" s="34">
        <f>C759+_xlfn.FORECAST.ETS.CONFINT(A759,$B$2:$B$732,$A$2:$A$732,0.95,1,1)</f>
        <v>457.81534679289382</v>
      </c>
    </row>
    <row r="760" spans="1:5" x14ac:dyDescent="0.25">
      <c r="A760" s="33">
        <v>45971</v>
      </c>
      <c r="C760" s="34">
        <f>_xlfn.FORECAST.ETS(A760,$B$2:$B$732,$A$2:$A$732,1,1)</f>
        <v>236.44928872414386</v>
      </c>
      <c r="D760" s="34">
        <f>C760-_xlfn.FORECAST.ETS.CONFINT(A760,$B$2:$B$732,$A$2:$A$732,0.95,1,1)</f>
        <v>13.360587944432268</v>
      </c>
      <c r="E760" s="34">
        <f>C760+_xlfn.FORECAST.ETS.CONFINT(A760,$B$2:$B$732,$A$2:$A$732,0.95,1,1)</f>
        <v>459.53798950385544</v>
      </c>
    </row>
    <row r="761" spans="1:5" x14ac:dyDescent="0.25">
      <c r="A761" s="33">
        <v>45972</v>
      </c>
      <c r="C761" s="34">
        <f>_xlfn.FORECAST.ETS(A761,$B$2:$B$732,$A$2:$A$732,1,1)</f>
        <v>236.4596660569965</v>
      </c>
      <c r="D761" s="34">
        <f>C761-_xlfn.FORECAST.ETS.CONFINT(A761,$B$2:$B$732,$A$2:$A$732,0.95,1,1)</f>
        <v>11.649542940613117</v>
      </c>
      <c r="E761" s="34">
        <f>C761+_xlfn.FORECAST.ETS.CONFINT(A761,$B$2:$B$732,$A$2:$A$732,0.95,1,1)</f>
        <v>461.26978917337988</v>
      </c>
    </row>
    <row r="762" spans="1:5" x14ac:dyDescent="0.25">
      <c r="A762" s="33">
        <v>45973</v>
      </c>
      <c r="C762" s="34">
        <f>_xlfn.FORECAST.ETS(A762,$B$2:$B$732,$A$2:$A$732,1,1)</f>
        <v>236.47004338985016</v>
      </c>
      <c r="D762" s="34">
        <f>C762-_xlfn.FORECAST.ETS.CONFINT(A762,$B$2:$B$732,$A$2:$A$732,0.95,1,1)</f>
        <v>9.92940621291703</v>
      </c>
      <c r="E762" s="34">
        <f>C762+_xlfn.FORECAST.ETS.CONFINT(A762,$B$2:$B$732,$A$2:$A$732,0.95,1,1)</f>
        <v>463.01068056678332</v>
      </c>
    </row>
    <row r="763" spans="1:5" x14ac:dyDescent="0.25">
      <c r="A763" s="33">
        <v>45974</v>
      </c>
      <c r="C763" s="34">
        <f>_xlfn.FORECAST.ETS(A763,$B$2:$B$732,$A$2:$A$732,1,1)</f>
        <v>236.48042072270283</v>
      </c>
      <c r="D763" s="34">
        <f>C763-_xlfn.FORECAST.ETS.CONFINT(A763,$B$2:$B$732,$A$2:$A$732,0.95,1,1)</f>
        <v>8.2002421094444742</v>
      </c>
      <c r="E763" s="34">
        <f>C763+_xlfn.FORECAST.ETS.CONFINT(A763,$B$2:$B$732,$A$2:$A$732,0.95,1,1)</f>
        <v>464.76059933596116</v>
      </c>
    </row>
    <row r="764" spans="1:5" x14ac:dyDescent="0.25">
      <c r="A764" s="33">
        <v>45975</v>
      </c>
      <c r="C764" s="34">
        <f>_xlfn.FORECAST.ETS(A764,$B$2:$B$732,$A$2:$A$732,1,1)</f>
        <v>236.4907980555565</v>
      </c>
      <c r="D764" s="34">
        <f>C764-_xlfn.FORECAST.ETS.CONFINT(A764,$B$2:$B$732,$A$2:$A$732,0.95,1,1)</f>
        <v>6.4621140997214468</v>
      </c>
      <c r="E764" s="34">
        <f>C764+_xlfn.FORECAST.ETS.CONFINT(A764,$B$2:$B$732,$A$2:$A$732,0.95,1,1)</f>
        <v>466.51948201139157</v>
      </c>
    </row>
    <row r="765" spans="1:5" x14ac:dyDescent="0.25">
      <c r="A765" s="33">
        <v>45976</v>
      </c>
      <c r="C765" s="34">
        <f>_xlfn.FORECAST.ETS(A765,$B$2:$B$732,$A$2:$A$732,1,1)</f>
        <v>236.50117538840914</v>
      </c>
      <c r="D765" s="34">
        <f>C765-_xlfn.FORECAST.ETS.CONFINT(A765,$B$2:$B$732,$A$2:$A$732,0.95,1,1)</f>
        <v>4.7150847830258158</v>
      </c>
      <c r="E765" s="34">
        <f>C765+_xlfn.FORECAST.ETS.CONFINT(A765,$B$2:$B$732,$A$2:$A$732,0.95,1,1)</f>
        <v>468.28726599379246</v>
      </c>
    </row>
    <row r="766" spans="1:5" x14ac:dyDescent="0.25">
      <c r="A766" s="33">
        <v>45977</v>
      </c>
      <c r="C766" s="34">
        <f>_xlfn.FORECAST.ETS(A766,$B$2:$B$732,$A$2:$A$732,1,1)</f>
        <v>236.51155272126283</v>
      </c>
      <c r="D766" s="34">
        <f>C766-_xlfn.FORECAST.ETS.CONFINT(A766,$B$2:$B$732,$A$2:$A$732,0.95,1,1)</f>
        <v>2.9592158970279172</v>
      </c>
      <c r="E766" s="34">
        <f>C766+_xlfn.FORECAST.ETS.CONFINT(A766,$B$2:$B$732,$A$2:$A$732,0.95,1,1)</f>
        <v>470.06388954549777</v>
      </c>
    </row>
    <row r="767" spans="1:5" x14ac:dyDescent="0.25">
      <c r="A767" s="33">
        <v>45978</v>
      </c>
      <c r="C767" s="34">
        <f>_xlfn.FORECAST.ETS(A767,$B$2:$B$732,$A$2:$A$732,1,1)</f>
        <v>236.52193005411547</v>
      </c>
      <c r="D767" s="34">
        <f>C767-_xlfn.FORECAST.ETS.CONFINT(A767,$B$2:$B$732,$A$2:$A$732,0.95,1,1)</f>
        <v>1.1945683266819174</v>
      </c>
      <c r="E767" s="34">
        <f>C767+_xlfn.FORECAST.ETS.CONFINT(A767,$B$2:$B$732,$A$2:$A$732,0.95,1,1)</f>
        <v>471.84929178154903</v>
      </c>
    </row>
    <row r="768" spans="1:5" x14ac:dyDescent="0.25">
      <c r="A768" s="33">
        <v>45979</v>
      </c>
      <c r="C768" s="34">
        <f>_xlfn.FORECAST.ETS(A768,$B$2:$B$732,$A$2:$A$732,1,1)</f>
        <v>236.53230738696914</v>
      </c>
      <c r="D768" s="34">
        <f>C768-_xlfn.FORECAST.ETS.CONFINT(A768,$B$2:$B$732,$A$2:$A$732,0.95,1,1)</f>
        <v>-0.57879788662742726</v>
      </c>
      <c r="E768" s="34">
        <f>C768+_xlfn.FORECAST.ETS.CONFINT(A768,$B$2:$B$732,$A$2:$A$732,0.95,1,1)</f>
        <v>473.64341266056567</v>
      </c>
    </row>
    <row r="769" spans="1:5" x14ac:dyDescent="0.25">
      <c r="A769" s="33">
        <v>45980</v>
      </c>
      <c r="C769" s="34">
        <f>_xlfn.FORECAST.ETS(A769,$B$2:$B$732,$A$2:$A$732,1,1)</f>
        <v>236.54268471982181</v>
      </c>
      <c r="D769" s="34">
        <f>C769-_xlfn.FORECAST.ETS.CONFINT(A769,$B$2:$B$732,$A$2:$A$732,0.95,1,1)</f>
        <v>-2.3608235357431511</v>
      </c>
      <c r="E769" s="34">
        <f>C769+_xlfn.FORECAST.ETS.CONFINT(A769,$B$2:$B$732,$A$2:$A$732,0.95,1,1)</f>
        <v>475.44619297538679</v>
      </c>
    </row>
    <row r="770" spans="1:5" x14ac:dyDescent="0.25">
      <c r="A770" s="33">
        <v>45981</v>
      </c>
      <c r="C770" s="34">
        <f>_xlfn.FORECAST.ETS(A770,$B$2:$B$732,$A$2:$A$732,1,1)</f>
        <v>236.55306205267547</v>
      </c>
      <c r="D770" s="34">
        <f>C770-_xlfn.FORECAST.ETS.CONFINT(A770,$B$2:$B$732,$A$2:$A$732,0.95,1,1)</f>
        <v>-4.151450238191444</v>
      </c>
      <c r="E770" s="34">
        <f>C770+_xlfn.FORECAST.ETS.CONFINT(A770,$B$2:$B$732,$A$2:$A$732,0.95,1,1)</f>
        <v>477.25757434354239</v>
      </c>
    </row>
    <row r="771" spans="1:5" x14ac:dyDescent="0.25">
      <c r="A771" s="33">
        <v>45982</v>
      </c>
      <c r="C771" s="34">
        <f>_xlfn.FORECAST.ETS(A771,$B$2:$B$732,$A$2:$A$732,1,1)</f>
        <v>236.56343938552814</v>
      </c>
      <c r="D771" s="34">
        <f>C771-_xlfn.FORECAST.ETS.CONFINT(A771,$B$2:$B$732,$A$2:$A$732,0.95,1,1)</f>
        <v>-5.9506204264912697</v>
      </c>
      <c r="E771" s="34">
        <f>C771+_xlfn.FORECAST.ETS.CONFINT(A771,$B$2:$B$732,$A$2:$A$732,0.95,1,1)</f>
        <v>479.07749919754758</v>
      </c>
    </row>
    <row r="772" spans="1:5" x14ac:dyDescent="0.25">
      <c r="A772" s="33">
        <v>45983</v>
      </c>
      <c r="C772" s="34">
        <f>_xlfn.FORECAST.ETS(A772,$B$2:$B$732,$A$2:$A$732,1,1)</f>
        <v>236.57381671838181</v>
      </c>
      <c r="D772" s="34">
        <f>C772-_xlfn.FORECAST.ETS.CONFINT(A772,$B$2:$B$732,$A$2:$A$732,0.95,1,1)</f>
        <v>-7.7582773383074368</v>
      </c>
      <c r="E772" s="34">
        <f>C772+_xlfn.FORECAST.ETS.CONFINT(A772,$B$2:$B$732,$A$2:$A$732,0.95,1,1)</f>
        <v>480.90591077507105</v>
      </c>
    </row>
    <row r="773" spans="1:5" x14ac:dyDescent="0.25">
      <c r="A773" s="33">
        <v>45984</v>
      </c>
      <c r="C773" s="34">
        <f>_xlfn.FORECAST.ETS(A773,$B$2:$B$732,$A$2:$A$732,1,1)</f>
        <v>236.58419405123445</v>
      </c>
      <c r="D773" s="34">
        <f>C773-_xlfn.FORECAST.ETS.CONFINT(A773,$B$2:$B$732,$A$2:$A$732,0.95,1,1)</f>
        <v>-9.5743650065009831</v>
      </c>
      <c r="E773" s="34">
        <f>C773+_xlfn.FORECAST.ETS.CONFINT(A773,$B$2:$B$732,$A$2:$A$732,0.95,1,1)</f>
        <v>482.74275310896985</v>
      </c>
    </row>
    <row r="774" spans="1:5" x14ac:dyDescent="0.25">
      <c r="A774" s="33">
        <v>45985</v>
      </c>
      <c r="C774" s="34">
        <f>_xlfn.FORECAST.ETS(A774,$B$2:$B$732,$A$2:$A$732,1,1)</f>
        <v>236.59457138408814</v>
      </c>
      <c r="D774" s="34">
        <f>C774-_xlfn.FORECAST.ETS.CONFINT(A774,$B$2:$B$732,$A$2:$A$732,0.95,1,1)</f>
        <v>-11.398828249063882</v>
      </c>
      <c r="E774" s="34">
        <f>C774+_xlfn.FORECAST.ETS.CONFINT(A774,$B$2:$B$732,$A$2:$A$732,0.95,1,1)</f>
        <v>484.58797101724019</v>
      </c>
    </row>
    <row r="775" spans="1:5" x14ac:dyDescent="0.25">
      <c r="A775" s="33">
        <v>45986</v>
      </c>
      <c r="C775" s="34">
        <f>_xlfn.FORECAST.ETS(A775,$B$2:$B$732,$A$2:$A$732,1,1)</f>
        <v>236.60494871694078</v>
      </c>
      <c r="D775" s="34">
        <f>C775-_xlfn.FORECAST.ETS.CONFINT(A775,$B$2:$B$732,$A$2:$A$732,0.95,1,1)</f>
        <v>-13.231612658989405</v>
      </c>
      <c r="E775" s="34">
        <f>C775+_xlfn.FORECAST.ETS.CONFINT(A775,$B$2:$B$732,$A$2:$A$732,0.95,1,1)</f>
        <v>486.441510092871</v>
      </c>
    </row>
    <row r="776" spans="1:5" x14ac:dyDescent="0.25">
      <c r="A776" s="33">
        <v>45987</v>
      </c>
      <c r="C776" s="34">
        <f>_xlfn.FORECAST.ETS(A776,$B$2:$B$732,$A$2:$A$732,1,1)</f>
        <v>236.61532604979445</v>
      </c>
      <c r="D776" s="34">
        <f>C776-_xlfn.FORECAST.ETS.CONFINT(A776,$B$2:$B$732,$A$2:$A$732,0.95,1,1)</f>
        <v>-15.072664594061649</v>
      </c>
      <c r="E776" s="34">
        <f>C776+_xlfn.FORECAST.ETS.CONFINT(A776,$B$2:$B$732,$A$2:$A$732,0.95,1,1)</f>
        <v>488.30331669365057</v>
      </c>
    </row>
    <row r="777" spans="1:5" x14ac:dyDescent="0.25">
      <c r="A777" s="33">
        <v>45988</v>
      </c>
      <c r="C777" s="34">
        <f>_xlfn.FORECAST.ETS(A777,$B$2:$B$732,$A$2:$A$732,1,1)</f>
        <v>236.62570338264712</v>
      </c>
      <c r="D777" s="34">
        <f>C777-_xlfn.FORECAST.ETS.CONFINT(A777,$B$2:$B$732,$A$2:$A$732,0.95,1,1)</f>
        <v>-16.921931166614826</v>
      </c>
      <c r="E777" s="34">
        <f>C777+_xlfn.FORECAST.ETS.CONFINT(A777,$B$2:$B$732,$A$2:$A$732,0.95,1,1)</f>
        <v>490.17333793190903</v>
      </c>
    </row>
    <row r="778" spans="1:5" x14ac:dyDescent="0.25">
      <c r="A778" s="33">
        <v>45989</v>
      </c>
      <c r="C778" s="34">
        <f>_xlfn.FORECAST.ETS(A778,$B$2:$B$732,$A$2:$A$732,1,1)</f>
        <v>236.63608071550078</v>
      </c>
      <c r="D778" s="34">
        <f>C778-_xlfn.FORECAST.ETS.CONFINT(A778,$B$2:$B$732,$A$2:$A$732,0.95,1,1)</f>
        <v>-18.7793602332425</v>
      </c>
      <c r="E778" s="34">
        <f>C778+_xlfn.FORECAST.ETS.CONFINT(A778,$B$2:$B$732,$A$2:$A$732,0.95,1,1)</f>
        <v>492.05152166424409</v>
      </c>
    </row>
    <row r="779" spans="1:5" x14ac:dyDescent="0.25">
      <c r="A779" s="33">
        <v>45990</v>
      </c>
      <c r="C779" s="34">
        <f>_xlfn.FORECAST.ETS(A779,$B$2:$B$732,$A$2:$A$732,1,1)</f>
        <v>236.64645804835342</v>
      </c>
      <c r="D779" s="34">
        <f>C779-_xlfn.FORECAST.ETS.CONFINT(A779,$B$2:$B$732,$A$2:$A$732,0.95,1,1)</f>
        <v>-20.64490038450495</v>
      </c>
      <c r="E779" s="34">
        <f>C779+_xlfn.FORECAST.ETS.CONFINT(A779,$B$2:$B$732,$A$2:$A$732,0.95,1,1)</f>
        <v>493.93781648121183</v>
      </c>
    </row>
    <row r="780" spans="1:5" x14ac:dyDescent="0.25">
      <c r="A780" s="33">
        <v>45991</v>
      </c>
      <c r="C780" s="34">
        <f>_xlfn.FORECAST.ETS(A780,$B$2:$B$732,$A$2:$A$732,1,1)</f>
        <v>236.65683538120712</v>
      </c>
      <c r="D780" s="34">
        <f>C780-_xlfn.FORECAST.ETS.CONFINT(A780,$B$2:$B$732,$A$2:$A$732,0.95,1,1)</f>
        <v>-22.518500934614423</v>
      </c>
      <c r="E780" s="34">
        <f>C780+_xlfn.FORECAST.ETS.CONFINT(A780,$B$2:$B$732,$A$2:$A$732,0.95,1,1)</f>
        <v>495.83217169702868</v>
      </c>
    </row>
    <row r="781" spans="1:5" x14ac:dyDescent="0.25">
      <c r="A781" s="33">
        <v>45992</v>
      </c>
      <c r="C781" s="34">
        <f>_xlfn.FORECAST.ETS(A781,$B$2:$B$732,$A$2:$A$732,1,1)</f>
        <v>236.66721271405976</v>
      </c>
      <c r="D781" s="34">
        <f>C781-_xlfn.FORECAST.ETS.CONFINT(A781,$B$2:$B$732,$A$2:$A$732,0.95,1,1)</f>
        <v>-24.400111911142858</v>
      </c>
      <c r="E781" s="34">
        <f>C781+_xlfn.FORECAST.ETS.CONFINT(A781,$B$2:$B$732,$A$2:$A$732,0.95,1,1)</f>
        <v>497.73453733926237</v>
      </c>
    </row>
    <row r="782" spans="1:5" x14ac:dyDescent="0.25">
      <c r="A782" s="33">
        <v>45993</v>
      </c>
      <c r="C782" s="34">
        <f>_xlfn.FORECAST.ETS(A782,$B$2:$B$732,$A$2:$A$732,1,1)</f>
        <v>236.67759004691342</v>
      </c>
      <c r="D782" s="34">
        <f>C782-_xlfn.FORECAST.ETS.CONFINT(A782,$B$2:$B$732,$A$2:$A$732,0.95,1,1)</f>
        <v>-26.289684044730819</v>
      </c>
      <c r="E782" s="34">
        <f>C782+_xlfn.FORECAST.ETS.CONFINT(A782,$B$2:$B$732,$A$2:$A$732,0.95,1,1)</f>
        <v>499.64486413855764</v>
      </c>
    </row>
    <row r="783" spans="1:5" x14ac:dyDescent="0.25">
      <c r="A783" s="33">
        <v>45994</v>
      </c>
      <c r="C783" s="34">
        <f>_xlfn.FORECAST.ETS(A783,$B$2:$B$732,$A$2:$A$732,1,1)</f>
        <v>236.68796737976609</v>
      </c>
      <c r="D783" s="34">
        <f>C783-_xlfn.FORECAST.ETS.CONFINT(A783,$B$2:$B$732,$A$2:$A$732,0.95,1,1)</f>
        <v>-28.18716875884067</v>
      </c>
      <c r="E783" s="34">
        <f>C783+_xlfn.FORECAST.ETS.CONFINT(A783,$B$2:$B$732,$A$2:$A$732,0.95,1,1)</f>
        <v>501.56310351837283</v>
      </c>
    </row>
    <row r="784" spans="1:5" x14ac:dyDescent="0.25">
      <c r="A784" s="33">
        <v>45995</v>
      </c>
      <c r="C784" s="34">
        <f>_xlfn.FORECAST.ETS(A784,$B$2:$B$732,$A$2:$A$732,1,1)</f>
        <v>236.69834471261976</v>
      </c>
      <c r="D784" s="34">
        <f>C784-_xlfn.FORECAST.ETS.CONFINT(A784,$B$2:$B$732,$A$2:$A$732,0.95,1,1)</f>
        <v>-30.092518159530812</v>
      </c>
      <c r="E784" s="34">
        <f>C784+_xlfn.FORECAST.ETS.CONFINT(A784,$B$2:$B$732,$A$2:$A$732,0.95,1,1)</f>
        <v>503.48920758477033</v>
      </c>
    </row>
    <row r="785" spans="1:5" x14ac:dyDescent="0.25">
      <c r="A785" s="33">
        <v>45996</v>
      </c>
      <c r="C785" s="34">
        <f>_xlfn.FORECAST.ETS(A785,$B$2:$B$732,$A$2:$A$732,1,1)</f>
        <v>236.7087220454724</v>
      </c>
      <c r="D785" s="34">
        <f>C785-_xlfn.FORECAST.ETS.CONFINT(A785,$B$2:$B$732,$A$2:$A$732,0.95,1,1)</f>
        <v>-32.005685025292422</v>
      </c>
      <c r="E785" s="34">
        <f>C785+_xlfn.FORECAST.ETS.CONFINT(A785,$B$2:$B$732,$A$2:$A$732,0.95,1,1)</f>
        <v>505.42312911623719</v>
      </c>
    </row>
    <row r="786" spans="1:5" x14ac:dyDescent="0.25">
      <c r="A786" s="33">
        <v>45997</v>
      </c>
      <c r="C786" s="34">
        <f>_xlfn.FORECAST.ETS(A786,$B$2:$B$732,$A$2:$A$732,1,1)</f>
        <v>236.71909937832609</v>
      </c>
      <c r="D786" s="34">
        <f>C786-_xlfn.FORECAST.ETS.CONFINT(A786,$B$2:$B$732,$A$2:$A$732,0.95,1,1)</f>
        <v>-33.926622796924249</v>
      </c>
      <c r="E786" s="34">
        <f>C786+_xlfn.FORECAST.ETS.CONFINT(A786,$B$2:$B$732,$A$2:$A$732,0.95,1,1)</f>
        <v>507.36482155357646</v>
      </c>
    </row>
    <row r="787" spans="1:5" x14ac:dyDescent="0.25">
      <c r="A787" s="33">
        <v>45998</v>
      </c>
      <c r="C787" s="34">
        <f>_xlfn.FORECAST.ETS(A787,$B$2:$B$732,$A$2:$A$732,1,1)</f>
        <v>236.72947671117873</v>
      </c>
      <c r="D787" s="34">
        <f>C787-_xlfn.FORECAST.ETS.CONFINT(A787,$B$2:$B$732,$A$2:$A$732,0.95,1,1)</f>
        <v>-35.855285567485907</v>
      </c>
      <c r="E787" s="34">
        <f>C787+_xlfn.FORECAST.ETS.CONFINT(A787,$B$2:$B$732,$A$2:$A$732,0.95,1,1)</f>
        <v>509.31423898984337</v>
      </c>
    </row>
    <row r="788" spans="1:5" x14ac:dyDescent="0.25">
      <c r="A788" s="33">
        <v>45999</v>
      </c>
      <c r="C788" s="34">
        <f>_xlfn.FORECAST.ETS(A788,$B$2:$B$732,$A$2:$A$732,1,1)</f>
        <v>236.7398540440324</v>
      </c>
      <c r="D788" s="34">
        <f>C788-_xlfn.FORECAST.ETS.CONFINT(A788,$B$2:$B$732,$A$2:$A$732,0.95,1,1)</f>
        <v>-37.791628072303098</v>
      </c>
      <c r="E788" s="34">
        <f>C788+_xlfn.FORECAST.ETS.CONFINT(A788,$B$2:$B$732,$A$2:$A$732,0.95,1,1)</f>
        <v>511.27133616036792</v>
      </c>
    </row>
    <row r="789" spans="1:5" x14ac:dyDescent="0.25">
      <c r="A789" s="33">
        <v>46000</v>
      </c>
      <c r="C789" s="34">
        <f>_xlfn.FORECAST.ETS(A789,$B$2:$B$732,$A$2:$A$732,1,1)</f>
        <v>236.75023137688507</v>
      </c>
      <c r="D789" s="34">
        <f>C789-_xlfn.FORECAST.ETS.CONFINT(A789,$B$2:$B$732,$A$2:$A$732,0.95,1,1)</f>
        <v>-39.735605679064662</v>
      </c>
      <c r="E789" s="34">
        <f>C789+_xlfn.FORECAST.ETS.CONFINT(A789,$B$2:$B$732,$A$2:$A$732,0.95,1,1)</f>
        <v>513.23606843283483</v>
      </c>
    </row>
    <row r="790" spans="1:5" x14ac:dyDescent="0.25">
      <c r="A790" s="33">
        <v>46001</v>
      </c>
      <c r="C790" s="34">
        <f>_xlfn.FORECAST.ETS(A790,$B$2:$B$732,$A$2:$A$732,1,1)</f>
        <v>236.76060870973873</v>
      </c>
      <c r="D790" s="34">
        <f>C790-_xlfn.FORECAST.ETS.CONFINT(A790,$B$2:$B$732,$A$2:$A$732,0.95,1,1)</f>
        <v>-41.687174377983581</v>
      </c>
      <c r="E790" s="34">
        <f>C790+_xlfn.FORECAST.ETS.CONFINT(A790,$B$2:$B$732,$A$2:$A$732,0.95,1,1)</f>
        <v>515.20839179746099</v>
      </c>
    </row>
    <row r="791" spans="1:5" x14ac:dyDescent="0.25">
      <c r="A791" s="33">
        <v>46002</v>
      </c>
      <c r="C791" s="34">
        <f>_xlfn.FORECAST.ETS(A791,$B$2:$B$732,$A$2:$A$732,1,1)</f>
        <v>236.77098604259137</v>
      </c>
      <c r="D791" s="34">
        <f>C791-_xlfn.FORECAST.ETS.CONFINT(A791,$B$2:$B$732,$A$2:$A$732,0.95,1,1)</f>
        <v>-43.646290772060837</v>
      </c>
      <c r="E791" s="34">
        <f>C791+_xlfn.FORECAST.ETS.CONFINT(A791,$B$2:$B$732,$A$2:$A$732,0.95,1,1)</f>
        <v>517.18826285724356</v>
      </c>
    </row>
    <row r="792" spans="1:5" x14ac:dyDescent="0.25">
      <c r="A792" s="33">
        <v>46003</v>
      </c>
      <c r="C792" s="34">
        <f>_xlfn.FORECAST.ETS(A792,$B$2:$B$732,$A$2:$A$732,1,1)</f>
        <v>236.78136337544507</v>
      </c>
      <c r="D792" s="34">
        <f>C792-_xlfn.FORECAST.ETS.CONFINT(A792,$B$2:$B$732,$A$2:$A$732,0.95,1,1)</f>
        <v>-45.612912067423025</v>
      </c>
      <c r="E792" s="34">
        <f>C792+_xlfn.FORECAST.ETS.CONFINT(A792,$B$2:$B$732,$A$2:$A$732,0.95,1,1)</f>
        <v>519.17563881831313</v>
      </c>
    </row>
    <row r="793" spans="1:5" x14ac:dyDescent="0.25">
      <c r="A793" s="33">
        <v>46004</v>
      </c>
      <c r="C793" s="34">
        <f>_xlfn.FORECAST.ETS(A793,$B$2:$B$732,$A$2:$A$732,1,1)</f>
        <v>236.79174070829771</v>
      </c>
      <c r="D793" s="34">
        <f>C793-_xlfn.FORECAST.ETS.CONFINT(A793,$B$2:$B$732,$A$2:$A$732,0.95,1,1)</f>
        <v>-47.586996063771721</v>
      </c>
      <c r="E793" s="34">
        <f>C793+_xlfn.FORECAST.ETS.CONFINT(A793,$B$2:$B$732,$A$2:$A$732,0.95,1,1)</f>
        <v>521.17047748036714</v>
      </c>
    </row>
    <row r="794" spans="1:5" x14ac:dyDescent="0.25">
      <c r="A794" s="33">
        <v>46005</v>
      </c>
      <c r="C794" s="34">
        <f>_xlfn.FORECAST.ETS(A794,$B$2:$B$732,$A$2:$A$732,1,1)</f>
        <v>236.80211804115137</v>
      </c>
      <c r="D794" s="34">
        <f>C794-_xlfn.FORECAST.ETS.CONFINT(A794,$B$2:$B$732,$A$2:$A$732,0.95,1,1)</f>
        <v>-49.568501144914791</v>
      </c>
      <c r="E794" s="34">
        <f>C794+_xlfn.FORECAST.ETS.CONFINT(A794,$B$2:$B$732,$A$2:$A$732,0.95,1,1)</f>
        <v>523.17273722721757</v>
      </c>
    </row>
    <row r="795" spans="1:5" x14ac:dyDescent="0.25">
      <c r="A795" s="33">
        <v>46006</v>
      </c>
      <c r="C795" s="34">
        <f>_xlfn.FORECAST.ETS(A795,$B$2:$B$732,$A$2:$A$732,1,1)</f>
        <v>236.81249537400404</v>
      </c>
      <c r="D795" s="34">
        <f>C795-_xlfn.FORECAST.ETS.CONFINT(A795,$B$2:$B$732,$A$2:$A$732,0.95,1,1)</f>
        <v>-51.557386269416924</v>
      </c>
      <c r="E795" s="34">
        <f>C795+_xlfn.FORECAST.ETS.CONFINT(A795,$B$2:$B$732,$A$2:$A$732,0.95,1,1)</f>
        <v>525.18237701742498</v>
      </c>
    </row>
    <row r="796" spans="1:5" x14ac:dyDescent="0.25">
      <c r="A796" s="33">
        <v>46007</v>
      </c>
      <c r="C796" s="34">
        <f>_xlfn.FORECAST.ETS(A796,$B$2:$B$732,$A$2:$A$732,1,1)</f>
        <v>236.82287270685771</v>
      </c>
      <c r="D796" s="34">
        <f>C796-_xlfn.FORECAST.ETS.CONFINT(A796,$B$2:$B$732,$A$2:$A$732,0.95,1,1)</f>
        <v>-53.553610961338336</v>
      </c>
      <c r="E796" s="34">
        <f>C796+_xlfn.FORECAST.ETS.CONFINT(A796,$B$2:$B$732,$A$2:$A$732,0.95,1,1)</f>
        <v>527.19935637505375</v>
      </c>
    </row>
    <row r="797" spans="1:5" x14ac:dyDescent="0.25">
      <c r="A797" s="33">
        <v>46008</v>
      </c>
      <c r="C797" s="34">
        <f>_xlfn.FORECAST.ETS(A797,$B$2:$B$732,$A$2:$A$732,1,1)</f>
        <v>236.83325003971038</v>
      </c>
      <c r="D797" s="34">
        <f>C797-_xlfn.FORECAST.ETS.CONFINT(A797,$B$2:$B$732,$A$2:$A$732,0.95,1,1)</f>
        <v>-55.557135301098526</v>
      </c>
      <c r="E797" s="34">
        <f>C797+_xlfn.FORECAST.ETS.CONFINT(A797,$B$2:$B$732,$A$2:$A$732,0.95,1,1)</f>
        <v>529.22363538051923</v>
      </c>
    </row>
    <row r="798" spans="1:5" x14ac:dyDescent="0.25">
      <c r="A798" s="33">
        <v>46009</v>
      </c>
      <c r="C798" s="34">
        <f>_xlfn.FORECAST.ETS(A798,$B$2:$B$732,$A$2:$A$732,1,1)</f>
        <v>236.84362737256404</v>
      </c>
      <c r="D798" s="34">
        <f>C798-_xlfn.FORECAST.ETS.CONFINT(A798,$B$2:$B$732,$A$2:$A$732,0.95,1,1)</f>
        <v>-57.567919916433283</v>
      </c>
      <c r="E798" s="34">
        <f>C798+_xlfn.FORECAST.ETS.CONFINT(A798,$B$2:$B$732,$A$2:$A$732,0.95,1,1)</f>
        <v>531.25517466156134</v>
      </c>
    </row>
    <row r="799" spans="1:5" x14ac:dyDescent="0.25">
      <c r="A799" s="33">
        <v>46010</v>
      </c>
      <c r="C799" s="34">
        <f>_xlfn.FORECAST.ETS(A799,$B$2:$B$732,$A$2:$A$732,1,1)</f>
        <v>236.85400470541668</v>
      </c>
      <c r="D799" s="34">
        <f>C799-_xlfn.FORECAST.ETS.CONFINT(A799,$B$2:$B$732,$A$2:$A$732,0.95,1,1)</f>
        <v>-59.585925973481153</v>
      </c>
      <c r="E799" s="34">
        <f>C799+_xlfn.FORECAST.ETS.CONFINT(A799,$B$2:$B$732,$A$2:$A$732,0.95,1,1)</f>
        <v>533.29393538431452</v>
      </c>
    </row>
    <row r="800" spans="1:5" x14ac:dyDescent="0.25">
      <c r="A800" s="33">
        <v>46011</v>
      </c>
      <c r="C800" s="34">
        <f>_xlfn.FORECAST.ETS(A800,$B$2:$B$732,$A$2:$A$732,1,1)</f>
        <v>236.86438203827038</v>
      </c>
      <c r="D800" s="34">
        <f>C800-_xlfn.FORECAST.ETS.CONFINT(A800,$B$2:$B$732,$A$2:$A$732,0.95,1,1)</f>
        <v>-61.611115167966886</v>
      </c>
      <c r="E800" s="34">
        <f>C800+_xlfn.FORECAST.ETS.CONFINT(A800,$B$2:$B$732,$A$2:$A$732,0.95,1,1)</f>
        <v>535.33987924450764</v>
      </c>
    </row>
    <row r="801" spans="1:5" x14ac:dyDescent="0.25">
      <c r="A801" s="33">
        <v>46012</v>
      </c>
      <c r="C801" s="34">
        <f>_xlfn.FORECAST.ETS(A801,$B$2:$B$732,$A$2:$A$732,1,1)</f>
        <v>236.87475937112302</v>
      </c>
      <c r="D801" s="34">
        <f>C801-_xlfn.FORECAST.ETS.CONFINT(A801,$B$2:$B$732,$A$2:$A$732,0.95,1,1)</f>
        <v>-63.643449716518063</v>
      </c>
      <c r="E801" s="34">
        <f>C801+_xlfn.FORECAST.ETS.CONFINT(A801,$B$2:$B$732,$A$2:$A$732,0.95,1,1)</f>
        <v>537.39296845876413</v>
      </c>
    </row>
    <row r="802" spans="1:5" x14ac:dyDescent="0.25">
      <c r="A802" s="33">
        <v>46013</v>
      </c>
      <c r="C802" s="34">
        <f>_xlfn.FORECAST.ETS(A802,$B$2:$B$732,$A$2:$A$732,1,1)</f>
        <v>236.88513670397668</v>
      </c>
      <c r="D802" s="34">
        <f>C802-_xlfn.FORECAST.ETS.CONFINT(A802,$B$2:$B$732,$A$2:$A$732,0.95,1,1)</f>
        <v>-65.68289234808077</v>
      </c>
      <c r="E802" s="34">
        <f>C802+_xlfn.FORECAST.ETS.CONFINT(A802,$B$2:$B$732,$A$2:$A$732,0.95,1,1)</f>
        <v>539.4531657560342</v>
      </c>
    </row>
    <row r="803" spans="1:5" x14ac:dyDescent="0.25">
      <c r="A803" s="33">
        <v>46014</v>
      </c>
      <c r="C803" s="34">
        <f>_xlfn.FORECAST.ETS(A803,$B$2:$B$732,$A$2:$A$732,1,1)</f>
        <v>236.89551403682935</v>
      </c>
      <c r="D803" s="34">
        <f>C803-_xlfn.FORECAST.ETS.CONFINT(A803,$B$2:$B$732,$A$2:$A$732,0.95,1,1)</f>
        <v>-67.729406295471108</v>
      </c>
      <c r="E803" s="34">
        <f>C803+_xlfn.FORECAST.ETS.CONFINT(A803,$B$2:$B$732,$A$2:$A$732,0.95,1,1)</f>
        <v>541.52043436912982</v>
      </c>
    </row>
    <row r="804" spans="1:5" x14ac:dyDescent="0.25">
      <c r="A804" s="33">
        <v>46015</v>
      </c>
      <c r="C804" s="34">
        <f>_xlfn.FORECAST.ETS(A804,$B$2:$B$732,$A$2:$A$732,1,1)</f>
        <v>236.90589136968302</v>
      </c>
      <c r="D804" s="34">
        <f>C804-_xlfn.FORECAST.ETS.CONFINT(A804,$B$2:$B$732,$A$2:$A$732,0.95,1,1)</f>
        <v>-69.782955287027647</v>
      </c>
      <c r="E804" s="34">
        <f>C804+_xlfn.FORECAST.ETS.CONFINT(A804,$B$2:$B$732,$A$2:$A$732,0.95,1,1)</f>
        <v>543.59473802639366</v>
      </c>
    </row>
    <row r="805" spans="1:5" x14ac:dyDescent="0.25">
      <c r="A805" s="33">
        <v>46016</v>
      </c>
      <c r="C805" s="34">
        <f>_xlfn.FORECAST.ETS(A805,$B$2:$B$732,$A$2:$A$732,1,1)</f>
        <v>236.91626870253566</v>
      </c>
      <c r="D805" s="34">
        <f>C805-_xlfn.FORECAST.ETS.CONFINT(A805,$B$2:$B$732,$A$2:$A$732,0.95,1,1)</f>
        <v>-71.843503538400739</v>
      </c>
      <c r="E805" s="34">
        <f>C805+_xlfn.FORECAST.ETS.CONFINT(A805,$B$2:$B$732,$A$2:$A$732,0.95,1,1)</f>
        <v>545.67604094347212</v>
      </c>
    </row>
    <row r="806" spans="1:5" x14ac:dyDescent="0.25">
      <c r="A806" s="33">
        <v>46017</v>
      </c>
      <c r="C806" s="34">
        <f>_xlfn.FORECAST.ETS(A806,$B$2:$B$732,$A$2:$A$732,1,1)</f>
        <v>236.92664603538935</v>
      </c>
      <c r="D806" s="34">
        <f>C806-_xlfn.FORECAST.ETS.CONFINT(A806,$B$2:$B$732,$A$2:$A$732,0.95,1,1)</f>
        <v>-73.911015744444057</v>
      </c>
      <c r="E806" s="34">
        <f>C806+_xlfn.FORECAST.ETS.CONFINT(A806,$B$2:$B$732,$A$2:$A$732,0.95,1,1)</f>
        <v>547.76430781522276</v>
      </c>
    </row>
    <row r="807" spans="1:5" x14ac:dyDescent="0.25">
      <c r="A807" s="33">
        <v>46018</v>
      </c>
      <c r="C807" s="34">
        <f>_xlfn.FORECAST.ETS(A807,$B$2:$B$732,$A$2:$A$732,1,1)</f>
        <v>236.937023368242</v>
      </c>
      <c r="D807" s="34">
        <f>C807-_xlfn.FORECAST.ETS.CONFINT(A807,$B$2:$B$732,$A$2:$A$732,0.95,1,1)</f>
        <v>-75.98545707124353</v>
      </c>
      <c r="E807" s="34">
        <f>C807+_xlfn.FORECAST.ETS.CONFINT(A807,$B$2:$B$732,$A$2:$A$732,0.95,1,1)</f>
        <v>549.85950380772749</v>
      </c>
    </row>
    <row r="808" spans="1:5" x14ac:dyDescent="0.25">
      <c r="A808" s="33">
        <v>46019</v>
      </c>
      <c r="C808" s="34">
        <f>_xlfn.FORECAST.ETS(A808,$B$2:$B$732,$A$2:$A$732,1,1)</f>
        <v>236.94740070109566</v>
      </c>
      <c r="D808" s="34">
        <f>C808-_xlfn.FORECAST.ETS.CONFINT(A808,$B$2:$B$732,$A$2:$A$732,0.95,1,1)</f>
        <v>-78.066793148248735</v>
      </c>
      <c r="E808" s="34">
        <f>C808+_xlfn.FORECAST.ETS.CONFINT(A808,$B$2:$B$732,$A$2:$A$732,0.95,1,1)</f>
        <v>551.96159455044005</v>
      </c>
    </row>
    <row r="809" spans="1:5" x14ac:dyDescent="0.25">
      <c r="A809" s="33">
        <v>46020</v>
      </c>
      <c r="C809" s="34">
        <f>_xlfn.FORECAST.ETS(A809,$B$2:$B$732,$A$2:$A$732,1,1)</f>
        <v>236.95777803394833</v>
      </c>
      <c r="D809" s="34">
        <f>C809-_xlfn.FORECAST.ETS.CONFINT(A809,$B$2:$B$732,$A$2:$A$732,0.95,1,1)</f>
        <v>-80.154990060541536</v>
      </c>
      <c r="E809" s="34">
        <f>C809+_xlfn.FORECAST.ETS.CONFINT(A809,$B$2:$B$732,$A$2:$A$732,0.95,1,1)</f>
        <v>554.0705461284382</v>
      </c>
    </row>
    <row r="810" spans="1:5" x14ac:dyDescent="0.25">
      <c r="A810" s="33">
        <v>46021</v>
      </c>
      <c r="C810" s="34">
        <f>_xlfn.FORECAST.ETS(A810,$B$2:$B$732,$A$2:$A$732,1,1)</f>
        <v>236.96815536680199</v>
      </c>
      <c r="D810" s="34">
        <f>C810-_xlfn.FORECAST.ETS.CONFINT(A810,$B$2:$B$732,$A$2:$A$732,0.95,1,1)</f>
        <v>-82.250014341207333</v>
      </c>
      <c r="E810" s="34">
        <f>C810+_xlfn.FORECAST.ETS.CONFINT(A810,$B$2:$B$732,$A$2:$A$732,0.95,1,1)</f>
        <v>556.18632507481129</v>
      </c>
    </row>
    <row r="811" spans="1:5" x14ac:dyDescent="0.25">
      <c r="A811" s="33">
        <v>46022</v>
      </c>
      <c r="C811" s="34">
        <f>_xlfn.FORECAST.ETS(A811,$B$2:$B$732,$A$2:$A$732,1,1)</f>
        <v>236.97853269965464</v>
      </c>
      <c r="D811" s="34">
        <f>C811-_xlfn.FORECAST.ETS.CONFINT(A811,$B$2:$B$732,$A$2:$A$732,0.95,1,1)</f>
        <v>-84.351832963842583</v>
      </c>
      <c r="E811" s="34">
        <f>C811+_xlfn.FORECAST.ETS.CONFINT(A811,$B$2:$B$732,$A$2:$A$732,0.95,1,1)</f>
        <v>558.30889836315191</v>
      </c>
    </row>
    <row r="812" spans="1:5" x14ac:dyDescent="0.25">
      <c r="A812" s="33">
        <v>46023</v>
      </c>
      <c r="C812" s="34">
        <f>_xlfn.FORECAST.ETS(A812,$B$2:$B$732,$A$2:$A$732,1,1)</f>
        <v>236.98891003250833</v>
      </c>
      <c r="D812" s="34">
        <f>C812-_xlfn.FORECAST.ETS.CONFINT(A812,$B$2:$B$732,$A$2:$A$732,0.95,1,1)</f>
        <v>-86.460413335163878</v>
      </c>
      <c r="E812" s="34">
        <f>C812+_xlfn.FORECAST.ETS.CONFINT(A812,$B$2:$B$732,$A$2:$A$732,0.95,1,1)</f>
        <v>560.43823340018048</v>
      </c>
    </row>
    <row r="813" spans="1:5" x14ac:dyDescent="0.25">
      <c r="A813" s="33">
        <v>46024</v>
      </c>
      <c r="C813" s="34">
        <f>_xlfn.FORECAST.ETS(A813,$B$2:$B$732,$A$2:$A$732,1,1)</f>
        <v>236.99928736536097</v>
      </c>
      <c r="D813" s="34">
        <f>C813-_xlfn.FORECAST.ETS.CONFINT(A813,$B$2:$B$732,$A$2:$A$732,0.95,1,1)</f>
        <v>-88.575723287752766</v>
      </c>
      <c r="E813" s="34">
        <f>C813+_xlfn.FORECAST.ETS.CONFINT(A813,$B$2:$B$732,$A$2:$A$732,0.95,1,1)</f>
        <v>562.57429801847468</v>
      </c>
    </row>
    <row r="814" spans="1:5" x14ac:dyDescent="0.25">
      <c r="A814" s="33">
        <v>46025</v>
      </c>
      <c r="C814" s="34">
        <f>_xlfn.FORECAST.ETS(A814,$B$2:$B$732,$A$2:$A$732,1,1)</f>
        <v>237.00966469821464</v>
      </c>
      <c r="D814" s="34">
        <f>C814-_xlfn.FORECAST.ETS.CONFINT(A814,$B$2:$B$732,$A$2:$A$732,0.95,1,1)</f>
        <v>-90.697731072900638</v>
      </c>
      <c r="E814" s="34">
        <f>C814+_xlfn.FORECAST.ETS.CONFINT(A814,$B$2:$B$732,$A$2:$A$732,0.95,1,1)</f>
        <v>564.71706046932991</v>
      </c>
    </row>
    <row r="815" spans="1:5" x14ac:dyDescent="0.25">
      <c r="A815" s="33">
        <v>46026</v>
      </c>
      <c r="C815" s="34">
        <f>_xlfn.FORECAST.ETS(A815,$B$2:$B$732,$A$2:$A$732,1,1)</f>
        <v>237.02004203106731</v>
      </c>
      <c r="D815" s="34">
        <f>C815-_xlfn.FORECAST.ETS.CONFINT(A815,$B$2:$B$732,$A$2:$A$732,0.95,1,1)</f>
        <v>-92.826405353587688</v>
      </c>
      <c r="E815" s="34">
        <f>C815+_xlfn.FORECAST.ETS.CONFINT(A815,$B$2:$B$732,$A$2:$A$732,0.95,1,1)</f>
        <v>566.8664894157223</v>
      </c>
    </row>
    <row r="816" spans="1:5" x14ac:dyDescent="0.25">
      <c r="A816" s="33">
        <v>46027</v>
      </c>
      <c r="C816" s="34">
        <f>_xlfn.FORECAST.ETS(A816,$B$2:$B$732,$A$2:$A$732,1,1)</f>
        <v>237.03041936392097</v>
      </c>
      <c r="D816" s="34">
        <f>C816-_xlfn.FORECAST.ETS.CONFINT(A816,$B$2:$B$732,$A$2:$A$732,0.95,1,1)</f>
        <v>-94.961715197560892</v>
      </c>
      <c r="E816" s="34">
        <f>C816+_xlfn.FORECAST.ETS.CONFINT(A816,$B$2:$B$732,$A$2:$A$732,0.95,1,1)</f>
        <v>569.0225539254028</v>
      </c>
    </row>
    <row r="817" spans="1:5" x14ac:dyDescent="0.25">
      <c r="A817" s="33">
        <v>46028</v>
      </c>
      <c r="C817" s="34">
        <f>_xlfn.FORECAST.ETS(A817,$B$2:$B$732,$A$2:$A$732,1,1)</f>
        <v>237.04079669677361</v>
      </c>
      <c r="D817" s="34">
        <f>C817-_xlfn.FORECAST.ETS.CONFINT(A817,$B$2:$B$732,$A$2:$A$732,0.95,1,1)</f>
        <v>-97.103630070543375</v>
      </c>
      <c r="E817" s="34">
        <f>C817+_xlfn.FORECAST.ETS.CONFINT(A817,$B$2:$B$732,$A$2:$A$732,0.95,1,1)</f>
        <v>571.18522346409054</v>
      </c>
    </row>
    <row r="818" spans="1:5" x14ac:dyDescent="0.25">
      <c r="A818" s="33">
        <v>46029</v>
      </c>
      <c r="C818" s="34">
        <f>_xlfn.FORECAST.ETS(A818,$B$2:$B$732,$A$2:$A$732,1,1)</f>
        <v>237.0511740296273</v>
      </c>
      <c r="D818" s="34">
        <f>C818-_xlfn.FORECAST.ETS.CONFINT(A818,$B$2:$B$732,$A$2:$A$732,0.95,1,1)</f>
        <v>-99.252119829541641</v>
      </c>
      <c r="E818" s="34">
        <f>C818+_xlfn.FORECAST.ETS.CONFINT(A818,$B$2:$B$732,$A$2:$A$732,0.95,1,1)</f>
        <v>573.35446788879631</v>
      </c>
    </row>
    <row r="819" spans="1:5" x14ac:dyDescent="0.25">
      <c r="A819" s="33">
        <v>46030</v>
      </c>
      <c r="C819" s="34">
        <f>_xlfn.FORECAST.ETS(A819,$B$2:$B$732,$A$2:$A$732,1,1)</f>
        <v>237.06155136247995</v>
      </c>
      <c r="D819" s="34">
        <f>C819-_xlfn.FORECAST.ETS.CONFINT(A819,$B$2:$B$732,$A$2:$A$732,0.95,1,1)</f>
        <v>-101.40715471628189</v>
      </c>
      <c r="E819" s="34">
        <f>C819+_xlfn.FORECAST.ETS.CONFINT(A819,$B$2:$B$732,$A$2:$A$732,0.95,1,1)</f>
        <v>575.53025744124182</v>
      </c>
    </row>
    <row r="820" spans="1:5" x14ac:dyDescent="0.25">
      <c r="A820" s="33">
        <v>46031</v>
      </c>
      <c r="C820" s="34">
        <f>_xlfn.FORECAST.ETS(A820,$B$2:$B$732,$A$2:$A$732,1,1)</f>
        <v>237.07192869533361</v>
      </c>
      <c r="D820" s="34">
        <f>C820-_xlfn.FORECAST.ETS.CONFINT(A820,$B$2:$B$732,$A$2:$A$732,0.95,1,1)</f>
        <v>-103.56870535074177</v>
      </c>
      <c r="E820" s="34">
        <f>C820+_xlfn.FORECAST.ETS.CONFINT(A820,$B$2:$B$732,$A$2:$A$732,0.95,1,1)</f>
        <v>577.71256274140899</v>
      </c>
    </row>
    <row r="821" spans="1:5" x14ac:dyDescent="0.25">
      <c r="A821" s="33">
        <v>46032</v>
      </c>
      <c r="C821" s="34">
        <f>_xlfn.FORECAST.ETS(A821,$B$2:$B$732,$A$2:$A$732,1,1)</f>
        <v>237.08230602818628</v>
      </c>
      <c r="D821" s="34">
        <f>C821-_xlfn.FORECAST.ETS.CONFINT(A821,$B$2:$B$732,$A$2:$A$732,0.95,1,1)</f>
        <v>-105.73674272480912</v>
      </c>
      <c r="E821" s="34">
        <f>C821+_xlfn.FORECAST.ETS.CONFINT(A821,$B$2:$B$732,$A$2:$A$732,0.95,1,1)</f>
        <v>579.90135478118168</v>
      </c>
    </row>
    <row r="822" spans="1:5" x14ac:dyDescent="0.25">
      <c r="A822" s="33">
        <v>46033</v>
      </c>
      <c r="C822" s="34">
        <f>_xlfn.FORECAST.ETS(A822,$B$2:$B$732,$A$2:$A$732,1,1)</f>
        <v>237.09268336103995</v>
      </c>
      <c r="D822" s="34">
        <f>C822-_xlfn.FORECAST.ETS.CONFINT(A822,$B$2:$B$732,$A$2:$A$732,0.95,1,1)</f>
        <v>-107.91123819603402</v>
      </c>
      <c r="E822" s="34">
        <f>C822+_xlfn.FORECAST.ETS.CONFINT(A822,$B$2:$B$732,$A$2:$A$732,0.95,1,1)</f>
        <v>582.09660491811394</v>
      </c>
    </row>
    <row r="823" spans="1:5" x14ac:dyDescent="0.25">
      <c r="A823" s="33">
        <v>46034</v>
      </c>
      <c r="C823" s="34">
        <f>_xlfn.FORECAST.ETS(A823,$B$2:$B$732,$A$2:$A$732,1,1)</f>
        <v>237.10306069389262</v>
      </c>
      <c r="D823" s="34">
        <f>C823-_xlfn.FORECAST.ETS.CONFINT(A823,$B$2:$B$732,$A$2:$A$732,0.95,1,1)</f>
        <v>-110.09216348150474</v>
      </c>
      <c r="E823" s="34">
        <f>C823+_xlfn.FORECAST.ETS.CONFINT(A823,$B$2:$B$732,$A$2:$A$732,0.95,1,1)</f>
        <v>584.29828486929</v>
      </c>
    </row>
    <row r="824" spans="1:5" x14ac:dyDescent="0.25">
      <c r="A824" s="33">
        <v>46035</v>
      </c>
      <c r="C824" s="34">
        <f>_xlfn.FORECAST.ETS(A824,$B$2:$B$732,$A$2:$A$732,1,1)</f>
        <v>237.11343802674628</v>
      </c>
      <c r="D824" s="34">
        <f>C824-_xlfn.FORECAST.ETS.CONFINT(A824,$B$2:$B$732,$A$2:$A$732,0.95,1,1)</f>
        <v>-112.27949065181491</v>
      </c>
      <c r="E824" s="34">
        <f>C824+_xlfn.FORECAST.ETS.CONFINT(A824,$B$2:$B$732,$A$2:$A$732,0.95,1,1)</f>
        <v>586.50636670530753</v>
      </c>
    </row>
    <row r="825" spans="1:5" x14ac:dyDescent="0.25">
      <c r="A825" s="33">
        <v>46036</v>
      </c>
      <c r="C825" s="34">
        <f>_xlfn.FORECAST.ETS(A825,$B$2:$B$732,$A$2:$A$732,1,1)</f>
        <v>237.12381535959892</v>
      </c>
      <c r="D825" s="34">
        <f>C825-_xlfn.FORECAST.ETS.CONFINT(A825,$B$2:$B$732,$A$2:$A$732,0.95,1,1)</f>
        <v>-114.47319212515211</v>
      </c>
      <c r="E825" s="34">
        <f>C825+_xlfn.FORECAST.ETS.CONFINT(A825,$B$2:$B$732,$A$2:$A$732,0.95,1,1)</f>
        <v>588.72082284434998</v>
      </c>
    </row>
    <row r="826" spans="1:5" x14ac:dyDescent="0.25">
      <c r="A826" s="33">
        <v>46037</v>
      </c>
      <c r="C826" s="34">
        <f>_xlfn.FORECAST.ETS(A826,$B$2:$B$732,$A$2:$A$732,1,1)</f>
        <v>237.13419269245261</v>
      </c>
      <c r="D826" s="34">
        <f>C826-_xlfn.FORECAST.ETS.CONFINT(A826,$B$2:$B$732,$A$2:$A$732,0.95,1,1)</f>
        <v>-116.67324066147413</v>
      </c>
      <c r="E826" s="34">
        <f>C826+_xlfn.FORECAST.ETS.CONFINT(A826,$B$2:$B$732,$A$2:$A$732,0.95,1,1)</f>
        <v>590.94162604637938</v>
      </c>
    </row>
    <row r="827" spans="1:5" x14ac:dyDescent="0.25">
      <c r="A827" s="33">
        <v>46038</v>
      </c>
      <c r="C827" s="34">
        <f>_xlfn.FORECAST.ETS(A827,$B$2:$B$732,$A$2:$A$732,1,1)</f>
        <v>237.14457002530526</v>
      </c>
      <c r="D827" s="34">
        <f>C827-_xlfn.FORECAST.ETS.CONFINT(A827,$B$2:$B$732,$A$2:$A$732,0.95,1,1)</f>
        <v>-118.87960935680508</v>
      </c>
      <c r="E827" s="34">
        <f>C827+_xlfn.FORECAST.ETS.CONFINT(A827,$B$2:$B$732,$A$2:$A$732,0.95,1,1)</f>
        <v>593.16874940741559</v>
      </c>
    </row>
    <row r="828" spans="1:5" x14ac:dyDescent="0.25">
      <c r="A828" s="33">
        <v>46039</v>
      </c>
      <c r="C828" s="34">
        <f>_xlfn.FORECAST.ETS(A828,$B$2:$B$732,$A$2:$A$732,1,1)</f>
        <v>237.15494735815892</v>
      </c>
      <c r="D828" s="34">
        <f>C828-_xlfn.FORECAST.ETS.CONFINT(A828,$B$2:$B$732,$A$2:$A$732,0.95,1,1)</f>
        <v>-121.09227163761565</v>
      </c>
      <c r="E828" s="34">
        <f>C828+_xlfn.FORECAST.ETS.CONFINT(A828,$B$2:$B$732,$A$2:$A$732,0.95,1,1)</f>
        <v>595.40216635393347</v>
      </c>
    </row>
    <row r="829" spans="1:5" x14ac:dyDescent="0.25">
      <c r="A829" s="33">
        <v>46040</v>
      </c>
      <c r="C829" s="34">
        <f>_xlfn.FORECAST.ETS(A829,$B$2:$B$732,$A$2:$A$732,1,1)</f>
        <v>237.16532469101159</v>
      </c>
      <c r="D829" s="34">
        <f>C829-_xlfn.FORECAST.ETS.CONFINT(A829,$B$2:$B$732,$A$2:$A$732,0.95,1,1)</f>
        <v>-123.31120125532075</v>
      </c>
      <c r="E829" s="34">
        <f>C829+_xlfn.FORECAST.ETS.CONFINT(A829,$B$2:$B$732,$A$2:$A$732,0.95,1,1)</f>
        <v>597.64185063734396</v>
      </c>
    </row>
    <row r="830" spans="1:5" x14ac:dyDescent="0.25">
      <c r="A830" s="33">
        <v>46041</v>
      </c>
      <c r="C830" s="34">
        <f>_xlfn.FORECAST.ETS(A830,$B$2:$B$732,$A$2:$A$732,1,1)</f>
        <v>237.17570202386526</v>
      </c>
      <c r="D830" s="34">
        <f>C830-_xlfn.FORECAST.ETS.CONFINT(A830,$B$2:$B$732,$A$2:$A$732,0.95,1,1)</f>
        <v>-125.53637228085813</v>
      </c>
      <c r="E830" s="34">
        <f>C830+_xlfn.FORECAST.ETS.CONFINT(A830,$B$2:$B$732,$A$2:$A$732,0.95,1,1)</f>
        <v>599.88777632858864</v>
      </c>
    </row>
    <row r="831" spans="1:5" x14ac:dyDescent="0.25">
      <c r="A831" s="33">
        <v>46042</v>
      </c>
      <c r="C831" s="34">
        <f>_xlfn.FORECAST.ETS(A831,$B$2:$B$732,$A$2:$A$732,1,1)</f>
        <v>237.1860793567179</v>
      </c>
      <c r="D831" s="34">
        <f>C831-_xlfn.FORECAST.ETS.CONFINT(A831,$B$2:$B$732,$A$2:$A$732,0.95,1,1)</f>
        <v>-127.76775909938172</v>
      </c>
      <c r="E831" s="34">
        <f>C831+_xlfn.FORECAST.ETS.CONFINT(A831,$B$2:$B$732,$A$2:$A$732,0.95,1,1)</f>
        <v>602.13991781281754</v>
      </c>
    </row>
    <row r="832" spans="1:5" x14ac:dyDescent="0.25">
      <c r="A832" s="33">
        <v>46043</v>
      </c>
      <c r="C832" s="34">
        <f>_xlfn.FORECAST.ETS(A832,$B$2:$B$732,$A$2:$A$732,1,1)</f>
        <v>237.19645668957159</v>
      </c>
      <c r="D832" s="34">
        <f>C832-_xlfn.FORECAST.ETS.CONFINT(A832,$B$2:$B$732,$A$2:$A$732,0.95,1,1)</f>
        <v>-130.00533640503315</v>
      </c>
      <c r="E832" s="34">
        <f>C832+_xlfn.FORECAST.ETS.CONFINT(A832,$B$2:$B$732,$A$2:$A$732,0.95,1,1)</f>
        <v>604.3982497841763</v>
      </c>
    </row>
    <row r="833" spans="1:5" x14ac:dyDescent="0.25">
      <c r="A833" s="33">
        <v>46044</v>
      </c>
      <c r="C833" s="34">
        <f>_xlfn.FORECAST.ETS(A833,$B$2:$B$732,$A$2:$A$732,1,1)</f>
        <v>237.20683402242423</v>
      </c>
      <c r="D833" s="34">
        <f>C833-_xlfn.FORECAST.ETS.CONFINT(A833,$B$2:$B$732,$A$2:$A$732,0.95,1,1)</f>
        <v>-132.24907919582506</v>
      </c>
      <c r="E833" s="34">
        <f>C833+_xlfn.FORECAST.ETS.CONFINT(A833,$B$2:$B$732,$A$2:$A$732,0.95,1,1)</f>
        <v>606.66274724067353</v>
      </c>
    </row>
    <row r="834" spans="1:5" x14ac:dyDescent="0.25">
      <c r="A834" s="33">
        <v>46045</v>
      </c>
      <c r="C834" s="34">
        <f>_xlfn.FORECAST.ETS(A834,$B$2:$B$732,$A$2:$A$732,1,1)</f>
        <v>237.2172113552779</v>
      </c>
      <c r="D834" s="34">
        <f>C834-_xlfn.FORECAST.ETS.CONFINT(A834,$B$2:$B$732,$A$2:$A$732,0.95,1,1)</f>
        <v>-134.49896276859991</v>
      </c>
      <c r="E834" s="34">
        <f>C834+_xlfn.FORECAST.ETS.CONFINT(A834,$B$2:$B$732,$A$2:$A$732,0.95,1,1)</f>
        <v>608.93338547915573</v>
      </c>
    </row>
    <row r="835" spans="1:5" x14ac:dyDescent="0.25">
      <c r="A835" s="33">
        <v>46046</v>
      </c>
      <c r="C835" s="34">
        <f>_xlfn.FORECAST.ETS(A835,$B$2:$B$732,$A$2:$A$732,1,1)</f>
        <v>237.22758868813057</v>
      </c>
      <c r="D835" s="34">
        <f>C835-_xlfn.FORECAST.ETS.CONFINT(A835,$B$2:$B$732,$A$2:$A$732,0.95,1,1)</f>
        <v>-136.75496271409659</v>
      </c>
      <c r="E835" s="34">
        <f>C835+_xlfn.FORECAST.ETS.CONFINT(A835,$B$2:$B$732,$A$2:$A$732,0.95,1,1)</f>
        <v>611.21014009035775</v>
      </c>
    </row>
    <row r="836" spans="1:5" x14ac:dyDescent="0.25">
      <c r="A836" s="33">
        <v>46047</v>
      </c>
      <c r="C836" s="34">
        <f>_xlfn.FORECAST.ETS(A836,$B$2:$B$732,$A$2:$A$732,1,1)</f>
        <v>237.23796602098423</v>
      </c>
      <c r="D836" s="34">
        <f>C836-_xlfn.FORECAST.ETS.CONFINT(A836,$B$2:$B$732,$A$2:$A$732,0.95,1,1)</f>
        <v>-139.01705491209128</v>
      </c>
      <c r="E836" s="34">
        <f>C836+_xlfn.FORECAST.ETS.CONFINT(A836,$B$2:$B$732,$A$2:$A$732,0.95,1,1)</f>
        <v>613.49298695405969</v>
      </c>
    </row>
    <row r="837" spans="1:5" x14ac:dyDescent="0.25">
      <c r="A837" s="33">
        <v>46048</v>
      </c>
      <c r="C837" s="34">
        <f>_xlfn.FORECAST.ETS(A837,$B$2:$B$732,$A$2:$A$732,1,1)</f>
        <v>237.24834335383687</v>
      </c>
      <c r="D837" s="34">
        <f>C837-_xlfn.FORECAST.ETS.CONFINT(A837,$B$2:$B$732,$A$2:$A$732,0.95,1,1)</f>
        <v>-141.28521552664208</v>
      </c>
      <c r="E837" s="34">
        <f>C837+_xlfn.FORECAST.ETS.CONFINT(A837,$B$2:$B$732,$A$2:$A$732,0.95,1,1)</f>
        <v>615.78190223431579</v>
      </c>
    </row>
    <row r="838" spans="1:5" x14ac:dyDescent="0.25">
      <c r="A838" s="33">
        <v>46049</v>
      </c>
      <c r="C838" s="34">
        <f>_xlfn.FORECAST.ETS(A838,$B$2:$B$732,$A$2:$A$732,1,1)</f>
        <v>237.25872068669057</v>
      </c>
      <c r="D838" s="34">
        <f>C838-_xlfn.FORECAST.ETS.CONFINT(A838,$B$2:$B$732,$A$2:$A$732,0.95,1,1)</f>
        <v>-143.55942100140507</v>
      </c>
      <c r="E838" s="34">
        <f>C838+_xlfn.FORECAST.ETS.CONFINT(A838,$B$2:$B$732,$A$2:$A$732,0.95,1,1)</f>
        <v>618.07686237478617</v>
      </c>
    </row>
    <row r="839" spans="1:5" x14ac:dyDescent="0.25">
      <c r="A839" s="33">
        <v>46050</v>
      </c>
      <c r="C839" s="34">
        <f>_xlfn.FORECAST.ETS(A839,$B$2:$B$732,$A$2:$A$732,1,1)</f>
        <v>237.26909801954321</v>
      </c>
      <c r="D839" s="34">
        <f>C839-_xlfn.FORECAST.ETS.CONFINT(A839,$B$2:$B$732,$A$2:$A$732,0.95,1,1)</f>
        <v>-145.83964805505201</v>
      </c>
      <c r="E839" s="34">
        <f>C839+_xlfn.FORECAST.ETS.CONFINT(A839,$B$2:$B$732,$A$2:$A$732,0.95,1,1)</f>
        <v>620.37784409413848</v>
      </c>
    </row>
    <row r="840" spans="1:5" x14ac:dyDescent="0.25">
      <c r="A840" s="33">
        <v>46051</v>
      </c>
      <c r="C840" s="34">
        <f>_xlfn.FORECAST.ETS(A840,$B$2:$B$732,$A$2:$A$732,1,1)</f>
        <v>237.27947535239687</v>
      </c>
      <c r="D840" s="34">
        <f>C840-_xlfn.FORECAST.ETS.CONFINT(A840,$B$2:$B$732,$A$2:$A$732,0.95,1,1)</f>
        <v>-148.12587367675539</v>
      </c>
      <c r="E840" s="34">
        <f>C840+_xlfn.FORECAST.ETS.CONFINT(A840,$B$2:$B$732,$A$2:$A$732,0.95,1,1)</f>
        <v>622.68482438154911</v>
      </c>
    </row>
    <row r="841" spans="1:5" x14ac:dyDescent="0.25">
      <c r="A841" s="33">
        <v>46052</v>
      </c>
      <c r="C841" s="34">
        <f>_xlfn.FORECAST.ETS(A841,$B$2:$B$732,$A$2:$A$732,1,1)</f>
        <v>237.28985268524954</v>
      </c>
      <c r="D841" s="34">
        <f>C841-_xlfn.FORECAST.ETS.CONFINT(A841,$B$2:$B$732,$A$2:$A$732,0.95,1,1)</f>
        <v>-150.41807512177346</v>
      </c>
      <c r="E841" s="34">
        <f>C841+_xlfn.FORECAST.ETS.CONFINT(A841,$B$2:$B$732,$A$2:$A$732,0.95,1,1)</f>
        <v>624.99778049227257</v>
      </c>
    </row>
    <row r="842" spans="1:5" x14ac:dyDescent="0.25">
      <c r="A842" s="33">
        <v>46053</v>
      </c>
      <c r="C842" s="34">
        <f>_xlfn.FORECAST.ETS(A842,$B$2:$B$732,$A$2:$A$732,1,1)</f>
        <v>237.30023001810321</v>
      </c>
      <c r="D842" s="34">
        <f>C842-_xlfn.FORECAST.ETS.CONFINT(A842,$B$2:$B$732,$A$2:$A$732,0.95,1,1)</f>
        <v>-152.71622990709938</v>
      </c>
      <c r="E842" s="34">
        <f>C842+_xlfn.FORECAST.ETS.CONFINT(A842,$B$2:$B$732,$A$2:$A$732,0.95,1,1)</f>
        <v>627.31668994330585</v>
      </c>
    </row>
    <row r="843" spans="1:5" x14ac:dyDescent="0.25">
      <c r="A843" s="33">
        <v>46054</v>
      </c>
      <c r="C843" s="34">
        <f>_xlfn.FORECAST.ETS(A843,$B$2:$B$732,$A$2:$A$732,1,1)</f>
        <v>237.31060735095585</v>
      </c>
      <c r="D843" s="34">
        <f>C843-_xlfn.FORECAST.ETS.CONFINT(A843,$B$2:$B$732,$A$2:$A$732,0.95,1,1)</f>
        <v>-155.02031580720652</v>
      </c>
      <c r="E843" s="34">
        <f>C843+_xlfn.FORECAST.ETS.CONFINT(A843,$B$2:$B$732,$A$2:$A$732,0.95,1,1)</f>
        <v>629.64153050911818</v>
      </c>
    </row>
    <row r="844" spans="1:5" x14ac:dyDescent="0.25">
      <c r="A844" s="33">
        <v>46055</v>
      </c>
      <c r="C844" s="34">
        <f>_xlfn.FORECAST.ETS(A844,$B$2:$B$732,$A$2:$A$732,1,1)</f>
        <v>237.32098468380954</v>
      </c>
      <c r="D844" s="34">
        <f>C844-_xlfn.FORECAST.ETS.CONFINT(A844,$B$2:$B$732,$A$2:$A$732,0.95,1,1)</f>
        <v>-157.33031084985683</v>
      </c>
      <c r="E844" s="34">
        <f>C844+_xlfn.FORECAST.ETS.CONFINT(A844,$B$2:$B$732,$A$2:$A$732,0.95,1,1)</f>
        <v>631.97228021747594</v>
      </c>
    </row>
    <row r="845" spans="1:5" x14ac:dyDescent="0.25">
      <c r="A845" s="33">
        <v>46056</v>
      </c>
      <c r="C845" s="34">
        <f>_xlfn.FORECAST.ETS(A845,$B$2:$B$732,$A$2:$A$732,1,1)</f>
        <v>237.33136201666218</v>
      </c>
      <c r="D845" s="34">
        <f>C845-_xlfn.FORECAST.ETS.CONFINT(A845,$B$2:$B$732,$A$2:$A$732,0.95,1,1)</f>
        <v>-159.64619331200186</v>
      </c>
      <c r="E845" s="34">
        <f>C845+_xlfn.FORECAST.ETS.CONFINT(A845,$B$2:$B$732,$A$2:$A$732,0.95,1,1)</f>
        <v>634.30891734532622</v>
      </c>
    </row>
    <row r="846" spans="1:5" x14ac:dyDescent="0.25">
      <c r="A846" s="33">
        <v>46057</v>
      </c>
      <c r="C846" s="34">
        <f>_xlfn.FORECAST.ETS(A846,$B$2:$B$732,$A$2:$A$732,1,1)</f>
        <v>237.34173934951585</v>
      </c>
      <c r="D846" s="34">
        <f>C846-_xlfn.FORECAST.ETS.CONFINT(A846,$B$2:$B$732,$A$2:$A$732,0.95,1,1)</f>
        <v>-161.96794171574297</v>
      </c>
      <c r="E846" s="34">
        <f>C846+_xlfn.FORECAST.ETS.CONFINT(A846,$B$2:$B$732,$A$2:$A$732,0.95,1,1)</f>
        <v>636.65142041477463</v>
      </c>
    </row>
    <row r="847" spans="1:5" x14ac:dyDescent="0.25">
      <c r="A847" s="33">
        <v>46058</v>
      </c>
      <c r="C847" s="34">
        <f>_xlfn.FORECAST.ETS(A847,$B$2:$B$732,$A$2:$A$732,1,1)</f>
        <v>237.35211668236852</v>
      </c>
      <c r="D847" s="34">
        <f>C847-_xlfn.FORECAST.ETS.CONFINT(A847,$B$2:$B$732,$A$2:$A$732,0.95,1,1)</f>
        <v>-164.29553482438322</v>
      </c>
      <c r="E847" s="34">
        <f>C847+_xlfn.FORECAST.ETS.CONFINT(A847,$B$2:$B$732,$A$2:$A$732,0.95,1,1)</f>
        <v>638.99976818912023</v>
      </c>
    </row>
    <row r="848" spans="1:5" x14ac:dyDescent="0.25">
      <c r="A848" s="33">
        <v>46059</v>
      </c>
      <c r="C848" s="34">
        <f>_xlfn.FORECAST.ETS(A848,$B$2:$B$732,$A$2:$A$732,1,1)</f>
        <v>237.36249401522218</v>
      </c>
      <c r="D848" s="34">
        <f>C848-_xlfn.FORECAST.ETS.CONFINT(A848,$B$2:$B$732,$A$2:$A$732,0.95,1,1)</f>
        <v>-166.62895163853511</v>
      </c>
      <c r="E848" s="34">
        <f>C848+_xlfn.FORECAST.ETS.CONFINT(A848,$B$2:$B$732,$A$2:$A$732,0.95,1,1)</f>
        <v>641.35393966897948</v>
      </c>
    </row>
    <row r="849" spans="1:5" x14ac:dyDescent="0.25">
      <c r="A849" s="33">
        <v>46060</v>
      </c>
      <c r="C849" s="34">
        <f>_xlfn.FORECAST.ETS(A849,$B$2:$B$732,$A$2:$A$732,1,1)</f>
        <v>237.37287134807485</v>
      </c>
      <c r="D849" s="34">
        <f>C849-_xlfn.FORECAST.ETS.CONFINT(A849,$B$2:$B$732,$A$2:$A$732,0.95,1,1)</f>
        <v>-168.968171392317</v>
      </c>
      <c r="E849" s="34">
        <f>C849+_xlfn.FORECAST.ETS.CONFINT(A849,$B$2:$B$732,$A$2:$A$732,0.95,1,1)</f>
        <v>643.71391408846671</v>
      </c>
    </row>
    <row r="850" spans="1:5" x14ac:dyDescent="0.25">
      <c r="A850" s="33">
        <v>46061</v>
      </c>
      <c r="C850" s="34">
        <f>_xlfn.FORECAST.ETS(A850,$B$2:$B$732,$A$2:$A$732,1,1)</f>
        <v>237.38324868092852</v>
      </c>
      <c r="D850" s="34">
        <f>C850-_xlfn.FORECAST.ETS.CONFINT(A850,$B$2:$B$732,$A$2:$A$732,0.95,1,1)</f>
        <v>-171.31317354960296</v>
      </c>
      <c r="E850" s="34">
        <f>C850+_xlfn.FORECAST.ETS.CONFINT(A850,$B$2:$B$732,$A$2:$A$732,0.95,1,1)</f>
        <v>646.07967091145997</v>
      </c>
    </row>
    <row r="851" spans="1:5" x14ac:dyDescent="0.25">
      <c r="A851" s="33">
        <v>46062</v>
      </c>
      <c r="C851" s="34">
        <f>_xlfn.FORECAST.ETS(A851,$B$2:$B$732,$A$2:$A$732,1,1)</f>
        <v>237.39362601378116</v>
      </c>
      <c r="D851" s="34">
        <f>C851-_xlfn.FORECAST.ETS.CONFINT(A851,$B$2:$B$732,$A$2:$A$732,0.95,1,1)</f>
        <v>-173.66393780035872</v>
      </c>
      <c r="E851" s="34">
        <f>C851+_xlfn.FORECAST.ETS.CONFINT(A851,$B$2:$B$732,$A$2:$A$732,0.95,1,1)</f>
        <v>648.4511898279211</v>
      </c>
    </row>
    <row r="852" spans="1:5" x14ac:dyDescent="0.25">
      <c r="A852" s="33">
        <v>46063</v>
      </c>
      <c r="C852" s="34">
        <f>_xlfn.FORECAST.ETS(A852,$B$2:$B$732,$A$2:$A$732,1,1)</f>
        <v>237.40400334663485</v>
      </c>
      <c r="D852" s="34">
        <f>C852-_xlfn.FORECAST.ETS.CONFINT(A852,$B$2:$B$732,$A$2:$A$732,0.95,1,1)</f>
        <v>-176.02044405702878</v>
      </c>
      <c r="E852" s="34">
        <f>C852+_xlfn.FORECAST.ETS.CONFINT(A852,$B$2:$B$732,$A$2:$A$732,0.95,1,1)</f>
        <v>650.82845075029854</v>
      </c>
    </row>
    <row r="853" spans="1:5" x14ac:dyDescent="0.25">
      <c r="A853" s="33">
        <v>46064</v>
      </c>
      <c r="C853" s="34">
        <f>_xlfn.FORECAST.ETS(A853,$B$2:$B$732,$A$2:$A$732,1,1)</f>
        <v>237.41438067948749</v>
      </c>
      <c r="D853" s="34">
        <f>C853-_xlfn.FORECAST.ETS.CONFINT(A853,$B$2:$B$732,$A$2:$A$732,0.95,1,1)</f>
        <v>-178.38267245100641</v>
      </c>
      <c r="E853" s="34">
        <f>C853+_xlfn.FORECAST.ETS.CONFINT(A853,$B$2:$B$732,$A$2:$A$732,0.95,1,1)</f>
        <v>653.21143380998137</v>
      </c>
    </row>
    <row r="854" spans="1:5" x14ac:dyDescent="0.25">
      <c r="A854" s="33">
        <v>46065</v>
      </c>
      <c r="C854" s="34">
        <f>_xlfn.FORECAST.ETS(A854,$B$2:$B$732,$A$2:$A$732,1,1)</f>
        <v>237.42475801234116</v>
      </c>
      <c r="D854" s="34">
        <f>C854-_xlfn.FORECAST.ETS.CONFINT(A854,$B$2:$B$732,$A$2:$A$732,0.95,1,1)</f>
        <v>-180.75060332915319</v>
      </c>
      <c r="E854" s="34">
        <f>C854+_xlfn.FORECAST.ETS.CONFINT(A854,$B$2:$B$732,$A$2:$A$732,0.95,1,1)</f>
        <v>655.60011935383545</v>
      </c>
    </row>
    <row r="855" spans="1:5" x14ac:dyDescent="0.25">
      <c r="A855" s="33">
        <v>46066</v>
      </c>
      <c r="C855" s="34">
        <f>_xlfn.FORECAST.ETS(A855,$B$2:$B$732,$A$2:$A$732,1,1)</f>
        <v>237.43513534519383</v>
      </c>
      <c r="D855" s="34">
        <f>C855-_xlfn.FORECAST.ETS.CONFINT(A855,$B$2:$B$732,$A$2:$A$732,0.95,1,1)</f>
        <v>-183.12421725039826</v>
      </c>
      <c r="E855" s="34">
        <f>C855+_xlfn.FORECAST.ETS.CONFINT(A855,$B$2:$B$732,$A$2:$A$732,0.95,1,1)</f>
        <v>657.99448794078592</v>
      </c>
    </row>
    <row r="856" spans="1:5" x14ac:dyDescent="0.25">
      <c r="A856" s="33">
        <v>46067</v>
      </c>
      <c r="C856" s="34">
        <f>_xlfn.FORECAST.ETS(A856,$B$2:$B$732,$A$2:$A$732,1,1)</f>
        <v>237.44551267804749</v>
      </c>
      <c r="D856" s="34">
        <f>C856-_xlfn.FORECAST.ETS.CONFINT(A856,$B$2:$B$732,$A$2:$A$732,0.95,1,1)</f>
        <v>-185.50349498238492</v>
      </c>
      <c r="E856" s="34">
        <f>C856+_xlfn.FORECAST.ETS.CONFINT(A856,$B$2:$B$732,$A$2:$A$732,0.95,1,1)</f>
        <v>660.39452033847988</v>
      </c>
    </row>
    <row r="857" spans="1:5" x14ac:dyDescent="0.25">
      <c r="A857" s="33">
        <v>46068</v>
      </c>
      <c r="C857" s="34">
        <f>_xlfn.FORECAST.ETS(A857,$B$2:$B$732,$A$2:$A$732,1,1)</f>
        <v>237.45589001090013</v>
      </c>
      <c r="D857" s="34">
        <f>C857-_xlfn.FORECAST.ETS.CONFINT(A857,$B$2:$B$732,$A$2:$A$732,0.95,1,1)</f>
        <v>-187.88841749819483</v>
      </c>
      <c r="E857" s="34">
        <f>C857+_xlfn.FORECAST.ETS.CONFINT(A857,$B$2:$B$732,$A$2:$A$732,0.95,1,1)</f>
        <v>662.80019751999509</v>
      </c>
    </row>
    <row r="858" spans="1:5" x14ac:dyDescent="0.25">
      <c r="A858" s="33">
        <v>46069</v>
      </c>
      <c r="C858" s="34">
        <f>_xlfn.FORECAST.ETS(A858,$B$2:$B$732,$A$2:$A$732,1,1)</f>
        <v>237.46626734375383</v>
      </c>
      <c r="D858" s="34">
        <f>C858-_xlfn.FORECAST.ETS.CONFINT(A858,$B$2:$B$732,$A$2:$A$732,0.95,1,1)</f>
        <v>-190.27896597311633</v>
      </c>
      <c r="E858" s="34">
        <f>C858+_xlfn.FORECAST.ETS.CONFINT(A858,$B$2:$B$732,$A$2:$A$732,0.95,1,1)</f>
        <v>665.21150066062398</v>
      </c>
    </row>
    <row r="859" spans="1:5" x14ac:dyDescent="0.25">
      <c r="A859" s="33">
        <v>46070</v>
      </c>
      <c r="C859" s="34">
        <f>_xlfn.FORECAST.ETS(A859,$B$2:$B$732,$A$2:$A$732,1,1)</f>
        <v>237.47664467660647</v>
      </c>
      <c r="D859" s="34">
        <f>C859-_xlfn.FORECAST.ETS.CONFINT(A859,$B$2:$B$732,$A$2:$A$732,0.95,1,1)</f>
        <v>-192.67512178148931</v>
      </c>
      <c r="E859" s="34">
        <f>C859+_xlfn.FORECAST.ETS.CONFINT(A859,$B$2:$B$732,$A$2:$A$732,0.95,1,1)</f>
        <v>667.62841113470222</v>
      </c>
    </row>
    <row r="860" spans="1:5" x14ac:dyDescent="0.25">
      <c r="A860" s="33">
        <v>46071</v>
      </c>
      <c r="C860" s="34">
        <f>_xlfn.FORECAST.ETS(A860,$B$2:$B$732,$A$2:$A$732,1,1)</f>
        <v>237.48702200946013</v>
      </c>
      <c r="D860" s="34">
        <f>C860-_xlfn.FORECAST.ETS.CONFINT(A860,$B$2:$B$732,$A$2:$A$732,0.95,1,1)</f>
        <v>-195.07686649359124</v>
      </c>
      <c r="E860" s="34">
        <f>C860+_xlfn.FORECAST.ETS.CONFINT(A860,$B$2:$B$732,$A$2:$A$732,0.95,1,1)</f>
        <v>670.05091051251156</v>
      </c>
    </row>
    <row r="861" spans="1:5" x14ac:dyDescent="0.25">
      <c r="A861" s="33">
        <v>46072</v>
      </c>
      <c r="C861" s="34">
        <f>_xlfn.FORECAST.ETS(A861,$B$2:$B$732,$A$2:$A$732,1,1)</f>
        <v>237.4973993423128</v>
      </c>
      <c r="D861" s="34">
        <f>C861-_xlfn.FORECAST.ETS.CONFINT(A861,$B$2:$B$732,$A$2:$A$732,0.95,1,1)</f>
        <v>-197.48418187259676</v>
      </c>
      <c r="E861" s="34">
        <f>C861+_xlfn.FORECAST.ETS.CONFINT(A861,$B$2:$B$732,$A$2:$A$732,0.95,1,1)</f>
        <v>672.47898055722237</v>
      </c>
    </row>
    <row r="862" spans="1:5" x14ac:dyDescent="0.25">
      <c r="A862" s="33">
        <v>46073</v>
      </c>
      <c r="C862" s="34">
        <f>_xlfn.FORECAST.ETS(A862,$B$2:$B$732,$A$2:$A$732,1,1)</f>
        <v>237.50777667516647</v>
      </c>
      <c r="D862" s="34">
        <f>C862-_xlfn.FORECAST.ETS.CONFINT(A862,$B$2:$B$732,$A$2:$A$732,0.95,1,1)</f>
        <v>-199.89704987157805</v>
      </c>
      <c r="E862" s="34">
        <f>C862+_xlfn.FORECAST.ETS.CONFINT(A862,$B$2:$B$732,$A$2:$A$732,0.95,1,1)</f>
        <v>674.91260322191101</v>
      </c>
    </row>
    <row r="863" spans="1:5" x14ac:dyDescent="0.25">
      <c r="A863" s="33">
        <v>46074</v>
      </c>
      <c r="C863" s="34">
        <f>_xlfn.FORECAST.ETS(A863,$B$2:$B$732,$A$2:$A$732,1,1)</f>
        <v>237.51815400801911</v>
      </c>
      <c r="D863" s="34">
        <f>C863-_xlfn.FORECAST.ETS.CONFINT(A863,$B$2:$B$732,$A$2:$A$732,0.95,1,1)</f>
        <v>-202.31545263057478</v>
      </c>
      <c r="E863" s="34">
        <f>C863+_xlfn.FORECAST.ETS.CONFINT(A863,$B$2:$B$732,$A$2:$A$732,0.95,1,1)</f>
        <v>677.351760646613</v>
      </c>
    </row>
    <row r="864" spans="1:5" x14ac:dyDescent="0.25">
      <c r="A864" s="33">
        <v>46075</v>
      </c>
      <c r="C864" s="34">
        <f>_xlfn.FORECAST.ETS(A864,$B$2:$B$732,$A$2:$A$732,1,1)</f>
        <v>237.5285313408728</v>
      </c>
      <c r="D864" s="34">
        <f>C864-_xlfn.FORECAST.ETS.CONFINT(A864,$B$2:$B$732,$A$2:$A$732,0.95,1,1)</f>
        <v>-204.73937247370355</v>
      </c>
      <c r="E864" s="34">
        <f>C864+_xlfn.FORECAST.ETS.CONFINT(A864,$B$2:$B$732,$A$2:$A$732,0.95,1,1)</f>
        <v>679.79643515544922</v>
      </c>
    </row>
    <row r="865" spans="1:5" x14ac:dyDescent="0.25">
      <c r="A865" s="33">
        <v>46076</v>
      </c>
      <c r="C865" s="34">
        <f>_xlfn.FORECAST.ETS(A865,$B$2:$B$732,$A$2:$A$732,1,1)</f>
        <v>237.53890867372544</v>
      </c>
      <c r="D865" s="34">
        <f>C865-_xlfn.FORECAST.ETS.CONFINT(A865,$B$2:$B$732,$A$2:$A$732,0.95,1,1)</f>
        <v>-207.16879190633509</v>
      </c>
      <c r="E865" s="34">
        <f>C865+_xlfn.FORECAST.ETS.CONFINT(A865,$B$2:$B$732,$A$2:$A$732,0.95,1,1)</f>
        <v>682.246609253786</v>
      </c>
    </row>
    <row r="866" spans="1:5" x14ac:dyDescent="0.25">
      <c r="A866" s="33">
        <v>46077</v>
      </c>
      <c r="C866" s="34">
        <f>_xlfn.FORECAST.ETS(A866,$B$2:$B$732,$A$2:$A$732,1,1)</f>
        <v>237.54928600657911</v>
      </c>
      <c r="D866" s="34">
        <f>C866-_xlfn.FORECAST.ETS.CONFINT(A866,$B$2:$B$732,$A$2:$A$732,0.95,1,1)</f>
        <v>-209.60369361230795</v>
      </c>
      <c r="E866" s="34">
        <f>C866+_xlfn.FORECAST.ETS.CONFINT(A866,$B$2:$B$732,$A$2:$A$732,0.95,1,1)</f>
        <v>684.70226562546623</v>
      </c>
    </row>
    <row r="867" spans="1:5" x14ac:dyDescent="0.25">
      <c r="A867" s="33">
        <v>46078</v>
      </c>
      <c r="C867" s="34">
        <f>_xlfn.FORECAST.ETS(A867,$B$2:$B$732,$A$2:$A$732,1,1)</f>
        <v>237.55966333943178</v>
      </c>
      <c r="D867" s="34">
        <f>C867-_xlfn.FORECAST.ETS.CONFINT(A867,$B$2:$B$732,$A$2:$A$732,0.95,1,1)</f>
        <v>-212.04406045120885</v>
      </c>
      <c r="E867" s="34">
        <f>C867+_xlfn.FORECAST.ETS.CONFINT(A867,$B$2:$B$732,$A$2:$A$732,0.95,1,1)</f>
        <v>687.16338713007235</v>
      </c>
    </row>
    <row r="868" spans="1:5" x14ac:dyDescent="0.25">
      <c r="A868" s="33">
        <v>46079</v>
      </c>
      <c r="C868" s="34">
        <f>_xlfn.FORECAST.ETS(A868,$B$2:$B$732,$A$2:$A$732,1,1)</f>
        <v>237.57004067228544</v>
      </c>
      <c r="D868" s="34">
        <f>C868-_xlfn.FORECAST.ETS.CONFINT(A868,$B$2:$B$732,$A$2:$A$732,0.95,1,1)</f>
        <v>-214.4898754556871</v>
      </c>
      <c r="E868" s="34">
        <f>C868+_xlfn.FORECAST.ETS.CONFINT(A868,$B$2:$B$732,$A$2:$A$732,0.95,1,1)</f>
        <v>689.62995680025801</v>
      </c>
    </row>
    <row r="869" spans="1:5" x14ac:dyDescent="0.25">
      <c r="A869" s="33">
        <v>46080</v>
      </c>
      <c r="C869" s="34">
        <f>_xlfn.FORECAST.ETS(A869,$B$2:$B$732,$A$2:$A$732,1,1)</f>
        <v>237.58041800513809</v>
      </c>
      <c r="D869" s="34">
        <f>C869-_xlfn.FORECAST.ETS.CONFINT(A869,$B$2:$B$732,$A$2:$A$732,0.95,1,1)</f>
        <v>-216.9411218288335</v>
      </c>
      <c r="E869" s="34">
        <f>C869+_xlfn.FORECAST.ETS.CONFINT(A869,$B$2:$B$732,$A$2:$A$732,0.95,1,1)</f>
        <v>692.10195783910967</v>
      </c>
    </row>
    <row r="870" spans="1:5" x14ac:dyDescent="0.25">
      <c r="A870" s="33">
        <v>46081</v>
      </c>
      <c r="C870" s="34">
        <f>_xlfn.FORECAST.ETS(A870,$B$2:$B$732,$A$2:$A$732,1,1)</f>
        <v>237.59079533799178</v>
      </c>
      <c r="D870" s="34">
        <f>C870-_xlfn.FORECAST.ETS.CONFINT(A870,$B$2:$B$732,$A$2:$A$732,0.95,1,1)</f>
        <v>-219.39778294159169</v>
      </c>
      <c r="E870" s="34">
        <f>C870+_xlfn.FORECAST.ETS.CONFINT(A870,$B$2:$B$732,$A$2:$A$732,0.95,1,1)</f>
        <v>694.57937361757524</v>
      </c>
    </row>
    <row r="871" spans="1:5" x14ac:dyDescent="0.25">
      <c r="A871" s="33">
        <v>46082</v>
      </c>
      <c r="C871" s="34">
        <f>_xlfn.FORECAST.ETS(A871,$B$2:$B$732,$A$2:$A$732,1,1)</f>
        <v>237.60117267084442</v>
      </c>
      <c r="D871" s="34">
        <f>C871-_xlfn.FORECAST.ETS.CONFINT(A871,$B$2:$B$732,$A$2:$A$732,0.95,1,1)</f>
        <v>-221.85984233023257</v>
      </c>
      <c r="E871" s="34">
        <f>C871+_xlfn.FORECAST.ETS.CONFINT(A871,$B$2:$B$732,$A$2:$A$732,0.95,1,1)</f>
        <v>697.06218767192138</v>
      </c>
    </row>
    <row r="872" spans="1:5" x14ac:dyDescent="0.25">
      <c r="A872" s="33">
        <v>46083</v>
      </c>
      <c r="C872" s="34">
        <f>_xlfn.FORECAST.ETS(A872,$B$2:$B$732,$A$2:$A$732,1,1)</f>
        <v>237.61155000369808</v>
      </c>
      <c r="D872" s="34">
        <f>C872-_xlfn.FORECAST.ETS.CONFINT(A872,$B$2:$B$732,$A$2:$A$732,0.95,1,1)</f>
        <v>-224.32728369385819</v>
      </c>
      <c r="E872" s="34">
        <f>C872+_xlfn.FORECAST.ETS.CONFINT(A872,$B$2:$B$732,$A$2:$A$732,0.95,1,1)</f>
        <v>699.5503837012543</v>
      </c>
    </row>
    <row r="873" spans="1:5" x14ac:dyDescent="0.25">
      <c r="A873" s="33">
        <v>46084</v>
      </c>
      <c r="C873" s="34">
        <f>_xlfn.FORECAST.ETS(A873,$B$2:$B$732,$A$2:$A$732,1,1)</f>
        <v>237.62192733655075</v>
      </c>
      <c r="D873" s="34">
        <f>C873-_xlfn.FORECAST.ETS.CONFINT(A873,$B$2:$B$732,$A$2:$A$732,0.95,1,1)</f>
        <v>-226.80009089196744</v>
      </c>
      <c r="E873" s="34">
        <f>C873+_xlfn.FORECAST.ETS.CONFINT(A873,$B$2:$B$732,$A$2:$A$732,0.95,1,1)</f>
        <v>702.04394556506895</v>
      </c>
    </row>
    <row r="874" spans="1:5" x14ac:dyDescent="0.25">
      <c r="A874" s="33">
        <v>46085</v>
      </c>
      <c r="C874" s="34">
        <f>_xlfn.FORECAST.ETS(A874,$B$2:$B$732,$A$2:$A$732,1,1)</f>
        <v>237.63230466940442</v>
      </c>
      <c r="D874" s="34">
        <f>C874-_xlfn.FORECAST.ETS.CONFINT(A874,$B$2:$B$732,$A$2:$A$732,0.95,1,1)</f>
        <v>-229.27824794204989</v>
      </c>
      <c r="E874" s="34">
        <f>C874+_xlfn.FORECAST.ETS.CONFINT(A874,$B$2:$B$732,$A$2:$A$732,0.95,1,1)</f>
        <v>704.5428572808587</v>
      </c>
    </row>
    <row r="875" spans="1:5" x14ac:dyDescent="0.25">
      <c r="A875" s="33">
        <v>46086</v>
      </c>
      <c r="C875" s="34">
        <f>_xlfn.FORECAST.ETS(A875,$B$2:$B$732,$A$2:$A$732,1,1)</f>
        <v>237.64268200225709</v>
      </c>
      <c r="D875" s="34">
        <f>C875-_xlfn.FORECAST.ETS.CONFINT(A875,$B$2:$B$732,$A$2:$A$732,0.95,1,1)</f>
        <v>-231.76173901723919</v>
      </c>
      <c r="E875" s="34">
        <f>C875+_xlfn.FORECAST.ETS.CONFINT(A875,$B$2:$B$732,$A$2:$A$732,0.95,1,1)</f>
        <v>707.0471030217534</v>
      </c>
    </row>
    <row r="876" spans="1:5" x14ac:dyDescent="0.25">
      <c r="A876" s="33">
        <v>46087</v>
      </c>
      <c r="C876" s="34">
        <f>_xlfn.FORECAST.ETS(A876,$B$2:$B$732,$A$2:$A$732,1,1)</f>
        <v>237.65305933511075</v>
      </c>
      <c r="D876" s="34">
        <f>C876-_xlfn.FORECAST.ETS.CONFINT(A876,$B$2:$B$732,$A$2:$A$732,0.95,1,1)</f>
        <v>-234.25054844399267</v>
      </c>
      <c r="E876" s="34">
        <f>C876+_xlfn.FORECAST.ETS.CONFINT(A876,$B$2:$B$732,$A$2:$A$732,0.95,1,1)</f>
        <v>709.55666711421418</v>
      </c>
    </row>
    <row r="877" spans="1:5" x14ac:dyDescent="0.25">
      <c r="A877" s="33">
        <v>46088</v>
      </c>
      <c r="C877" s="34">
        <f>_xlfn.FORECAST.ETS(A877,$B$2:$B$732,$A$2:$A$732,1,1)</f>
        <v>237.6634366679634</v>
      </c>
      <c r="D877" s="34">
        <f>C877-_xlfn.FORECAST.ETS.CONFINT(A877,$B$2:$B$732,$A$2:$A$732,0.95,1,1)</f>
        <v>-236.7446606998291</v>
      </c>
      <c r="E877" s="34">
        <f>C877+_xlfn.FORECAST.ETS.CONFINT(A877,$B$2:$B$732,$A$2:$A$732,0.95,1,1)</f>
        <v>712.07153403575592</v>
      </c>
    </row>
    <row r="878" spans="1:5" x14ac:dyDescent="0.25">
      <c r="A878" s="33">
        <v>46089</v>
      </c>
      <c r="C878" s="34">
        <f>_xlfn.FORECAST.ETS(A878,$B$2:$B$732,$A$2:$A$732,1,1)</f>
        <v>237.67381400081709</v>
      </c>
      <c r="D878" s="34">
        <f>C878-_xlfn.FORECAST.ETS.CONFINT(A878,$B$2:$B$732,$A$2:$A$732,0.95,1,1)</f>
        <v>-239.24406041109117</v>
      </c>
      <c r="E878" s="34">
        <f>C878+_xlfn.FORECAST.ETS.CONFINT(A878,$B$2:$B$732,$A$2:$A$732,0.95,1,1)</f>
        <v>714.59168841272538</v>
      </c>
    </row>
    <row r="879" spans="1:5" x14ac:dyDescent="0.25">
      <c r="A879" s="33">
        <v>46090</v>
      </c>
      <c r="C879" s="34">
        <f>_xlfn.FORECAST.ETS(A879,$B$2:$B$732,$A$2:$A$732,1,1)</f>
        <v>237.68419133366973</v>
      </c>
      <c r="D879" s="34">
        <f>C879-_xlfn.FORECAST.ETS.CONFINT(A879,$B$2:$B$732,$A$2:$A$732,0.95,1,1)</f>
        <v>-241.74873235076439</v>
      </c>
      <c r="E879" s="34">
        <f>C879+_xlfn.FORECAST.ETS.CONFINT(A879,$B$2:$B$732,$A$2:$A$732,0.95,1,1)</f>
        <v>717.11711501810385</v>
      </c>
    </row>
    <row r="880" spans="1:5" x14ac:dyDescent="0.25">
      <c r="A880" s="33">
        <v>46091</v>
      </c>
      <c r="C880" s="34">
        <f>_xlfn.FORECAST.ETS(A880,$B$2:$B$732,$A$2:$A$732,1,1)</f>
        <v>237.69456866652339</v>
      </c>
      <c r="D880" s="34">
        <f>C880-_xlfn.FORECAST.ETS.CONFINT(A880,$B$2:$B$732,$A$2:$A$732,0.95,1,1)</f>
        <v>-244.25866143631899</v>
      </c>
      <c r="E880" s="34">
        <f>C880+_xlfn.FORECAST.ETS.CONFINT(A880,$B$2:$B$732,$A$2:$A$732,0.95,1,1)</f>
        <v>719.64779876936575</v>
      </c>
    </row>
    <row r="881" spans="1:5" x14ac:dyDescent="0.25">
      <c r="A881" s="33">
        <v>46092</v>
      </c>
      <c r="C881" s="34">
        <f>_xlfn.FORECAST.ETS(A881,$B$2:$B$732,$A$2:$A$732,1,1)</f>
        <v>237.70494599937606</v>
      </c>
      <c r="D881" s="34">
        <f>C881-_xlfn.FORECAST.ETS.CONFINT(A881,$B$2:$B$732,$A$2:$A$732,0.95,1,1)</f>
        <v>-246.77383272760667</v>
      </c>
      <c r="E881" s="34">
        <f>C881+_xlfn.FORECAST.ETS.CONFINT(A881,$B$2:$B$732,$A$2:$A$732,0.95,1,1)</f>
        <v>722.18372472635883</v>
      </c>
    </row>
    <row r="882" spans="1:5" x14ac:dyDescent="0.25">
      <c r="A882" s="33">
        <v>46093</v>
      </c>
      <c r="C882" s="34">
        <f>_xlfn.FORECAST.ETS(A882,$B$2:$B$732,$A$2:$A$732,1,1)</f>
        <v>237.71532333222973</v>
      </c>
      <c r="D882" s="34">
        <f>C882-_xlfn.FORECAST.ETS.CONFINT(A882,$B$2:$B$732,$A$2:$A$732,0.95,1,1)</f>
        <v>-249.29423142477867</v>
      </c>
      <c r="E882" s="34">
        <f>C882+_xlfn.FORECAST.ETS.CONFINT(A882,$B$2:$B$732,$A$2:$A$732,0.95,1,1)</f>
        <v>724.72487808923813</v>
      </c>
    </row>
    <row r="883" spans="1:5" x14ac:dyDescent="0.25">
      <c r="A883" s="33">
        <v>46094</v>
      </c>
      <c r="C883" s="34">
        <f>_xlfn.FORECAST.ETS(A883,$B$2:$B$732,$A$2:$A$732,1,1)</f>
        <v>237.72570066508237</v>
      </c>
      <c r="D883" s="34">
        <f>C883-_xlfn.FORECAST.ETS.CONFINT(A883,$B$2:$B$732,$A$2:$A$732,0.95,1,1)</f>
        <v>-251.81984286625769</v>
      </c>
      <c r="E883" s="34">
        <f>C883+_xlfn.FORECAST.ETS.CONFINT(A883,$B$2:$B$732,$A$2:$A$732,0.95,1,1)</f>
        <v>727.27124419642246</v>
      </c>
    </row>
    <row r="884" spans="1:5" x14ac:dyDescent="0.25">
      <c r="A884" s="33">
        <v>46095</v>
      </c>
      <c r="C884" s="34">
        <f>_xlfn.FORECAST.ETS(A884,$B$2:$B$732,$A$2:$A$732,1,1)</f>
        <v>237.73607799793606</v>
      </c>
      <c r="D884" s="34">
        <f>C884-_xlfn.FORECAST.ETS.CONFINT(A884,$B$2:$B$732,$A$2:$A$732,0.95,1,1)</f>
        <v>-254.35065252672936</v>
      </c>
      <c r="E884" s="34">
        <f>C884+_xlfn.FORECAST.ETS.CONFINT(A884,$B$2:$B$732,$A$2:$A$732,0.95,1,1)</f>
        <v>729.82280852260146</v>
      </c>
    </row>
    <row r="885" spans="1:5" x14ac:dyDescent="0.25">
      <c r="A885" s="33">
        <v>46096</v>
      </c>
      <c r="C885" s="34">
        <f>_xlfn.FORECAST.ETS(A885,$B$2:$B$732,$A$2:$A$732,1,1)</f>
        <v>237.74645533078871</v>
      </c>
      <c r="D885" s="34">
        <f>C885-_xlfn.FORECAST.ETS.CONFINT(A885,$B$2:$B$732,$A$2:$A$732,0.95,1,1)</f>
        <v>-256.88664601518593</v>
      </c>
      <c r="E885" s="34">
        <f>C885+_xlfn.FORECAST.ETS.CONFINT(A885,$B$2:$B$732,$A$2:$A$732,0.95,1,1)</f>
        <v>732.37955667676329</v>
      </c>
    </row>
    <row r="886" spans="1:5" x14ac:dyDescent="0.25">
      <c r="A886" s="33">
        <v>46097</v>
      </c>
      <c r="C886" s="34">
        <f>_xlfn.FORECAST.ETS(A886,$B$2:$B$732,$A$2:$A$732,1,1)</f>
        <v>237.75683266364237</v>
      </c>
      <c r="D886" s="34">
        <f>C886-_xlfn.FORECAST.ETS.CONFINT(A886,$B$2:$B$732,$A$2:$A$732,0.95,1,1)</f>
        <v>-259.42780907298857</v>
      </c>
      <c r="E886" s="34">
        <f>C886+_xlfn.FORECAST.ETS.CONFINT(A886,$B$2:$B$732,$A$2:$A$732,0.95,1,1)</f>
        <v>734.94147440027336</v>
      </c>
    </row>
    <row r="887" spans="1:5" x14ac:dyDescent="0.25">
      <c r="A887" s="33">
        <v>46098</v>
      </c>
      <c r="C887" s="34">
        <f>_xlfn.FORECAST.ETS(A887,$B$2:$B$732,$A$2:$A$732,1,1)</f>
        <v>237.76720999649504</v>
      </c>
      <c r="D887" s="34">
        <f>C887-_xlfn.FORECAST.ETS.CONFINT(A887,$B$2:$B$732,$A$2:$A$732,0.95,1,1)</f>
        <v>-261.97412757197981</v>
      </c>
      <c r="E887" s="34">
        <f>C887+_xlfn.FORECAST.ETS.CONFINT(A887,$B$2:$B$732,$A$2:$A$732,0.95,1,1)</f>
        <v>737.50854756496994</v>
      </c>
    </row>
    <row r="888" spans="1:5" x14ac:dyDescent="0.25">
      <c r="A888" s="33">
        <v>46099</v>
      </c>
      <c r="C888" s="34">
        <f>_xlfn.FORECAST.ETS(A888,$B$2:$B$732,$A$2:$A$732,1,1)</f>
        <v>237.77758732934871</v>
      </c>
      <c r="D888" s="34">
        <f>C888-_xlfn.FORECAST.ETS.CONFINT(A888,$B$2:$B$732,$A$2:$A$732,0.95,1,1)</f>
        <v>-264.52558751261398</v>
      </c>
      <c r="E888" s="34">
        <f>C888+_xlfn.FORECAST.ETS.CONFINT(A888,$B$2:$B$732,$A$2:$A$732,0.95,1,1)</f>
        <v>740.08076217131133</v>
      </c>
    </row>
    <row r="889" spans="1:5" x14ac:dyDescent="0.25">
      <c r="A889" s="33">
        <v>46100</v>
      </c>
      <c r="C889" s="34">
        <f>_xlfn.FORECAST.ETS(A889,$B$2:$B$732,$A$2:$A$732,1,1)</f>
        <v>237.78796466220135</v>
      </c>
      <c r="D889" s="34">
        <f>C889-_xlfn.FORECAST.ETS.CONFINT(A889,$B$2:$B$732,$A$2:$A$732,0.95,1,1)</f>
        <v>-267.08217502213574</v>
      </c>
      <c r="E889" s="34">
        <f>C889+_xlfn.FORECAST.ETS.CONFINT(A889,$B$2:$B$732,$A$2:$A$732,0.95,1,1)</f>
        <v>742.65810434653849</v>
      </c>
    </row>
    <row r="890" spans="1:5" x14ac:dyDescent="0.25">
      <c r="A890" s="33">
        <v>46101</v>
      </c>
      <c r="C890" s="34">
        <f>_xlfn.FORECAST.ETS(A890,$B$2:$B$732,$A$2:$A$732,1,1)</f>
        <v>237.79834199505504</v>
      </c>
      <c r="D890" s="34">
        <f>C890-_xlfn.FORECAST.ETS.CONFINT(A890,$B$2:$B$732,$A$2:$A$732,0.95,1,1)</f>
        <v>-269.64387635277615</v>
      </c>
      <c r="E890" s="34">
        <f>C890+_xlfn.FORECAST.ETS.CONFINT(A890,$B$2:$B$732,$A$2:$A$732,0.95,1,1)</f>
        <v>745.24056034288617</v>
      </c>
    </row>
    <row r="891" spans="1:5" x14ac:dyDescent="0.25">
      <c r="A891" s="33">
        <v>46102</v>
      </c>
      <c r="C891" s="34">
        <f>_xlfn.FORECAST.ETS(A891,$B$2:$B$732,$A$2:$A$732,1,1)</f>
        <v>237.80871932790768</v>
      </c>
      <c r="D891" s="34">
        <f>C891-_xlfn.FORECAST.ETS.CONFINT(A891,$B$2:$B$732,$A$2:$A$732,0.95,1,1)</f>
        <v>-272.21067787999442</v>
      </c>
      <c r="E891" s="34">
        <f>C891+_xlfn.FORECAST.ETS.CONFINT(A891,$B$2:$B$732,$A$2:$A$732,0.95,1,1)</f>
        <v>747.82811653580984</v>
      </c>
    </row>
    <row r="892" spans="1:5" x14ac:dyDescent="0.25">
      <c r="A892" s="33">
        <v>46103</v>
      </c>
      <c r="C892" s="34">
        <f>_xlfn.FORECAST.ETS(A892,$B$2:$B$732,$A$2:$A$732,1,1)</f>
        <v>237.81909666076135</v>
      </c>
      <c r="D892" s="34">
        <f>C892-_xlfn.FORECAST.ETS.CONFINT(A892,$B$2:$B$732,$A$2:$A$732,0.95,1,1)</f>
        <v>-274.7825661007372</v>
      </c>
      <c r="E892" s="34">
        <f>C892+_xlfn.FORECAST.ETS.CONFINT(A892,$B$2:$B$732,$A$2:$A$732,0.95,1,1)</f>
        <v>750.42075942225995</v>
      </c>
    </row>
    <row r="893" spans="1:5" x14ac:dyDescent="0.25">
      <c r="A893" s="33">
        <v>46104</v>
      </c>
      <c r="C893" s="34">
        <f>_xlfn.FORECAST.ETS(A893,$B$2:$B$732,$A$2:$A$732,1,1)</f>
        <v>237.82947399361402</v>
      </c>
      <c r="D893" s="34">
        <f>C893-_xlfn.FORECAST.ETS.CONFINT(A893,$B$2:$B$732,$A$2:$A$732,0.95,1,1)</f>
        <v>-277.35952763174191</v>
      </c>
      <c r="E893" s="34">
        <f>C893+_xlfn.FORECAST.ETS.CONFINT(A893,$B$2:$B$732,$A$2:$A$732,0.95,1,1)</f>
        <v>753.01847561896989</v>
      </c>
    </row>
    <row r="894" spans="1:5" x14ac:dyDescent="0.25">
      <c r="A894" s="33">
        <v>46105</v>
      </c>
      <c r="C894" s="34">
        <f>_xlfn.FORECAST.ETS(A894,$B$2:$B$732,$A$2:$A$732,1,1)</f>
        <v>237.83985132646768</v>
      </c>
      <c r="D894" s="34">
        <f>C894-_xlfn.FORECAST.ETS.CONFINT(A894,$B$2:$B$732,$A$2:$A$732,0.95,1,1)</f>
        <v>-279.94154920785485</v>
      </c>
      <c r="E894" s="34">
        <f>C894+_xlfn.FORECAST.ETS.CONFINT(A894,$B$2:$B$732,$A$2:$A$732,0.95,1,1)</f>
        <v>755.62125186079015</v>
      </c>
    </row>
    <row r="895" spans="1:5" x14ac:dyDescent="0.25">
      <c r="A895" s="33">
        <v>46106</v>
      </c>
      <c r="C895" s="34">
        <f>_xlfn.FORECAST.ETS(A895,$B$2:$B$732,$A$2:$A$732,1,1)</f>
        <v>237.85022865932032</v>
      </c>
      <c r="D895" s="34">
        <f>C895-_xlfn.FORECAST.ETS.CONFINT(A895,$B$2:$B$732,$A$2:$A$732,0.95,1,1)</f>
        <v>-282.52861768039497</v>
      </c>
      <c r="E895" s="34">
        <f>C895+_xlfn.FORECAST.ETS.CONFINT(A895,$B$2:$B$732,$A$2:$A$732,0.95,1,1)</f>
        <v>758.22907499903567</v>
      </c>
    </row>
    <row r="896" spans="1:5" x14ac:dyDescent="0.25">
      <c r="A896" s="33">
        <v>46107</v>
      </c>
      <c r="C896" s="34">
        <f>_xlfn.FORECAST.ETS(A896,$B$2:$B$732,$A$2:$A$732,1,1)</f>
        <v>237.86060599217402</v>
      </c>
      <c r="D896" s="34">
        <f>C896-_xlfn.FORECAST.ETS.CONFINT(A896,$B$2:$B$732,$A$2:$A$732,0.95,1,1)</f>
        <v>-285.12072001552929</v>
      </c>
      <c r="E896" s="34">
        <f>C896+_xlfn.FORECAST.ETS.CONFINT(A896,$B$2:$B$732,$A$2:$A$732,0.95,1,1)</f>
        <v>760.84193199987726</v>
      </c>
    </row>
    <row r="897" spans="1:5" x14ac:dyDescent="0.25">
      <c r="A897" s="33">
        <v>46108</v>
      </c>
      <c r="C897" s="34">
        <f>_xlfn.FORECAST.ETS(A897,$B$2:$B$732,$A$2:$A$732,1,1)</f>
        <v>237.87098332502666</v>
      </c>
      <c r="D897" s="34">
        <f>C897-_xlfn.FORECAST.ETS.CONFINT(A897,$B$2:$B$732,$A$2:$A$732,0.95,1,1)</f>
        <v>-287.71784329269309</v>
      </c>
      <c r="E897" s="34">
        <f>C897+_xlfn.FORECAST.ETS.CONFINT(A897,$B$2:$B$732,$A$2:$A$732,0.95,1,1)</f>
        <v>763.45980994274646</v>
      </c>
    </row>
    <row r="898" spans="1:5" x14ac:dyDescent="0.25">
      <c r="A898" s="33">
        <v>46109</v>
      </c>
      <c r="C898" s="34">
        <f>_xlfn.FORECAST.ETS(A898,$B$2:$B$732,$A$2:$A$732,1,1)</f>
        <v>237.88136065788032</v>
      </c>
      <c r="D898" s="34">
        <f>C898-_xlfn.FORECAST.ETS.CONFINT(A898,$B$2:$B$732,$A$2:$A$732,0.95,1,1)</f>
        <v>-290.31997470302144</v>
      </c>
      <c r="E898" s="34">
        <f>C898+_xlfn.FORECAST.ETS.CONFINT(A898,$B$2:$B$732,$A$2:$A$732,0.95,1,1)</f>
        <v>766.08269601878214</v>
      </c>
    </row>
    <row r="899" spans="1:5" x14ac:dyDescent="0.25">
      <c r="A899" s="33">
        <v>46110</v>
      </c>
      <c r="C899" s="34">
        <f>_xlfn.FORECAST.ETS(A899,$B$2:$B$732,$A$2:$A$732,1,1)</f>
        <v>237.89173799073299</v>
      </c>
      <c r="D899" s="34">
        <f>C899-_xlfn.FORECAST.ETS.CONFINT(A899,$B$2:$B$732,$A$2:$A$732,0.95,1,1)</f>
        <v>-292.92710154782355</v>
      </c>
      <c r="E899" s="34">
        <f>C899+_xlfn.FORECAST.ETS.CONFINT(A899,$B$2:$B$732,$A$2:$A$732,0.95,1,1)</f>
        <v>768.71057752928948</v>
      </c>
    </row>
    <row r="900" spans="1:5" x14ac:dyDescent="0.25">
      <c r="A900" s="33">
        <v>46111</v>
      </c>
      <c r="C900" s="34">
        <f>_xlfn.FORECAST.ETS(A900,$B$2:$B$732,$A$2:$A$732,1,1)</f>
        <v>237.90211532358666</v>
      </c>
      <c r="D900" s="34">
        <f>C900-_xlfn.FORECAST.ETS.CONFINT(A900,$B$2:$B$732,$A$2:$A$732,0.95,1,1)</f>
        <v>-295.53921123706749</v>
      </c>
      <c r="E900" s="34">
        <f>C900+_xlfn.FORECAST.ETS.CONFINT(A900,$B$2:$B$732,$A$2:$A$732,0.95,1,1)</f>
        <v>771.34344188424075</v>
      </c>
    </row>
    <row r="901" spans="1:5" x14ac:dyDescent="0.25">
      <c r="A901" s="33">
        <v>46112</v>
      </c>
      <c r="C901" s="34">
        <f>_xlfn.FORECAST.ETS(A901,$B$2:$B$732,$A$2:$A$732,1,1)</f>
        <v>237.91249265643933</v>
      </c>
      <c r="D901" s="34">
        <f>C901-_xlfn.FORECAST.ETS.CONFINT(A901,$B$2:$B$732,$A$2:$A$732,0.95,1,1)</f>
        <v>-298.15629128790806</v>
      </c>
      <c r="E901" s="34">
        <f>C901+_xlfn.FORECAST.ETS.CONFINT(A901,$B$2:$B$732,$A$2:$A$732,0.95,1,1)</f>
        <v>773.98127660078671</v>
      </c>
    </row>
    <row r="902" spans="1:5" x14ac:dyDescent="0.25">
      <c r="A902" s="33">
        <v>46113</v>
      </c>
      <c r="C902" s="34">
        <f>_xlfn.FORECAST.ETS(A902,$B$2:$B$732,$A$2:$A$732,1,1)</f>
        <v>237.92286998929299</v>
      </c>
      <c r="D902" s="34">
        <f>C902-_xlfn.FORECAST.ETS.CONFINT(A902,$B$2:$B$732,$A$2:$A$732,0.95,1,1)</f>
        <v>-300.77832932322144</v>
      </c>
      <c r="E902" s="34">
        <f>C902+_xlfn.FORECAST.ETS.CONFINT(A902,$B$2:$B$732,$A$2:$A$732,0.95,1,1)</f>
        <v>776.62406930180737</v>
      </c>
    </row>
    <row r="903" spans="1:5" x14ac:dyDescent="0.25">
      <c r="A903" s="33">
        <v>46114</v>
      </c>
      <c r="C903" s="34">
        <f>_xlfn.FORECAST.ETS(A903,$B$2:$B$732,$A$2:$A$732,1,1)</f>
        <v>237.93324732214563</v>
      </c>
      <c r="D903" s="34">
        <f>C903-_xlfn.FORECAST.ETS.CONFINT(A903,$B$2:$B$732,$A$2:$A$732,0.95,1,1)</f>
        <v>-303.40531307018392</v>
      </c>
      <c r="E903" s="34">
        <f>C903+_xlfn.FORECAST.ETS.CONFINT(A903,$B$2:$B$732,$A$2:$A$732,0.95,1,1)</f>
        <v>779.27180771447524</v>
      </c>
    </row>
    <row r="904" spans="1:5" x14ac:dyDescent="0.25">
      <c r="A904" s="33">
        <v>46115</v>
      </c>
      <c r="C904" s="34">
        <f>_xlfn.FORECAST.ETS(A904,$B$2:$B$732,$A$2:$A$732,1,1)</f>
        <v>237.94362465499933</v>
      </c>
      <c r="D904" s="34">
        <f>C904-_xlfn.FORECAST.ETS.CONFINT(A904,$B$2:$B$732,$A$2:$A$732,0.95,1,1)</f>
        <v>-306.03723035885662</v>
      </c>
      <c r="E904" s="34">
        <f>C904+_xlfn.FORECAST.ETS.CONFINT(A904,$B$2:$B$732,$A$2:$A$732,0.95,1,1)</f>
        <v>781.92447966885527</v>
      </c>
    </row>
    <row r="905" spans="1:5" x14ac:dyDescent="0.25">
      <c r="A905" s="33">
        <v>46116</v>
      </c>
      <c r="C905" s="34">
        <f>_xlfn.FORECAST.ETS(A905,$B$2:$B$732,$A$2:$A$732,1,1)</f>
        <v>237.95400198785197</v>
      </c>
      <c r="D905" s="34">
        <f>C905-_xlfn.FORECAST.ETS.CONFINT(A905,$B$2:$B$732,$A$2:$A$732,0.95,1,1)</f>
        <v>-308.67406912081174</v>
      </c>
      <c r="E905" s="34">
        <f>C905+_xlfn.FORECAST.ETS.CONFINT(A905,$B$2:$B$732,$A$2:$A$732,0.95,1,1)</f>
        <v>784.58207309651561</v>
      </c>
    </row>
    <row r="906" spans="1:5" x14ac:dyDescent="0.25">
      <c r="A906" s="33">
        <v>46117</v>
      </c>
      <c r="C906" s="34">
        <f>_xlfn.FORECAST.ETS(A906,$B$2:$B$732,$A$2:$A$732,1,1)</f>
        <v>237.96437932070563</v>
      </c>
      <c r="D906" s="34">
        <f>C906-_xlfn.FORECAST.ETS.CONFINT(A906,$B$2:$B$732,$A$2:$A$732,0.95,1,1)</f>
        <v>-311.31581738776566</v>
      </c>
      <c r="E906" s="34">
        <f>C906+_xlfn.FORECAST.ETS.CONFINT(A906,$B$2:$B$732,$A$2:$A$732,0.95,1,1)</f>
        <v>787.24457602917687</v>
      </c>
    </row>
    <row r="907" spans="1:5" x14ac:dyDescent="0.25">
      <c r="A907" s="33">
        <v>46118</v>
      </c>
      <c r="C907" s="34">
        <f>_xlfn.FORECAST.ETS(A907,$B$2:$B$732,$A$2:$A$732,1,1)</f>
        <v>237.9747566535583</v>
      </c>
      <c r="D907" s="34">
        <f>C907-_xlfn.FORECAST.ETS.CONFINT(A907,$B$2:$B$732,$A$2:$A$732,0.95,1,1)</f>
        <v>-313.96246329025064</v>
      </c>
      <c r="E907" s="34">
        <f>C907+_xlfn.FORECAST.ETS.CONFINT(A907,$B$2:$B$732,$A$2:$A$732,0.95,1,1)</f>
        <v>789.91197659736724</v>
      </c>
    </row>
    <row r="908" spans="1:5" x14ac:dyDescent="0.25">
      <c r="A908" s="33">
        <v>46119</v>
      </c>
      <c r="C908" s="34">
        <f>_xlfn.FORECAST.ETS(A908,$B$2:$B$732,$A$2:$A$732,1,1)</f>
        <v>237.98513398641197</v>
      </c>
      <c r="D908" s="34">
        <f>C908-_xlfn.FORECAST.ETS.CONFINT(A908,$B$2:$B$732,$A$2:$A$732,0.95,1,1)</f>
        <v>-316.61399505629447</v>
      </c>
      <c r="E908" s="34">
        <f>C908+_xlfn.FORECAST.ETS.CONFINT(A908,$B$2:$B$732,$A$2:$A$732,0.95,1,1)</f>
        <v>792.58426302911835</v>
      </c>
    </row>
    <row r="909" spans="1:5" x14ac:dyDescent="0.25">
      <c r="A909" s="33">
        <v>46120</v>
      </c>
      <c r="C909" s="34">
        <f>_xlfn.FORECAST.ETS(A909,$B$2:$B$732,$A$2:$A$732,1,1)</f>
        <v>237.99551131926461</v>
      </c>
      <c r="D909" s="34">
        <f>C909-_xlfn.FORECAST.ETS.CONFINT(A909,$B$2:$B$732,$A$2:$A$732,0.95,1,1)</f>
        <v>-319.2704010101366</v>
      </c>
      <c r="E909" s="34">
        <f>C909+_xlfn.FORECAST.ETS.CONFINT(A909,$B$2:$B$732,$A$2:$A$732,0.95,1,1)</f>
        <v>795.26142364866587</v>
      </c>
    </row>
    <row r="910" spans="1:5" x14ac:dyDescent="0.25">
      <c r="A910" s="33">
        <v>46121</v>
      </c>
      <c r="C910" s="34">
        <f>_xlfn.FORECAST.ETS(A910,$B$2:$B$732,$A$2:$A$732,1,1)</f>
        <v>238.0058886521183</v>
      </c>
      <c r="D910" s="34">
        <f>C910-_xlfn.FORECAST.ETS.CONFINT(A910,$B$2:$B$732,$A$2:$A$732,0.95,1,1)</f>
        <v>-321.93166957095173</v>
      </c>
      <c r="E910" s="34">
        <f>C910+_xlfn.FORECAST.ETS.CONFINT(A910,$B$2:$B$732,$A$2:$A$732,0.95,1,1)</f>
        <v>797.94344687518833</v>
      </c>
    </row>
    <row r="911" spans="1:5" x14ac:dyDescent="0.25">
      <c r="A911" s="33">
        <v>46122</v>
      </c>
      <c r="C911" s="34">
        <f>_xlfn.FORECAST.ETS(A911,$B$2:$B$732,$A$2:$A$732,1,1)</f>
        <v>238.01626598497094</v>
      </c>
      <c r="D911" s="34">
        <f>C911-_xlfn.FORECAST.ETS.CONFINT(A911,$B$2:$B$732,$A$2:$A$732,0.95,1,1)</f>
        <v>-324.59778925160936</v>
      </c>
      <c r="E911" s="34">
        <f>C911+_xlfn.FORECAST.ETS.CONFINT(A911,$B$2:$B$732,$A$2:$A$732,0.95,1,1)</f>
        <v>800.63032122155118</v>
      </c>
    </row>
    <row r="912" spans="1:5" x14ac:dyDescent="0.25">
      <c r="A912" s="33">
        <v>46123</v>
      </c>
      <c r="C912" s="34">
        <f>_xlfn.FORECAST.ETS(A912,$B$2:$B$732,$A$2:$A$732,1,1)</f>
        <v>238.02664331782461</v>
      </c>
      <c r="D912" s="34">
        <f>C912-_xlfn.FORECAST.ETS.CONFINT(A912,$B$2:$B$732,$A$2:$A$732,0.95,1,1)</f>
        <v>-327.26874865743872</v>
      </c>
      <c r="E912" s="34">
        <f>C912+_xlfn.FORECAST.ETS.CONFINT(A912,$B$2:$B$732,$A$2:$A$732,0.95,1,1)</f>
        <v>803.32203529308799</v>
      </c>
    </row>
    <row r="913" spans="1:5" x14ac:dyDescent="0.25">
      <c r="A913" s="33">
        <v>46124</v>
      </c>
      <c r="C913" s="34">
        <f>_xlfn.FORECAST.ETS(A913,$B$2:$B$732,$A$2:$A$732,1,1)</f>
        <v>238.03702065067728</v>
      </c>
      <c r="D913" s="34">
        <f>C913-_xlfn.FORECAST.ETS.CONFINT(A913,$B$2:$B$732,$A$2:$A$732,0.95,1,1)</f>
        <v>-329.94453648503099</v>
      </c>
      <c r="E913" s="34">
        <f>C913+_xlfn.FORECAST.ETS.CONFINT(A913,$B$2:$B$732,$A$2:$A$732,0.95,1,1)</f>
        <v>806.01857778638555</v>
      </c>
    </row>
    <row r="914" spans="1:5" x14ac:dyDescent="0.25">
      <c r="A914" s="33">
        <v>46125</v>
      </c>
      <c r="C914" s="34">
        <f>_xlfn.FORECAST.ETS(A914,$B$2:$B$732,$A$2:$A$732,1,1)</f>
        <v>238.04739798353094</v>
      </c>
      <c r="D914" s="34">
        <f>C914-_xlfn.FORECAST.ETS.CONFINT(A914,$B$2:$B$732,$A$2:$A$732,0.95,1,1)</f>
        <v>-332.6251415210437</v>
      </c>
      <c r="E914" s="34">
        <f>C914+_xlfn.FORECAST.ETS.CONFINT(A914,$B$2:$B$732,$A$2:$A$732,0.95,1,1)</f>
        <v>808.71993748810553</v>
      </c>
    </row>
    <row r="915" spans="1:5" x14ac:dyDescent="0.25">
      <c r="A915" s="33">
        <v>46126</v>
      </c>
      <c r="C915" s="34">
        <f>_xlfn.FORECAST.ETS(A915,$B$2:$B$732,$A$2:$A$732,1,1)</f>
        <v>238.05777531638358</v>
      </c>
      <c r="D915" s="34">
        <f>C915-_xlfn.FORECAST.ETS.CONFINT(A915,$B$2:$B$732,$A$2:$A$732,0.95,1,1)</f>
        <v>-335.31055264104322</v>
      </c>
      <c r="E915" s="34">
        <f>C915+_xlfn.FORECAST.ETS.CONFINT(A915,$B$2:$B$732,$A$2:$A$732,0.95,1,1)</f>
        <v>811.42610327381044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13FA-EE7F-4E09-9764-5B7AD9B74F78}">
  <dimension ref="A3:B54"/>
  <sheetViews>
    <sheetView workbookViewId="0">
      <selection activeCell="O12" sqref="O12"/>
    </sheetView>
  </sheetViews>
  <sheetFormatPr defaultRowHeight="15" x14ac:dyDescent="0.25"/>
  <cols>
    <col min="1" max="1" width="15.28515625" bestFit="1" customWidth="1"/>
    <col min="2" max="2" width="20.42578125" bestFit="1" customWidth="1"/>
  </cols>
  <sheetData>
    <row r="3" spans="1:2" x14ac:dyDescent="0.25">
      <c r="A3" s="24" t="s">
        <v>3993</v>
      </c>
      <c r="B3" t="s">
        <v>3992</v>
      </c>
    </row>
    <row r="4" spans="1:2" x14ac:dyDescent="0.25">
      <c r="A4" s="25" t="s">
        <v>22</v>
      </c>
      <c r="B4" s="37">
        <v>49160.751252038244</v>
      </c>
    </row>
    <row r="5" spans="1:2" x14ac:dyDescent="0.25">
      <c r="A5" s="25" t="s">
        <v>162</v>
      </c>
      <c r="B5" s="37">
        <v>49032.414299999997</v>
      </c>
    </row>
    <row r="6" spans="1:2" x14ac:dyDescent="0.25">
      <c r="A6" s="25" t="s">
        <v>133</v>
      </c>
      <c r="B6" s="37">
        <v>46317.775800000003</v>
      </c>
    </row>
    <row r="7" spans="1:2" x14ac:dyDescent="0.25">
      <c r="A7" s="25" t="s">
        <v>288</v>
      </c>
      <c r="B7" s="37">
        <v>24776.528520412372</v>
      </c>
    </row>
    <row r="8" spans="1:2" x14ac:dyDescent="0.25">
      <c r="A8" s="25" t="s">
        <v>30</v>
      </c>
      <c r="B8" s="37">
        <v>47072.304599999996</v>
      </c>
    </row>
    <row r="9" spans="1:2" x14ac:dyDescent="0.25">
      <c r="A9" s="25" t="s">
        <v>271</v>
      </c>
      <c r="B9" s="37">
        <v>9312.2465000000011</v>
      </c>
    </row>
    <row r="10" spans="1:2" x14ac:dyDescent="0.25">
      <c r="A10" s="25" t="s">
        <v>166</v>
      </c>
      <c r="B10" s="37">
        <v>56723.037900000003</v>
      </c>
    </row>
    <row r="11" spans="1:2" x14ac:dyDescent="0.25">
      <c r="A11" s="25" t="s">
        <v>92</v>
      </c>
      <c r="B11" s="37">
        <v>29967.979799999994</v>
      </c>
    </row>
    <row r="12" spans="1:2" x14ac:dyDescent="0.25">
      <c r="A12" s="25" t="s">
        <v>247</v>
      </c>
      <c r="B12" s="37">
        <v>60406.675800000012</v>
      </c>
    </row>
    <row r="13" spans="1:2" x14ac:dyDescent="0.25">
      <c r="A13" s="25" t="s">
        <v>81</v>
      </c>
      <c r="B13" s="37">
        <v>47224.799399999996</v>
      </c>
    </row>
    <row r="14" spans="1:2" x14ac:dyDescent="0.25">
      <c r="A14" s="25" t="s">
        <v>99</v>
      </c>
      <c r="B14" s="37">
        <v>34436.901099999995</v>
      </c>
    </row>
    <row r="15" spans="1:2" x14ac:dyDescent="0.25">
      <c r="A15" s="25" t="s">
        <v>106</v>
      </c>
      <c r="B15" s="37">
        <v>12364.982578697627</v>
      </c>
    </row>
    <row r="16" spans="1:2" x14ac:dyDescent="0.25">
      <c r="A16" s="25" t="s">
        <v>191</v>
      </c>
      <c r="B16" s="37">
        <v>32348.639099999997</v>
      </c>
    </row>
    <row r="17" spans="1:2" x14ac:dyDescent="0.25">
      <c r="A17" s="25" t="s">
        <v>251</v>
      </c>
      <c r="B17" s="37">
        <v>51501.695076687138</v>
      </c>
    </row>
    <row r="18" spans="1:2" x14ac:dyDescent="0.25">
      <c r="A18" s="25" t="s">
        <v>264</v>
      </c>
      <c r="B18" s="37">
        <v>51613.308000000005</v>
      </c>
    </row>
    <row r="19" spans="1:2" x14ac:dyDescent="0.25">
      <c r="A19" s="25" t="s">
        <v>62</v>
      </c>
      <c r="B19" s="37">
        <v>58787.176100000012</v>
      </c>
    </row>
    <row r="20" spans="1:2" x14ac:dyDescent="0.25">
      <c r="A20" s="25" t="s">
        <v>582</v>
      </c>
      <c r="B20" s="37">
        <v>23445.226199999997</v>
      </c>
    </row>
    <row r="21" spans="1:2" x14ac:dyDescent="0.25">
      <c r="A21" s="25" t="s">
        <v>323</v>
      </c>
      <c r="B21" s="37">
        <v>41264.120800000004</v>
      </c>
    </row>
    <row r="22" spans="1:2" x14ac:dyDescent="0.25">
      <c r="A22" s="25" t="s">
        <v>429</v>
      </c>
      <c r="B22" s="37">
        <v>43827.301900000013</v>
      </c>
    </row>
    <row r="23" spans="1:2" x14ac:dyDescent="0.25">
      <c r="A23" s="25" t="s">
        <v>139</v>
      </c>
      <c r="B23" s="37">
        <v>27871.036100000005</v>
      </c>
    </row>
    <row r="24" spans="1:2" x14ac:dyDescent="0.25">
      <c r="A24" s="25" t="s">
        <v>709</v>
      </c>
      <c r="B24" s="37">
        <v>26107.866100000003</v>
      </c>
    </row>
    <row r="25" spans="1:2" x14ac:dyDescent="0.25">
      <c r="A25" s="25" t="s">
        <v>155</v>
      </c>
      <c r="B25" s="37">
        <v>44872.696599999996</v>
      </c>
    </row>
    <row r="26" spans="1:2" x14ac:dyDescent="0.25">
      <c r="A26" s="25" t="s">
        <v>198</v>
      </c>
      <c r="B26" s="37">
        <v>47628.87200000001</v>
      </c>
    </row>
    <row r="27" spans="1:2" x14ac:dyDescent="0.25">
      <c r="A27" s="25" t="s">
        <v>309</v>
      </c>
      <c r="B27" s="37">
        <v>30570.603399999996</v>
      </c>
    </row>
    <row r="28" spans="1:2" x14ac:dyDescent="0.25">
      <c r="A28" s="25" t="s">
        <v>113</v>
      </c>
      <c r="B28" s="37">
        <v>36852.566800000001</v>
      </c>
    </row>
    <row r="29" spans="1:2" x14ac:dyDescent="0.25">
      <c r="A29" s="25" t="s">
        <v>66</v>
      </c>
      <c r="B29" s="37">
        <v>44400.348399999988</v>
      </c>
    </row>
    <row r="30" spans="1:2" x14ac:dyDescent="0.25">
      <c r="A30" s="25" t="s">
        <v>70</v>
      </c>
      <c r="B30" s="37">
        <v>24305.265999999996</v>
      </c>
    </row>
    <row r="31" spans="1:2" x14ac:dyDescent="0.25">
      <c r="A31" s="25" t="s">
        <v>181</v>
      </c>
      <c r="B31" s="37">
        <v>53532.630133150858</v>
      </c>
    </row>
    <row r="32" spans="1:2" x14ac:dyDescent="0.25">
      <c r="A32" s="25" t="s">
        <v>47</v>
      </c>
      <c r="B32" s="37">
        <v>69579.925199999983</v>
      </c>
    </row>
    <row r="33" spans="1:2" x14ac:dyDescent="0.25">
      <c r="A33" s="25" t="s">
        <v>88</v>
      </c>
      <c r="B33" s="37">
        <v>65274.956299999991</v>
      </c>
    </row>
    <row r="34" spans="1:2" x14ac:dyDescent="0.25">
      <c r="A34" s="25" t="s">
        <v>230</v>
      </c>
      <c r="B34" s="37">
        <v>45854.426344399188</v>
      </c>
    </row>
    <row r="35" spans="1:2" x14ac:dyDescent="0.25">
      <c r="A35" s="25" t="s">
        <v>58</v>
      </c>
      <c r="B35" s="37">
        <v>57426.728600000002</v>
      </c>
    </row>
    <row r="36" spans="1:2" x14ac:dyDescent="0.25">
      <c r="A36" s="25" t="s">
        <v>11</v>
      </c>
      <c r="B36" s="37">
        <v>48947.018499999991</v>
      </c>
    </row>
    <row r="37" spans="1:2" x14ac:dyDescent="0.25">
      <c r="A37" s="25" t="s">
        <v>18</v>
      </c>
      <c r="B37" s="37">
        <v>47034.565419796963</v>
      </c>
    </row>
    <row r="38" spans="1:2" x14ac:dyDescent="0.25">
      <c r="A38" s="25" t="s">
        <v>25</v>
      </c>
      <c r="B38" s="37">
        <v>48009.171400000007</v>
      </c>
    </row>
    <row r="39" spans="1:2" x14ac:dyDescent="0.25">
      <c r="A39" s="25" t="s">
        <v>96</v>
      </c>
      <c r="B39" s="37">
        <v>59386.541099999995</v>
      </c>
    </row>
    <row r="40" spans="1:2" x14ac:dyDescent="0.25">
      <c r="A40" s="25" t="s">
        <v>35</v>
      </c>
      <c r="B40" s="37">
        <v>52860.520099999994</v>
      </c>
    </row>
    <row r="41" spans="1:2" x14ac:dyDescent="0.25">
      <c r="A41" s="25" t="s">
        <v>51</v>
      </c>
      <c r="B41" s="37">
        <v>52833.396883943096</v>
      </c>
    </row>
    <row r="42" spans="1:2" x14ac:dyDescent="0.25">
      <c r="A42" s="25" t="s">
        <v>214</v>
      </c>
      <c r="B42" s="37">
        <v>38311.748800000008</v>
      </c>
    </row>
    <row r="43" spans="1:2" x14ac:dyDescent="0.25">
      <c r="A43" s="25" t="s">
        <v>312</v>
      </c>
      <c r="B43" s="37">
        <v>35308.8842</v>
      </c>
    </row>
    <row r="44" spans="1:2" x14ac:dyDescent="0.25">
      <c r="A44" s="25" t="s">
        <v>39</v>
      </c>
      <c r="B44" s="37">
        <v>43313.233700000012</v>
      </c>
    </row>
    <row r="45" spans="1:2" x14ac:dyDescent="0.25">
      <c r="A45" s="25" t="s">
        <v>234</v>
      </c>
      <c r="B45" s="37">
        <v>50864.378899999996</v>
      </c>
    </row>
    <row r="46" spans="1:2" x14ac:dyDescent="0.25">
      <c r="A46" s="25" t="s">
        <v>354</v>
      </c>
      <c r="B46" s="37">
        <v>22436.8063</v>
      </c>
    </row>
    <row r="47" spans="1:2" x14ac:dyDescent="0.25">
      <c r="A47" s="25" t="s">
        <v>117</v>
      </c>
      <c r="B47" s="37">
        <v>49324.890500000001</v>
      </c>
    </row>
    <row r="48" spans="1:2" x14ac:dyDescent="0.25">
      <c r="A48" s="25" t="s">
        <v>170</v>
      </c>
      <c r="B48" s="37">
        <v>61732.84120000001</v>
      </c>
    </row>
    <row r="49" spans="1:2" x14ac:dyDescent="0.25">
      <c r="A49" s="25" t="s">
        <v>284</v>
      </c>
      <c r="B49" s="37">
        <v>56172.886300000013</v>
      </c>
    </row>
    <row r="50" spans="1:2" x14ac:dyDescent="0.25">
      <c r="A50" s="25" t="s">
        <v>74</v>
      </c>
      <c r="B50" s="37">
        <v>43615.415799999988</v>
      </c>
    </row>
    <row r="51" spans="1:2" x14ac:dyDescent="0.25">
      <c r="A51" s="25" t="s">
        <v>43</v>
      </c>
      <c r="B51" s="37">
        <v>56405.415699999976</v>
      </c>
    </row>
    <row r="52" spans="1:2" x14ac:dyDescent="0.25">
      <c r="A52" s="25" t="s">
        <v>319</v>
      </c>
      <c r="B52" s="37">
        <v>46262.454163478826</v>
      </c>
    </row>
    <row r="53" spans="1:2" x14ac:dyDescent="0.25">
      <c r="A53" s="25" t="s">
        <v>838</v>
      </c>
      <c r="B53" s="37">
        <v>17815.739399999999</v>
      </c>
    </row>
    <row r="54" spans="1:2" x14ac:dyDescent="0.25">
      <c r="A54" s="25" t="s">
        <v>3991</v>
      </c>
      <c r="B54" s="37">
        <v>2174497.6950726048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698B-386C-40EE-A565-CC33758B782E}">
  <dimension ref="A3:B16"/>
  <sheetViews>
    <sheetView workbookViewId="0">
      <selection activeCell="O11" sqref="O11"/>
    </sheetView>
  </sheetViews>
  <sheetFormatPr defaultRowHeight="15" x14ac:dyDescent="0.25"/>
  <cols>
    <col min="1" max="1" width="16.85546875" bestFit="1" customWidth="1"/>
    <col min="2" max="2" width="20.42578125" bestFit="1" customWidth="1"/>
  </cols>
  <sheetData>
    <row r="3" spans="1:2" x14ac:dyDescent="0.25">
      <c r="A3" s="24" t="s">
        <v>3994</v>
      </c>
      <c r="B3" t="s">
        <v>3992</v>
      </c>
    </row>
    <row r="4" spans="1:2" x14ac:dyDescent="0.25">
      <c r="A4" s="25" t="s">
        <v>1687</v>
      </c>
      <c r="B4" s="37"/>
    </row>
    <row r="5" spans="1:2" x14ac:dyDescent="0.25">
      <c r="A5" s="26" t="s">
        <v>16</v>
      </c>
      <c r="B5" s="37">
        <v>327812.20373456081</v>
      </c>
    </row>
    <row r="6" spans="1:2" x14ac:dyDescent="0.25">
      <c r="A6" s="26" t="s">
        <v>9</v>
      </c>
      <c r="B6" s="37">
        <v>296735.95730000013</v>
      </c>
    </row>
    <row r="7" spans="1:2" ht="12.75" customHeight="1" x14ac:dyDescent="0.25">
      <c r="A7" s="25" t="s">
        <v>1691</v>
      </c>
      <c r="B7" s="37"/>
    </row>
    <row r="8" spans="1:2" x14ac:dyDescent="0.25">
      <c r="A8" s="26" t="s">
        <v>16</v>
      </c>
      <c r="B8" s="37">
        <v>340675.28542872553</v>
      </c>
    </row>
    <row r="9" spans="1:2" x14ac:dyDescent="0.25">
      <c r="A9" s="26" t="s">
        <v>9</v>
      </c>
      <c r="B9" s="37">
        <v>303925.16742834239</v>
      </c>
    </row>
    <row r="10" spans="1:2" x14ac:dyDescent="0.25">
      <c r="A10" s="25" t="s">
        <v>1695</v>
      </c>
      <c r="B10" s="37"/>
    </row>
    <row r="11" spans="1:2" x14ac:dyDescent="0.25">
      <c r="A11" s="26" t="s">
        <v>16</v>
      </c>
      <c r="B11" s="37">
        <v>399091.79339910985</v>
      </c>
    </row>
    <row r="12" spans="1:2" x14ac:dyDescent="0.25">
      <c r="A12" s="26" t="s">
        <v>9</v>
      </c>
      <c r="B12" s="37">
        <v>235648.26046206895</v>
      </c>
    </row>
    <row r="13" spans="1:2" x14ac:dyDescent="0.25">
      <c r="A13" s="25" t="s">
        <v>1715</v>
      </c>
      <c r="B13" s="37"/>
    </row>
    <row r="14" spans="1:2" x14ac:dyDescent="0.25">
      <c r="A14" s="26" t="s">
        <v>16</v>
      </c>
      <c r="B14" s="37">
        <v>164910.74041979693</v>
      </c>
    </row>
    <row r="15" spans="1:2" x14ac:dyDescent="0.25">
      <c r="A15" s="26" t="s">
        <v>9</v>
      </c>
      <c r="B15" s="37">
        <v>105698.28689999999</v>
      </c>
    </row>
    <row r="16" spans="1:2" x14ac:dyDescent="0.25">
      <c r="A16" s="25" t="s">
        <v>3991</v>
      </c>
      <c r="B16" s="37">
        <v>2174497.6950726048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85ED-2702-4C7B-9EFA-277EFC8D4FDB}">
  <dimension ref="A3:B30"/>
  <sheetViews>
    <sheetView workbookViewId="0">
      <selection activeCell="M6" sqref="M6"/>
    </sheetView>
  </sheetViews>
  <sheetFormatPr defaultRowHeight="15" x14ac:dyDescent="0.25"/>
  <cols>
    <col min="1" max="1" width="22" bestFit="1" customWidth="1"/>
    <col min="2" max="2" width="15.42578125" bestFit="1" customWidth="1"/>
  </cols>
  <sheetData>
    <row r="3" spans="1:2" x14ac:dyDescent="0.25">
      <c r="A3" s="24" t="s">
        <v>1521</v>
      </c>
      <c r="B3" t="s">
        <v>3995</v>
      </c>
    </row>
    <row r="4" spans="1:2" x14ac:dyDescent="0.25">
      <c r="A4" s="25" t="s">
        <v>3934</v>
      </c>
      <c r="B4" s="37">
        <v>99</v>
      </c>
    </row>
    <row r="5" spans="1:2" x14ac:dyDescent="0.25">
      <c r="A5" s="25" t="s">
        <v>3898</v>
      </c>
      <c r="B5" s="37">
        <v>62</v>
      </c>
    </row>
    <row r="6" spans="1:2" x14ac:dyDescent="0.25">
      <c r="A6" s="25" t="s">
        <v>3887</v>
      </c>
      <c r="B6" s="37">
        <v>199</v>
      </c>
    </row>
    <row r="7" spans="1:2" x14ac:dyDescent="0.25">
      <c r="A7" s="25" t="s">
        <v>3931</v>
      </c>
      <c r="B7" s="37">
        <v>146</v>
      </c>
    </row>
    <row r="8" spans="1:2" x14ac:dyDescent="0.25">
      <c r="A8" s="25" t="s">
        <v>3872</v>
      </c>
      <c r="B8" s="37">
        <v>232</v>
      </c>
    </row>
    <row r="9" spans="1:2" x14ac:dyDescent="0.25">
      <c r="A9" s="25" t="s">
        <v>3869</v>
      </c>
      <c r="B9" s="37">
        <v>178</v>
      </c>
    </row>
    <row r="10" spans="1:2" x14ac:dyDescent="0.25">
      <c r="A10" s="25" t="s">
        <v>3866</v>
      </c>
      <c r="B10" s="37">
        <v>162</v>
      </c>
    </row>
    <row r="11" spans="1:2" x14ac:dyDescent="0.25">
      <c r="A11" s="25" t="s">
        <v>3921</v>
      </c>
      <c r="B11" s="37">
        <v>202</v>
      </c>
    </row>
    <row r="12" spans="1:2" x14ac:dyDescent="0.25">
      <c r="A12" s="25" t="s">
        <v>3861</v>
      </c>
      <c r="B12" s="37">
        <v>192</v>
      </c>
    </row>
    <row r="13" spans="1:2" x14ac:dyDescent="0.25">
      <c r="A13" s="25" t="s">
        <v>3859</v>
      </c>
      <c r="B13" s="37">
        <v>111.47854618879353</v>
      </c>
    </row>
    <row r="14" spans="1:2" x14ac:dyDescent="0.25">
      <c r="A14" s="25" t="s">
        <v>3885</v>
      </c>
      <c r="B14" s="37">
        <v>336</v>
      </c>
    </row>
    <row r="15" spans="1:2" x14ac:dyDescent="0.25">
      <c r="A15" s="25" t="s">
        <v>3894</v>
      </c>
      <c r="B15" s="37">
        <v>120</v>
      </c>
    </row>
    <row r="16" spans="1:2" x14ac:dyDescent="0.25">
      <c r="A16" s="25" t="s">
        <v>3878</v>
      </c>
      <c r="B16" s="37">
        <v>265</v>
      </c>
    </row>
    <row r="17" spans="1:2" x14ac:dyDescent="0.25">
      <c r="A17" s="25" t="s">
        <v>3856</v>
      </c>
      <c r="B17" s="37">
        <v>360</v>
      </c>
    </row>
    <row r="18" spans="1:2" x14ac:dyDescent="0.25">
      <c r="A18" s="25" t="s">
        <v>3922</v>
      </c>
      <c r="B18" s="37">
        <v>84</v>
      </c>
    </row>
    <row r="19" spans="1:2" x14ac:dyDescent="0.25">
      <c r="A19" s="25" t="s">
        <v>3967</v>
      </c>
      <c r="B19" s="37">
        <v>50</v>
      </c>
    </row>
    <row r="20" spans="1:2" x14ac:dyDescent="0.25">
      <c r="A20" s="25" t="s">
        <v>3892</v>
      </c>
      <c r="B20" s="37">
        <v>335.4764826175869</v>
      </c>
    </row>
    <row r="21" spans="1:2" x14ac:dyDescent="0.25">
      <c r="A21" s="25" t="s">
        <v>3952</v>
      </c>
      <c r="B21" s="37">
        <v>85</v>
      </c>
    </row>
    <row r="22" spans="1:2" x14ac:dyDescent="0.25">
      <c r="A22" s="25" t="s">
        <v>3882</v>
      </c>
      <c r="B22" s="37">
        <v>229.95725979026273</v>
      </c>
    </row>
    <row r="23" spans="1:2" x14ac:dyDescent="0.25">
      <c r="A23" s="25" t="s">
        <v>3875</v>
      </c>
      <c r="B23" s="37">
        <v>170.47810590631366</v>
      </c>
    </row>
    <row r="24" spans="1:2" x14ac:dyDescent="0.25">
      <c r="A24" s="25" t="s">
        <v>3907</v>
      </c>
      <c r="B24" s="37">
        <v>100</v>
      </c>
    </row>
    <row r="25" spans="1:2" x14ac:dyDescent="0.25">
      <c r="A25" s="25" t="s">
        <v>3901</v>
      </c>
      <c r="B25" s="37">
        <v>323</v>
      </c>
    </row>
    <row r="26" spans="1:2" x14ac:dyDescent="0.25">
      <c r="A26" s="25" t="s">
        <v>3906</v>
      </c>
      <c r="B26" s="37">
        <v>203</v>
      </c>
    </row>
    <row r="27" spans="1:2" x14ac:dyDescent="0.25">
      <c r="A27" s="25" t="s">
        <v>3880</v>
      </c>
      <c r="B27" s="37">
        <v>335</v>
      </c>
    </row>
    <row r="28" spans="1:2" x14ac:dyDescent="0.25">
      <c r="A28" s="25" t="s">
        <v>3911</v>
      </c>
      <c r="B28" s="37">
        <v>112</v>
      </c>
    </row>
    <row r="29" spans="1:2" x14ac:dyDescent="0.25">
      <c r="A29" s="25" t="s">
        <v>3916</v>
      </c>
      <c r="B29" s="37">
        <v>268</v>
      </c>
    </row>
    <row r="30" spans="1:2" x14ac:dyDescent="0.25">
      <c r="A30" s="25" t="s">
        <v>3991</v>
      </c>
      <c r="B30" s="37">
        <v>4960.390394502957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1406-FDB7-4108-A4B9-47788B4F750C}">
  <dimension ref="A3:B7"/>
  <sheetViews>
    <sheetView workbookViewId="0">
      <selection activeCell="K19" sqref="K19"/>
    </sheetView>
  </sheetViews>
  <sheetFormatPr defaultRowHeight="15" x14ac:dyDescent="0.25"/>
  <cols>
    <col min="1" max="1" width="16" bestFit="1" customWidth="1"/>
    <col min="2" max="2" width="20.42578125" bestFit="1" customWidth="1"/>
  </cols>
  <sheetData>
    <row r="3" spans="1:2" x14ac:dyDescent="0.25">
      <c r="A3" s="24" t="s">
        <v>4013</v>
      </c>
      <c r="B3" t="s">
        <v>3992</v>
      </c>
    </row>
    <row r="4" spans="1:2" x14ac:dyDescent="0.25">
      <c r="A4" s="25" t="s">
        <v>1755</v>
      </c>
      <c r="B4" s="37">
        <v>702214.38084977958</v>
      </c>
    </row>
    <row r="5" spans="1:2" x14ac:dyDescent="0.25">
      <c r="A5" s="25" t="s">
        <v>1750</v>
      </c>
      <c r="B5" s="37">
        <v>716107.86281161837</v>
      </c>
    </row>
    <row r="6" spans="1:2" x14ac:dyDescent="0.25">
      <c r="A6" s="25" t="s">
        <v>1752</v>
      </c>
      <c r="B6" s="37">
        <v>756175.45141120662</v>
      </c>
    </row>
    <row r="7" spans="1:2" x14ac:dyDescent="0.25">
      <c r="A7" s="25" t="s">
        <v>3991</v>
      </c>
      <c r="B7" s="37">
        <v>2174497.6950726048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E414A-3EA7-45A7-BCAC-716C7C3E835B}">
  <dimension ref="A1:U22"/>
  <sheetViews>
    <sheetView showGridLines="0" tabSelected="1" workbookViewId="0">
      <selection activeCell="R2" sqref="R2"/>
    </sheetView>
  </sheetViews>
  <sheetFormatPr defaultRowHeight="15" x14ac:dyDescent="0.25"/>
  <cols>
    <col min="5" max="5" width="9.140625" customWidth="1"/>
    <col min="10" max="10" width="9.5703125" customWidth="1"/>
  </cols>
  <sheetData>
    <row r="1" spans="1:21" x14ac:dyDescent="0.25">
      <c r="A1" s="35"/>
      <c r="B1" s="35"/>
      <c r="C1" s="35"/>
      <c r="D1" s="35"/>
      <c r="E1" s="35"/>
      <c r="F1" s="35"/>
      <c r="G1" s="36" t="s">
        <v>4012</v>
      </c>
      <c r="H1" s="36"/>
      <c r="I1" s="36"/>
      <c r="J1" s="36"/>
      <c r="K1" s="36"/>
      <c r="L1" s="36"/>
      <c r="M1" s="36"/>
      <c r="N1" s="36"/>
      <c r="O1" s="36"/>
      <c r="P1" s="35"/>
      <c r="Q1" s="35"/>
      <c r="R1" s="35"/>
      <c r="S1" s="35"/>
      <c r="T1" s="35"/>
      <c r="U1" s="35"/>
    </row>
    <row r="2" spans="1:21" x14ac:dyDescent="0.25">
      <c r="A2" s="35"/>
      <c r="B2" s="35"/>
      <c r="C2" s="35"/>
      <c r="D2" s="35"/>
      <c r="E2" s="35"/>
      <c r="F2" s="35"/>
      <c r="G2" s="36"/>
      <c r="H2" s="36"/>
      <c r="I2" s="36"/>
      <c r="J2" s="36"/>
      <c r="K2" s="36"/>
      <c r="L2" s="36"/>
      <c r="M2" s="36"/>
      <c r="N2" s="36"/>
      <c r="O2" s="36"/>
      <c r="P2" s="35"/>
      <c r="Q2" s="35"/>
      <c r="R2" s="35"/>
      <c r="S2" s="35"/>
      <c r="T2" s="35"/>
      <c r="U2" s="35"/>
    </row>
    <row r="3" spans="1:21" ht="15.75" x14ac:dyDescent="0.25">
      <c r="A3" s="35"/>
      <c r="B3" s="35"/>
      <c r="C3" s="35"/>
      <c r="D3" s="38" t="s">
        <v>4014</v>
      </c>
      <c r="E3" s="38"/>
      <c r="F3" s="39">
        <v>2174497</v>
      </c>
      <c r="G3" s="39"/>
      <c r="H3" s="38" t="s">
        <v>4015</v>
      </c>
      <c r="I3" s="38"/>
      <c r="J3" s="40">
        <v>1087</v>
      </c>
      <c r="K3" s="38" t="s">
        <v>4016</v>
      </c>
      <c r="L3" s="38"/>
      <c r="M3" s="38">
        <v>4960</v>
      </c>
      <c r="N3" s="38"/>
      <c r="O3" s="38" t="s">
        <v>4017</v>
      </c>
      <c r="P3" s="38"/>
      <c r="Q3" s="41">
        <v>514</v>
      </c>
      <c r="R3" s="35"/>
      <c r="S3" s="35"/>
      <c r="T3" s="35"/>
      <c r="U3" s="35"/>
    </row>
    <row r="4" spans="1:21" x14ac:dyDescent="0.25">
      <c r="A4" s="35"/>
      <c r="B4" s="35"/>
      <c r="C4" s="35"/>
      <c r="D4" s="35"/>
      <c r="E4" s="35"/>
      <c r="F4" s="35"/>
      <c r="G4" s="35"/>
      <c r="H4" s="35"/>
      <c r="I4" s="35"/>
      <c r="J4" s="35"/>
      <c r="K4" s="35"/>
      <c r="L4" s="35"/>
      <c r="M4" s="35"/>
      <c r="N4" s="35"/>
      <c r="O4" s="35"/>
      <c r="P4" s="35"/>
      <c r="Q4" s="35"/>
      <c r="R4" s="35"/>
      <c r="S4" s="35"/>
      <c r="T4" s="35"/>
      <c r="U4" s="35"/>
    </row>
    <row r="5" spans="1:21" x14ac:dyDescent="0.25">
      <c r="A5" s="35"/>
      <c r="B5" s="35"/>
      <c r="C5" s="35"/>
      <c r="D5" s="35"/>
      <c r="E5" s="35"/>
      <c r="F5" s="35"/>
      <c r="G5" s="35"/>
      <c r="H5" s="35"/>
      <c r="I5" s="35"/>
      <c r="J5" s="35"/>
      <c r="K5" s="35"/>
      <c r="L5" s="35"/>
      <c r="M5" s="35"/>
      <c r="N5" s="35"/>
      <c r="O5" s="35"/>
      <c r="P5" s="35"/>
      <c r="Q5" s="35"/>
      <c r="R5" s="35"/>
      <c r="S5" s="35"/>
      <c r="T5" s="35"/>
      <c r="U5" s="35"/>
    </row>
    <row r="6" spans="1:21" x14ac:dyDescent="0.25">
      <c r="A6" s="35"/>
      <c r="B6" s="35"/>
      <c r="C6" s="35"/>
      <c r="D6" s="35"/>
      <c r="E6" s="35"/>
      <c r="F6" s="35"/>
      <c r="G6" s="35"/>
      <c r="H6" s="35"/>
      <c r="I6" s="35"/>
      <c r="J6" s="35"/>
      <c r="K6" s="35"/>
      <c r="L6" s="35"/>
      <c r="M6" s="35"/>
      <c r="N6" s="35"/>
      <c r="O6" s="35"/>
      <c r="P6" s="35"/>
      <c r="Q6" s="35"/>
      <c r="R6" s="35"/>
      <c r="S6" s="35"/>
      <c r="T6" s="35"/>
      <c r="U6" s="35"/>
    </row>
    <row r="7" spans="1:21" x14ac:dyDescent="0.25">
      <c r="A7" s="35"/>
      <c r="B7" s="35"/>
      <c r="C7" s="35"/>
      <c r="D7" s="35"/>
      <c r="E7" s="35"/>
      <c r="F7" s="35"/>
      <c r="G7" s="35"/>
      <c r="H7" s="35"/>
      <c r="I7" s="35"/>
      <c r="J7" s="35"/>
      <c r="K7" s="35"/>
      <c r="L7" s="35"/>
      <c r="M7" s="35"/>
      <c r="N7" s="35"/>
      <c r="O7" s="35"/>
      <c r="P7" s="35"/>
      <c r="Q7" s="35"/>
      <c r="R7" s="35"/>
      <c r="S7" s="35"/>
      <c r="T7" s="35"/>
      <c r="U7" s="35"/>
    </row>
    <row r="8" spans="1:21" x14ac:dyDescent="0.25">
      <c r="A8" s="35"/>
      <c r="B8" s="35"/>
      <c r="C8" s="35"/>
      <c r="D8" s="35"/>
      <c r="E8" s="35"/>
      <c r="F8" s="35"/>
      <c r="G8" s="35"/>
      <c r="H8" s="35"/>
      <c r="I8" s="35"/>
      <c r="J8" s="35"/>
      <c r="K8" s="35"/>
      <c r="L8" s="35"/>
      <c r="M8" s="35"/>
      <c r="N8" s="35"/>
      <c r="O8" s="35"/>
      <c r="P8" s="35"/>
      <c r="Q8" s="35"/>
      <c r="R8" s="35"/>
      <c r="S8" s="35"/>
      <c r="T8" s="35"/>
      <c r="U8" s="35"/>
    </row>
    <row r="9" spans="1:21" x14ac:dyDescent="0.25">
      <c r="A9" s="35"/>
      <c r="B9" s="35"/>
      <c r="C9" s="35"/>
      <c r="D9" s="35"/>
      <c r="E9" s="35"/>
      <c r="F9" s="35"/>
      <c r="G9" s="35"/>
      <c r="H9" s="35"/>
      <c r="I9" s="35"/>
      <c r="J9" s="35"/>
      <c r="K9" s="35"/>
      <c r="L9" s="35"/>
      <c r="M9" s="35"/>
      <c r="N9" s="35"/>
      <c r="O9" s="35"/>
      <c r="P9" s="35"/>
      <c r="Q9" s="35"/>
      <c r="R9" s="35"/>
      <c r="S9" s="35"/>
      <c r="T9" s="35"/>
      <c r="U9" s="35"/>
    </row>
    <row r="10" spans="1:21" x14ac:dyDescent="0.25">
      <c r="A10" s="35"/>
      <c r="B10" s="35"/>
      <c r="C10" s="35"/>
      <c r="D10" s="35"/>
      <c r="E10" s="35"/>
      <c r="F10" s="35"/>
      <c r="G10" s="35"/>
      <c r="H10" s="35"/>
      <c r="I10" s="35"/>
      <c r="J10" s="35"/>
      <c r="K10" s="35"/>
      <c r="L10" s="35"/>
      <c r="M10" s="35"/>
      <c r="N10" s="35"/>
      <c r="O10" s="35"/>
      <c r="P10" s="35"/>
      <c r="Q10" s="35"/>
      <c r="R10" s="35"/>
      <c r="S10" s="35"/>
      <c r="T10" s="35"/>
      <c r="U10" s="35"/>
    </row>
    <row r="11" spans="1:21" x14ac:dyDescent="0.25">
      <c r="A11" s="35"/>
      <c r="B11" s="35"/>
      <c r="C11" s="35"/>
      <c r="D11" s="35"/>
      <c r="E11" s="35"/>
      <c r="F11" s="35"/>
      <c r="G11" s="35"/>
      <c r="H11" s="35"/>
      <c r="I11" s="35"/>
      <c r="J11" s="35"/>
      <c r="K11" s="35"/>
      <c r="L11" s="35"/>
      <c r="M11" s="35"/>
      <c r="N11" s="35"/>
      <c r="O11" s="35"/>
      <c r="P11" s="35"/>
      <c r="Q11" s="35"/>
      <c r="R11" s="35"/>
      <c r="S11" s="35"/>
      <c r="T11" s="35"/>
      <c r="U11" s="35"/>
    </row>
    <row r="12" spans="1:21" x14ac:dyDescent="0.25">
      <c r="A12" s="35"/>
      <c r="B12" s="35"/>
      <c r="C12" s="35"/>
      <c r="D12" s="35"/>
      <c r="E12" s="35"/>
      <c r="F12" s="35"/>
      <c r="G12" s="35"/>
      <c r="H12" s="35"/>
      <c r="I12" s="35"/>
      <c r="J12" s="35"/>
      <c r="K12" s="35"/>
      <c r="L12" s="35"/>
      <c r="M12" s="35"/>
      <c r="N12" s="35"/>
      <c r="O12" s="35"/>
      <c r="P12" s="35"/>
      <c r="Q12" s="35"/>
      <c r="R12" s="35"/>
      <c r="S12" s="35"/>
      <c r="T12" s="35"/>
      <c r="U12" s="35"/>
    </row>
    <row r="13" spans="1:21" x14ac:dyDescent="0.25">
      <c r="A13" s="35"/>
      <c r="B13" s="35"/>
      <c r="C13" s="35"/>
      <c r="D13" s="35"/>
      <c r="E13" s="35"/>
      <c r="F13" s="35"/>
      <c r="G13" s="35"/>
      <c r="H13" s="35"/>
      <c r="I13" s="35"/>
      <c r="J13" s="35"/>
      <c r="K13" s="35"/>
      <c r="L13" s="35"/>
      <c r="M13" s="35"/>
      <c r="N13" s="35"/>
      <c r="O13" s="35"/>
      <c r="P13" s="35"/>
      <c r="Q13" s="35"/>
      <c r="R13" s="35"/>
      <c r="S13" s="35"/>
      <c r="T13" s="35"/>
      <c r="U13" s="35"/>
    </row>
    <row r="14" spans="1:21" x14ac:dyDescent="0.25">
      <c r="A14" s="35"/>
      <c r="B14" s="35"/>
      <c r="C14" s="35"/>
      <c r="D14" s="35"/>
      <c r="E14" s="35"/>
      <c r="F14" s="35"/>
      <c r="G14" s="35"/>
      <c r="H14" s="35"/>
      <c r="I14" s="35"/>
      <c r="J14" s="35"/>
      <c r="K14" s="35"/>
      <c r="L14" s="35"/>
      <c r="M14" s="35"/>
      <c r="N14" s="35"/>
      <c r="O14" s="35"/>
      <c r="P14" s="35"/>
      <c r="Q14" s="35"/>
      <c r="R14" s="35"/>
      <c r="S14" s="35"/>
      <c r="T14" s="35"/>
      <c r="U14" s="35"/>
    </row>
    <row r="15" spans="1:21" x14ac:dyDescent="0.25">
      <c r="A15" s="35"/>
      <c r="B15" s="35"/>
      <c r="C15" s="35"/>
      <c r="D15" s="35"/>
      <c r="E15" s="35"/>
      <c r="F15" s="35"/>
      <c r="G15" s="35"/>
      <c r="H15" s="35"/>
      <c r="I15" s="35"/>
      <c r="J15" s="35"/>
      <c r="K15" s="35"/>
      <c r="L15" s="35"/>
      <c r="M15" s="35"/>
      <c r="N15" s="35"/>
      <c r="O15" s="35"/>
      <c r="P15" s="35"/>
      <c r="Q15" s="35"/>
      <c r="R15" s="35"/>
      <c r="S15" s="35"/>
      <c r="T15" s="35"/>
      <c r="U15" s="35"/>
    </row>
    <row r="16" spans="1:21" x14ac:dyDescent="0.25">
      <c r="A16" s="35"/>
      <c r="B16" s="35"/>
      <c r="C16" s="35"/>
      <c r="D16" s="35"/>
      <c r="E16" s="35"/>
      <c r="F16" s="35"/>
      <c r="G16" s="35"/>
      <c r="H16" s="35"/>
      <c r="I16" s="35"/>
      <c r="J16" s="35"/>
      <c r="K16" s="35"/>
      <c r="L16" s="35"/>
      <c r="M16" s="35"/>
      <c r="N16" s="35"/>
      <c r="O16" s="35"/>
      <c r="P16" s="35"/>
      <c r="Q16" s="35"/>
      <c r="R16" s="35"/>
      <c r="S16" s="35"/>
      <c r="T16" s="35"/>
      <c r="U16" s="35"/>
    </row>
    <row r="17" spans="1:21" x14ac:dyDescent="0.25">
      <c r="A17" s="35"/>
      <c r="B17" s="35"/>
      <c r="C17" s="35"/>
      <c r="D17" s="35"/>
      <c r="E17" s="35"/>
      <c r="F17" s="35"/>
      <c r="G17" s="35"/>
      <c r="H17" s="35"/>
      <c r="I17" s="35"/>
      <c r="J17" s="35"/>
      <c r="K17" s="35"/>
      <c r="L17" s="35"/>
      <c r="M17" s="35"/>
      <c r="N17" s="35"/>
      <c r="O17" s="35"/>
      <c r="P17" s="35"/>
      <c r="Q17" s="35"/>
      <c r="R17" s="35"/>
      <c r="S17" s="35"/>
      <c r="T17" s="35"/>
      <c r="U17" s="35"/>
    </row>
    <row r="18" spans="1:21" x14ac:dyDescent="0.25">
      <c r="A18" s="35"/>
      <c r="B18" s="35"/>
      <c r="C18" s="35"/>
      <c r="D18" s="35"/>
      <c r="E18" s="35"/>
      <c r="F18" s="35"/>
      <c r="G18" s="35"/>
      <c r="H18" s="35"/>
      <c r="I18" s="35"/>
      <c r="J18" s="35"/>
      <c r="K18" s="35"/>
      <c r="L18" s="35"/>
      <c r="M18" s="35"/>
      <c r="N18" s="35"/>
      <c r="O18" s="35"/>
      <c r="P18" s="35"/>
      <c r="Q18" s="35"/>
      <c r="R18" s="35"/>
      <c r="S18" s="35"/>
      <c r="T18" s="35"/>
      <c r="U18" s="35"/>
    </row>
    <row r="19" spans="1:21" x14ac:dyDescent="0.25">
      <c r="A19" s="35"/>
      <c r="B19" s="35"/>
      <c r="C19" s="35"/>
      <c r="D19" s="35"/>
      <c r="E19" s="35"/>
      <c r="F19" s="35"/>
      <c r="G19" s="35"/>
      <c r="H19" s="35"/>
      <c r="I19" s="35"/>
      <c r="J19" s="35"/>
      <c r="K19" s="35"/>
      <c r="L19" s="35"/>
      <c r="M19" s="35"/>
      <c r="N19" s="35"/>
      <c r="O19" s="35"/>
      <c r="P19" s="35"/>
      <c r="Q19" s="35"/>
      <c r="R19" s="35"/>
      <c r="S19" s="35"/>
      <c r="T19" s="35"/>
      <c r="U19" s="35"/>
    </row>
    <row r="20" spans="1:21" x14ac:dyDescent="0.25">
      <c r="A20" s="35"/>
      <c r="B20" s="35"/>
      <c r="C20" s="35"/>
      <c r="D20" s="35"/>
      <c r="E20" s="35"/>
      <c r="F20" s="35"/>
      <c r="G20" s="35"/>
      <c r="H20" s="35"/>
      <c r="I20" s="35"/>
      <c r="J20" s="35"/>
      <c r="K20" s="35"/>
      <c r="L20" s="35"/>
      <c r="M20" s="35"/>
      <c r="N20" s="35"/>
      <c r="O20" s="35"/>
      <c r="P20" s="35"/>
      <c r="Q20" s="35"/>
      <c r="R20" s="35"/>
      <c r="S20" s="35"/>
      <c r="T20" s="35"/>
      <c r="U20" s="35"/>
    </row>
    <row r="21" spans="1:21" x14ac:dyDescent="0.25">
      <c r="A21" s="35"/>
      <c r="B21" s="35"/>
      <c r="C21" s="35"/>
      <c r="D21" s="35"/>
      <c r="E21" s="35"/>
      <c r="F21" s="35"/>
      <c r="G21" s="35"/>
      <c r="H21" s="35"/>
      <c r="I21" s="35"/>
      <c r="J21" s="35"/>
      <c r="K21" s="35"/>
      <c r="L21" s="35"/>
      <c r="M21" s="35"/>
      <c r="N21" s="35"/>
      <c r="O21" s="35"/>
      <c r="P21" s="35"/>
      <c r="Q21" s="35"/>
      <c r="R21" s="35"/>
      <c r="S21" s="35"/>
      <c r="T21" s="35"/>
      <c r="U21" s="35"/>
    </row>
    <row r="22" spans="1:21" x14ac:dyDescent="0.25">
      <c r="A22" s="35"/>
      <c r="B22" s="35"/>
      <c r="C22" s="35"/>
      <c r="D22" s="35"/>
      <c r="E22" s="35"/>
      <c r="F22" s="35"/>
      <c r="G22" s="35"/>
      <c r="H22" s="35"/>
      <c r="I22" s="35"/>
      <c r="J22" s="35"/>
      <c r="K22" s="35"/>
      <c r="L22" s="35"/>
      <c r="M22" s="35"/>
      <c r="N22" s="35"/>
      <c r="O22" s="35"/>
      <c r="P22" s="35"/>
      <c r="Q22" s="35"/>
      <c r="R22" s="35"/>
      <c r="S22" s="35"/>
      <c r="T22" s="35"/>
      <c r="U22" s="35"/>
    </row>
  </sheetData>
  <mergeCells count="2">
    <mergeCell ref="G1:O2"/>
    <mergeCell ref="F3:G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customXml/itemProps2.xml><?xml version="1.0" encoding="utf-8"?>
<ds:datastoreItem xmlns:ds="http://schemas.openxmlformats.org/officeDocument/2006/customXml" ds:itemID="{E8A9B585-571D-41A0-BE51-5F9FD51B6804}">
  <ds:schemaRefs/>
</ds:datastoreItem>
</file>

<file path=customXml/itemProps3.xml><?xml version="1.0" encoding="utf-8"?>
<ds:datastoreItem xmlns:ds="http://schemas.openxmlformats.org/officeDocument/2006/customXml" ds:itemID="{66E6C9B6-53E5-4C54-AC36-F728B597C349}">
  <ds:schemaRefs/>
</ds:datastoreItem>
</file>

<file path=customXml/itemProps4.xml><?xml version="1.0" encoding="utf-8"?>
<ds:datastoreItem xmlns:ds="http://schemas.openxmlformats.org/officeDocument/2006/customXml" ds:itemID="{9FC141DF-A9F1-4048-836A-E8F6B18684D5}">
  <ds:schemaRefs/>
</ds:datastoreItem>
</file>

<file path=customXml/itemProps5.xml><?xml version="1.0" encoding="utf-8"?>
<ds:datastoreItem xmlns:ds="http://schemas.openxmlformats.org/officeDocument/2006/customXml" ds:itemID="{91EDAC90-420A-4807-81F3-DFEFFD12584D}">
  <ds:schemaRefs/>
</ds:datastoreItem>
</file>

<file path=customXml/itemProps6.xml><?xml version="1.0" encoding="utf-8"?>
<ds:datastoreItem xmlns:ds="http://schemas.openxmlformats.org/officeDocument/2006/customXml" ds:itemID="{0FEF95EF-5A0C-4E70-8191-7E38422D1C2C}">
  <ds:schemaRefs/>
</ds:datastoreItem>
</file>

<file path=customXml/itemProps7.xml><?xml version="1.0" encoding="utf-8"?>
<ds:datastoreItem xmlns:ds="http://schemas.openxmlformats.org/officeDocument/2006/customXml" ds:itemID="{7AA0DFF3-25E1-4CB1-A1F6-D21D83A77C88}">
  <ds:schemaRefs/>
</ds:datastoreItem>
</file>

<file path=customXml/itemProps8.xml><?xml version="1.0" encoding="utf-8"?>
<ds:datastoreItem xmlns:ds="http://schemas.openxmlformats.org/officeDocument/2006/customXml" ds:itemID="{D277C0BA-7A76-43DB-ACCC-7D3DBBC8C03B}">
  <ds:schemaRefs/>
</ds:datastoreItem>
</file>

<file path=customXml/itemProps9.xml><?xml version="1.0" encoding="utf-8"?>
<ds:datastoreItem xmlns:ds="http://schemas.openxmlformats.org/officeDocument/2006/customXml" ds:itemID="{4562C867-6CDF-4948-87E2-86A0223DEDA3}">
  <ds:schemaRefs/>
</ds:datastoreItem>
</file>

<file path=customXml/itemProps10.xml><?xml version="1.0" encoding="utf-8"?>
<ds:datastoreItem xmlns:ds="http://schemas.openxmlformats.org/officeDocument/2006/customXml" ds:itemID="{4F3E5D10-0C0E-4CAB-834A-2541E62AAD38}">
  <ds:schemaRefs/>
</ds:datastoreItem>
</file>

<file path=customXml/itemProps11.xml><?xml version="1.0" encoding="utf-8"?>
<ds:datastoreItem xmlns:ds="http://schemas.openxmlformats.org/officeDocument/2006/customXml" ds:itemID="{A239FB2F-AF6D-4224-89BE-9739D2F734DA}">
  <ds:schemaRefs/>
</ds:datastoreItem>
</file>

<file path=customXml/itemProps12.xml><?xml version="1.0" encoding="utf-8"?>
<ds:datastoreItem xmlns:ds="http://schemas.openxmlformats.org/officeDocument/2006/customXml" ds:itemID="{797E88B8-4F34-4818-9044-4CE7FD53717F}">
  <ds:schemaRefs/>
</ds:datastoreItem>
</file>

<file path=customXml/itemProps13.xml><?xml version="1.0" encoding="utf-8"?>
<ds:datastoreItem xmlns:ds="http://schemas.openxmlformats.org/officeDocument/2006/customXml" ds:itemID="{A8A023E6-7448-4172-870B-1F1996BCC850}">
  <ds:schemaRefs/>
</ds:datastoreItem>
</file>

<file path=customXml/itemProps14.xml><?xml version="1.0" encoding="utf-8"?>
<ds:datastoreItem xmlns:ds="http://schemas.openxmlformats.org/officeDocument/2006/customXml" ds:itemID="{7FA278D1-BD42-4103-968A-7F1C6A75263C}">
  <ds:schemaRefs/>
</ds:datastoreItem>
</file>

<file path=customXml/itemProps15.xml><?xml version="1.0" encoding="utf-8"?>
<ds:datastoreItem xmlns:ds="http://schemas.openxmlformats.org/officeDocument/2006/customXml" ds:itemID="{C5C9F081-E144-4AD8-948A-26838B7FF371}">
  <ds:schemaRefs/>
</ds:datastoreItem>
</file>

<file path=customXml/itemProps16.xml><?xml version="1.0" encoding="utf-8"?>
<ds:datastoreItem xmlns:ds="http://schemas.openxmlformats.org/officeDocument/2006/customXml" ds:itemID="{CDFA2D33-E44D-4A51-A716-8FC7F8096E3C}">
  <ds:schemaRefs/>
</ds:datastoreItem>
</file>

<file path=customXml/itemProps17.xml><?xml version="1.0" encoding="utf-8"?>
<ds:datastoreItem xmlns:ds="http://schemas.openxmlformats.org/officeDocument/2006/customXml" ds:itemID="{3CBB314B-3DA3-4581-805C-137C7460F9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Sales_Fact</vt:lpstr>
      <vt:lpstr>Sales_Fact_Combined</vt:lpstr>
      <vt:lpstr>Descriptive Statistics</vt:lpstr>
      <vt:lpstr>Forecast</vt:lpstr>
      <vt:lpstr>State vs Total Sales</vt:lpstr>
      <vt:lpstr>Reg,Gendr vs Total Sales</vt:lpstr>
      <vt:lpstr>Cate vs Qty</vt:lpstr>
      <vt:lpstr>Payment 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2025-10-14T06:00:18Z</dcterms:created>
  <dcterms:modified xsi:type="dcterms:W3CDTF">2026-10-06T10:55:03Z</dcterms:modified>
</cp:coreProperties>
</file>