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arthi.vignes\Downloads\OR(1)\"/>
    </mc:Choice>
  </mc:AlternateContent>
  <xr:revisionPtr revIDLastSave="0" documentId="13_ncr:1_{388365A4-44BC-49E8-9B57-C540C07B59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uct Allocation" sheetId="1" r:id="rId1"/>
    <sheet name="Regression" sheetId="2" r:id="rId2"/>
  </sheets>
  <definedNames>
    <definedName name="OpenSolver_ChosenSolver" localSheetId="0" hidden="1">CBC</definedName>
    <definedName name="OpenSolver_ChosenSolver" localSheetId="1" hidden="1">NOMAD</definedName>
    <definedName name="OpenSolver_DualsNewSheet" localSheetId="0" hidden="1">0</definedName>
    <definedName name="OpenSolver_DualsNewSheet" localSheetId="1" hidden="1">0</definedName>
    <definedName name="OpenSolver_LinearityCheck" localSheetId="0" hidden="1">1</definedName>
    <definedName name="OpenSolver_LinearityCheck" localSheetId="1" hidden="1">1</definedName>
    <definedName name="OpenSolver_UpdateSensitivity" localSheetId="0" hidden="1">1</definedName>
    <definedName name="OpenSolver_UpdateSensitivity" localSheetId="1" hidden="1">1</definedName>
    <definedName name="solver_adj" localSheetId="0" hidden="1">'Product Allocation'!$B$7:$H$7</definedName>
    <definedName name="solver_adj" localSheetId="1" hidden="1">Regression!$B$5:$B$6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'Product Allocation'!$I$2</definedName>
    <definedName name="solver_lhs2" localSheetId="0" hidden="1">'Product Allocation'!$I$3</definedName>
    <definedName name="solver_lhs3" localSheetId="0" hidden="1">'Product Allocation'!$I$4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3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'Product Allocation'!$B$9</definedName>
    <definedName name="solver_opt" localSheetId="1" hidden="1">Regression!$B$7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'Product Allocation'!$J$2</definedName>
    <definedName name="solver_rhs2" localSheetId="0" hidden="1">'Product Allocation'!$J$3</definedName>
    <definedName name="solver_rhs3" localSheetId="0" hidden="1">'Product Allocation'!$J$4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0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B3" i="2"/>
  <c r="I4" i="1"/>
  <c r="I3" i="1"/>
  <c r="I2" i="1"/>
  <c r="B9" i="1"/>
  <c r="B7" i="2" l="1"/>
</calcChain>
</file>

<file path=xl/sharedStrings.xml><?xml version="1.0" encoding="utf-8"?>
<sst xmlns="http://schemas.openxmlformats.org/spreadsheetml/2006/main" count="20" uniqueCount="20">
  <si>
    <t>Unit Sales Price</t>
  </si>
  <si>
    <t>X1</t>
  </si>
  <si>
    <t>X2</t>
  </si>
  <si>
    <t>X3</t>
  </si>
  <si>
    <t>X4</t>
  </si>
  <si>
    <t>X5</t>
  </si>
  <si>
    <t>X6</t>
  </si>
  <si>
    <t>X7</t>
  </si>
  <si>
    <t>Material 1</t>
  </si>
  <si>
    <t>Material 2</t>
  </si>
  <si>
    <t>Material 3</t>
  </si>
  <si>
    <t>Supply Limit</t>
  </si>
  <si>
    <t>Obj Function</t>
  </si>
  <si>
    <t>Dec Variables</t>
  </si>
  <si>
    <t>x</t>
  </si>
  <si>
    <t>y</t>
  </si>
  <si>
    <t>alpha</t>
  </si>
  <si>
    <t>beta</t>
  </si>
  <si>
    <t>Obj Func</t>
  </si>
  <si>
    <t>Squared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</si>
</sst>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2" name="OpenSolver1">
          <a:extLst>
            <a:ext uri="{FF2B5EF4-FFF2-40B4-BE49-F238E27FC236}">
              <a16:creationId xmlns:a16="http://schemas.microsoft.com/office/drawing/2014/main" id="{74ACC31C-228C-1EA7-12E7-D98C0A99EAE3}"/>
            </a:ext>
          </a:extLst>
        </xdr:cNvPr>
        <xdr:cNvSpPr/>
      </xdr:nvSpPr>
      <xdr:spPr>
        <a:xfrm>
          <a:off x="939800" y="1104900"/>
          <a:ext cx="4267200" cy="18415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IN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sp macro="" textlink="">
      <xdr:nvSpPr>
        <xdr:cNvPr id="3" name="OpenSolver2">
          <a:extLst>
            <a:ext uri="{FF2B5EF4-FFF2-40B4-BE49-F238E27FC236}">
              <a16:creationId xmlns:a16="http://schemas.microsoft.com/office/drawing/2014/main" id="{5D05FD36-E5F5-CF11-41A2-D38DEDDFAB3C}"/>
            </a:ext>
          </a:extLst>
        </xdr:cNvPr>
        <xdr:cNvSpPr/>
      </xdr:nvSpPr>
      <xdr:spPr>
        <a:xfrm>
          <a:off x="939800" y="1473200"/>
          <a:ext cx="609600" cy="18415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IN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0</xdr:col>
      <xdr:colOff>927100</xdr:colOff>
      <xdr:row>7</xdr:row>
      <xdr:rowOff>107950</xdr:rowOff>
    </xdr:from>
    <xdr:to>
      <xdr:col>1</xdr:col>
      <xdr:colOff>236535</xdr:colOff>
      <xdr:row>8</xdr:row>
      <xdr:rowOff>50800</xdr:rowOff>
    </xdr:to>
    <xdr:sp macro="" textlink="">
      <xdr:nvSpPr>
        <xdr:cNvPr id="4" name="OpenSolver3">
          <a:extLst>
            <a:ext uri="{FF2B5EF4-FFF2-40B4-BE49-F238E27FC236}">
              <a16:creationId xmlns:a16="http://schemas.microsoft.com/office/drawing/2014/main" id="{316B82E5-5F58-7C5C-34BF-B74BB4B0DC30}"/>
            </a:ext>
          </a:extLst>
        </xdr:cNvPr>
        <xdr:cNvSpPr/>
      </xdr:nvSpPr>
      <xdr:spPr>
        <a:xfrm>
          <a:off x="927100" y="13970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8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5" name="OpenSolver4">
          <a:extLst>
            <a:ext uri="{FF2B5EF4-FFF2-40B4-BE49-F238E27FC236}">
              <a16:creationId xmlns:a16="http://schemas.microsoft.com/office/drawing/2014/main" id="{9A746F04-D376-EB88-0470-1BE69349D56C}"/>
            </a:ext>
          </a:extLst>
        </xdr:cNvPr>
        <xdr:cNvSpPr/>
      </xdr:nvSpPr>
      <xdr:spPr>
        <a:xfrm>
          <a:off x="5207000" y="184150"/>
          <a:ext cx="609600" cy="18415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IN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9</xdr:col>
      <xdr:colOff>0</xdr:colOff>
      <xdr:row>1</xdr:row>
      <xdr:rowOff>0</xdr:rowOff>
    </xdr:from>
    <xdr:to>
      <xdr:col>10</xdr:col>
      <xdr:colOff>0</xdr:colOff>
      <xdr:row>2</xdr:row>
      <xdr:rowOff>0</xdr:rowOff>
    </xdr:to>
    <xdr:sp macro="" textlink="">
      <xdr:nvSpPr>
        <xdr:cNvPr id="6" name="OpenSolver5">
          <a:extLst>
            <a:ext uri="{FF2B5EF4-FFF2-40B4-BE49-F238E27FC236}">
              <a16:creationId xmlns:a16="http://schemas.microsoft.com/office/drawing/2014/main" id="{05B6C8EB-B85D-70FB-18E9-A8810370313E}"/>
            </a:ext>
          </a:extLst>
        </xdr:cNvPr>
        <xdr:cNvSpPr/>
      </xdr:nvSpPr>
      <xdr:spPr>
        <a:xfrm>
          <a:off x="6426200" y="184150"/>
          <a:ext cx="755650" cy="18415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8</xdr:col>
      <xdr:colOff>0</xdr:colOff>
      <xdr:row>2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9" name="OpenSolver8">
          <a:extLst>
            <a:ext uri="{FF2B5EF4-FFF2-40B4-BE49-F238E27FC236}">
              <a16:creationId xmlns:a16="http://schemas.microsoft.com/office/drawing/2014/main" id="{BF6A32A1-8CA3-A5FF-1763-0860281457C0}"/>
            </a:ext>
          </a:extLst>
        </xdr:cNvPr>
        <xdr:cNvSpPr/>
      </xdr:nvSpPr>
      <xdr:spPr>
        <a:xfrm>
          <a:off x="5207000" y="368300"/>
          <a:ext cx="609600" cy="18415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IN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9</xdr:col>
      <xdr:colOff>0</xdr:colOff>
      <xdr:row>2</xdr:row>
      <xdr:rowOff>0</xdr:rowOff>
    </xdr:from>
    <xdr:to>
      <xdr:col>10</xdr:col>
      <xdr:colOff>0</xdr:colOff>
      <xdr:row>3</xdr:row>
      <xdr:rowOff>0</xdr:rowOff>
    </xdr:to>
    <xdr:sp macro="" textlink="">
      <xdr:nvSpPr>
        <xdr:cNvPr id="10" name="OpenSolver9">
          <a:extLst>
            <a:ext uri="{FF2B5EF4-FFF2-40B4-BE49-F238E27FC236}">
              <a16:creationId xmlns:a16="http://schemas.microsoft.com/office/drawing/2014/main" id="{E6D07CCD-2F4A-9F0C-B247-F2DA04355C24}"/>
            </a:ext>
          </a:extLst>
        </xdr:cNvPr>
        <xdr:cNvSpPr/>
      </xdr:nvSpPr>
      <xdr:spPr>
        <a:xfrm>
          <a:off x="6426200" y="368300"/>
          <a:ext cx="755650" cy="18415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8</xdr:col>
      <xdr:colOff>0</xdr:colOff>
      <xdr:row>3</xdr:row>
      <xdr:rowOff>0</xdr:rowOff>
    </xdr:from>
    <xdr:to>
      <xdr:col>9</xdr:col>
      <xdr:colOff>0</xdr:colOff>
      <xdr:row>4</xdr:row>
      <xdr:rowOff>0</xdr:rowOff>
    </xdr:to>
    <xdr:sp macro="" textlink="">
      <xdr:nvSpPr>
        <xdr:cNvPr id="13" name="OpenSolver12">
          <a:extLst>
            <a:ext uri="{FF2B5EF4-FFF2-40B4-BE49-F238E27FC236}">
              <a16:creationId xmlns:a16="http://schemas.microsoft.com/office/drawing/2014/main" id="{93234C72-116C-56FD-C991-2DCF5CCB24B6}"/>
            </a:ext>
          </a:extLst>
        </xdr:cNvPr>
        <xdr:cNvSpPr/>
      </xdr:nvSpPr>
      <xdr:spPr>
        <a:xfrm>
          <a:off x="5207000" y="552450"/>
          <a:ext cx="609600" cy="18415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IN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10</xdr:col>
      <xdr:colOff>0</xdr:colOff>
      <xdr:row>4</xdr:row>
      <xdr:rowOff>0</xdr:rowOff>
    </xdr:to>
    <xdr:sp macro="" textlink="">
      <xdr:nvSpPr>
        <xdr:cNvPr id="14" name="OpenSolver13">
          <a:extLst>
            <a:ext uri="{FF2B5EF4-FFF2-40B4-BE49-F238E27FC236}">
              <a16:creationId xmlns:a16="http://schemas.microsoft.com/office/drawing/2014/main" id="{2D2EAF91-E75E-7FB0-793D-912159269809}"/>
            </a:ext>
          </a:extLst>
        </xdr:cNvPr>
        <xdr:cNvSpPr/>
      </xdr:nvSpPr>
      <xdr:spPr>
        <a:xfrm>
          <a:off x="6426200" y="552450"/>
          <a:ext cx="755650" cy="18415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9900CC"/>
              </a:solidFill>
            </a:rPr>
            <a:t>≤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5" name="OpenSolver1">
          <a:extLst>
            <a:ext uri="{FF2B5EF4-FFF2-40B4-BE49-F238E27FC236}">
              <a16:creationId xmlns:a16="http://schemas.microsoft.com/office/drawing/2014/main" id="{F788CC5C-FF4F-9304-C0A9-E243B0907BDA}"/>
            </a:ext>
          </a:extLst>
        </xdr:cNvPr>
        <xdr:cNvSpPr/>
      </xdr:nvSpPr>
      <xdr:spPr>
        <a:xfrm>
          <a:off x="869950" y="736600"/>
          <a:ext cx="609600" cy="3683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IN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sp macro="" textlink="">
      <xdr:nvSpPr>
        <xdr:cNvPr id="6" name="OpenSolver2">
          <a:extLst>
            <a:ext uri="{FF2B5EF4-FFF2-40B4-BE49-F238E27FC236}">
              <a16:creationId xmlns:a16="http://schemas.microsoft.com/office/drawing/2014/main" id="{9E536B89-7314-84BE-A1DA-8199A9BB7A22}"/>
            </a:ext>
          </a:extLst>
        </xdr:cNvPr>
        <xdr:cNvSpPr/>
      </xdr:nvSpPr>
      <xdr:spPr>
        <a:xfrm>
          <a:off x="869950" y="1104900"/>
          <a:ext cx="609600" cy="18415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IN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0</xdr:col>
      <xdr:colOff>863600</xdr:colOff>
      <xdr:row>5</xdr:row>
      <xdr:rowOff>107950</xdr:rowOff>
    </xdr:from>
    <xdr:to>
      <xdr:col>1</xdr:col>
      <xdr:colOff>224739</xdr:colOff>
      <xdr:row>6</xdr:row>
      <xdr:rowOff>50800</xdr:rowOff>
    </xdr:to>
    <xdr:sp macro="" textlink="">
      <xdr:nvSpPr>
        <xdr:cNvPr id="7" name="OpenSolver3">
          <a:extLst>
            <a:ext uri="{FF2B5EF4-FFF2-40B4-BE49-F238E27FC236}">
              <a16:creationId xmlns:a16="http://schemas.microsoft.com/office/drawing/2014/main" id="{0AD2EAA7-0B46-B880-34B9-4237720103C9}"/>
            </a:ext>
          </a:extLst>
        </xdr:cNvPr>
        <xdr:cNvSpPr/>
      </xdr:nvSpPr>
      <xdr:spPr>
        <a:xfrm>
          <a:off x="863600" y="1028700"/>
          <a:ext cx="231089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min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10" sqref="D10"/>
    </sheetView>
  </sheetViews>
  <sheetFormatPr defaultRowHeight="14.5" x14ac:dyDescent="0.35"/>
  <cols>
    <col min="1" max="1" width="13.453125" bestFit="1" customWidth="1"/>
    <col min="10" max="10" width="10.81640625" bestFit="1" customWidth="1"/>
  </cols>
  <sheetData>
    <row r="1" spans="1:10" x14ac:dyDescent="0.35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/>
      <c r="J1" s="3" t="s">
        <v>11</v>
      </c>
    </row>
    <row r="2" spans="1:10" x14ac:dyDescent="0.35">
      <c r="A2" t="s">
        <v>8</v>
      </c>
      <c r="B2">
        <v>0</v>
      </c>
      <c r="C2">
        <v>5</v>
      </c>
      <c r="D2">
        <v>5</v>
      </c>
      <c r="E2">
        <v>4</v>
      </c>
      <c r="F2">
        <v>8</v>
      </c>
      <c r="G2">
        <v>5</v>
      </c>
      <c r="H2">
        <v>3</v>
      </c>
      <c r="I2">
        <f>SUMPRODUCT(B2:H2,B7:H7)</f>
        <v>100.00000030000001</v>
      </c>
      <c r="J2" s="1">
        <v>100</v>
      </c>
    </row>
    <row r="3" spans="1:10" x14ac:dyDescent="0.35">
      <c r="A3" t="s">
        <v>9</v>
      </c>
      <c r="B3">
        <v>3</v>
      </c>
      <c r="C3">
        <v>10</v>
      </c>
      <c r="D3">
        <v>3</v>
      </c>
      <c r="E3">
        <v>6</v>
      </c>
      <c r="F3">
        <v>2</v>
      </c>
      <c r="G3">
        <v>2</v>
      </c>
      <c r="H3">
        <v>2</v>
      </c>
      <c r="I3">
        <f>SUMPRODUCT(B3:H3,B7:H7)</f>
        <v>150.0000004</v>
      </c>
      <c r="J3" s="1">
        <v>150</v>
      </c>
    </row>
    <row r="4" spans="1:10" x14ac:dyDescent="0.35">
      <c r="A4" t="s">
        <v>10</v>
      </c>
      <c r="B4">
        <v>10</v>
      </c>
      <c r="C4">
        <v>10</v>
      </c>
      <c r="D4">
        <v>9</v>
      </c>
      <c r="E4">
        <v>3</v>
      </c>
      <c r="F4">
        <v>8</v>
      </c>
      <c r="G4">
        <v>10</v>
      </c>
      <c r="H4">
        <v>7</v>
      </c>
      <c r="I4">
        <f>SUMPRODUCT(B4:H4,B7:H7)</f>
        <v>199.99999969999999</v>
      </c>
      <c r="J4" s="1">
        <v>200</v>
      </c>
    </row>
    <row r="7" spans="1:10" x14ac:dyDescent="0.35">
      <c r="A7" t="s">
        <v>13</v>
      </c>
      <c r="B7" s="5">
        <v>7.9617833999999998</v>
      </c>
      <c r="C7" s="5">
        <v>0</v>
      </c>
      <c r="D7" s="5">
        <v>0</v>
      </c>
      <c r="E7" s="5">
        <v>17.834395000000001</v>
      </c>
      <c r="F7" s="5">
        <v>0</v>
      </c>
      <c r="G7" s="5">
        <v>0</v>
      </c>
      <c r="H7" s="5">
        <v>9.5541400999999997</v>
      </c>
      <c r="I7" s="6"/>
    </row>
    <row r="8" spans="1:10" x14ac:dyDescent="0.35">
      <c r="A8" t="s">
        <v>0</v>
      </c>
      <c r="B8" s="4">
        <v>100</v>
      </c>
      <c r="C8" s="4">
        <v>120</v>
      </c>
      <c r="D8" s="4">
        <v>135</v>
      </c>
      <c r="E8" s="4">
        <v>90</v>
      </c>
      <c r="F8" s="4">
        <v>125</v>
      </c>
      <c r="G8" s="4">
        <v>110</v>
      </c>
      <c r="H8" s="4">
        <v>105</v>
      </c>
      <c r="I8" s="6"/>
    </row>
    <row r="9" spans="1:10" x14ac:dyDescent="0.35">
      <c r="A9" t="s">
        <v>12</v>
      </c>
      <c r="B9">
        <f>SUMPRODUCT(B7:H7,B8:H8)</f>
        <v>3404.4586005000001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1AF6-F09A-48DF-AF8B-02D5D77CA9B0}">
  <dimension ref="A1:P7"/>
  <sheetViews>
    <sheetView workbookViewId="0">
      <selection activeCell="A4" sqref="A4"/>
    </sheetView>
  </sheetViews>
  <sheetFormatPr defaultRowHeight="14.5" x14ac:dyDescent="0.35"/>
  <cols>
    <col min="1" max="1" width="12.453125" bestFit="1" customWidth="1"/>
  </cols>
  <sheetData>
    <row r="1" spans="1:16" x14ac:dyDescent="0.35">
      <c r="A1" t="s">
        <v>14</v>
      </c>
      <c r="B1">
        <v>38</v>
      </c>
      <c r="C1">
        <v>56</v>
      </c>
      <c r="D1">
        <v>50</v>
      </c>
      <c r="E1">
        <v>52</v>
      </c>
      <c r="F1">
        <v>37</v>
      </c>
      <c r="G1">
        <v>60</v>
      </c>
      <c r="H1">
        <v>67</v>
      </c>
      <c r="I1">
        <v>54</v>
      </c>
      <c r="J1">
        <v>59</v>
      </c>
      <c r="K1">
        <v>43</v>
      </c>
      <c r="L1">
        <v>30</v>
      </c>
      <c r="M1">
        <v>53</v>
      </c>
      <c r="N1">
        <v>59</v>
      </c>
      <c r="O1">
        <v>40</v>
      </c>
      <c r="P1">
        <v>65</v>
      </c>
    </row>
    <row r="2" spans="1:16" x14ac:dyDescent="0.35">
      <c r="A2" t="s">
        <v>15</v>
      </c>
      <c r="B2">
        <v>137</v>
      </c>
      <c r="C2">
        <v>201</v>
      </c>
      <c r="D2">
        <v>152</v>
      </c>
      <c r="E2">
        <v>107</v>
      </c>
      <c r="F2">
        <v>150</v>
      </c>
      <c r="G2">
        <v>173</v>
      </c>
      <c r="H2">
        <v>194</v>
      </c>
      <c r="I2">
        <v>166</v>
      </c>
      <c r="J2">
        <v>154</v>
      </c>
      <c r="K2">
        <v>137</v>
      </c>
      <c r="L2">
        <v>38</v>
      </c>
      <c r="M2">
        <v>193</v>
      </c>
      <c r="N2">
        <v>154</v>
      </c>
      <c r="O2">
        <v>175</v>
      </c>
      <c r="P2">
        <v>247</v>
      </c>
    </row>
    <row r="3" spans="1:16" x14ac:dyDescent="0.35">
      <c r="A3" t="s">
        <v>19</v>
      </c>
      <c r="B3">
        <f>(B2-($B$5+$B$6*B1))^2</f>
        <v>283.24481454813815</v>
      </c>
      <c r="C3">
        <f t="shared" ref="C3:P3" si="0">(C2-($B$5+$B$6*C1))^2</f>
        <v>737.72733634839631</v>
      </c>
      <c r="D3">
        <f t="shared" si="0"/>
        <v>15.59683453078879</v>
      </c>
      <c r="E3">
        <f t="shared" si="0"/>
        <v>3015.3800595056064</v>
      </c>
      <c r="F3">
        <f t="shared" si="0"/>
        <v>1076.5929185702544</v>
      </c>
      <c r="G3">
        <f t="shared" si="0"/>
        <v>162.95162365991217</v>
      </c>
      <c r="H3">
        <f t="shared" si="0"/>
        <v>159.67931565869063</v>
      </c>
      <c r="I3">
        <f t="shared" si="0"/>
        <v>3.5181376650659528</v>
      </c>
      <c r="J3">
        <f t="shared" si="0"/>
        <v>828.49872873520178</v>
      </c>
      <c r="K3">
        <f t="shared" si="0"/>
        <v>3.6936792519439101</v>
      </c>
      <c r="L3">
        <f t="shared" si="0"/>
        <v>3400.9129727378117</v>
      </c>
      <c r="M3">
        <f t="shared" si="0"/>
        <v>789.94312466108556</v>
      </c>
      <c r="N3">
        <f t="shared" si="0"/>
        <v>828.49872873520178</v>
      </c>
      <c r="O3">
        <f t="shared" si="0"/>
        <v>2387.9529084352271</v>
      </c>
      <c r="P3">
        <f t="shared" si="0"/>
        <v>2146.1691968431833</v>
      </c>
    </row>
    <row r="5" spans="1:16" x14ac:dyDescent="0.35">
      <c r="A5" t="s">
        <v>16</v>
      </c>
      <c r="B5" s="1">
        <v>6.8694435687274771</v>
      </c>
    </row>
    <row r="6" spans="1:16" x14ac:dyDescent="0.35">
      <c r="A6" t="s">
        <v>17</v>
      </c>
      <c r="B6" s="1">
        <v>2.9815967843631568</v>
      </c>
    </row>
    <row r="7" spans="1:16" x14ac:dyDescent="0.35">
      <c r="A7" t="s">
        <v>18</v>
      </c>
      <c r="B7">
        <f>SUM(B3:P3)</f>
        <v>15840.360379886508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Allocation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 Vignes</dc:creator>
  <cp:lastModifiedBy>Karthi Vignes</cp:lastModifiedBy>
  <dcterms:created xsi:type="dcterms:W3CDTF">2015-06-05T18:17:20Z</dcterms:created>
  <dcterms:modified xsi:type="dcterms:W3CDTF">2022-06-24T08:14:27Z</dcterms:modified>
</cp:coreProperties>
</file>