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pivotTables/pivotTable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vikhy\Desktop\projects\EXCEL\Coffee sales\"/>
    </mc:Choice>
  </mc:AlternateContent>
  <xr:revisionPtr revIDLastSave="0" documentId="13_ncr:1_{24F57442-1788-4D62-97A5-E9777A237769}" xr6:coauthVersionLast="47" xr6:coauthVersionMax="47" xr10:uidLastSave="{00000000-0000-0000-0000-000000000000}"/>
  <bookViews>
    <workbookView xWindow="-108" yWindow="-108" windowWidth="23256" windowHeight="12456" xr2:uid="{00000000-000D-0000-FFFF-FFFF00000000}"/>
  </bookViews>
  <sheets>
    <sheet name="DASHBOARD" sheetId="21" r:id="rId1"/>
    <sheet name="Total Sales" sheetId="18" r:id="rId2"/>
    <sheet name="Sales By Country" sheetId="19" r:id="rId3"/>
    <sheet name="orders" sheetId="17" r:id="rId4"/>
    <sheet name="Top 5 customers" sheetId="20" r:id="rId5"/>
    <sheet name="customers" sheetId="13" r:id="rId6"/>
    <sheet name="products" sheetId="2" r:id="rId7"/>
  </sheets>
  <definedNames>
    <definedName name="_xlnm._FilterDatabase" localSheetId="3"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S3" i="17" l="1"/>
  <c r="S4" i="17"/>
  <c r="S5" i="17"/>
  <c r="S6" i="17"/>
  <c r="S7" i="17"/>
  <c r="S8" i="17"/>
  <c r="S9" i="17"/>
  <c r="S10" i="17"/>
  <c r="S11" i="17"/>
  <c r="S12" i="17"/>
  <c r="S13" i="17"/>
  <c r="S14" i="17"/>
  <c r="S15" i="17"/>
  <c r="S16" i="17"/>
  <c r="S17" i="17"/>
  <c r="S18" i="17"/>
  <c r="S19" i="17"/>
  <c r="S20" i="17"/>
  <c r="S21" i="17"/>
  <c r="S22" i="17"/>
  <c r="S23" i="17"/>
  <c r="S24" i="17"/>
  <c r="S25" i="17"/>
  <c r="S26" i="17"/>
  <c r="S27" i="17"/>
  <c r="S28" i="17"/>
  <c r="S29" i="17"/>
  <c r="S30" i="17"/>
  <c r="S31" i="17"/>
  <c r="S32" i="17"/>
  <c r="S33" i="17"/>
  <c r="S34" i="17"/>
  <c r="S35" i="17"/>
  <c r="S36" i="17"/>
  <c r="S37" i="17"/>
  <c r="S38" i="17"/>
  <c r="S39" i="17"/>
  <c r="S40" i="17"/>
  <c r="S41" i="17"/>
  <c r="S42" i="17"/>
  <c r="S43" i="17"/>
  <c r="S44" i="17"/>
  <c r="S45" i="17"/>
  <c r="S46" i="17"/>
  <c r="S47" i="17"/>
  <c r="S48" i="17"/>
  <c r="S49" i="17"/>
  <c r="S50" i="17"/>
  <c r="S51" i="17"/>
  <c r="S52" i="17"/>
  <c r="S53" i="17"/>
  <c r="S54" i="17"/>
  <c r="S55" i="17"/>
  <c r="S56" i="17"/>
  <c r="S57" i="17"/>
  <c r="S58" i="17"/>
  <c r="S59" i="17"/>
  <c r="S60" i="17"/>
  <c r="S61" i="17"/>
  <c r="S62" i="17"/>
  <c r="S63" i="17"/>
  <c r="S64" i="17"/>
  <c r="S65" i="17"/>
  <c r="S66" i="17"/>
  <c r="S67" i="17"/>
  <c r="S68" i="17"/>
  <c r="S69" i="17"/>
  <c r="S70" i="17"/>
  <c r="S71" i="17"/>
  <c r="S72" i="17"/>
  <c r="S73" i="17"/>
  <c r="S74" i="17"/>
  <c r="S75" i="17"/>
  <c r="S76" i="17"/>
  <c r="S77" i="17"/>
  <c r="S78" i="17"/>
  <c r="S79" i="17"/>
  <c r="S80" i="17"/>
  <c r="S81" i="17"/>
  <c r="S82" i="17"/>
  <c r="S83" i="17"/>
  <c r="S84" i="17"/>
  <c r="S85" i="17"/>
  <c r="S86" i="17"/>
  <c r="S87" i="17"/>
  <c r="S88" i="17"/>
  <c r="S89" i="17"/>
  <c r="S90" i="17"/>
  <c r="S91" i="17"/>
  <c r="S92" i="17"/>
  <c r="S93" i="17"/>
  <c r="S94" i="17"/>
  <c r="S95" i="17"/>
  <c r="S96" i="17"/>
  <c r="S97" i="17"/>
  <c r="S98" i="17"/>
  <c r="S99" i="17"/>
  <c r="S100" i="17"/>
  <c r="S101" i="17"/>
  <c r="S102" i="17"/>
  <c r="S103" i="17"/>
  <c r="S104" i="17"/>
  <c r="S105" i="17"/>
  <c r="S106" i="17"/>
  <c r="S107" i="17"/>
  <c r="S108" i="17"/>
  <c r="S109" i="17"/>
  <c r="S110" i="17"/>
  <c r="S111" i="17"/>
  <c r="S112" i="17"/>
  <c r="S113" i="17"/>
  <c r="S114" i="17"/>
  <c r="S115" i="17"/>
  <c r="S116" i="17"/>
  <c r="S117" i="17"/>
  <c r="S118" i="17"/>
  <c r="S119" i="17"/>
  <c r="S120" i="17"/>
  <c r="S121" i="17"/>
  <c r="S122" i="17"/>
  <c r="S123" i="17"/>
  <c r="S124" i="17"/>
  <c r="S125" i="17"/>
  <c r="S126" i="17"/>
  <c r="S127" i="17"/>
  <c r="S128" i="17"/>
  <c r="S129" i="17"/>
  <c r="S130" i="17"/>
  <c r="S131" i="17"/>
  <c r="S132" i="17"/>
  <c r="S133" i="17"/>
  <c r="S134" i="17"/>
  <c r="S135" i="17"/>
  <c r="S136" i="17"/>
  <c r="S137" i="17"/>
  <c r="S138" i="17"/>
  <c r="S139" i="17"/>
  <c r="S140" i="17"/>
  <c r="S141" i="17"/>
  <c r="S142" i="17"/>
  <c r="S143" i="17"/>
  <c r="S144" i="17"/>
  <c r="S145" i="17"/>
  <c r="S146" i="17"/>
  <c r="S147" i="17"/>
  <c r="S148" i="17"/>
  <c r="S149" i="17"/>
  <c r="S150" i="17"/>
  <c r="S151" i="17"/>
  <c r="S152" i="17"/>
  <c r="S153" i="17"/>
  <c r="S154" i="17"/>
  <c r="S155" i="17"/>
  <c r="S156" i="17"/>
  <c r="S157" i="17"/>
  <c r="S158" i="17"/>
  <c r="S159" i="17"/>
  <c r="S160" i="17"/>
  <c r="S161" i="17"/>
  <c r="S162" i="17"/>
  <c r="S163" i="17"/>
  <c r="S164" i="17"/>
  <c r="S165" i="17"/>
  <c r="S166" i="17"/>
  <c r="S167" i="17"/>
  <c r="S168" i="17"/>
  <c r="S169" i="17"/>
  <c r="S170" i="17"/>
  <c r="S171" i="17"/>
  <c r="S172" i="17"/>
  <c r="S173" i="17"/>
  <c r="S174" i="17"/>
  <c r="S175" i="17"/>
  <c r="S176" i="17"/>
  <c r="S177" i="17"/>
  <c r="S178" i="17"/>
  <c r="S179" i="17"/>
  <c r="S180" i="17"/>
  <c r="S181" i="17"/>
  <c r="S182" i="17"/>
  <c r="S183" i="17"/>
  <c r="S184" i="17"/>
  <c r="S185" i="17"/>
  <c r="S186" i="17"/>
  <c r="S187" i="17"/>
  <c r="S188" i="17"/>
  <c r="S189" i="17"/>
  <c r="S190" i="17"/>
  <c r="S191" i="17"/>
  <c r="S192" i="17"/>
  <c r="S193" i="17"/>
  <c r="S194" i="17"/>
  <c r="S195" i="17"/>
  <c r="S196" i="17"/>
  <c r="S197" i="17"/>
  <c r="S198" i="17"/>
  <c r="S199" i="17"/>
  <c r="S200" i="17"/>
  <c r="S201" i="17"/>
  <c r="S202" i="17"/>
  <c r="S203" i="17"/>
  <c r="S204" i="17"/>
  <c r="S205" i="17"/>
  <c r="S206" i="17"/>
  <c r="S207" i="17"/>
  <c r="S208" i="17"/>
  <c r="S209" i="17"/>
  <c r="S210" i="17"/>
  <c r="S211" i="17"/>
  <c r="S212" i="17"/>
  <c r="S213" i="17"/>
  <c r="S214" i="17"/>
  <c r="S215" i="17"/>
  <c r="S216" i="17"/>
  <c r="S217" i="17"/>
  <c r="S218" i="17"/>
  <c r="S219" i="17"/>
  <c r="S220" i="17"/>
  <c r="S221" i="17"/>
  <c r="S222" i="17"/>
  <c r="S223" i="17"/>
  <c r="S224" i="17"/>
  <c r="S225" i="17"/>
  <c r="S226" i="17"/>
  <c r="S227" i="17"/>
  <c r="S228" i="17"/>
  <c r="S229" i="17"/>
  <c r="S230" i="17"/>
  <c r="S231" i="17"/>
  <c r="S232" i="17"/>
  <c r="S233" i="17"/>
  <c r="S234" i="17"/>
  <c r="S235" i="17"/>
  <c r="S236" i="17"/>
  <c r="S237" i="17"/>
  <c r="S238" i="17"/>
  <c r="S239" i="17"/>
  <c r="S240" i="17"/>
  <c r="S241" i="17"/>
  <c r="S242" i="17"/>
  <c r="S243" i="17"/>
  <c r="S244" i="17"/>
  <c r="S245" i="17"/>
  <c r="S246" i="17"/>
  <c r="S247" i="17"/>
  <c r="S248" i="17"/>
  <c r="S249" i="17"/>
  <c r="S250" i="17"/>
  <c r="S251" i="17"/>
  <c r="S252" i="17"/>
  <c r="S253" i="17"/>
  <c r="S254" i="17"/>
  <c r="S255" i="17"/>
  <c r="S256" i="17"/>
  <c r="S257" i="17"/>
  <c r="S258" i="17"/>
  <c r="S259" i="17"/>
  <c r="S260" i="17"/>
  <c r="S261" i="17"/>
  <c r="S262" i="17"/>
  <c r="S263" i="17"/>
  <c r="S264" i="17"/>
  <c r="S265" i="17"/>
  <c r="S266" i="17"/>
  <c r="S267" i="17"/>
  <c r="S268" i="17"/>
  <c r="S269" i="17"/>
  <c r="S270" i="17"/>
  <c r="S271" i="17"/>
  <c r="S272" i="17"/>
  <c r="S273" i="17"/>
  <c r="S274" i="17"/>
  <c r="S275" i="17"/>
  <c r="S276" i="17"/>
  <c r="S277" i="17"/>
  <c r="S278" i="17"/>
  <c r="S279" i="17"/>
  <c r="S280" i="17"/>
  <c r="S281" i="17"/>
  <c r="S282" i="17"/>
  <c r="S283" i="17"/>
  <c r="S284" i="17"/>
  <c r="S285" i="17"/>
  <c r="S286" i="17"/>
  <c r="S287" i="17"/>
  <c r="S288" i="17"/>
  <c r="S289" i="17"/>
  <c r="S290" i="17"/>
  <c r="S291" i="17"/>
  <c r="S292" i="17"/>
  <c r="S293" i="17"/>
  <c r="S294" i="17"/>
  <c r="S295" i="17"/>
  <c r="S296" i="17"/>
  <c r="S297" i="17"/>
  <c r="S298" i="17"/>
  <c r="S299" i="17"/>
  <c r="S300" i="17"/>
  <c r="S301" i="17"/>
  <c r="S302" i="17"/>
  <c r="S303" i="17"/>
  <c r="S304" i="17"/>
  <c r="S305" i="17"/>
  <c r="S306" i="17"/>
  <c r="S307" i="17"/>
  <c r="S308" i="17"/>
  <c r="S309" i="17"/>
  <c r="S310" i="17"/>
  <c r="S311" i="17"/>
  <c r="S312" i="17"/>
  <c r="S313" i="17"/>
  <c r="S314" i="17"/>
  <c r="S315" i="17"/>
  <c r="S316" i="17"/>
  <c r="S317" i="17"/>
  <c r="S318" i="17"/>
  <c r="S319" i="17"/>
  <c r="S320" i="17"/>
  <c r="S321" i="17"/>
  <c r="S322" i="17"/>
  <c r="S323" i="17"/>
  <c r="S324" i="17"/>
  <c r="S325" i="17"/>
  <c r="S326" i="17"/>
  <c r="S327" i="17"/>
  <c r="S328" i="17"/>
  <c r="S329" i="17"/>
  <c r="S330" i="17"/>
  <c r="S331" i="17"/>
  <c r="S332" i="17"/>
  <c r="S333" i="17"/>
  <c r="S334" i="17"/>
  <c r="S335" i="17"/>
  <c r="S336" i="17"/>
  <c r="S337" i="17"/>
  <c r="S338" i="17"/>
  <c r="S339" i="17"/>
  <c r="S340" i="17"/>
  <c r="S341" i="17"/>
  <c r="S342" i="17"/>
  <c r="S343" i="17"/>
  <c r="S344" i="17"/>
  <c r="S345" i="17"/>
  <c r="S346" i="17"/>
  <c r="S347" i="17"/>
  <c r="S348" i="17"/>
  <c r="S349" i="17"/>
  <c r="S350" i="17"/>
  <c r="S351" i="17"/>
  <c r="S352" i="17"/>
  <c r="S353" i="17"/>
  <c r="S354" i="17"/>
  <c r="S355" i="17"/>
  <c r="S356" i="17"/>
  <c r="S357" i="17"/>
  <c r="S358" i="17"/>
  <c r="S359" i="17"/>
  <c r="S360" i="17"/>
  <c r="S361" i="17"/>
  <c r="S362" i="17"/>
  <c r="S363" i="17"/>
  <c r="S364" i="17"/>
  <c r="S365" i="17"/>
  <c r="S366" i="17"/>
  <c r="S367" i="17"/>
  <c r="S368" i="17"/>
  <c r="S369" i="17"/>
  <c r="S370" i="17"/>
  <c r="S371" i="17"/>
  <c r="S372" i="17"/>
  <c r="S373" i="17"/>
  <c r="S374" i="17"/>
  <c r="S375" i="17"/>
  <c r="S376" i="17"/>
  <c r="S377" i="17"/>
  <c r="S378" i="17"/>
  <c r="S379" i="17"/>
  <c r="S380" i="17"/>
  <c r="S381" i="17"/>
  <c r="S382" i="17"/>
  <c r="S383" i="17"/>
  <c r="S384" i="17"/>
  <c r="S385" i="17"/>
  <c r="S386" i="17"/>
  <c r="S387" i="17"/>
  <c r="S388" i="17"/>
  <c r="S389" i="17"/>
  <c r="S390" i="17"/>
  <c r="S391" i="17"/>
  <c r="S392" i="17"/>
  <c r="S393" i="17"/>
  <c r="S394" i="17"/>
  <c r="S395" i="17"/>
  <c r="S396" i="17"/>
  <c r="S397" i="17"/>
  <c r="S398" i="17"/>
  <c r="S399" i="17"/>
  <c r="S400" i="17"/>
  <c r="S401" i="17"/>
  <c r="S402" i="17"/>
  <c r="S403" i="17"/>
  <c r="S404" i="17"/>
  <c r="S405" i="17"/>
  <c r="S406" i="17"/>
  <c r="S407" i="17"/>
  <c r="S408" i="17"/>
  <c r="S409" i="17"/>
  <c r="S410" i="17"/>
  <c r="S411" i="17"/>
  <c r="S412" i="17"/>
  <c r="S413" i="17"/>
  <c r="S414" i="17"/>
  <c r="S415" i="17"/>
  <c r="S416" i="17"/>
  <c r="S417" i="17"/>
  <c r="S418" i="17"/>
  <c r="S419" i="17"/>
  <c r="S420" i="17"/>
  <c r="S421" i="17"/>
  <c r="S422" i="17"/>
  <c r="S423" i="17"/>
  <c r="S424" i="17"/>
  <c r="S425" i="17"/>
  <c r="S426" i="17"/>
  <c r="S427" i="17"/>
  <c r="S428" i="17"/>
  <c r="S429" i="17"/>
  <c r="S430" i="17"/>
  <c r="S431" i="17"/>
  <c r="S432" i="17"/>
  <c r="S433" i="17"/>
  <c r="S434" i="17"/>
  <c r="S435" i="17"/>
  <c r="S436" i="17"/>
  <c r="S437" i="17"/>
  <c r="S438" i="17"/>
  <c r="S439" i="17"/>
  <c r="S440" i="17"/>
  <c r="S441" i="17"/>
  <c r="S442" i="17"/>
  <c r="S443" i="17"/>
  <c r="S444" i="17"/>
  <c r="S445" i="17"/>
  <c r="S446" i="17"/>
  <c r="S447" i="17"/>
  <c r="S448" i="17"/>
  <c r="S449" i="17"/>
  <c r="S450" i="17"/>
  <c r="S451" i="17"/>
  <c r="S452" i="17"/>
  <c r="S453" i="17"/>
  <c r="S454" i="17"/>
  <c r="S455" i="17"/>
  <c r="S456" i="17"/>
  <c r="S457" i="17"/>
  <c r="S458" i="17"/>
  <c r="S459" i="17"/>
  <c r="S460" i="17"/>
  <c r="S461" i="17"/>
  <c r="S462" i="17"/>
  <c r="S463" i="17"/>
  <c r="S464" i="17"/>
  <c r="S465" i="17"/>
  <c r="S466" i="17"/>
  <c r="S467" i="17"/>
  <c r="S468" i="17"/>
  <c r="S469" i="17"/>
  <c r="S470" i="17"/>
  <c r="S471" i="17"/>
  <c r="S472" i="17"/>
  <c r="S473" i="17"/>
  <c r="S474" i="17"/>
  <c r="S475" i="17"/>
  <c r="S476" i="17"/>
  <c r="S477" i="17"/>
  <c r="S478" i="17"/>
  <c r="S479" i="17"/>
  <c r="S480" i="17"/>
  <c r="S481" i="17"/>
  <c r="S482" i="17"/>
  <c r="S483" i="17"/>
  <c r="S484" i="17"/>
  <c r="S485" i="17"/>
  <c r="S486" i="17"/>
  <c r="S487" i="17"/>
  <c r="S488" i="17"/>
  <c r="S489" i="17"/>
  <c r="S490" i="17"/>
  <c r="S491" i="17"/>
  <c r="S492" i="17"/>
  <c r="S493" i="17"/>
  <c r="S494" i="17"/>
  <c r="S495" i="17"/>
  <c r="S496" i="17"/>
  <c r="S497" i="17"/>
  <c r="S498" i="17"/>
  <c r="S499" i="17"/>
  <c r="S500" i="17"/>
  <c r="S501" i="17"/>
  <c r="S502" i="17"/>
  <c r="S503" i="17"/>
  <c r="S504" i="17"/>
  <c r="S505" i="17"/>
  <c r="S506" i="17"/>
  <c r="S507" i="17"/>
  <c r="S508" i="17"/>
  <c r="S509" i="17"/>
  <c r="S510" i="17"/>
  <c r="S511" i="17"/>
  <c r="S512" i="17"/>
  <c r="S513" i="17"/>
  <c r="S514" i="17"/>
  <c r="S515" i="17"/>
  <c r="S516" i="17"/>
  <c r="S517" i="17"/>
  <c r="S518" i="17"/>
  <c r="S519" i="17"/>
  <c r="S520" i="17"/>
  <c r="S521" i="17"/>
  <c r="S522" i="17"/>
  <c r="S523" i="17"/>
  <c r="S524" i="17"/>
  <c r="S525" i="17"/>
  <c r="S526" i="17"/>
  <c r="S527" i="17"/>
  <c r="S528" i="17"/>
  <c r="S529" i="17"/>
  <c r="S530" i="17"/>
  <c r="S531" i="17"/>
  <c r="S532" i="17"/>
  <c r="S533" i="17"/>
  <c r="S534" i="17"/>
  <c r="S535" i="17"/>
  <c r="S536" i="17"/>
  <c r="S537" i="17"/>
  <c r="S538" i="17"/>
  <c r="S539" i="17"/>
  <c r="S540" i="17"/>
  <c r="S541" i="17"/>
  <c r="S542" i="17"/>
  <c r="S543" i="17"/>
  <c r="S544" i="17"/>
  <c r="S545" i="17"/>
  <c r="S546" i="17"/>
  <c r="S547" i="17"/>
  <c r="S548" i="17"/>
  <c r="S549" i="17"/>
  <c r="S550" i="17"/>
  <c r="S551" i="17"/>
  <c r="S552" i="17"/>
  <c r="S553" i="17"/>
  <c r="S554" i="17"/>
  <c r="S555" i="17"/>
  <c r="S556" i="17"/>
  <c r="S557" i="17"/>
  <c r="S558" i="17"/>
  <c r="S559" i="17"/>
  <c r="S560" i="17"/>
  <c r="S561" i="17"/>
  <c r="S562" i="17"/>
  <c r="S563" i="17"/>
  <c r="S564" i="17"/>
  <c r="S565" i="17"/>
  <c r="S566" i="17"/>
  <c r="S567" i="17"/>
  <c r="S568" i="17"/>
  <c r="S569" i="17"/>
  <c r="S570" i="17"/>
  <c r="S571" i="17"/>
  <c r="S572" i="17"/>
  <c r="S573" i="17"/>
  <c r="S574" i="17"/>
  <c r="S575" i="17"/>
  <c r="S576" i="17"/>
  <c r="S577" i="17"/>
  <c r="S578" i="17"/>
  <c r="S579" i="17"/>
  <c r="S580" i="17"/>
  <c r="S581" i="17"/>
  <c r="S582" i="17"/>
  <c r="S583" i="17"/>
  <c r="S584" i="17"/>
  <c r="S585" i="17"/>
  <c r="S586" i="17"/>
  <c r="S587" i="17"/>
  <c r="S588" i="17"/>
  <c r="S589" i="17"/>
  <c r="S590" i="17"/>
  <c r="S591" i="17"/>
  <c r="S592" i="17"/>
  <c r="S593" i="17"/>
  <c r="S594" i="17"/>
  <c r="S595" i="17"/>
  <c r="S596" i="17"/>
  <c r="S597" i="17"/>
  <c r="S598" i="17"/>
  <c r="S599" i="17"/>
  <c r="S600" i="17"/>
  <c r="S601" i="17"/>
  <c r="S602" i="17"/>
  <c r="S603" i="17"/>
  <c r="S604" i="17"/>
  <c r="S605" i="17"/>
  <c r="S606" i="17"/>
  <c r="S607" i="17"/>
  <c r="S608" i="17"/>
  <c r="S609" i="17"/>
  <c r="S610" i="17"/>
  <c r="S611" i="17"/>
  <c r="S612" i="17"/>
  <c r="S613" i="17"/>
  <c r="S614" i="17"/>
  <c r="S615" i="17"/>
  <c r="S616" i="17"/>
  <c r="S617" i="17"/>
  <c r="S618" i="17"/>
  <c r="S619" i="17"/>
  <c r="S620" i="17"/>
  <c r="S621" i="17"/>
  <c r="S622" i="17"/>
  <c r="S623" i="17"/>
  <c r="S624" i="17"/>
  <c r="S625" i="17"/>
  <c r="S626" i="17"/>
  <c r="S627" i="17"/>
  <c r="S628" i="17"/>
  <c r="S629" i="17"/>
  <c r="S630" i="17"/>
  <c r="S631" i="17"/>
  <c r="S632" i="17"/>
  <c r="S633" i="17"/>
  <c r="S634" i="17"/>
  <c r="S635" i="17"/>
  <c r="S636" i="17"/>
  <c r="S637" i="17"/>
  <c r="S638" i="17"/>
  <c r="S639" i="17"/>
  <c r="S640" i="17"/>
  <c r="S641" i="17"/>
  <c r="S642" i="17"/>
  <c r="S643" i="17"/>
  <c r="S644" i="17"/>
  <c r="S645" i="17"/>
  <c r="S646" i="17"/>
  <c r="S647" i="17"/>
  <c r="S648" i="17"/>
  <c r="S649" i="17"/>
  <c r="S650" i="17"/>
  <c r="S651" i="17"/>
  <c r="S652" i="17"/>
  <c r="S653" i="17"/>
  <c r="S654" i="17"/>
  <c r="S655" i="17"/>
  <c r="S656" i="17"/>
  <c r="S657" i="17"/>
  <c r="S658" i="17"/>
  <c r="S659" i="17"/>
  <c r="S660" i="17"/>
  <c r="S661" i="17"/>
  <c r="S662" i="17"/>
  <c r="S663" i="17"/>
  <c r="S664" i="17"/>
  <c r="S665" i="17"/>
  <c r="S666" i="17"/>
  <c r="S667" i="17"/>
  <c r="S668" i="17"/>
  <c r="S669" i="17"/>
  <c r="S670" i="17"/>
  <c r="S671" i="17"/>
  <c r="S672" i="17"/>
  <c r="S673" i="17"/>
  <c r="S674" i="17"/>
  <c r="S675" i="17"/>
  <c r="S676" i="17"/>
  <c r="S677" i="17"/>
  <c r="S678" i="17"/>
  <c r="S679" i="17"/>
  <c r="S680" i="17"/>
  <c r="S681" i="17"/>
  <c r="S682" i="17"/>
  <c r="S683" i="17"/>
  <c r="S684" i="17"/>
  <c r="S685" i="17"/>
  <c r="S686" i="17"/>
  <c r="S687" i="17"/>
  <c r="S688" i="17"/>
  <c r="S689" i="17"/>
  <c r="S690" i="17"/>
  <c r="S691" i="17"/>
  <c r="S692" i="17"/>
  <c r="S693" i="17"/>
  <c r="S694" i="17"/>
  <c r="S695" i="17"/>
  <c r="S696" i="17"/>
  <c r="S697" i="17"/>
  <c r="S698" i="17"/>
  <c r="S699" i="17"/>
  <c r="S700" i="17"/>
  <c r="S701" i="17"/>
  <c r="S702" i="17"/>
  <c r="S703" i="17"/>
  <c r="S704" i="17"/>
  <c r="S705" i="17"/>
  <c r="S706" i="17"/>
  <c r="S707" i="17"/>
  <c r="S708" i="17"/>
  <c r="S709" i="17"/>
  <c r="S710" i="17"/>
  <c r="S711" i="17"/>
  <c r="S712" i="17"/>
  <c r="S713" i="17"/>
  <c r="S714" i="17"/>
  <c r="S715" i="17"/>
  <c r="S716" i="17"/>
  <c r="S717" i="17"/>
  <c r="S718" i="17"/>
  <c r="S719" i="17"/>
  <c r="S720" i="17"/>
  <c r="S721" i="17"/>
  <c r="S722" i="17"/>
  <c r="S723" i="17"/>
  <c r="S724" i="17"/>
  <c r="S725" i="17"/>
  <c r="S726" i="17"/>
  <c r="S727" i="17"/>
  <c r="S728" i="17"/>
  <c r="S729" i="17"/>
  <c r="S730" i="17"/>
  <c r="S731" i="17"/>
  <c r="S732" i="17"/>
  <c r="S733" i="17"/>
  <c r="S734" i="17"/>
  <c r="S735" i="17"/>
  <c r="S736" i="17"/>
  <c r="S737" i="17"/>
  <c r="S738" i="17"/>
  <c r="S739" i="17"/>
  <c r="S740" i="17"/>
  <c r="S741" i="17"/>
  <c r="S742" i="17"/>
  <c r="S743" i="17"/>
  <c r="S744" i="17"/>
  <c r="S745" i="17"/>
  <c r="S746" i="17"/>
  <c r="S747" i="17"/>
  <c r="S748" i="17"/>
  <c r="S749" i="17"/>
  <c r="S750" i="17"/>
  <c r="S751" i="17"/>
  <c r="S752" i="17"/>
  <c r="S753" i="17"/>
  <c r="S754" i="17"/>
  <c r="S755" i="17"/>
  <c r="S756" i="17"/>
  <c r="S757" i="17"/>
  <c r="S758" i="17"/>
  <c r="S759" i="17"/>
  <c r="S760" i="17"/>
  <c r="S761" i="17"/>
  <c r="S762" i="17"/>
  <c r="S763" i="17"/>
  <c r="S764" i="17"/>
  <c r="S765" i="17"/>
  <c r="S766" i="17"/>
  <c r="S767" i="17"/>
  <c r="S768" i="17"/>
  <c r="S769" i="17"/>
  <c r="S770" i="17"/>
  <c r="S771" i="17"/>
  <c r="S772" i="17"/>
  <c r="S773" i="17"/>
  <c r="S774" i="17"/>
  <c r="S775" i="17"/>
  <c r="S776" i="17"/>
  <c r="S777" i="17"/>
  <c r="S778" i="17"/>
  <c r="S779" i="17"/>
  <c r="S780" i="17"/>
  <c r="S781" i="17"/>
  <c r="S782" i="17"/>
  <c r="S783" i="17"/>
  <c r="S784" i="17"/>
  <c r="S785" i="17"/>
  <c r="S786" i="17"/>
  <c r="S787" i="17"/>
  <c r="S788" i="17"/>
  <c r="S789" i="17"/>
  <c r="S790" i="17"/>
  <c r="S791" i="17"/>
  <c r="S792" i="17"/>
  <c r="S793" i="17"/>
  <c r="S794" i="17"/>
  <c r="S795" i="17"/>
  <c r="S796" i="17"/>
  <c r="S797" i="17"/>
  <c r="S798" i="17"/>
  <c r="S799" i="17"/>
  <c r="S800" i="17"/>
  <c r="S801" i="17"/>
  <c r="S802" i="17"/>
  <c r="S803" i="17"/>
  <c r="S804" i="17"/>
  <c r="S805" i="17"/>
  <c r="S806" i="17"/>
  <c r="S807" i="17"/>
  <c r="S808" i="17"/>
  <c r="S809" i="17"/>
  <c r="S810" i="17"/>
  <c r="S811" i="17"/>
  <c r="S812" i="17"/>
  <c r="S813" i="17"/>
  <c r="S814" i="17"/>
  <c r="S815" i="17"/>
  <c r="S816" i="17"/>
  <c r="S817" i="17"/>
  <c r="S818" i="17"/>
  <c r="S819" i="17"/>
  <c r="S820" i="17"/>
  <c r="S821" i="17"/>
  <c r="S822" i="17"/>
  <c r="S823" i="17"/>
  <c r="S824" i="17"/>
  <c r="S825" i="17"/>
  <c r="S826" i="17"/>
  <c r="S827" i="17"/>
  <c r="S828" i="17"/>
  <c r="S829" i="17"/>
  <c r="S830" i="17"/>
  <c r="S831" i="17"/>
  <c r="S832" i="17"/>
  <c r="S833" i="17"/>
  <c r="S834" i="17"/>
  <c r="S835" i="17"/>
  <c r="S836" i="17"/>
  <c r="S837" i="17"/>
  <c r="S838" i="17"/>
  <c r="S839" i="17"/>
  <c r="S840" i="17"/>
  <c r="S841" i="17"/>
  <c r="S842" i="17"/>
  <c r="S843" i="17"/>
  <c r="S844" i="17"/>
  <c r="S845" i="17"/>
  <c r="S846" i="17"/>
  <c r="S847" i="17"/>
  <c r="S848" i="17"/>
  <c r="S849" i="17"/>
  <c r="S850" i="17"/>
  <c r="S851" i="17"/>
  <c r="S852" i="17"/>
  <c r="S853" i="17"/>
  <c r="S854" i="17"/>
  <c r="S855" i="17"/>
  <c r="S856" i="17"/>
  <c r="S857" i="17"/>
  <c r="S858" i="17"/>
  <c r="S859" i="17"/>
  <c r="S860" i="17"/>
  <c r="S861" i="17"/>
  <c r="S862" i="17"/>
  <c r="S863" i="17"/>
  <c r="S864" i="17"/>
  <c r="S865" i="17"/>
  <c r="S866" i="17"/>
  <c r="S867" i="17"/>
  <c r="S868" i="17"/>
  <c r="S869" i="17"/>
  <c r="S870" i="17"/>
  <c r="S871" i="17"/>
  <c r="S872" i="17"/>
  <c r="S873" i="17"/>
  <c r="S874" i="17"/>
  <c r="S875" i="17"/>
  <c r="S876" i="17"/>
  <c r="S877" i="17"/>
  <c r="S878" i="17"/>
  <c r="S879" i="17"/>
  <c r="S880" i="17"/>
  <c r="S881" i="17"/>
  <c r="S882" i="17"/>
  <c r="S883" i="17"/>
  <c r="S884" i="17"/>
  <c r="S885" i="17"/>
  <c r="S886" i="17"/>
  <c r="S887" i="17"/>
  <c r="S888" i="17"/>
  <c r="S889" i="17"/>
  <c r="S890" i="17"/>
  <c r="S891" i="17"/>
  <c r="S892" i="17"/>
  <c r="S893" i="17"/>
  <c r="S894" i="17"/>
  <c r="S895" i="17"/>
  <c r="S896" i="17"/>
  <c r="S897" i="17"/>
  <c r="S898" i="17"/>
  <c r="S899" i="17"/>
  <c r="S900" i="17"/>
  <c r="S901" i="17"/>
  <c r="S902" i="17"/>
  <c r="S903" i="17"/>
  <c r="S904" i="17"/>
  <c r="S905" i="17"/>
  <c r="S906" i="17"/>
  <c r="S907" i="17"/>
  <c r="S908" i="17"/>
  <c r="S909" i="17"/>
  <c r="S910" i="17"/>
  <c r="S911" i="17"/>
  <c r="S912" i="17"/>
  <c r="S913" i="17"/>
  <c r="S914" i="17"/>
  <c r="S915" i="17"/>
  <c r="S916" i="17"/>
  <c r="S917" i="17"/>
  <c r="S918" i="17"/>
  <c r="S919" i="17"/>
  <c r="S920" i="17"/>
  <c r="S921" i="17"/>
  <c r="S922" i="17"/>
  <c r="S923" i="17"/>
  <c r="S924" i="17"/>
  <c r="S925" i="17"/>
  <c r="S926" i="17"/>
  <c r="S927" i="17"/>
  <c r="S928" i="17"/>
  <c r="S929" i="17"/>
  <c r="S930" i="17"/>
  <c r="S931" i="17"/>
  <c r="S932" i="17"/>
  <c r="S933" i="17"/>
  <c r="S934" i="17"/>
  <c r="S935" i="17"/>
  <c r="S936" i="17"/>
  <c r="S937" i="17"/>
  <c r="S938" i="17"/>
  <c r="S939" i="17"/>
  <c r="S940" i="17"/>
  <c r="S941" i="17"/>
  <c r="S942" i="17"/>
  <c r="S943" i="17"/>
  <c r="S944" i="17"/>
  <c r="S945" i="17"/>
  <c r="S946" i="17"/>
  <c r="S947" i="17"/>
  <c r="S948" i="17"/>
  <c r="S949" i="17"/>
  <c r="S950" i="17"/>
  <c r="S951" i="17"/>
  <c r="S952" i="17"/>
  <c r="S953" i="17"/>
  <c r="S954" i="17"/>
  <c r="S955" i="17"/>
  <c r="S956" i="17"/>
  <c r="S957" i="17"/>
  <c r="S958" i="17"/>
  <c r="S959" i="17"/>
  <c r="S960" i="17"/>
  <c r="S961" i="17"/>
  <c r="S962" i="17"/>
  <c r="S963" i="17"/>
  <c r="S964" i="17"/>
  <c r="S965" i="17"/>
  <c r="S966" i="17"/>
  <c r="S967" i="17"/>
  <c r="S968" i="17"/>
  <c r="S969" i="17"/>
  <c r="S970" i="17"/>
  <c r="S971" i="17"/>
  <c r="S972" i="17"/>
  <c r="S973" i="17"/>
  <c r="S974" i="17"/>
  <c r="S975" i="17"/>
  <c r="S976" i="17"/>
  <c r="S977" i="17"/>
  <c r="S978" i="17"/>
  <c r="S979" i="17"/>
  <c r="S980" i="17"/>
  <c r="S981" i="17"/>
  <c r="S982" i="17"/>
  <c r="S983" i="17"/>
  <c r="S984" i="17"/>
  <c r="S985" i="17"/>
  <c r="S986" i="17"/>
  <c r="S987" i="17"/>
  <c r="S988" i="17"/>
  <c r="S989" i="17"/>
  <c r="S990" i="17"/>
  <c r="S991" i="17"/>
  <c r="S992" i="17"/>
  <c r="S993" i="17"/>
  <c r="S994" i="17"/>
  <c r="S995" i="17"/>
  <c r="S996" i="17"/>
  <c r="S997" i="17"/>
  <c r="S998" i="17"/>
  <c r="S999" i="17"/>
  <c r="S1000" i="17"/>
  <c r="S1001" i="17"/>
  <c r="S2" i="17"/>
  <c r="R2" i="17"/>
  <c r="R3" i="17"/>
  <c r="R4" i="17"/>
  <c r="R5" i="17"/>
  <c r="R6" i="17"/>
  <c r="R7"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5" i="17"/>
  <c r="R56" i="17"/>
  <c r="R57" i="17"/>
  <c r="R58" i="17"/>
  <c r="R59" i="17"/>
  <c r="R60" i="17"/>
  <c r="R61" i="17"/>
  <c r="R62" i="17"/>
  <c r="R63" i="17"/>
  <c r="R64" i="17"/>
  <c r="R65" i="17"/>
  <c r="R66" i="17"/>
  <c r="R67" i="17"/>
  <c r="R68" i="17"/>
  <c r="R69" i="17"/>
  <c r="R70" i="17"/>
  <c r="R71" i="17"/>
  <c r="R72" i="17"/>
  <c r="R73" i="17"/>
  <c r="R74" i="17"/>
  <c r="R75" i="17"/>
  <c r="R76" i="17"/>
  <c r="R77" i="17"/>
  <c r="R78" i="17"/>
  <c r="R79" i="17"/>
  <c r="R80" i="17"/>
  <c r="R81" i="17"/>
  <c r="R82" i="17"/>
  <c r="R83" i="17"/>
  <c r="R84" i="17"/>
  <c r="R85" i="17"/>
  <c r="R86" i="17"/>
  <c r="R87" i="17"/>
  <c r="R88" i="17"/>
  <c r="R89" i="17"/>
  <c r="R90" i="17"/>
  <c r="R91" i="17"/>
  <c r="R92" i="17"/>
  <c r="R93" i="17"/>
  <c r="R94" i="17"/>
  <c r="R95" i="17"/>
  <c r="R96" i="17"/>
  <c r="R97" i="17"/>
  <c r="R98" i="17"/>
  <c r="R99" i="17"/>
  <c r="R100" i="17"/>
  <c r="R101" i="17"/>
  <c r="R102" i="17"/>
  <c r="R103" i="17"/>
  <c r="R104" i="17"/>
  <c r="R105" i="17"/>
  <c r="R106" i="17"/>
  <c r="R107" i="17"/>
  <c r="R108" i="17"/>
  <c r="R109" i="17"/>
  <c r="R110" i="17"/>
  <c r="R111" i="17"/>
  <c r="R112" i="17"/>
  <c r="R113" i="17"/>
  <c r="R114" i="17"/>
  <c r="R115" i="17"/>
  <c r="R116" i="17"/>
  <c r="R117" i="17"/>
  <c r="R118" i="17"/>
  <c r="R119" i="17"/>
  <c r="R120" i="17"/>
  <c r="R121" i="17"/>
  <c r="R122" i="17"/>
  <c r="R123" i="17"/>
  <c r="R124" i="17"/>
  <c r="R125" i="17"/>
  <c r="R126" i="17"/>
  <c r="R127" i="17"/>
  <c r="R128" i="17"/>
  <c r="R129" i="17"/>
  <c r="R130" i="17"/>
  <c r="R131" i="17"/>
  <c r="R132" i="17"/>
  <c r="R133" i="17"/>
  <c r="R134" i="17"/>
  <c r="R135" i="17"/>
  <c r="R136" i="17"/>
  <c r="R137" i="17"/>
  <c r="R138" i="17"/>
  <c r="R139" i="17"/>
  <c r="R140" i="17"/>
  <c r="R141" i="17"/>
  <c r="R142" i="17"/>
  <c r="R143" i="17"/>
  <c r="R144" i="17"/>
  <c r="R145" i="17"/>
  <c r="R146" i="17"/>
  <c r="R147" i="17"/>
  <c r="R148" i="17"/>
  <c r="R149" i="17"/>
  <c r="R150" i="17"/>
  <c r="R151" i="17"/>
  <c r="R152" i="17"/>
  <c r="R153" i="17"/>
  <c r="R154" i="17"/>
  <c r="R155" i="17"/>
  <c r="R156" i="17"/>
  <c r="R157" i="17"/>
  <c r="R158" i="17"/>
  <c r="R159" i="17"/>
  <c r="R160" i="17"/>
  <c r="R161" i="17"/>
  <c r="R162" i="17"/>
  <c r="R163" i="17"/>
  <c r="R164" i="17"/>
  <c r="R165" i="17"/>
  <c r="R166" i="17"/>
  <c r="R167" i="17"/>
  <c r="R168" i="17"/>
  <c r="R169" i="17"/>
  <c r="R170" i="17"/>
  <c r="R171" i="17"/>
  <c r="R172" i="17"/>
  <c r="R173" i="17"/>
  <c r="R174" i="17"/>
  <c r="R175" i="17"/>
  <c r="R176" i="17"/>
  <c r="R177" i="17"/>
  <c r="R178" i="17"/>
  <c r="R179" i="17"/>
  <c r="R180" i="17"/>
  <c r="R181" i="17"/>
  <c r="R182" i="17"/>
  <c r="R183" i="17"/>
  <c r="R184" i="17"/>
  <c r="R185" i="17"/>
  <c r="R186" i="17"/>
  <c r="R187" i="17"/>
  <c r="R188" i="17"/>
  <c r="R189" i="17"/>
  <c r="R190" i="17"/>
  <c r="R191" i="17"/>
  <c r="R192" i="17"/>
  <c r="R193" i="17"/>
  <c r="R194" i="17"/>
  <c r="R195" i="17"/>
  <c r="R196" i="17"/>
  <c r="R197" i="17"/>
  <c r="R198" i="17"/>
  <c r="R199" i="17"/>
  <c r="R200" i="17"/>
  <c r="R201" i="17"/>
  <c r="R202" i="17"/>
  <c r="R203" i="17"/>
  <c r="R204" i="17"/>
  <c r="R205" i="17"/>
  <c r="R206" i="17"/>
  <c r="R207" i="17"/>
  <c r="R208" i="17"/>
  <c r="R209" i="17"/>
  <c r="R210" i="17"/>
  <c r="R211" i="17"/>
  <c r="R212" i="17"/>
  <c r="R213" i="17"/>
  <c r="R214" i="17"/>
  <c r="R215" i="17"/>
  <c r="R216" i="17"/>
  <c r="R217" i="17"/>
  <c r="R218" i="17"/>
  <c r="R219" i="17"/>
  <c r="R220" i="17"/>
  <c r="R221" i="17"/>
  <c r="R222" i="17"/>
  <c r="R223" i="17"/>
  <c r="R224" i="17"/>
  <c r="R225" i="17"/>
  <c r="R226" i="17"/>
  <c r="R227" i="17"/>
  <c r="R228" i="17"/>
  <c r="R229" i="17"/>
  <c r="R230" i="17"/>
  <c r="R231" i="17"/>
  <c r="R232" i="17"/>
  <c r="R233" i="17"/>
  <c r="R234" i="17"/>
  <c r="R235" i="17"/>
  <c r="R236" i="17"/>
  <c r="R237" i="17"/>
  <c r="R238" i="17"/>
  <c r="R239" i="17"/>
  <c r="R240" i="17"/>
  <c r="R241" i="17"/>
  <c r="R242" i="17"/>
  <c r="R243" i="17"/>
  <c r="R244" i="17"/>
  <c r="R245" i="17"/>
  <c r="R246" i="17"/>
  <c r="R247" i="17"/>
  <c r="R248" i="17"/>
  <c r="R249" i="17"/>
  <c r="R250" i="17"/>
  <c r="R251" i="17"/>
  <c r="R252" i="17"/>
  <c r="R253" i="17"/>
  <c r="R254" i="17"/>
  <c r="R255" i="17"/>
  <c r="R256" i="17"/>
  <c r="R257" i="17"/>
  <c r="R258" i="17"/>
  <c r="R259" i="17"/>
  <c r="R260" i="17"/>
  <c r="R261" i="17"/>
  <c r="R262" i="17"/>
  <c r="R263" i="17"/>
  <c r="R264" i="17"/>
  <c r="R265" i="17"/>
  <c r="R266" i="17"/>
  <c r="R267" i="17"/>
  <c r="R268" i="17"/>
  <c r="R269" i="17"/>
  <c r="R270" i="17"/>
  <c r="R271" i="17"/>
  <c r="R272" i="17"/>
  <c r="R273" i="17"/>
  <c r="R274" i="17"/>
  <c r="R275" i="17"/>
  <c r="R276" i="17"/>
  <c r="R277" i="17"/>
  <c r="R278" i="17"/>
  <c r="R279" i="17"/>
  <c r="R280" i="17"/>
  <c r="R281" i="17"/>
  <c r="R282" i="17"/>
  <c r="R283" i="17"/>
  <c r="R284" i="17"/>
  <c r="R285" i="17"/>
  <c r="R286" i="17"/>
  <c r="R287" i="17"/>
  <c r="R288" i="17"/>
  <c r="R289" i="17"/>
  <c r="R290" i="17"/>
  <c r="R291" i="17"/>
  <c r="R292" i="17"/>
  <c r="R293" i="17"/>
  <c r="R294" i="17"/>
  <c r="R295" i="17"/>
  <c r="R296" i="17"/>
  <c r="R297" i="17"/>
  <c r="R298" i="17"/>
  <c r="R299" i="17"/>
  <c r="R300" i="17"/>
  <c r="R301" i="17"/>
  <c r="R302" i="17"/>
  <c r="R303" i="17"/>
  <c r="R304" i="17"/>
  <c r="R305" i="17"/>
  <c r="R306" i="17"/>
  <c r="R307" i="17"/>
  <c r="R308" i="17"/>
  <c r="R309" i="17"/>
  <c r="R310" i="17"/>
  <c r="R311" i="17"/>
  <c r="R312" i="17"/>
  <c r="R313" i="17"/>
  <c r="R314" i="17"/>
  <c r="R315" i="17"/>
  <c r="R316" i="17"/>
  <c r="R317" i="17"/>
  <c r="R318" i="17"/>
  <c r="R319" i="17"/>
  <c r="R320" i="17"/>
  <c r="R321" i="17"/>
  <c r="R322" i="17"/>
  <c r="R323" i="17"/>
  <c r="R324" i="17"/>
  <c r="R325" i="17"/>
  <c r="R326" i="17"/>
  <c r="R327" i="17"/>
  <c r="R328" i="17"/>
  <c r="R329" i="17"/>
  <c r="R330" i="17"/>
  <c r="R331" i="17"/>
  <c r="R332" i="17"/>
  <c r="R333" i="17"/>
  <c r="R334" i="17"/>
  <c r="R335" i="17"/>
  <c r="R336" i="17"/>
  <c r="R337" i="17"/>
  <c r="R338" i="17"/>
  <c r="R339" i="17"/>
  <c r="R340" i="17"/>
  <c r="R341" i="17"/>
  <c r="R342" i="17"/>
  <c r="R343" i="17"/>
  <c r="R344" i="17"/>
  <c r="R345" i="17"/>
  <c r="R346" i="17"/>
  <c r="R347" i="17"/>
  <c r="R348" i="17"/>
  <c r="R349" i="17"/>
  <c r="R350" i="17"/>
  <c r="R351" i="17"/>
  <c r="R352" i="17"/>
  <c r="R353" i="17"/>
  <c r="R354" i="17"/>
  <c r="R355" i="17"/>
  <c r="R356" i="17"/>
  <c r="R357" i="17"/>
  <c r="R358" i="17"/>
  <c r="R359" i="17"/>
  <c r="R360" i="17"/>
  <c r="R361" i="17"/>
  <c r="R362" i="17"/>
  <c r="R363" i="17"/>
  <c r="R364" i="17"/>
  <c r="R365" i="17"/>
  <c r="R366" i="17"/>
  <c r="R367" i="17"/>
  <c r="R368" i="17"/>
  <c r="R369" i="17"/>
  <c r="R370" i="17"/>
  <c r="R371" i="17"/>
  <c r="R372" i="17"/>
  <c r="R373" i="17"/>
  <c r="R374" i="17"/>
  <c r="R375" i="17"/>
  <c r="R376" i="17"/>
  <c r="R377" i="17"/>
  <c r="R378" i="17"/>
  <c r="R379" i="17"/>
  <c r="R380" i="17"/>
  <c r="R381" i="17"/>
  <c r="R382" i="17"/>
  <c r="R383" i="17"/>
  <c r="R384" i="17"/>
  <c r="R385" i="17"/>
  <c r="R386" i="17"/>
  <c r="R387" i="17"/>
  <c r="R388" i="17"/>
  <c r="R389" i="17"/>
  <c r="R390" i="17"/>
  <c r="R391" i="17"/>
  <c r="R392" i="17"/>
  <c r="R393" i="17"/>
  <c r="R394" i="17"/>
  <c r="R395" i="17"/>
  <c r="R396" i="17"/>
  <c r="R397" i="17"/>
  <c r="R398" i="17"/>
  <c r="R399" i="17"/>
  <c r="R400" i="17"/>
  <c r="R401" i="17"/>
  <c r="R402" i="17"/>
  <c r="R403" i="17"/>
  <c r="R404" i="17"/>
  <c r="R405" i="17"/>
  <c r="R406" i="17"/>
  <c r="R407" i="17"/>
  <c r="R408" i="17"/>
  <c r="R409" i="17"/>
  <c r="R410" i="17"/>
  <c r="R411" i="17"/>
  <c r="R412" i="17"/>
  <c r="R413" i="17"/>
  <c r="R414" i="17"/>
  <c r="R415" i="17"/>
  <c r="R416" i="17"/>
  <c r="R417" i="17"/>
  <c r="R418" i="17"/>
  <c r="R419" i="17"/>
  <c r="R420" i="17"/>
  <c r="R421" i="17"/>
  <c r="R422" i="17"/>
  <c r="R423" i="17"/>
  <c r="R424" i="17"/>
  <c r="R425" i="17"/>
  <c r="R426" i="17"/>
  <c r="R427" i="17"/>
  <c r="R428" i="17"/>
  <c r="R429" i="17"/>
  <c r="R430" i="17"/>
  <c r="R431" i="17"/>
  <c r="R432" i="17"/>
  <c r="R433" i="17"/>
  <c r="R434" i="17"/>
  <c r="R435" i="17"/>
  <c r="R436" i="17"/>
  <c r="R437" i="17"/>
  <c r="R438" i="17"/>
  <c r="R439" i="17"/>
  <c r="R440" i="17"/>
  <c r="R441" i="17"/>
  <c r="R442" i="17"/>
  <c r="R443" i="17"/>
  <c r="R444" i="17"/>
  <c r="R445" i="17"/>
  <c r="R446" i="17"/>
  <c r="R447" i="17"/>
  <c r="R448" i="17"/>
  <c r="R449" i="17"/>
  <c r="R450" i="17"/>
  <c r="R451" i="17"/>
  <c r="R452" i="17"/>
  <c r="R453" i="17"/>
  <c r="R454" i="17"/>
  <c r="R455" i="17"/>
  <c r="R456" i="17"/>
  <c r="R457" i="17"/>
  <c r="R458" i="17"/>
  <c r="R459" i="17"/>
  <c r="R460" i="17"/>
  <c r="R461" i="17"/>
  <c r="R462" i="17"/>
  <c r="R463" i="17"/>
  <c r="R464" i="17"/>
  <c r="R465" i="17"/>
  <c r="R466" i="17"/>
  <c r="R467" i="17"/>
  <c r="R468" i="17"/>
  <c r="R469" i="17"/>
  <c r="R470" i="17"/>
  <c r="R471" i="17"/>
  <c r="R472" i="17"/>
  <c r="R473" i="17"/>
  <c r="R474" i="17"/>
  <c r="R475" i="17"/>
  <c r="R476" i="17"/>
  <c r="R477" i="17"/>
  <c r="R478" i="17"/>
  <c r="R479" i="17"/>
  <c r="R480" i="17"/>
  <c r="R481" i="17"/>
  <c r="R482" i="17"/>
  <c r="R483" i="17"/>
  <c r="R484" i="17"/>
  <c r="R485" i="17"/>
  <c r="R486" i="17"/>
  <c r="R487" i="17"/>
  <c r="R488" i="17"/>
  <c r="R489" i="17"/>
  <c r="R490" i="17"/>
  <c r="R491" i="17"/>
  <c r="R492" i="17"/>
  <c r="R493" i="17"/>
  <c r="R494" i="17"/>
  <c r="R495" i="17"/>
  <c r="R496" i="17"/>
  <c r="R497" i="17"/>
  <c r="R498" i="17"/>
  <c r="R499" i="17"/>
  <c r="R500" i="17"/>
  <c r="R501" i="17"/>
  <c r="R502" i="17"/>
  <c r="R503" i="17"/>
  <c r="R504" i="17"/>
  <c r="R505" i="17"/>
  <c r="R506" i="17"/>
  <c r="R507" i="17"/>
  <c r="R508" i="17"/>
  <c r="R509" i="17"/>
  <c r="R510" i="17"/>
  <c r="R511" i="17"/>
  <c r="R512" i="17"/>
  <c r="R513" i="17"/>
  <c r="R514" i="17"/>
  <c r="R515" i="17"/>
  <c r="R516" i="17"/>
  <c r="R517" i="17"/>
  <c r="R518" i="17"/>
  <c r="R519" i="17"/>
  <c r="R520" i="17"/>
  <c r="R521" i="17"/>
  <c r="R522" i="17"/>
  <c r="R523" i="17"/>
  <c r="R524" i="17"/>
  <c r="R525" i="17"/>
  <c r="R526" i="17"/>
  <c r="R527" i="17"/>
  <c r="R528" i="17"/>
  <c r="R529" i="17"/>
  <c r="R530" i="17"/>
  <c r="R531" i="17"/>
  <c r="R532" i="17"/>
  <c r="R533" i="17"/>
  <c r="R534" i="17"/>
  <c r="R535" i="17"/>
  <c r="R536" i="17"/>
  <c r="R537" i="17"/>
  <c r="R538" i="17"/>
  <c r="R539" i="17"/>
  <c r="R540" i="17"/>
  <c r="R541" i="17"/>
  <c r="R542" i="17"/>
  <c r="R543" i="17"/>
  <c r="R544" i="17"/>
  <c r="R545" i="17"/>
  <c r="R546" i="17"/>
  <c r="R547" i="17"/>
  <c r="R548" i="17"/>
  <c r="R549" i="17"/>
  <c r="R550" i="17"/>
  <c r="R551" i="17"/>
  <c r="R552" i="17"/>
  <c r="R553" i="17"/>
  <c r="R554" i="17"/>
  <c r="R555" i="17"/>
  <c r="R556" i="17"/>
  <c r="R557" i="17"/>
  <c r="R558" i="17"/>
  <c r="R559" i="17"/>
  <c r="R560" i="17"/>
  <c r="R561" i="17"/>
  <c r="R562" i="17"/>
  <c r="R563" i="17"/>
  <c r="R564" i="17"/>
  <c r="R565" i="17"/>
  <c r="R566" i="17"/>
  <c r="R567" i="17"/>
  <c r="R568" i="17"/>
  <c r="R569" i="17"/>
  <c r="R570" i="17"/>
  <c r="R571" i="17"/>
  <c r="R572" i="17"/>
  <c r="R573" i="17"/>
  <c r="R574" i="17"/>
  <c r="R575" i="17"/>
  <c r="R576" i="17"/>
  <c r="R577" i="17"/>
  <c r="R578" i="17"/>
  <c r="R579" i="17"/>
  <c r="R580" i="17"/>
  <c r="R581" i="17"/>
  <c r="R582" i="17"/>
  <c r="R583" i="17"/>
  <c r="R584" i="17"/>
  <c r="R585" i="17"/>
  <c r="R586" i="17"/>
  <c r="R587" i="17"/>
  <c r="R588" i="17"/>
  <c r="R589" i="17"/>
  <c r="R590" i="17"/>
  <c r="R591" i="17"/>
  <c r="R592" i="17"/>
  <c r="R593" i="17"/>
  <c r="R594" i="17"/>
  <c r="R595" i="17"/>
  <c r="R596" i="17"/>
  <c r="R597" i="17"/>
  <c r="R598" i="17"/>
  <c r="R599" i="17"/>
  <c r="R600" i="17"/>
  <c r="R601" i="17"/>
  <c r="R602" i="17"/>
  <c r="R603" i="17"/>
  <c r="R604" i="17"/>
  <c r="R605" i="17"/>
  <c r="R606" i="17"/>
  <c r="R607" i="17"/>
  <c r="R608" i="17"/>
  <c r="R609" i="17"/>
  <c r="R610" i="17"/>
  <c r="R611" i="17"/>
  <c r="R612" i="17"/>
  <c r="R613" i="17"/>
  <c r="R614" i="17"/>
  <c r="R615" i="17"/>
  <c r="R616" i="17"/>
  <c r="R617" i="17"/>
  <c r="R618" i="17"/>
  <c r="R619" i="17"/>
  <c r="R620" i="17"/>
  <c r="R621" i="17"/>
  <c r="R622" i="17"/>
  <c r="R623" i="17"/>
  <c r="R624" i="17"/>
  <c r="R625" i="17"/>
  <c r="R626" i="17"/>
  <c r="R627" i="17"/>
  <c r="R628" i="17"/>
  <c r="R629" i="17"/>
  <c r="R630" i="17"/>
  <c r="R631" i="17"/>
  <c r="R632" i="17"/>
  <c r="R633" i="17"/>
  <c r="R634" i="17"/>
  <c r="R635" i="17"/>
  <c r="R636" i="17"/>
  <c r="R637" i="17"/>
  <c r="R638" i="17"/>
  <c r="R639" i="17"/>
  <c r="R640" i="17"/>
  <c r="R641" i="17"/>
  <c r="R642" i="17"/>
  <c r="R643" i="17"/>
  <c r="R644" i="17"/>
  <c r="R645" i="17"/>
  <c r="R646" i="17"/>
  <c r="R647" i="17"/>
  <c r="R648" i="17"/>
  <c r="R649" i="17"/>
  <c r="R650" i="17"/>
  <c r="R651" i="17"/>
  <c r="R652" i="17"/>
  <c r="R653" i="17"/>
  <c r="R654" i="17"/>
  <c r="R655" i="17"/>
  <c r="R656" i="17"/>
  <c r="R657" i="17"/>
  <c r="R658" i="17"/>
  <c r="R659" i="17"/>
  <c r="R660" i="17"/>
  <c r="R661" i="17"/>
  <c r="R662" i="17"/>
  <c r="R663" i="17"/>
  <c r="R664" i="17"/>
  <c r="R665" i="17"/>
  <c r="R666" i="17"/>
  <c r="R667" i="17"/>
  <c r="R668" i="17"/>
  <c r="R669" i="17"/>
  <c r="R670" i="17"/>
  <c r="R671" i="17"/>
  <c r="R672" i="17"/>
  <c r="R673" i="17"/>
  <c r="R674" i="17"/>
  <c r="R675" i="17"/>
  <c r="R676" i="17"/>
  <c r="R677" i="17"/>
  <c r="R678" i="17"/>
  <c r="R679" i="17"/>
  <c r="R680" i="17"/>
  <c r="R681" i="17"/>
  <c r="R682" i="17"/>
  <c r="R683" i="17"/>
  <c r="R684" i="17"/>
  <c r="R685" i="17"/>
  <c r="R686" i="17"/>
  <c r="R687" i="17"/>
  <c r="R688" i="17"/>
  <c r="R689" i="17"/>
  <c r="R690" i="17"/>
  <c r="R691" i="17"/>
  <c r="R692" i="17"/>
  <c r="R693" i="17"/>
  <c r="R694" i="17"/>
  <c r="R695" i="17"/>
  <c r="R696" i="17"/>
  <c r="R697" i="17"/>
  <c r="R698" i="17"/>
  <c r="R699" i="17"/>
  <c r="R700" i="17"/>
  <c r="R701" i="17"/>
  <c r="R702" i="17"/>
  <c r="R703" i="17"/>
  <c r="R704" i="17"/>
  <c r="R705" i="17"/>
  <c r="R706" i="17"/>
  <c r="R707" i="17"/>
  <c r="R708" i="17"/>
  <c r="R709" i="17"/>
  <c r="R710" i="17"/>
  <c r="R711" i="17"/>
  <c r="R712" i="17"/>
  <c r="R713" i="17"/>
  <c r="R714" i="17"/>
  <c r="R715" i="17"/>
  <c r="R716" i="17"/>
  <c r="R717" i="17"/>
  <c r="R718" i="17"/>
  <c r="R719" i="17"/>
  <c r="R720" i="17"/>
  <c r="R721" i="17"/>
  <c r="R722" i="17"/>
  <c r="R723" i="17"/>
  <c r="R724" i="17"/>
  <c r="R725" i="17"/>
  <c r="R726" i="17"/>
  <c r="R727" i="17"/>
  <c r="R728" i="17"/>
  <c r="R729" i="17"/>
  <c r="R730" i="17"/>
  <c r="R731" i="17"/>
  <c r="R732" i="17"/>
  <c r="R733" i="17"/>
  <c r="R734" i="17"/>
  <c r="R735" i="17"/>
  <c r="R736" i="17"/>
  <c r="R737" i="17"/>
  <c r="R738" i="17"/>
  <c r="R739" i="17"/>
  <c r="R740" i="17"/>
  <c r="R741" i="17"/>
  <c r="R742" i="17"/>
  <c r="R743" i="17"/>
  <c r="R744" i="17"/>
  <c r="R745" i="17"/>
  <c r="R746" i="17"/>
  <c r="R747" i="17"/>
  <c r="R748" i="17"/>
  <c r="R749" i="17"/>
  <c r="R750" i="17"/>
  <c r="R751" i="17"/>
  <c r="R752" i="17"/>
  <c r="R753" i="17"/>
  <c r="R754" i="17"/>
  <c r="R755" i="17"/>
  <c r="R756" i="17"/>
  <c r="R757" i="17"/>
  <c r="R758" i="17"/>
  <c r="R759" i="17"/>
  <c r="R760" i="17"/>
  <c r="R761" i="17"/>
  <c r="R762" i="17"/>
  <c r="R763" i="17"/>
  <c r="R764" i="17"/>
  <c r="R765" i="17"/>
  <c r="R766" i="17"/>
  <c r="R767" i="17"/>
  <c r="R768" i="17"/>
  <c r="R769" i="17"/>
  <c r="R770" i="17"/>
  <c r="R771" i="17"/>
  <c r="R772" i="17"/>
  <c r="R773" i="17"/>
  <c r="R774" i="17"/>
  <c r="R775" i="17"/>
  <c r="R776" i="17"/>
  <c r="R777" i="17"/>
  <c r="R778" i="17"/>
  <c r="R779" i="17"/>
  <c r="R780" i="17"/>
  <c r="R781" i="17"/>
  <c r="R782" i="17"/>
  <c r="R783" i="17"/>
  <c r="R784" i="17"/>
  <c r="R785" i="17"/>
  <c r="R786" i="17"/>
  <c r="R787" i="17"/>
  <c r="R788" i="17"/>
  <c r="R789" i="17"/>
  <c r="R790" i="17"/>
  <c r="R791" i="17"/>
  <c r="R792" i="17"/>
  <c r="R793" i="17"/>
  <c r="R794" i="17"/>
  <c r="R795" i="17"/>
  <c r="R796" i="17"/>
  <c r="R797" i="17"/>
  <c r="R798" i="17"/>
  <c r="R799" i="17"/>
  <c r="R800" i="17"/>
  <c r="R801" i="17"/>
  <c r="R802" i="17"/>
  <c r="R803" i="17"/>
  <c r="R804" i="17"/>
  <c r="R805" i="17"/>
  <c r="R806" i="17"/>
  <c r="R807" i="17"/>
  <c r="R808" i="17"/>
  <c r="R809" i="17"/>
  <c r="R810" i="17"/>
  <c r="R811" i="17"/>
  <c r="R812" i="17"/>
  <c r="R813" i="17"/>
  <c r="R814" i="17"/>
  <c r="R815" i="17"/>
  <c r="R816" i="17"/>
  <c r="R817" i="17"/>
  <c r="R818" i="17"/>
  <c r="R819" i="17"/>
  <c r="R820" i="17"/>
  <c r="R821" i="17"/>
  <c r="R822" i="17"/>
  <c r="R823" i="17"/>
  <c r="R824" i="17"/>
  <c r="R825" i="17"/>
  <c r="R826" i="17"/>
  <c r="R827" i="17"/>
  <c r="R828" i="17"/>
  <c r="R829" i="17"/>
  <c r="R830" i="17"/>
  <c r="R831" i="17"/>
  <c r="R832" i="17"/>
  <c r="R833" i="17"/>
  <c r="R834" i="17"/>
  <c r="R835" i="17"/>
  <c r="R836" i="17"/>
  <c r="R837" i="17"/>
  <c r="R838" i="17"/>
  <c r="R839" i="17"/>
  <c r="R840" i="17"/>
  <c r="R841" i="17"/>
  <c r="R842" i="17"/>
  <c r="R843" i="17"/>
  <c r="R844" i="17"/>
  <c r="R845" i="17"/>
  <c r="R846" i="17"/>
  <c r="R847" i="17"/>
  <c r="R848" i="17"/>
  <c r="R849" i="17"/>
  <c r="R850" i="17"/>
  <c r="R851" i="17"/>
  <c r="R852" i="17"/>
  <c r="R853" i="17"/>
  <c r="R854" i="17"/>
  <c r="R855" i="17"/>
  <c r="R856" i="17"/>
  <c r="R857" i="17"/>
  <c r="R858" i="17"/>
  <c r="R859" i="17"/>
  <c r="R860" i="17"/>
  <c r="R861" i="17"/>
  <c r="R862" i="17"/>
  <c r="R863" i="17"/>
  <c r="R864" i="17"/>
  <c r="R865" i="17"/>
  <c r="R866" i="17"/>
  <c r="R867" i="17"/>
  <c r="R868" i="17"/>
  <c r="R869" i="17"/>
  <c r="R870" i="17"/>
  <c r="R871" i="17"/>
  <c r="R872" i="17"/>
  <c r="R873" i="17"/>
  <c r="R874" i="17"/>
  <c r="R875" i="17"/>
  <c r="R876" i="17"/>
  <c r="R877" i="17"/>
  <c r="R878" i="17"/>
  <c r="R879" i="17"/>
  <c r="R880" i="17"/>
  <c r="R881" i="17"/>
  <c r="R882" i="17"/>
  <c r="R883" i="17"/>
  <c r="R884" i="17"/>
  <c r="R885" i="17"/>
  <c r="R886" i="17"/>
  <c r="R887" i="17"/>
  <c r="R888" i="17"/>
  <c r="R889" i="17"/>
  <c r="R890" i="17"/>
  <c r="R891" i="17"/>
  <c r="R892" i="17"/>
  <c r="R893" i="17"/>
  <c r="R894" i="17"/>
  <c r="R895" i="17"/>
  <c r="R896" i="17"/>
  <c r="R897" i="17"/>
  <c r="R898" i="17"/>
  <c r="R899" i="17"/>
  <c r="R900" i="17"/>
  <c r="R901" i="17"/>
  <c r="R902" i="17"/>
  <c r="R903" i="17"/>
  <c r="R904" i="17"/>
  <c r="R905" i="17"/>
  <c r="R906" i="17"/>
  <c r="R907" i="17"/>
  <c r="R908" i="17"/>
  <c r="R909" i="17"/>
  <c r="R910" i="17"/>
  <c r="R911" i="17"/>
  <c r="R912" i="17"/>
  <c r="R913" i="17"/>
  <c r="R914" i="17"/>
  <c r="R915" i="17"/>
  <c r="R916" i="17"/>
  <c r="R917" i="17"/>
  <c r="R918" i="17"/>
  <c r="R919" i="17"/>
  <c r="R920" i="17"/>
  <c r="R921" i="17"/>
  <c r="R922" i="17"/>
  <c r="R923" i="17"/>
  <c r="R924" i="17"/>
  <c r="R925" i="17"/>
  <c r="R926" i="17"/>
  <c r="R927" i="17"/>
  <c r="R928" i="17"/>
  <c r="R929" i="17"/>
  <c r="R930" i="17"/>
  <c r="R931" i="17"/>
  <c r="R932" i="17"/>
  <c r="R933" i="17"/>
  <c r="R934" i="17"/>
  <c r="R935" i="17"/>
  <c r="R936" i="17"/>
  <c r="R937" i="17"/>
  <c r="R938" i="17"/>
  <c r="R939" i="17"/>
  <c r="R940" i="17"/>
  <c r="R941" i="17"/>
  <c r="R942" i="17"/>
  <c r="R943" i="17"/>
  <c r="R944" i="17"/>
  <c r="R945" i="17"/>
  <c r="R946" i="17"/>
  <c r="R947" i="17"/>
  <c r="R948" i="17"/>
  <c r="R949" i="17"/>
  <c r="R950" i="17"/>
  <c r="R951" i="17"/>
  <c r="R952" i="17"/>
  <c r="R953" i="17"/>
  <c r="R954" i="17"/>
  <c r="R955" i="17"/>
  <c r="R956" i="17"/>
  <c r="R957" i="17"/>
  <c r="R958" i="17"/>
  <c r="R959" i="17"/>
  <c r="R960" i="17"/>
  <c r="R961" i="17"/>
  <c r="R962" i="17"/>
  <c r="R963" i="17"/>
  <c r="R964" i="17"/>
  <c r="R965" i="17"/>
  <c r="R966" i="17"/>
  <c r="R967" i="17"/>
  <c r="R968" i="17"/>
  <c r="R969" i="17"/>
  <c r="R970" i="17"/>
  <c r="R971" i="17"/>
  <c r="R972" i="17"/>
  <c r="R973" i="17"/>
  <c r="R974" i="17"/>
  <c r="R975" i="17"/>
  <c r="R976" i="17"/>
  <c r="R977" i="17"/>
  <c r="R978" i="17"/>
  <c r="R979" i="17"/>
  <c r="R980" i="17"/>
  <c r="R981" i="17"/>
  <c r="R982" i="17"/>
  <c r="R983" i="17"/>
  <c r="R984" i="17"/>
  <c r="R985" i="17"/>
  <c r="R986" i="17"/>
  <c r="R987" i="17"/>
  <c r="R988" i="17"/>
  <c r="R989" i="17"/>
  <c r="R990" i="17"/>
  <c r="R991" i="17"/>
  <c r="R992" i="17"/>
  <c r="R993" i="17"/>
  <c r="R994" i="17"/>
  <c r="R995" i="17"/>
  <c r="R996" i="17"/>
  <c r="R997" i="17"/>
  <c r="R998" i="17"/>
  <c r="R999" i="17"/>
  <c r="R1000" i="17"/>
  <c r="R1001" i="17"/>
  <c r="Q2" i="17"/>
  <c r="Q3" i="17"/>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233" i="17"/>
  <c r="Q234" i="17"/>
  <c r="Q235" i="17"/>
  <c r="Q236" i="17"/>
  <c r="Q237" i="17"/>
  <c r="Q238" i="17"/>
  <c r="Q239" i="17"/>
  <c r="Q240" i="17"/>
  <c r="Q241" i="17"/>
  <c r="Q242" i="17"/>
  <c r="Q243" i="17"/>
  <c r="Q244" i="17"/>
  <c r="Q245" i="17"/>
  <c r="Q246" i="17"/>
  <c r="Q247" i="17"/>
  <c r="Q248" i="17"/>
  <c r="Q249" i="17"/>
  <c r="Q250" i="17"/>
  <c r="Q251" i="17"/>
  <c r="Q252" i="17"/>
  <c r="Q253" i="17"/>
  <c r="Q254" i="17"/>
  <c r="Q255" i="17"/>
  <c r="Q256" i="17"/>
  <c r="Q257"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356" i="17"/>
  <c r="Q357" i="17"/>
  <c r="Q358" i="17"/>
  <c r="Q359" i="17"/>
  <c r="Q360" i="17"/>
  <c r="Q361" i="17"/>
  <c r="Q362" i="17"/>
  <c r="Q363" i="17"/>
  <c r="Q364" i="17"/>
  <c r="Q365" i="17"/>
  <c r="Q366" i="17"/>
  <c r="Q367" i="17"/>
  <c r="Q368" i="17"/>
  <c r="Q369" i="17"/>
  <c r="Q370" i="17"/>
  <c r="Q371" i="17"/>
  <c r="Q372" i="17"/>
  <c r="Q373" i="17"/>
  <c r="Q374" i="17"/>
  <c r="Q375" i="17"/>
  <c r="Q376" i="17"/>
  <c r="Q377" i="17"/>
  <c r="Q378" i="17"/>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Q477" i="17"/>
  <c r="Q478" i="17"/>
  <c r="Q479" i="17"/>
  <c r="Q480" i="17"/>
  <c r="Q481" i="17"/>
  <c r="Q482" i="17"/>
  <c r="Q483" i="17"/>
  <c r="Q484" i="17"/>
  <c r="Q485" i="17"/>
  <c r="Q486" i="17"/>
  <c r="Q487" i="17"/>
  <c r="Q488" i="17"/>
  <c r="Q489" i="17"/>
  <c r="Q490" i="17"/>
  <c r="Q491" i="17"/>
  <c r="Q492" i="17"/>
  <c r="Q493" i="17"/>
  <c r="Q494" i="17"/>
  <c r="Q495" i="17"/>
  <c r="Q496" i="17"/>
  <c r="Q497" i="17"/>
  <c r="Q498" i="17"/>
  <c r="Q499" i="17"/>
  <c r="Q500" i="17"/>
  <c r="Q501" i="17"/>
  <c r="Q502" i="17"/>
  <c r="Q503" i="17"/>
  <c r="Q504" i="17"/>
  <c r="Q505" i="17"/>
  <c r="Q506" i="17"/>
  <c r="Q507" i="17"/>
  <c r="Q508" i="17"/>
  <c r="Q509" i="17"/>
  <c r="Q510" i="17"/>
  <c r="Q511" i="17"/>
  <c r="Q512" i="17"/>
  <c r="Q513" i="17"/>
  <c r="Q514" i="17"/>
  <c r="Q515" i="17"/>
  <c r="Q516" i="17"/>
  <c r="Q517" i="17"/>
  <c r="Q518" i="17"/>
  <c r="Q519" i="17"/>
  <c r="Q520" i="17"/>
  <c r="Q521" i="17"/>
  <c r="Q522" i="17"/>
  <c r="Q523" i="17"/>
  <c r="Q524" i="17"/>
  <c r="Q525" i="17"/>
  <c r="Q526" i="17"/>
  <c r="Q527" i="17"/>
  <c r="Q528" i="17"/>
  <c r="Q529" i="17"/>
  <c r="Q530" i="17"/>
  <c r="Q531" i="17"/>
  <c r="Q532" i="17"/>
  <c r="Q533" i="17"/>
  <c r="Q534" i="17"/>
  <c r="Q535" i="17"/>
  <c r="Q536" i="17"/>
  <c r="Q537" i="17"/>
  <c r="Q538" i="17"/>
  <c r="Q539" i="17"/>
  <c r="Q540" i="17"/>
  <c r="Q541" i="17"/>
  <c r="Q542" i="17"/>
  <c r="Q543" i="17"/>
  <c r="Q544" i="17"/>
  <c r="Q545" i="17"/>
  <c r="Q546" i="17"/>
  <c r="Q547" i="17"/>
  <c r="Q548" i="17"/>
  <c r="Q549" i="17"/>
  <c r="Q550" i="17"/>
  <c r="Q551" i="17"/>
  <c r="Q552" i="17"/>
  <c r="Q553" i="17"/>
  <c r="Q554" i="17"/>
  <c r="Q555" i="17"/>
  <c r="Q556" i="17"/>
  <c r="Q557" i="17"/>
  <c r="Q558" i="17"/>
  <c r="Q559" i="17"/>
  <c r="Q560" i="17"/>
  <c r="Q561" i="17"/>
  <c r="Q562" i="17"/>
  <c r="Q563" i="17"/>
  <c r="Q564" i="17"/>
  <c r="Q565" i="17"/>
  <c r="Q566" i="17"/>
  <c r="Q567" i="17"/>
  <c r="Q568" i="17"/>
  <c r="Q569" i="17"/>
  <c r="Q570" i="17"/>
  <c r="Q571" i="17"/>
  <c r="Q572" i="17"/>
  <c r="Q573" i="17"/>
  <c r="Q574" i="17"/>
  <c r="Q575" i="17"/>
  <c r="Q576" i="17"/>
  <c r="Q577" i="17"/>
  <c r="Q578" i="17"/>
  <c r="Q579" i="17"/>
  <c r="Q580" i="17"/>
  <c r="Q581" i="17"/>
  <c r="Q582" i="17"/>
  <c r="Q583" i="17"/>
  <c r="Q584" i="17"/>
  <c r="Q585" i="17"/>
  <c r="Q586" i="17"/>
  <c r="Q587" i="17"/>
  <c r="Q588" i="17"/>
  <c r="Q589" i="17"/>
  <c r="Q590" i="17"/>
  <c r="Q591" i="17"/>
  <c r="Q592" i="17"/>
  <c r="Q593" i="17"/>
  <c r="Q594" i="17"/>
  <c r="Q595" i="17"/>
  <c r="Q596" i="17"/>
  <c r="Q597" i="17"/>
  <c r="Q598" i="17"/>
  <c r="Q599" i="17"/>
  <c r="Q600" i="17"/>
  <c r="Q601" i="17"/>
  <c r="Q602" i="17"/>
  <c r="Q603" i="17"/>
  <c r="Q604" i="17"/>
  <c r="Q605" i="17"/>
  <c r="Q606" i="17"/>
  <c r="Q607" i="17"/>
  <c r="Q608" i="17"/>
  <c r="Q609" i="17"/>
  <c r="Q610" i="17"/>
  <c r="Q611" i="17"/>
  <c r="Q612" i="17"/>
  <c r="Q613" i="17"/>
  <c r="Q614" i="17"/>
  <c r="Q615" i="17"/>
  <c r="Q616" i="17"/>
  <c r="Q617" i="17"/>
  <c r="Q618" i="17"/>
  <c r="Q619" i="17"/>
  <c r="Q620" i="17"/>
  <c r="Q621" i="17"/>
  <c r="Q622" i="17"/>
  <c r="Q623" i="17"/>
  <c r="Q624" i="17"/>
  <c r="Q625" i="17"/>
  <c r="Q626" i="17"/>
  <c r="Q627" i="17"/>
  <c r="Q628" i="17"/>
  <c r="Q629" i="17"/>
  <c r="Q630" i="17"/>
  <c r="Q631" i="17"/>
  <c r="Q632" i="17"/>
  <c r="Q633" i="17"/>
  <c r="Q634" i="17"/>
  <c r="Q635" i="17"/>
  <c r="Q636" i="17"/>
  <c r="Q637" i="17"/>
  <c r="Q638" i="17"/>
  <c r="Q639" i="17"/>
  <c r="Q640" i="17"/>
  <c r="Q641" i="17"/>
  <c r="Q642" i="17"/>
  <c r="Q643" i="17"/>
  <c r="Q644" i="17"/>
  <c r="Q645" i="17"/>
  <c r="Q646" i="17"/>
  <c r="Q647" i="17"/>
  <c r="Q648" i="17"/>
  <c r="Q649" i="17"/>
  <c r="Q650" i="17"/>
  <c r="Q651" i="17"/>
  <c r="Q652" i="17"/>
  <c r="Q653" i="17"/>
  <c r="Q654" i="17"/>
  <c r="Q655" i="17"/>
  <c r="Q656" i="17"/>
  <c r="Q657" i="17"/>
  <c r="Q658" i="17"/>
  <c r="Q659" i="17"/>
  <c r="Q660" i="17"/>
  <c r="Q661" i="17"/>
  <c r="Q662" i="17"/>
  <c r="Q663" i="17"/>
  <c r="Q664" i="17"/>
  <c r="Q665" i="17"/>
  <c r="Q666" i="17"/>
  <c r="Q667" i="17"/>
  <c r="Q668" i="17"/>
  <c r="Q669" i="17"/>
  <c r="Q670" i="17"/>
  <c r="Q671" i="17"/>
  <c r="Q672" i="17"/>
  <c r="Q673" i="17"/>
  <c r="Q674" i="17"/>
  <c r="Q675" i="17"/>
  <c r="Q676" i="17"/>
  <c r="Q677" i="17"/>
  <c r="Q678" i="17"/>
  <c r="Q679" i="17"/>
  <c r="Q680" i="17"/>
  <c r="Q681" i="17"/>
  <c r="Q682" i="17"/>
  <c r="Q683" i="17"/>
  <c r="Q684" i="17"/>
  <c r="Q685" i="17"/>
  <c r="Q686" i="17"/>
  <c r="Q687" i="17"/>
  <c r="Q688" i="17"/>
  <c r="Q689" i="17"/>
  <c r="Q690" i="17"/>
  <c r="Q691" i="17"/>
  <c r="Q692" i="17"/>
  <c r="Q693" i="17"/>
  <c r="Q694" i="17"/>
  <c r="Q695" i="17"/>
  <c r="Q696" i="17"/>
  <c r="Q697" i="17"/>
  <c r="Q698" i="17"/>
  <c r="Q699" i="17"/>
  <c r="Q700" i="17"/>
  <c r="Q701" i="17"/>
  <c r="Q702" i="17"/>
  <c r="Q703" i="17"/>
  <c r="Q704" i="17"/>
  <c r="Q705" i="17"/>
  <c r="Q706" i="17"/>
  <c r="Q707" i="17"/>
  <c r="Q708" i="17"/>
  <c r="Q709" i="17"/>
  <c r="Q710" i="17"/>
  <c r="Q711" i="17"/>
  <c r="Q712" i="17"/>
  <c r="Q713" i="17"/>
  <c r="Q714" i="17"/>
  <c r="Q715" i="17"/>
  <c r="Q716" i="17"/>
  <c r="Q717" i="17"/>
  <c r="Q718" i="17"/>
  <c r="Q719" i="17"/>
  <c r="Q720" i="17"/>
  <c r="Q721" i="17"/>
  <c r="Q722" i="17"/>
  <c r="Q723" i="17"/>
  <c r="Q724" i="17"/>
  <c r="Q725" i="17"/>
  <c r="Q726" i="17"/>
  <c r="Q727" i="17"/>
  <c r="Q728" i="17"/>
  <c r="Q729" i="17"/>
  <c r="Q730" i="17"/>
  <c r="Q731" i="17"/>
  <c r="Q732" i="17"/>
  <c r="Q733" i="17"/>
  <c r="Q734" i="17"/>
  <c r="Q735" i="17"/>
  <c r="Q736" i="17"/>
  <c r="Q737" i="17"/>
  <c r="Q738" i="17"/>
  <c r="Q739" i="17"/>
  <c r="Q740" i="17"/>
  <c r="Q741" i="17"/>
  <c r="Q742" i="17"/>
  <c r="Q743" i="17"/>
  <c r="Q744" i="17"/>
  <c r="Q745" i="17"/>
  <c r="Q746" i="17"/>
  <c r="Q747" i="17"/>
  <c r="Q748" i="17"/>
  <c r="Q749" i="17"/>
  <c r="Q750" i="17"/>
  <c r="Q751" i="17"/>
  <c r="Q752" i="17"/>
  <c r="Q753" i="17"/>
  <c r="Q754" i="17"/>
  <c r="Q755" i="17"/>
  <c r="Q756" i="17"/>
  <c r="Q757" i="17"/>
  <c r="Q758" i="17"/>
  <c r="Q759" i="17"/>
  <c r="Q760" i="17"/>
  <c r="Q761" i="17"/>
  <c r="Q762" i="17"/>
  <c r="Q763" i="17"/>
  <c r="Q764" i="17"/>
  <c r="Q765" i="17"/>
  <c r="Q766" i="17"/>
  <c r="Q767" i="17"/>
  <c r="Q768" i="17"/>
  <c r="Q769" i="17"/>
  <c r="Q770" i="17"/>
  <c r="Q771" i="17"/>
  <c r="Q772" i="17"/>
  <c r="Q773" i="17"/>
  <c r="Q774" i="17"/>
  <c r="Q775" i="17"/>
  <c r="Q776" i="17"/>
  <c r="Q777" i="17"/>
  <c r="Q778" i="17"/>
  <c r="Q779" i="17"/>
  <c r="Q780" i="17"/>
  <c r="Q781" i="17"/>
  <c r="Q782" i="17"/>
  <c r="Q783" i="17"/>
  <c r="Q784" i="17"/>
  <c r="Q785" i="17"/>
  <c r="Q786" i="17"/>
  <c r="Q787" i="17"/>
  <c r="Q788" i="17"/>
  <c r="Q789" i="17"/>
  <c r="Q790" i="17"/>
  <c r="Q791" i="17"/>
  <c r="Q792" i="17"/>
  <c r="Q793" i="17"/>
  <c r="Q794" i="17"/>
  <c r="Q795" i="17"/>
  <c r="Q796" i="17"/>
  <c r="Q797" i="17"/>
  <c r="Q798" i="17"/>
  <c r="Q799" i="17"/>
  <c r="Q800" i="17"/>
  <c r="Q801" i="17"/>
  <c r="Q802" i="17"/>
  <c r="Q803" i="17"/>
  <c r="Q804" i="17"/>
  <c r="Q805" i="17"/>
  <c r="Q806" i="17"/>
  <c r="Q807" i="17"/>
  <c r="Q808" i="17"/>
  <c r="Q809" i="17"/>
  <c r="Q810" i="17"/>
  <c r="Q811" i="17"/>
  <c r="Q812" i="17"/>
  <c r="Q813" i="17"/>
  <c r="Q814" i="17"/>
  <c r="Q815" i="17"/>
  <c r="Q816" i="17"/>
  <c r="Q817" i="17"/>
  <c r="Q818" i="17"/>
  <c r="Q819" i="17"/>
  <c r="Q820" i="17"/>
  <c r="Q821" i="17"/>
  <c r="Q822" i="17"/>
  <c r="Q823" i="17"/>
  <c r="Q824" i="17"/>
  <c r="Q825" i="17"/>
  <c r="Q826" i="17"/>
  <c r="Q827" i="17"/>
  <c r="Q828" i="17"/>
  <c r="Q829" i="17"/>
  <c r="Q830" i="17"/>
  <c r="Q831" i="17"/>
  <c r="Q832" i="17"/>
  <c r="Q833" i="17"/>
  <c r="Q834" i="17"/>
  <c r="Q835" i="17"/>
  <c r="Q836" i="17"/>
  <c r="Q837" i="17"/>
  <c r="Q838" i="17"/>
  <c r="Q839" i="17"/>
  <c r="Q840" i="17"/>
  <c r="Q841" i="17"/>
  <c r="Q842" i="17"/>
  <c r="Q843" i="17"/>
  <c r="Q844" i="17"/>
  <c r="Q845" i="17"/>
  <c r="Q846" i="17"/>
  <c r="Q847" i="17"/>
  <c r="Q848" i="17"/>
  <c r="Q849" i="17"/>
  <c r="Q850" i="17"/>
  <c r="Q851" i="17"/>
  <c r="Q852" i="17"/>
  <c r="Q853" i="17"/>
  <c r="Q854" i="17"/>
  <c r="Q855" i="17"/>
  <c r="Q856" i="17"/>
  <c r="Q857" i="17"/>
  <c r="Q858" i="17"/>
  <c r="Q859" i="17"/>
  <c r="Q860" i="17"/>
  <c r="Q861" i="17"/>
  <c r="Q862" i="17"/>
  <c r="Q863" i="17"/>
  <c r="Q864" i="17"/>
  <c r="Q865" i="17"/>
  <c r="Q866" i="17"/>
  <c r="Q867" i="17"/>
  <c r="Q868" i="17"/>
  <c r="Q869" i="17"/>
  <c r="Q870" i="17"/>
  <c r="Q871" i="17"/>
  <c r="Q872" i="17"/>
  <c r="Q873" i="17"/>
  <c r="Q874" i="17"/>
  <c r="Q875" i="17"/>
  <c r="Q876" i="17"/>
  <c r="Q877" i="17"/>
  <c r="Q878" i="17"/>
  <c r="Q879" i="17"/>
  <c r="Q880" i="17"/>
  <c r="Q881" i="17"/>
  <c r="Q882" i="17"/>
  <c r="Q883" i="17"/>
  <c r="Q884" i="17"/>
  <c r="Q885" i="17"/>
  <c r="Q886" i="17"/>
  <c r="Q887" i="17"/>
  <c r="Q888" i="17"/>
  <c r="Q889" i="17"/>
  <c r="Q890" i="17"/>
  <c r="Q891" i="17"/>
  <c r="Q892" i="17"/>
  <c r="Q893" i="17"/>
  <c r="Q894" i="17"/>
  <c r="Q895" i="17"/>
  <c r="Q896" i="17"/>
  <c r="Q897" i="17"/>
  <c r="Q898" i="17"/>
  <c r="Q899" i="17"/>
  <c r="Q900" i="17"/>
  <c r="Q901" i="17"/>
  <c r="Q902" i="17"/>
  <c r="Q903" i="17"/>
  <c r="Q904" i="17"/>
  <c r="Q905" i="17"/>
  <c r="Q906" i="17"/>
  <c r="Q907" i="17"/>
  <c r="Q908" i="17"/>
  <c r="Q909" i="17"/>
  <c r="Q910" i="17"/>
  <c r="Q911" i="17"/>
  <c r="Q912" i="17"/>
  <c r="Q913" i="17"/>
  <c r="Q914" i="17"/>
  <c r="Q915" i="17"/>
  <c r="Q916" i="17"/>
  <c r="Q917" i="17"/>
  <c r="Q918" i="17"/>
  <c r="Q919" i="17"/>
  <c r="Q920" i="17"/>
  <c r="Q921" i="17"/>
  <c r="Q922" i="17"/>
  <c r="Q923" i="17"/>
  <c r="Q924" i="17"/>
  <c r="Q925" i="17"/>
  <c r="Q926" i="17"/>
  <c r="Q927" i="17"/>
  <c r="Q928" i="17"/>
  <c r="Q929" i="17"/>
  <c r="Q930" i="17"/>
  <c r="Q931" i="17"/>
  <c r="Q932" i="17"/>
  <c r="Q933" i="17"/>
  <c r="Q934" i="17"/>
  <c r="Q935" i="17"/>
  <c r="Q936" i="17"/>
  <c r="Q937" i="17"/>
  <c r="Q938" i="17"/>
  <c r="Q939" i="17"/>
  <c r="Q940" i="17"/>
  <c r="Q941" i="17"/>
  <c r="Q942" i="17"/>
  <c r="Q943" i="17"/>
  <c r="Q944" i="17"/>
  <c r="Q945" i="17"/>
  <c r="Q946" i="17"/>
  <c r="Q947" i="17"/>
  <c r="Q948" i="17"/>
  <c r="Q949" i="17"/>
  <c r="Q950" i="17"/>
  <c r="Q951" i="17"/>
  <c r="Q952" i="17"/>
  <c r="Q953" i="17"/>
  <c r="Q954" i="17"/>
  <c r="Q955" i="17"/>
  <c r="Q956" i="17"/>
  <c r="Q957" i="17"/>
  <c r="Q958" i="17"/>
  <c r="Q959" i="17"/>
  <c r="Q960" i="17"/>
  <c r="Q961" i="17"/>
  <c r="Q962" i="17"/>
  <c r="Q963" i="17"/>
  <c r="Q964" i="17"/>
  <c r="Q965" i="17"/>
  <c r="Q966" i="17"/>
  <c r="Q967" i="17"/>
  <c r="Q968" i="17"/>
  <c r="Q969" i="17"/>
  <c r="Q970" i="17"/>
  <c r="Q971" i="17"/>
  <c r="Q972" i="17"/>
  <c r="Q973" i="17"/>
  <c r="Q974" i="17"/>
  <c r="Q975" i="17"/>
  <c r="Q976" i="17"/>
  <c r="Q977" i="17"/>
  <c r="Q978" i="17"/>
  <c r="Q979" i="17"/>
  <c r="Q980" i="17"/>
  <c r="Q981" i="17"/>
  <c r="Q982" i="17"/>
  <c r="Q983" i="17"/>
  <c r="Q984" i="17"/>
  <c r="Q985" i="17"/>
  <c r="Q986" i="17"/>
  <c r="Q987" i="17"/>
  <c r="Q988" i="17"/>
  <c r="Q989" i="17"/>
  <c r="Q990" i="17"/>
  <c r="Q991" i="17"/>
  <c r="Q992" i="17"/>
  <c r="Q993" i="17"/>
  <c r="Q994" i="17"/>
  <c r="Q995" i="17"/>
  <c r="Q996" i="17"/>
  <c r="Q997" i="17"/>
  <c r="Q998" i="17"/>
  <c r="Q999" i="17"/>
  <c r="Q1000" i="17"/>
  <c r="Q1001"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3" i="17"/>
  <c r="F4" i="17"/>
  <c r="F5" i="17"/>
  <c r="F6" i="17"/>
  <c r="F2" i="17"/>
  <c r="I34" i="17"/>
  <c r="N34" i="17" s="1"/>
  <c r="J34" i="17"/>
  <c r="O34" i="17" s="1"/>
  <c r="K34" i="17"/>
  <c r="L34" i="17"/>
  <c r="M34"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L2" i="17"/>
  <c r="M2"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3" i="17"/>
  <c r="N3" i="17" s="1"/>
  <c r="I4" i="17"/>
  <c r="N4" i="17" s="1"/>
  <c r="I5" i="17"/>
  <c r="N5" i="17" s="1"/>
  <c r="I6" i="17"/>
  <c r="N6" i="17" s="1"/>
  <c r="I2" i="17"/>
  <c r="N2" i="17" s="1"/>
</calcChain>
</file>

<file path=xl/sharedStrings.xml><?xml version="1.0" encoding="utf-8"?>
<sst xmlns="http://schemas.openxmlformats.org/spreadsheetml/2006/main" count="11132" uniqueCount="6224">
  <si>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</si>
  <si>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</si>
  <si>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</si>
  <si>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</si>
  <si>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</si>
  <si>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</si>
  <si>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</si>
  <si>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</si>
  <si>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</si>
  <si>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</si>
  <si>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</si>
  <si>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</si>
  <si>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</si>
  <si>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</si>
  <si>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</si>
  <si>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</si>
  <si>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</si>
  <si>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</si>
  <si>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</si>
  <si>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</si>
  <si>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</si>
  <si>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</si>
  <si>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</si>
  <si>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</si>
  <si>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</si>
  <si>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</si>
  <si>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</si>
  <si>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</si>
  <si>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</si>
  <si>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</si>
  <si>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</si>
  <si>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</si>
  <si>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</si>
  <si>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</si>
  <si>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</si>
  <si>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</si>
  <si>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</si>
  <si>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</si>
  <si>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</si>
  <si>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</si>
  <si>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</si>
  <si>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</si>
  <si>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</si>
  <si>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</si>
  <si>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</si>
  <si>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</si>
  <si>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</si>
  <si>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</si>
  <si>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</si>
  <si>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</si>
  <si>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</si>
  <si>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</si>
  <si>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</si>
  <si>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</si>
  <si>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</si>
  <si>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</si>
  <si>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</si>
  <si>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</si>
  <si>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</si>
  <si>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</si>
  <si>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</si>
  <si>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</si>
  <si>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</si>
  <si>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</si>
  <si>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</si>
  <si>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</si>
  <si>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</si>
  <si>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</si>
  <si>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</si>
  <si>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</si>
  <si>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</si>
  <si>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</si>
  <si>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</si>
  <si>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</si>
  <si>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</si>
  <si>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</si>
  <si>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</si>
  <si>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</si>
  <si>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</si>
  <si>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</si>
  <si>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</si>
  <si>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</si>
  <si>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</si>
  <si>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</si>
  <si>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</si>
  <si>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</si>
  <si>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</si>
  <si>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</si>
  <si>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</si>
  <si>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</si>
  <si>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</si>
  <si>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</si>
  <si>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</si>
  <si>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</si>
  <si>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</si>
  <si>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</si>
  <si>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</si>
  <si>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</si>
  <si>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</si>
  <si>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</si>
  <si>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</si>
  <si>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</si>
  <si>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</si>
  <si>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</si>
  <si>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</si>
  <si>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</si>
  <si>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</si>
  <si>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</si>
  <si>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</si>
  <si>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</si>
  <si>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</si>
  <si>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</si>
  <si>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</si>
  <si>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</si>
  <si>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</si>
  <si>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</si>
  <si>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</si>
  <si>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</si>
  <si>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</si>
  <si>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</si>
  <si>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</si>
  <si>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</si>
  <si>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</si>
  <si>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</si>
  <si>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</si>
  <si>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</si>
  <si>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</si>
  <si>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</si>
  <si>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</si>
  <si>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</si>
  <si>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</si>
  <si>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</si>
  <si>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</si>
  <si>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</si>
  <si>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</si>
  <si>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</si>
  <si>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</si>
  <si>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</si>
  <si>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</si>
  <si>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</si>
  <si>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</si>
  <si>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</si>
  <si>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</si>
  <si>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</si>
  <si>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</si>
  <si>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</si>
  <si>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</si>
  <si>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</si>
  <si>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</si>
  <si>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</si>
  <si>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</si>
  <si>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</si>
  <si>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</si>
  <si>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</si>
  <si>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</si>
  <si>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</si>
  <si>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</si>
  <si>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</si>
  <si>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</si>
  <si>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</si>
  <si>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</si>
  <si>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</si>
  <si>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</si>
  <si>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</si>
  <si>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</si>
  <si>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</si>
  <si>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</si>
  <si>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</si>
  <si>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</si>
  <si>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</si>
  <si>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</si>
  <si>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</si>
  <si>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</si>
  <si>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</si>
  <si>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</si>
  <si>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</si>
  <si>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</si>
  <si>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</si>
  <si>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</si>
  <si>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</si>
  <si>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</si>
  <si>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</si>
  <si>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</si>
  <si>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</si>
  <si>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</si>
  <si>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</si>
  <si>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</si>
  <si>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</si>
  <si>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</si>
  <si>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</si>
  <si>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</si>
  <si>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</si>
  <si>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</si>
  <si>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</si>
  <si>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</si>
  <si>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</si>
  <si>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</si>
  <si>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</si>
  <si>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</si>
  <si>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</si>
  <si>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</si>
  <si>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</si>
  <si>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</si>
  <si>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</si>
  <si>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</si>
  <si>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</si>
  <si>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</si>
  <si>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</si>
  <si>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</si>
  <si>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</si>
  <si>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</si>
  <si>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</si>
  <si>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</si>
  <si>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</si>
  <si>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</si>
  <si>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</si>
  <si>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</si>
  <si>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</si>
  <si>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</si>
  <si>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</si>
  <si>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</si>
  <si>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</si>
  <si>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</si>
  <si>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</si>
  <si>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</si>
  <si>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</si>
  <si>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</si>
  <si>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</si>
  <si>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</si>
  <si>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</si>
  <si>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</si>
  <si>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</si>
  <si>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</si>
  <si>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</si>
  <si>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</si>
  <si>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</si>
  <si>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</si>
  <si>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</si>
  <si>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</si>
  <si>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</si>
  <si>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</si>
  <si>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</si>
  <si>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</si>
  <si>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</si>
  <si>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</si>
  <si>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</si>
  <si>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</si>
  <si>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</si>
  <si>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</si>
  <si>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</si>
  <si>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</si>
  <si>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</si>
  <si>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</si>
  <si>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</si>
  <si>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</si>
  <si>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</si>
  <si>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</si>
  <si>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</si>
  <si>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</si>
  <si>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</si>
  <si>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</si>
  <si>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</si>
  <si>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</si>
  <si>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</si>
  <si>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</si>
  <si>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</si>
  <si>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</si>
  <si>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</si>
  <si>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</si>
  <si>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</si>
  <si>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</si>
  <si>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</si>
  <si>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</si>
  <si>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</si>
  <si>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</si>
  <si>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</si>
  <si>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</si>
  <si>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</si>
  <si>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</si>
  <si>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</si>
  <si>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</si>
  <si>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</si>
  <si>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</si>
  <si>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</si>
  <si>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</si>
  <si>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</si>
  <si>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</si>
  <si>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</si>
  <si>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</si>
  <si>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</si>
  <si>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</si>
  <si>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</si>
  <si>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</si>
  <si>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</si>
  <si>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</si>
  <si>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</si>
  <si>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</si>
  <si>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</si>
  <si>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</si>
  <si>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</si>
  <si>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</si>
  <si>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</si>
  <si>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</si>
  <si>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</si>
  <si>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</si>
  <si>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</si>
  <si>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</si>
  <si>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</si>
  <si>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</si>
  <si>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</si>
  <si>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</si>
  <si>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</si>
  <si>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</si>
  <si>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</si>
  <si>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</si>
  <si>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</si>
  <si>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</si>
  <si>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</si>
  <si>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</si>
  <si>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</si>
  <si>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</si>
  <si>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</si>
  <si>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</si>
  <si>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</si>
  <si>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</si>
  <si>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</si>
  <si>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</si>
  <si>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</si>
  <si>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</si>
  <si>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</si>
  <si>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</si>
  <si>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</si>
  <si>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</si>
  <si>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</si>
  <si>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</si>
  <si>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</si>
  <si>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</si>
  <si>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</si>
  <si>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</si>
  <si>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</si>
  <si>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</si>
  <si>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</si>
  <si>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</si>
  <si>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</si>
  <si>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</si>
  <si>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</si>
  <si>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</si>
  <si>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</si>
  <si>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</si>
  <si>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</si>
  <si>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</si>
  <si>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</si>
  <si>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</si>
  <si>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</si>
  <si>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</si>
  <si>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</si>
  <si>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</si>
  <si>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</si>
  <si>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</si>
  <si>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</si>
  <si>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</si>
  <si>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</si>
  <si>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</si>
  <si>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</si>
  <si>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</si>
  <si>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</si>
  <si>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</si>
  <si>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</si>
  <si>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</si>
  <si>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</si>
  <si>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</si>
  <si>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</si>
  <si>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</si>
  <si>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</si>
  <si>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</si>
  <si>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</si>
  <si>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</si>
  <si>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</si>
  <si>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</si>
  <si>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</si>
  <si>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</si>
  <si>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</si>
  <si>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</si>
  <si>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</si>
  <si>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</si>
  <si>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</si>
  <si>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</si>
  <si>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</si>
  <si>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</si>
  <si>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</si>
  <si>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</si>
  <si>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</si>
  <si>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</si>
  <si>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</si>
  <si>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</si>
  <si>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</si>
  <si>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</si>
  <si>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</si>
  <si>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</si>
  <si>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</si>
  <si>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</si>
  <si>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</si>
  <si>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</si>
  <si>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</si>
  <si>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</si>
  <si>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</si>
  <si>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</si>
  <si>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</si>
  <si>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</si>
  <si>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</si>
  <si>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</si>
  <si>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</si>
  <si>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</si>
  <si>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</si>
  <si>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</si>
  <si>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</si>
  <si>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</si>
  <si>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</si>
  <si>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</si>
  <si>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</si>
  <si>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</si>
  <si>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</si>
  <si>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</si>
  <si>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</si>
  <si>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</si>
  <si>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</si>
  <si>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</si>
  <si>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</si>
  <si>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</si>
  <si>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</si>
  <si>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</si>
  <si>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</si>
  <si>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</si>
  <si>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</si>
  <si>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</si>
  <si>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</si>
  <si>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</si>
  <si>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</si>
  <si>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</si>
  <si>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</si>
  <si>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</si>
  <si>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</si>
  <si>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</si>
  <si>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</si>
  <si>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</si>
  <si>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</si>
  <si>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</si>
  <si>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</si>
  <si>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</si>
  <si>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</si>
  <si>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</si>
  <si>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</si>
  <si>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</si>
  <si>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</si>
  <si>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</si>
  <si>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</si>
  <si>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</si>
  <si>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</si>
  <si>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</si>
  <si>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</si>
  <si>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</si>
  <si>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</si>
  <si>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</si>
  <si>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</si>
  <si>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</si>
  <si>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</si>
  <si>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</si>
  <si>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</si>
  <si>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</si>
  <si>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</si>
  <si>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</si>
  <si>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</si>
  <si>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</si>
  <si>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</si>
  <si>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</si>
  <si>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</si>
  <si>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</si>
  <si>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</si>
  <si>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</si>
  <si>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</si>
  <si>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</si>
  <si>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</si>
  <si>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</si>
  <si>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</si>
  <si>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</si>
  <si>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</si>
  <si>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</si>
  <si>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</si>
  <si>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</si>
  <si>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</si>
  <si>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</si>
  <si>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</si>
  <si>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</si>
  <si>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</si>
  <si>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</si>
  <si>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</si>
  <si>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</si>
  <si>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</si>
  <si>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</si>
  <si>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</si>
  <si>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</si>
  <si>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</si>
  <si>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</si>
  <si>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</si>
  <si>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</si>
  <si>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</si>
  <si>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</si>
  <si>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</si>
  <si>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</si>
  <si>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</si>
  <si>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</si>
  <si>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</si>
  <si>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</si>
  <si>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</si>
  <si>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</si>
  <si>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</si>
  <si>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</si>
  <si>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</si>
  <si>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</si>
  <si>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</si>
  <si>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</si>
  <si>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</si>
  <si>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</si>
  <si>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</si>
  <si>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</si>
  <si>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</si>
  <si>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</si>
  <si>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</si>
  <si>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</si>
  <si>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</si>
  <si>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</si>
  <si>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</si>
  <si>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</si>
  <si>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</si>
  <si>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</si>
  <si>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</si>
  <si>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</si>
  <si>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</si>
  <si>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</si>
  <si>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</si>
  <si>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</si>
  <si>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</si>
  <si>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</si>
  <si>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</si>
  <si>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</si>
  <si>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</si>
  <si>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</si>
  <si>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</si>
  <si>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</si>
  <si>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</si>
  <si>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</si>
  <si>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</si>
  <si>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</si>
  <si>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</si>
  <si>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</si>
  <si>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</si>
  <si>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</si>
  <si>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</si>
  <si>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</si>
  <si>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</si>
  <si>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</si>
  <si>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</si>
  <si>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</si>
  <si>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</si>
  <si>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</si>
  <si>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</si>
  <si>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</si>
  <si>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</si>
  <si>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</si>
  <si>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</si>
  <si>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</si>
  <si>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</si>
  <si>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</si>
  <si>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</si>
  <si>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</si>
  <si>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</si>
  <si>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</si>
  <si>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</si>
  <si>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</si>
  <si>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</si>
  <si>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</si>
  <si>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</si>
  <si>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</si>
  <si>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</si>
  <si>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</si>
  <si>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</si>
  <si>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</si>
  <si>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</si>
  <si>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</si>
  <si>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</si>
  <si>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</si>
  <si>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</si>
  <si>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</si>
  <si>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</si>
  <si>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</si>
  <si>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</si>
  <si>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</si>
  <si>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</si>
  <si>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</si>
  <si>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</si>
  <si>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</si>
  <si>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</si>
  <si>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</si>
  <si>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</si>
  <si>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</si>
  <si>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</si>
  <si>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</si>
  <si>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</si>
  <si>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</si>
  <si>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</si>
  <si>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</si>
  <si>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</si>
  <si>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</si>
  <si>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</si>
  <si>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</si>
  <si>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</si>
  <si>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</si>
  <si>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</si>
  <si>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</si>
  <si>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</si>
  <si>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</si>
  <si>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</si>
  <si>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</si>
  <si>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</si>
  <si>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</si>
  <si>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</si>
  <si>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</si>
  <si>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</si>
  <si>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</si>
  <si>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</si>
  <si>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</si>
  <si>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</si>
  <si>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</si>
  <si>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</si>
  <si>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</si>
  <si>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</si>
  <si>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</si>
  <si>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</si>
  <si>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</si>
  <si>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</si>
  <si>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</si>
  <si>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</si>
  <si>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</si>
  <si>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</si>
  <si>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</si>
  <si>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</si>
  <si>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</si>
  <si>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</si>
  <si>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</si>
  <si>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</si>
  <si>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</si>
  <si>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</si>
  <si>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</si>
  <si>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</si>
  <si>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</si>
  <si>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</si>
  <si>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</si>
  <si>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</si>
  <si>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</si>
  <si>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</si>
  <si>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</si>
  <si>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</si>
  <si>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</si>
  <si>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</si>
  <si>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</si>
  <si>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</si>
  <si>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</si>
  <si>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</si>
  <si>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</si>
  <si>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</si>
  <si>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</si>
  <si>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</si>
  <si>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</si>
  <si>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</si>
  <si>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</si>
  <si>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</si>
  <si>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</si>
  <si>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</si>
  <si>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</si>
  <si>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</si>
  <si>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</si>
  <si>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</si>
  <si>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</si>
  <si>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</si>
  <si>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</si>
  <si>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</si>
  <si>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</si>
  <si>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</si>
  <si>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</si>
  <si>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</si>
  <si>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</si>
  <si>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</si>
  <si>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</si>
  <si>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</si>
  <si>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</si>
  <si>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</si>
  <si>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</si>
  <si>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</si>
  <si>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</si>
  <si>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</si>
  <si>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</si>
  <si>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</si>
  <si>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</si>
  <si>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</si>
  <si>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</si>
  <si>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</si>
  <si>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</si>
  <si>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</si>
  <si>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</si>
  <si>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</si>
  <si>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</si>
  <si>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</si>
  <si>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</si>
  <si>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</si>
  <si>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</si>
  <si>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</si>
  <si>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</si>
  <si>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</si>
  <si>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</si>
  <si>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</si>
  <si>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</si>
  <si>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</si>
  <si>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</si>
  <si>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</si>
  <si>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</si>
  <si>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</si>
  <si>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</si>
  <si>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</si>
  <si>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</si>
  <si>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</si>
  <si>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</si>
  <si>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</si>
  <si>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</si>
  <si>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</si>
  <si>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</si>
  <si>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</si>
  <si>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</si>
  <si>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</si>
  <si>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</si>
  <si>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</si>
  <si>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</si>
  <si>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</si>
  <si>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</si>
  <si>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</si>
  <si>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</si>
  <si>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</si>
  <si>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</si>
  <si>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</si>
  <si>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</si>
  <si>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</si>
  <si>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</si>
  <si>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</si>
  <si>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</si>
  <si>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</si>
  <si>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</si>
  <si>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</si>
  <si>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</si>
  <si>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</si>
  <si>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</si>
  <si>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</si>
  <si>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</si>
  <si>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</si>
  <si>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</si>
  <si>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</si>
  <si>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</si>
  <si>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</si>
  <si>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</si>
  <si>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</si>
  <si>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</si>
  <si>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</si>
  <si>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</si>
  <si>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</si>
  <si>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</si>
  <si>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</si>
  <si>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</si>
  <si>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</si>
  <si>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</si>
  <si>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</si>
  <si>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</si>
  <si>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</si>
  <si>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</si>
  <si>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</si>
  <si>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</si>
  <si>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</si>
  <si>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</si>
  <si>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</si>
  <si>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</si>
  <si>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</si>
  <si>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</si>
  <si>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</si>
  <si>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</si>
  <si>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</si>
  <si>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</si>
  <si>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</si>
  <si>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</si>
  <si>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</si>
  <si>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</si>
  <si>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</si>
  <si>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</si>
  <si>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</si>
  <si>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</si>
  <si>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</si>
  <si>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</si>
  <si>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</si>
  <si>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</si>
  <si>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</si>
  <si>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</si>
  <si>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</si>
  <si>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</si>
  <si>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</si>
  <si>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</si>
  <si>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</si>
  <si>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</si>
  <si>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</si>
  <si>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</si>
  <si>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</si>
  <si>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</si>
  <si>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</si>
  <si>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</si>
  <si>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</si>
  <si>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</si>
  <si>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</si>
  <si>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</si>
  <si>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</si>
  <si>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</si>
  <si>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</si>
  <si>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</si>
  <si>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</si>
  <si>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</si>
  <si>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</si>
  <si>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</si>
  <si>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</si>
  <si>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</si>
  <si>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</si>
  <si>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</si>
  <si>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</si>
  <si>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</si>
  <si>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</si>
  <si>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</si>
  <si>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</si>
  <si>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</si>
  <si>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</si>
  <si>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</si>
  <si>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</si>
  <si>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</si>
  <si>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</si>
  <si>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</si>
  <si>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</si>
  <si>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</si>
  <si>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</si>
  <si>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</si>
  <si>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</si>
  <si>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</si>
  <si>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</si>
  <si>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</si>
  <si>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</si>
  <si>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</si>
  <si>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</si>
  <si>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</si>
  <si>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</si>
  <si>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</si>
  <si>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</si>
  <si>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</si>
  <si>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</si>
  <si>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</si>
  <si>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</si>
  <si>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</si>
  <si>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</si>
  <si>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</si>
  <si>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</si>
  <si>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</si>
  <si>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</si>
  <si>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</si>
  <si>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</si>
  <si>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</si>
  <si>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</si>
  <si>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</si>
  <si>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</si>
  <si>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</si>
  <si>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</si>
  <si>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</si>
  <si>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</si>
  <si>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</si>
  <si>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</si>
  <si>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</si>
  <si>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</si>
  <si>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</si>
  <si>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</si>
  <si>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</si>
  <si>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</si>
  <si>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</si>
  <si>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</si>
  <si>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</si>
  <si>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</si>
  <si>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</si>
  <si>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</si>
  <si>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</si>
  <si>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</si>
  <si>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</si>
  <si>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</si>
  <si>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</si>
  <si>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</si>
  <si>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</si>
  <si>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</si>
  <si>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</si>
  <si>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</si>
  <si>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</si>
  <si>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</si>
  <si>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</si>
  <si>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</si>
  <si>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</si>
  <si>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</si>
  <si>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</si>
  <si>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</si>
  <si>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</si>
  <si>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</si>
  <si>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</si>
  <si>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</si>
  <si>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</si>
  <si>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</si>
  <si>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</si>
  <si>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</si>
  <si>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</si>
  <si>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</si>
  <si>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</si>
  <si>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</si>
  <si>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</si>
  <si>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</si>
  <si>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</si>
  <si>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</si>
  <si>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</si>
  <si>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</si>
  <si>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</si>
  <si>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</si>
  <si>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</si>
  <si>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</si>
  <si>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</si>
  <si>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</si>
  <si>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</si>
  <si>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</si>
  <si>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</si>
  <si>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</si>
  <si>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</si>
  <si>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</si>
  <si>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</si>
  <si>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</si>
  <si>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</si>
  <si>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</si>
  <si>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</si>
  <si>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</si>
  <si>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</si>
  <si>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</si>
  <si>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</si>
  <si>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</si>
  <si>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</si>
  <si>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</si>
  <si>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</si>
  <si>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</si>
  <si>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</si>
  <si>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</si>
  <si>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</si>
  <si>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</si>
  <si>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</si>
  <si>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</si>
  <si>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</si>
  <si>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</si>
  <si>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</si>
  <si>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</si>
  <si>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</si>
  <si>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</si>
  <si>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</si>
  <si>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</si>
  <si>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</si>
  <si>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</si>
  <si>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</si>
  <si>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</si>
  <si>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</si>
  <si>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</si>
  <si>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</si>
  <si>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</si>
  <si>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</si>
  <si>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</si>
  <si>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</si>
  <si>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</si>
  <si>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</si>
  <si>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</si>
  <si>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</si>
  <si>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</si>
  <si>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</si>
  <si>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</si>
  <si>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</si>
  <si>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</si>
  <si>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</si>
  <si>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</si>
  <si>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</si>
  <si>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</si>
  <si>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</si>
  <si>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</si>
  <si>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</si>
  <si>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</si>
  <si>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</si>
  <si>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</si>
  <si>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</si>
  <si>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</si>
  <si>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</si>
  <si>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</si>
  <si>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</si>
  <si>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</si>
  <si>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</si>
  <si>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</si>
  <si>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</si>
  <si>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</si>
  <si>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</si>
  <si>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</si>
  <si>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</si>
  <si>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</si>
  <si>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</si>
  <si>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</si>
  <si>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</si>
  <si>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</si>
  <si>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</si>
  <si>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</si>
  <si>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</si>
  <si>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</si>
  <si>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</si>
  <si>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</si>
  <si>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</si>
  <si>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</si>
  <si>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</si>
  <si>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</si>
  <si>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</si>
  <si>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</si>
  <si>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</si>
  <si>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</si>
  <si>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</si>
  <si>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</si>
  <si>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</si>
  <si>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</si>
  <si>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</si>
  <si>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</si>
  <si>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</si>
  <si>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</si>
  <si>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</si>
  <si>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</si>
  <si>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</si>
  <si>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</si>
  <si>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</si>
  <si>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</si>
  <si>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</si>
  <si>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</si>
  <si>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</si>
  <si>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</si>
  <si>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</si>
  <si>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</si>
  <si>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</si>
  <si>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</si>
  <si>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</si>
  <si>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</si>
  <si>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</si>
  <si>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</si>
  <si>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</si>
  <si>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</si>
  <si>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</si>
  <si>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</si>
  <si>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</si>
  <si>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</si>
  <si>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</si>
  <si>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</si>
  <si>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</si>
  <si>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</si>
  <si>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</si>
  <si>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</si>
  <si>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</si>
  <si>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</si>
  <si>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</si>
  <si>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</si>
  <si>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</si>
  <si>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</si>
  <si>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</si>
  <si>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</si>
  <si>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</si>
  <si>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</si>
  <si>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</si>
  <si>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</si>
  <si>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</si>
  <si>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</si>
  <si>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</si>
  <si>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</si>
  <si>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</si>
  <si>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</si>
  <si>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</si>
  <si>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</si>
  <si>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</si>
  <si>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</si>
  <si>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</si>
  <si>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</si>
  <si>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</si>
  <si>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</si>
  <si>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</si>
  <si>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</si>
  <si>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</si>
  <si>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</si>
  <si>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</si>
  <si>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</si>
  <si>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</si>
  <si>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</si>
  <si>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</si>
  <si>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</si>
  <si>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</si>
  <si>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</si>
  <si>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</si>
  <si>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</si>
  <si>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</si>
  <si>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</si>
  <si>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</si>
  <si>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</si>
  <si>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</si>
  <si>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</si>
  <si>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</si>
  <si>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</si>
  <si>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</si>
  <si>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</si>
  <si>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</si>
  <si>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</si>
  <si>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</si>
  <si>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</si>
  <si>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</si>
  <si>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</si>
  <si>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</si>
  <si>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</si>
  <si>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</si>
  <si>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</si>
  <si>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</si>
  <si>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</si>
  <si>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</si>
  <si>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</si>
  <si>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</si>
  <si>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</si>
  <si>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</si>
  <si>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</si>
  <si>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</si>
  <si>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</si>
  <si>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</si>
  <si>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</si>
  <si>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</si>
  <si>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</si>
  <si>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</si>
  <si>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</si>
  <si>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</si>
  <si>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</si>
  <si>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</si>
  <si>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</si>
  <si>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</si>
  <si>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</si>
  <si>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</si>
  <si>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</si>
  <si>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</si>
  <si>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</si>
  <si>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</si>
  <si>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</si>
  <si>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</si>
  <si>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</si>
  <si>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</si>
  <si>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</si>
  <si>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</si>
  <si>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</si>
  <si>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</si>
  <si>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</si>
  <si>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</si>
  <si>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</si>
  <si>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</si>
  <si>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</si>
  <si>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</si>
  <si>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</si>
  <si>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</si>
  <si>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</si>
  <si>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</si>
  <si>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</si>
  <si>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</si>
  <si>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</si>
  <si>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</si>
  <si>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</si>
  <si>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</si>
  <si>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</si>
  <si>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</si>
  <si>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</si>
  <si>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</si>
  <si>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</si>
  <si>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</si>
  <si>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</si>
  <si>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</si>
  <si>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</si>
  <si>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</si>
  <si>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</si>
  <si>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</si>
  <si>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</si>
  <si>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</si>
  <si>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</si>
  <si>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</si>
  <si>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</si>
  <si>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</si>
  <si>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</si>
  <si>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</si>
  <si>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</si>
  <si>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</si>
  <si>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</si>
  <si>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</si>
  <si>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</si>
  <si>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</si>
  <si>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</si>
  <si>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</si>
  <si>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</si>
  <si>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</si>
  <si>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</si>
  <si>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</si>
  <si>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</si>
  <si>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</si>
  <si>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</si>
  <si>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</si>
  <si>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</si>
  <si>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</si>
  <si>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</si>
  <si>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</si>
  <si>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</si>
  <si>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</si>
  <si>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</si>
  <si>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</si>
  <si>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</si>
  <si>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</si>
  <si>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</si>
  <si>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</si>
  <si>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</si>
  <si>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</si>
  <si>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</si>
  <si>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</si>
  <si>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</si>
  <si>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</si>
  <si>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</si>
  <si>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</si>
  <si>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</si>
  <si>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</si>
  <si>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</si>
  <si>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</si>
  <si>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</si>
  <si>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</si>
  <si>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</si>
  <si>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</si>
  <si>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</si>
  <si>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</si>
  <si>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</si>
  <si>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</si>
  <si>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</si>
  <si>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</si>
  <si>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</si>
  <si>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</si>
  <si>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</si>
  <si>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</si>
  <si>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</si>
  <si>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</si>
  <si>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</si>
  <si>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</si>
  <si>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</si>
  <si>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</si>
  <si>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</si>
  <si>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</si>
  <si>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</si>
  <si>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</si>
  <si>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</si>
  <si>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</si>
  <si>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</si>
  <si>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</si>
  <si>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</si>
  <si>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</si>
  <si>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</si>
  <si>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</si>
  <si>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</si>
  <si>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</si>
  <si>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</si>
  <si>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</si>
  <si>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</si>
  <si>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</si>
  <si>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</si>
  <si>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</si>
  <si>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</si>
  <si>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</si>
  <si>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</si>
  <si>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</si>
  <si>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</si>
  <si>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</si>
  <si>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</si>
  <si>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</si>
  <si>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</si>
  <si>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</si>
  <si>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</si>
  <si>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</si>
  <si>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</si>
  <si>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</si>
  <si>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</si>
  <si>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</si>
  <si>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</si>
  <si>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</si>
  <si>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</si>
  <si>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</si>
  <si>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</si>
  <si>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</si>
  <si>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</si>
  <si>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</si>
  <si>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</si>
  <si>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</si>
  <si>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</si>
  <si>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</si>
  <si>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</si>
  <si>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</si>
  <si>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</si>
  <si>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</si>
  <si>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</si>
  <si>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</si>
  <si>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</si>
  <si>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</si>
  <si>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</si>
  <si>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</si>
  <si>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</si>
  <si>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</si>
  <si>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</si>
  <si>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</si>
  <si>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</si>
  <si>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</si>
  <si>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</si>
  <si>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</si>
  <si>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</si>
  <si>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</si>
  <si>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</si>
  <si>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</si>
  <si>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</si>
  <si>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</si>
  <si>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</si>
  <si>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</si>
  <si>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</si>
  <si>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</si>
  <si>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</si>
  <si>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</si>
  <si>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</si>
  <si>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</si>
  <si>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</si>
  <si>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</si>
  <si>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</si>
  <si>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</si>
  <si>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</si>
  <si>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</si>
  <si>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</si>
  <si>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</si>
  <si>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</si>
  <si>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</si>
  <si>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</si>
  <si>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</si>
  <si>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</si>
  <si>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</si>
  <si>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</si>
  <si>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</si>
  <si>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</si>
  <si>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</si>
  <si>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</si>
  <si>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</si>
  <si>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</si>
  <si>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</si>
  <si>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</si>
  <si>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</si>
  <si>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</si>
  <si>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</si>
  <si>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</si>
  <si>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</si>
  <si>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</si>
  <si>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</si>
  <si>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</si>
  <si>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</si>
  <si>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</si>
  <si>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</si>
  <si>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</si>
  <si>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</si>
  <si>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</si>
  <si>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</si>
  <si>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</si>
  <si>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</si>
  <si>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</si>
  <si>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</si>
  <si>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</si>
  <si>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</si>
  <si>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</si>
  <si>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</si>
  <si>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</si>
  <si>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</si>
  <si>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</si>
  <si>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</si>
  <si>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</si>
  <si>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</si>
  <si>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</si>
  <si>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</si>
  <si>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</si>
  <si>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</si>
  <si>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</si>
  <si>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</si>
  <si>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</si>
  <si>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</si>
  <si>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</si>
  <si>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</si>
  <si>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</si>
  <si>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</si>
  <si>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</si>
  <si>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</si>
  <si>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</si>
  <si>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</si>
  <si>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</si>
  <si>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</si>
  <si>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</si>
  <si>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</si>
  <si>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</si>
  <si>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</si>
  <si>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</si>
  <si>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</si>
  <si>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</si>
  <si>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</si>
  <si>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</si>
  <si>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</si>
  <si>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</si>
  <si>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</si>
  <si>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</si>
  <si>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</si>
  <si>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</si>
  <si>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</si>
  <si>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</si>
  <si>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</si>
  <si>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</si>
  <si>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</si>
  <si>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</si>
  <si>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</si>
  <si>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</si>
  <si>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</si>
  <si>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</si>
  <si>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</si>
  <si>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</si>
  <si>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</si>
  <si>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</si>
  <si>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</si>
  <si>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</si>
  <si>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</si>
  <si>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</si>
  <si>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</si>
  <si>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</si>
  <si>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</si>
  <si>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</si>
  <si>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</si>
  <si>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</si>
  <si>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</si>
  <si>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</si>
  <si>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</si>
  <si>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</si>
  <si>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</si>
  <si>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</si>
  <si>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</si>
  <si>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</si>
  <si>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</si>
  <si>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</si>
  <si>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</si>
  <si>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</si>
  <si>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</si>
  <si>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</si>
  <si>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</si>
  <si>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</si>
  <si>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</si>
  <si>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</si>
  <si>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</si>
  <si>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</si>
  <si>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</si>
  <si>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</si>
  <si>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</si>
  <si>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</si>
  <si>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</si>
  <si>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</si>
  <si>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</si>
  <si>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</si>
  <si>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</si>
  <si>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</si>
  <si>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</si>
  <si>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</si>
  <si>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</si>
  <si>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</si>
  <si>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</si>
  <si>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</si>
  <si>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</si>
  <si>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</si>
  <si>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</si>
  <si>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</si>
  <si>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</si>
  <si>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</si>
  <si>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</si>
  <si>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</si>
  <si>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</si>
  <si>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</si>
  <si>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</si>
  <si>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</si>
  <si>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</si>
  <si>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</si>
  <si>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</si>
  <si>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</si>
  <si>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</si>
  <si>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</si>
  <si>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</si>
  <si>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</si>
  <si>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</si>
  <si>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</si>
  <si>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</si>
  <si>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</si>
  <si>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</si>
  <si>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</si>
  <si>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</si>
  <si>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</si>
  <si>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</si>
  <si>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</si>
  <si>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</si>
  <si>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</si>
  <si>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</si>
  <si>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</si>
  <si>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</si>
  <si>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</si>
  <si>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</si>
  <si>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</si>
  <si>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</si>
  <si>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</si>
  <si>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</si>
  <si>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</si>
  <si>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</si>
  <si>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</si>
  <si>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</si>
  <si>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</si>
  <si>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</si>
  <si>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</si>
  <si>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</si>
  <si>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</si>
  <si>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</si>
  <si>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</si>
  <si>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</si>
  <si>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</si>
  <si>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</si>
  <si>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</si>
  <si>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</si>
  <si>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</si>
  <si>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</si>
  <si>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</si>
  <si>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</si>
  <si>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</si>
  <si>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</si>
  <si>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</si>
  <si>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</si>
  <si>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</si>
  <si>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</si>
  <si>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</si>
  <si>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</si>
  <si>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</si>
  <si>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</si>
  <si>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</si>
  <si>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</si>
  <si>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</si>
  <si>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</si>
  <si>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</si>
  <si>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</si>
  <si>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</si>
  <si>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</si>
  <si>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</si>
  <si>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</si>
  <si>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</si>
  <si>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</si>
  <si>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</si>
  <si>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</si>
  <si>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</si>
  <si>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</si>
  <si>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</si>
  <si>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</si>
  <si>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</si>
  <si>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</si>
  <si>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</si>
  <si>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</si>
  <si>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</si>
  <si>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</si>
  <si>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</si>
  <si>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</si>
  <si>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</si>
  <si>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</si>
  <si>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</si>
  <si>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</si>
  <si>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</si>
  <si>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</si>
  <si>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</si>
  <si>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</si>
  <si>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</si>
  <si>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</si>
  <si>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</si>
  <si>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</si>
  <si>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</si>
  <si>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</si>
  <si>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</si>
  <si>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</si>
  <si>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</si>
  <si>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</si>
  <si>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</si>
  <si>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</si>
  <si>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</si>
  <si>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</si>
  <si>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</si>
  <si>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</si>
  <si>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</si>
  <si>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</si>
  <si>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</si>
  <si>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</si>
  <si>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</si>
  <si>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</si>
  <si>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</si>
  <si>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</si>
  <si>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</si>
  <si>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</si>
  <si>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</si>
  <si>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</si>
  <si>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</si>
  <si>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</si>
  <si>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</si>
  <si>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</si>
  <si>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</si>
  <si>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</si>
  <si>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</si>
  <si>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</si>
  <si>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</si>
  <si>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</si>
  <si>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</si>
  <si>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</si>
  <si>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</si>
  <si>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</si>
  <si>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</si>
  <si>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</si>
  <si>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</si>
  <si>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</si>
  <si>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</si>
  <si>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</si>
  <si>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</si>
  <si>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</si>
  <si>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</si>
  <si>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</si>
  <si>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</si>
  <si>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</si>
  <si>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</si>
  <si>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</si>
  <si>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</si>
  <si>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</si>
  <si>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</si>
  <si>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</si>
  <si>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</si>
  <si>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</si>
  <si>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</si>
  <si>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</si>
  <si>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</si>
  <si>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</si>
  <si>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</si>
  <si>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</si>
  <si>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</si>
  <si>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</si>
  <si>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</si>
  <si>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</si>
  <si>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</si>
  <si>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</si>
  <si>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</si>
  <si>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</si>
  <si>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</si>
  <si>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</si>
  <si>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</si>
  <si>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</si>
  <si>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</si>
  <si>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</si>
  <si>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</si>
  <si>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</si>
  <si>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</si>
  <si>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</si>
  <si>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</si>
  <si>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</si>
  <si>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</si>
  <si>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</si>
  <si>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</si>
  <si>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</si>
  <si>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</si>
  <si>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</si>
  <si>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</si>
  <si>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</si>
  <si>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</si>
  <si>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</si>
  <si>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</si>
  <si>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</si>
  <si>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</si>
  <si>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</si>
  <si>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</si>
  <si>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</si>
  <si>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</si>
  <si>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</si>
  <si>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</si>
  <si>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</si>
  <si>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</si>
  <si>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</si>
  <si>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</si>
  <si>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</si>
  <si>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</si>
  <si>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</si>
  <si>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</si>
  <si>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</si>
  <si>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</si>
  <si>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</si>
  <si>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</si>
  <si>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</si>
  <si>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</si>
  <si>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</si>
  <si>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</si>
  <si>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</si>
  <si>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</si>
  <si>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</si>
  <si>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</si>
  <si>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</si>
  <si>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</si>
  <si>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</si>
  <si>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</si>
  <si>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</si>
  <si>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</si>
  <si>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</si>
  <si>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</si>
  <si>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</si>
  <si>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</si>
  <si>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</si>
  <si>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</si>
  <si>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</si>
  <si>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</si>
  <si>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</si>
  <si>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</si>
  <si>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</si>
  <si>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</si>
  <si>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</si>
  <si>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</si>
  <si>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</si>
  <si>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</si>
  <si>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</si>
  <si>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</si>
  <si>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</si>
  <si>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</si>
  <si>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</si>
  <si>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</si>
  <si>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</si>
  <si>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</si>
  <si>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</si>
  <si>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</si>
  <si>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</si>
  <si>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</si>
  <si>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</si>
  <si>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</si>
  <si>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</si>
  <si>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</si>
  <si>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</si>
  <si>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</si>
  <si>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</si>
  <si>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</si>
  <si>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</si>
  <si>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</si>
  <si>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</si>
  <si>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</si>
  <si>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</si>
  <si>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</si>
  <si>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</si>
  <si>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</si>
  <si>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</si>
  <si>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</si>
  <si>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</si>
  <si>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</si>
  <si>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</si>
  <si>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</si>
  <si>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</si>
  <si>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</si>
  <si>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</si>
  <si>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</si>
  <si>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</si>
  <si>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</si>
  <si>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</si>
  <si>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</si>
  <si>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</si>
  <si>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</si>
  <si>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</si>
  <si>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</si>
  <si>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</si>
  <si>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</si>
  <si>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</si>
  <si>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</si>
  <si>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</si>
  <si>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</si>
  <si>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</si>
  <si>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</si>
  <si>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</si>
  <si>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</si>
  <si>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</si>
  <si>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</si>
  <si>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</si>
  <si>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</si>
  <si>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</si>
  <si>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</si>
  <si>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</si>
  <si>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</si>
  <si>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</si>
  <si>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</si>
  <si>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</si>
  <si>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</si>
  <si>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</si>
  <si>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</si>
  <si>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</si>
  <si>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</si>
  <si>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</si>
  <si>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</si>
  <si>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</si>
  <si>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</si>
  <si>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</si>
  <si>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</si>
  <si>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</si>
  <si>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</si>
  <si>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</si>
  <si>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</si>
  <si>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</si>
  <si>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</si>
  <si>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</si>
  <si>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</si>
  <si>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</si>
  <si>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</si>
  <si>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</si>
  <si>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</si>
  <si>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</si>
  <si>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</si>
  <si>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</si>
  <si>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</si>
  <si>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</si>
  <si>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</si>
  <si>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</si>
  <si>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</si>
  <si>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</si>
  <si>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</si>
  <si>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</si>
  <si>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</si>
  <si>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</si>
  <si>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</si>
  <si>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</si>
  <si>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</si>
  <si>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</si>
  <si>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</si>
  <si>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</si>
  <si>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</si>
  <si>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</si>
  <si>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</si>
  <si>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</si>
  <si>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</si>
  <si>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</si>
  <si>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</si>
  <si>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</si>
  <si>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</si>
  <si>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</si>
  <si>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</si>
  <si>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</si>
  <si>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</si>
  <si>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</si>
  <si>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</si>
  <si>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</si>
  <si>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</si>
  <si>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</si>
  <si>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</si>
  <si>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</si>
  <si>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</si>
  <si>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</si>
  <si>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</si>
  <si>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</si>
  <si>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</si>
  <si>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</si>
  <si>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</si>
  <si>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</si>
  <si>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</si>
  <si>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</si>
  <si>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</si>
  <si>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</si>
  <si>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</si>
  <si>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</si>
  <si>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</si>
  <si>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</si>
  <si>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</si>
  <si>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</si>
  <si>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</si>
  <si>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</si>
  <si>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</si>
  <si>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</si>
  <si>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</si>
  <si>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</si>
  <si>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</si>
  <si>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</si>
  <si>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</si>
  <si>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</si>
  <si>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</si>
  <si>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</si>
  <si>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</si>
  <si>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</si>
  <si>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</si>
  <si>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</si>
  <si>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</si>
  <si>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</si>
  <si>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</si>
  <si>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</si>
  <si>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</si>
  <si>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</si>
  <si>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</si>
  <si>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</si>
  <si>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</si>
  <si>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</si>
  <si>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</si>
  <si>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</si>
  <si>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</si>
  <si>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</si>
  <si>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</si>
  <si>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</si>
  <si>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</si>
  <si>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</si>
  <si>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</si>
  <si>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</si>
  <si>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</si>
  <si>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</si>
  <si>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</si>
  <si>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</si>
  <si>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</si>
  <si>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</si>
  <si>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</si>
  <si>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</si>
  <si>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</si>
  <si>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</si>
  <si>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</si>
  <si>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</si>
  <si>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</si>
  <si>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</si>
  <si>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</si>
  <si>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</si>
  <si>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</si>
  <si>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</si>
  <si>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</si>
  <si>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</si>
  <si>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</si>
  <si>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</si>
  <si>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</si>
  <si>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</si>
  <si>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</si>
  <si>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</si>
  <si>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</si>
  <si>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</si>
  <si>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</si>
  <si>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</si>
  <si>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</si>
  <si>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</si>
  <si>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</si>
  <si>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</si>
  <si>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</si>
  <si>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</si>
  <si>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</si>
  <si>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</si>
  <si>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</si>
  <si>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</si>
  <si>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</si>
  <si>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</si>
  <si>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</si>
  <si>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</si>
  <si>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</si>
  <si>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</si>
  <si>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</si>
  <si>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</si>
  <si>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</si>
  <si>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</si>
  <si>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</si>
  <si>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</si>
  <si>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</si>
  <si>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</si>
  <si>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</si>
  <si>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</si>
  <si>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</si>
  <si>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</si>
  <si>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</si>
  <si>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</si>
  <si>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</si>
  <si>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</si>
  <si>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</si>
  <si>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</si>
  <si>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</si>
  <si>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</si>
  <si>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</si>
  <si>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</si>
  <si>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</si>
  <si>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</si>
  <si>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</si>
  <si>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</si>
  <si>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</si>
  <si>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</si>
  <si>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</si>
  <si>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</si>
  <si>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</si>
  <si>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</si>
  <si>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</si>
  <si>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</si>
  <si>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</si>
  <si>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</si>
  <si>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</si>
  <si>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</si>
  <si>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</si>
  <si>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</si>
  <si>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</si>
  <si>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</si>
  <si>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</si>
  <si>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</si>
  <si>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</si>
  <si>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</si>
  <si>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</si>
  <si>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</si>
  <si>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</si>
  <si>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</si>
  <si>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</si>
  <si>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</si>
  <si>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</si>
  <si>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</si>
  <si>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</si>
  <si>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</si>
  <si>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</si>
  <si>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</si>
  <si>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</si>
  <si>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</si>
  <si>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</si>
  <si>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</si>
  <si>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</si>
  <si>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</si>
  <si>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</si>
  <si>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</si>
  <si>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</si>
  <si>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</si>
  <si>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</si>
  <si>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</si>
  <si>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</si>
  <si>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</si>
  <si>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</si>
  <si>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</si>
  <si>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</si>
  <si>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</si>
  <si>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</si>
  <si>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</si>
  <si>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</si>
  <si>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</si>
  <si>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</si>
  <si>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</si>
  <si>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</si>
  <si>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</si>
  <si>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</si>
  <si>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</si>
  <si>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</si>
  <si>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</si>
  <si>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</si>
  <si>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</si>
  <si>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</si>
  <si>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</si>
  <si>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</si>
  <si>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</si>
  <si>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</si>
  <si>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</si>
  <si>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</si>
  <si>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</si>
  <si>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</si>
  <si>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</si>
  <si>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</si>
  <si>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</si>
  <si>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</si>
  <si>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</si>
  <si>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</si>
  <si>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</si>
  <si>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</si>
  <si>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</si>
  <si>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</si>
  <si>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</si>
  <si>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</si>
  <si>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</si>
  <si>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</si>
  <si>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</si>
  <si>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</si>
  <si>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</si>
  <si>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</si>
  <si>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</si>
  <si>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</si>
  <si>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</si>
  <si>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</si>
  <si>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</si>
  <si>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</si>
  <si>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</si>
  <si>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</si>
  <si>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</si>
  <si>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</si>
  <si>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</si>
  <si>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</si>
  <si>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</si>
  <si>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</si>
  <si>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</si>
  <si>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</si>
  <si>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</si>
  <si>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</si>
  <si>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</si>
  <si>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</si>
  <si>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</si>
  <si>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</si>
  <si>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</si>
  <si>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</si>
  <si>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</si>
  <si>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</si>
  <si>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</si>
  <si>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</si>
  <si>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</si>
  <si>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</si>
  <si>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</si>
  <si>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</si>
  <si>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</si>
  <si>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</si>
  <si>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</si>
  <si>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</si>
  <si>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</si>
  <si>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</si>
  <si>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</si>
  <si>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</si>
  <si>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</si>
  <si>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</si>
  <si>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</si>
  <si>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</si>
  <si>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</si>
  <si>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</si>
  <si>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</si>
  <si>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</si>
  <si>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</si>
  <si>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</si>
  <si>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</si>
  <si>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</si>
  <si>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</si>
  <si>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</si>
  <si>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</si>
  <si>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</si>
  <si>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</si>
  <si>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</si>
  <si>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</si>
  <si>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</si>
  <si>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</si>
  <si>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</si>
  <si>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</si>
  <si>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</si>
  <si>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</si>
  <si>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</si>
  <si>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</si>
  <si>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</si>
  <si>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</si>
  <si>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</si>
  <si>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</si>
  <si>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</si>
  <si>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</si>
  <si>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</si>
  <si>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</si>
  <si>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</si>
  <si>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</si>
  <si>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</si>
  <si>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</si>
  <si>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</si>
  <si>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</si>
  <si>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</si>
  <si>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</si>
  <si>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</si>
  <si>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</si>
  <si>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</si>
  <si>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</si>
  <si>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</si>
  <si>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</si>
  <si>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</si>
  <si>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</si>
  <si>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</si>
  <si>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</si>
  <si>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</si>
  <si>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</si>
  <si>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</si>
  <si>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</si>
  <si>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</si>
  <si>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</si>
  <si>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</si>
  <si>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</si>
  <si>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</si>
  <si>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</si>
  <si>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</si>
  <si>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</si>
  <si>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</si>
  <si>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</si>
  <si>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</si>
  <si>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</si>
  <si>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</si>
  <si>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</si>
  <si>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</si>
  <si>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</si>
  <si>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</si>
  <si>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</si>
  <si>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</si>
  <si>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</si>
  <si>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</si>
  <si>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</si>
  <si>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</si>
  <si>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</si>
  <si>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</si>
  <si>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</si>
  <si>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</si>
  <si>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</si>
  <si>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</si>
  <si>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</si>
  <si>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</si>
  <si>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</si>
  <si>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</si>
  <si>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</si>
  <si>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</si>
  <si>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</si>
  <si>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</si>
  <si>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</si>
  <si>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</si>
  <si>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</si>
  <si>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</si>
  <si>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</si>
  <si>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</si>
  <si>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</si>
  <si>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</si>
  <si>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</si>
  <si>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</si>
  <si>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</si>
  <si>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</si>
  <si>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</si>
  <si>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</si>
  <si>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</si>
  <si>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</si>
  <si>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</si>
  <si>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</si>
  <si>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</si>
  <si>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</si>
  <si>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</si>
  <si>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</si>
  <si>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</si>
  <si>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</si>
  <si>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</si>
  <si>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</si>
  <si>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</si>
  <si>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</si>
  <si>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</si>
  <si>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</si>
  <si>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</si>
  <si>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</si>
  <si>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</si>
  <si>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</si>
  <si>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</si>
  <si>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</si>
  <si>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</si>
  <si>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</si>
  <si>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</si>
  <si>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</si>
  <si>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</si>
  <si>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</si>
  <si>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</si>
  <si>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</si>
  <si>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</si>
  <si>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</si>
  <si>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</si>
  <si>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</si>
  <si>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</si>
  <si>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</si>
  <si>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</si>
  <si>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</si>
  <si>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</si>
  <si>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</si>
  <si>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</si>
  <si>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</si>
  <si>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</si>
  <si>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</si>
  <si>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</si>
  <si>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</si>
  <si>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</si>
  <si>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</si>
  <si>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</si>
  <si>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</si>
  <si>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</si>
  <si>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</si>
  <si>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</si>
  <si>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</si>
  <si>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</si>
  <si>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</si>
  <si>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</si>
  <si>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</si>
  <si>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</si>
  <si>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</si>
  <si>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</si>
  <si>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</si>
  <si>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</si>
  <si>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</si>
  <si>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</si>
  <si>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</si>
  <si>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</si>
  <si>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</si>
  <si>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</si>
  <si>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</si>
  <si>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</si>
  <si>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</si>
  <si>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</si>
  <si>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</si>
  <si>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</si>
  <si>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</si>
  <si>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</si>
  <si>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</si>
  <si>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</si>
  <si>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</si>
  <si>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</si>
  <si>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</si>
  <si>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</si>
  <si>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</si>
  <si>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</si>
  <si>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</si>
  <si>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</si>
  <si>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</si>
  <si>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</si>
  <si>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</si>
  <si>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</si>
  <si>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</si>
  <si>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</si>
  <si>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</si>
  <si>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</si>
  <si>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</si>
  <si>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</si>
  <si>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</si>
  <si>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</si>
  <si>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</si>
  <si>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</si>
  <si>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</si>
  <si>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</si>
  <si>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</si>
  <si>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</si>
  <si>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</si>
  <si>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</si>
  <si>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</si>
  <si>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</si>
  <si>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</si>
  <si>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</si>
  <si>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</si>
  <si>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</si>
  <si>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</si>
  <si>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</si>
  <si>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</si>
  <si>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</si>
  <si>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</si>
  <si>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</si>
  <si>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</si>
  <si>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</si>
  <si>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</si>
  <si>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</si>
  <si>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</si>
  <si>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</si>
  <si>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</si>
  <si>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</si>
  <si>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</si>
  <si>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</si>
  <si>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</si>
  <si>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</si>
  <si>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</si>
  <si>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</si>
  <si>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</si>
  <si>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</si>
  <si>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</si>
  <si>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</si>
  <si>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</si>
  <si>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</si>
  <si>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</si>
  <si>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</si>
  <si>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</si>
  <si>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</si>
  <si>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</si>
  <si>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</si>
  <si>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</si>
  <si>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</si>
  <si>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</si>
  <si>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</si>
  <si>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</si>
  <si>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</si>
  <si>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</si>
  <si>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</si>
  <si>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</si>
  <si>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</si>
  <si>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</si>
  <si>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</si>
  <si>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</si>
  <si>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</si>
  <si>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</si>
  <si>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</si>
  <si>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</si>
  <si>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</si>
  <si>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</si>
  <si>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</si>
  <si>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</si>
  <si>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</si>
  <si>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</si>
  <si>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</si>
  <si>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</si>
  <si>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</si>
  <si>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</si>
  <si>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</si>
  <si>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</si>
  <si>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</si>
  <si>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</si>
  <si>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</si>
  <si>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</si>
  <si>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</si>
  <si>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</si>
  <si>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</si>
  <si>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</si>
  <si>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</si>
  <si>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</si>
  <si>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</si>
  <si>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</si>
  <si>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</si>
  <si>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</si>
  <si>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</si>
  <si>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</si>
  <si>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</si>
  <si>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</si>
  <si>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</si>
  <si>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</si>
  <si>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</si>
  <si>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</si>
  <si>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</si>
  <si>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</si>
  <si>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</si>
  <si>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</si>
  <si>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</si>
  <si>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</si>
  <si>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</si>
  <si>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</si>
  <si>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</si>
  <si>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</si>
  <si>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</si>
  <si>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</si>
  <si>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</si>
  <si>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</si>
  <si>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</si>
  <si>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</si>
  <si>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</si>
  <si>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</si>
  <si>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</si>
  <si>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</si>
  <si>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</si>
  <si>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</si>
  <si>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</si>
  <si>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</si>
  <si>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</si>
  <si>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</si>
  <si>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</si>
  <si>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</si>
  <si>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</si>
  <si>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</si>
  <si>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</si>
  <si>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</si>
  <si>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</si>
  <si>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</si>
  <si>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</si>
  <si>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</si>
  <si>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</si>
  <si>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</si>
  <si>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</si>
  <si>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</si>
  <si>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</si>
  <si>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</si>
  <si>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</si>
  <si>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</si>
  <si>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</si>
  <si>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</si>
  <si>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</si>
  <si>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</si>
  <si>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</si>
  <si>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</si>
  <si>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</si>
  <si>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</si>
  <si>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</si>
  <si>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</si>
  <si>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</si>
  <si>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</si>
  <si>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</si>
  <si>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</si>
  <si>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</si>
  <si>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</si>
  <si>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</si>
  <si>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</si>
  <si>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</si>
  <si>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</si>
  <si>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</si>
  <si>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</si>
  <si>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</si>
  <si>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</si>
  <si>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</si>
  <si>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</si>
  <si>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</si>
  <si>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</si>
  <si>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</si>
  <si>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</si>
  <si>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</si>
  <si>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</si>
  <si>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</si>
  <si>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</si>
  <si>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</si>
  <si>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</si>
  <si>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</si>
  <si>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</si>
  <si>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</si>
  <si>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</si>
  <si>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</si>
  <si>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</si>
  <si>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</si>
  <si>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</si>
  <si>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</si>
  <si>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</si>
  <si>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</si>
  <si>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</si>
  <si>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</si>
  <si>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</si>
  <si>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</si>
  <si>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</si>
  <si>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</si>
  <si>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</si>
  <si>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</si>
  <si>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</si>
  <si>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</si>
  <si>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</si>
  <si>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</si>
  <si>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</si>
  <si>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</si>
  <si>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</si>
  <si>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</si>
  <si>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</si>
  <si>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</si>
  <si>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</si>
  <si>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</si>
  <si>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</si>
  <si>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</si>
  <si>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</si>
  <si>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</si>
  <si>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</si>
  <si>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</si>
  <si>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</si>
  <si>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</si>
  <si>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</si>
  <si>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</si>
  <si>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</si>
  <si>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</si>
  <si>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</si>
  <si>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</si>
  <si>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</si>
  <si>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</si>
  <si>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</si>
  <si>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</si>
  <si>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</si>
  <si>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</si>
  <si>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</si>
  <si>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</si>
  <si>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</si>
  <si>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</si>
  <si>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</si>
  <si>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</si>
  <si>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</si>
  <si>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</si>
  <si>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</si>
  <si>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</si>
  <si>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</si>
  <si>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</si>
  <si>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</si>
  <si>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</si>
  <si>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</si>
  <si>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</si>
  <si>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</si>
  <si>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</si>
  <si>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</si>
  <si>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</si>
  <si>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</si>
  <si>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</si>
  <si>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</si>
  <si>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</si>
  <si>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</si>
  <si>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</si>
  <si>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</si>
  <si>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</si>
  <si>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</si>
  <si>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</si>
  <si>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</si>
  <si>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</si>
  <si>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</si>
  <si>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</si>
  <si>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</si>
  <si>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</si>
  <si>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</si>
  <si>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</si>
  <si>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</si>
  <si>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</si>
  <si>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</si>
  <si>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</si>
  <si>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</si>
  <si>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</si>
  <si>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</si>
  <si>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</si>
  <si>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</si>
  <si>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</si>
  <si>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</si>
  <si>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</si>
  <si>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</si>
  <si>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</si>
  <si>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</si>
  <si>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</si>
  <si>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</si>
  <si>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</si>
  <si>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</si>
  <si>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</si>
  <si>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</si>
  <si>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</si>
  <si>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</si>
  <si>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</si>
  <si>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</si>
  <si>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</si>
  <si>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</si>
  <si>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</si>
  <si>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</si>
  <si>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</si>
  <si>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</si>
  <si>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</si>
  <si>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</si>
  <si>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</si>
  <si>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</si>
  <si>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</si>
  <si>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</si>
  <si>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</si>
  <si>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</si>
  <si>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</si>
  <si>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</si>
  <si>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</si>
  <si>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</si>
  <si>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</si>
  <si>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</si>
  <si>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</si>
  <si>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</si>
  <si>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</si>
  <si>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</si>
  <si>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</si>
  <si>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</si>
  <si>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</si>
  <si>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</si>
  <si>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</si>
  <si>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</si>
  <si>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</si>
  <si>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</si>
  <si>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</si>
  <si>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</si>
  <si>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</si>
  <si>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</si>
  <si>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</si>
  <si>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</si>
  <si>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</si>
  <si>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</si>
  <si>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</si>
  <si>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</si>
  <si>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</si>
  <si>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</si>
  <si>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</si>
  <si>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</si>
  <si>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</si>
  <si>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</si>
  <si>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</si>
  <si>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</si>
  <si>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</si>
  <si>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</si>
  <si>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</si>
  <si>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</si>
  <si>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</si>
  <si>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</si>
  <si>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</si>
  <si>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</si>
  <si>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</si>
  <si>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</si>
  <si>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</si>
  <si>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</si>
  <si>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</si>
  <si>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</si>
  <si>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</si>
  <si>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</si>
  <si>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</si>
  <si>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</si>
  <si>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</si>
  <si>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</si>
  <si>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</si>
  <si>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</si>
  <si>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</si>
  <si>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</si>
  <si>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</si>
  <si>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</si>
  <si>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</si>
  <si>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</si>
  <si>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</si>
  <si>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</si>
  <si>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</si>
  <si>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</si>
  <si>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</si>
  <si>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</si>
  <si>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</si>
  <si>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</si>
  <si>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</si>
  <si>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</si>
  <si>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</si>
  <si>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</si>
  <si>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</si>
  <si>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</si>
  <si>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</si>
  <si>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</si>
  <si>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</si>
  <si>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</si>
  <si>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</si>
  <si>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</si>
  <si>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</si>
  <si>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</si>
  <si>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</si>
  <si>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</si>
  <si>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</si>
  <si>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</si>
  <si>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</si>
  <si>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</si>
  <si>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</si>
  <si>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</si>
  <si>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</si>
  <si>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</si>
  <si>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</si>
  <si>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</si>
  <si>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</si>
  <si>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</si>
  <si>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</si>
  <si>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</si>
  <si>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</si>
  <si>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</si>
  <si>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</si>
  <si>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</si>
  <si>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</si>
  <si>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</si>
  <si>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</si>
  <si>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</si>
  <si>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</si>
  <si>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</si>
  <si>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</si>
  <si>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</si>
  <si>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</si>
  <si>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</si>
  <si>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</si>
  <si>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</si>
  <si>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</si>
  <si>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</si>
  <si>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</si>
  <si>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</si>
  <si>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</si>
  <si>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</si>
  <si>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</si>
  <si>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</si>
  <si>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</si>
  <si>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</si>
  <si>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</si>
  <si>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</si>
  <si>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</si>
  <si>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</si>
  <si>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</si>
  <si>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</si>
  <si>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</si>
  <si>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</si>
  <si>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</si>
  <si>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</si>
  <si>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</si>
  <si>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</si>
  <si>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</si>
  <si>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</si>
  <si>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</si>
  <si>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</si>
  <si>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</si>
  <si>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</si>
  <si>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</si>
  <si>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</si>
  <si>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</si>
  <si>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</si>
  <si>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</si>
  <si>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</si>
  <si>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</si>
  <si>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</si>
  <si>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</si>
  <si>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</si>
  <si>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</si>
  <si>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</si>
  <si>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</si>
  <si>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</si>
  <si>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</si>
  <si>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</si>
  <si>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</si>
  <si>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</si>
  <si>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</si>
  <si>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</si>
  <si>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</si>
  <si>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</si>
  <si>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</si>
  <si>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</si>
  <si>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</si>
  <si>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</si>
  <si>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</si>
  <si>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</si>
  <si>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</si>
  <si>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</si>
  <si>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</si>
  <si>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</si>
  <si>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</si>
  <si>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</si>
  <si>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</si>
  <si>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</si>
  <si>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</si>
  <si>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</si>
  <si>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</si>
  <si>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</si>
  <si>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</si>
  <si>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</si>
  <si>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</si>
  <si>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</si>
  <si>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</si>
  <si>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</si>
  <si>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</si>
  <si>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</si>
  <si>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</si>
  <si>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</si>
  <si>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</si>
  <si>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</si>
  <si>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</si>
  <si>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</si>
  <si>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</si>
  <si>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</si>
  <si>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</si>
  <si>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</si>
  <si>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</si>
  <si>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</si>
  <si>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</si>
  <si>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</si>
  <si>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</si>
  <si>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</si>
  <si>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</si>
  <si>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</si>
  <si>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</si>
  <si>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</si>
  <si>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</si>
  <si>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</si>
  <si>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</si>
  <si>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</si>
  <si>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</si>
  <si>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</si>
  <si>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</si>
  <si>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</si>
  <si>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</si>
  <si>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</si>
  <si>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</si>
  <si>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</si>
  <si>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</si>
  <si>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</si>
  <si>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</si>
  <si>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</si>
  <si>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</si>
  <si>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</si>
  <si>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</si>
  <si>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</si>
  <si>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</si>
  <si>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</si>
  <si>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</si>
  <si>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</si>
  <si>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</si>
  <si>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</si>
  <si>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</si>
  <si>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</si>
  <si>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</si>
  <si>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</si>
  <si>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</si>
  <si>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</si>
  <si>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</si>
  <si>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</si>
  <si>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</si>
  <si>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</si>
  <si>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</si>
  <si>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</si>
  <si>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</si>
  <si>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</si>
  <si>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</si>
  <si>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</si>
  <si>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</si>
  <si>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</si>
  <si>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</si>
  <si>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</si>
  <si>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</si>
  <si>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</si>
  <si>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</si>
  <si>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</si>
  <si>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</si>
  <si>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</si>
  <si>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</si>
  <si>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</si>
  <si>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</si>
  <si>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</si>
  <si>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</si>
  <si>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</si>
  <si>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</si>
  <si>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</si>
  <si>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</si>
  <si>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</si>
  <si>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</si>
  <si>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</si>
  <si>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</si>
  <si>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</si>
  <si>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</si>
  <si>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</si>
  <si>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</si>
  <si>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</si>
  <si>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</si>
  <si>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</si>
  <si>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</si>
  <si>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</si>
  <si>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</si>
  <si>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</si>
  <si>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</si>
  <si>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</si>
  <si>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</si>
  <si>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</si>
  <si>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</si>
  <si>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</si>
  <si>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</si>
  <si>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</si>
  <si>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</si>
  <si>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</si>
  <si>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</si>
  <si>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</si>
  <si>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</si>
  <si>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</si>
  <si>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</si>
  <si>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</si>
  <si>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</si>
  <si>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</si>
  <si>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</si>
  <si>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</si>
  <si>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</si>
  <si>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</si>
  <si>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</si>
  <si>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</si>
  <si>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</si>
  <si>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</si>
  <si>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</si>
  <si>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</si>
  <si>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</si>
  <si>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</si>
  <si>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</si>
  <si>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</si>
  <si>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</si>
  <si>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</si>
  <si>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</si>
  <si>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</si>
  <si>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</si>
  <si>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</si>
  <si>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</si>
  <si>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</si>
  <si>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</si>
  <si>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</si>
  <si>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</si>
  <si>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</si>
  <si>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</si>
  <si>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</si>
  <si>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</si>
  <si>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</si>
  <si>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</si>
  <si>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</si>
  <si>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</si>
  <si>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</si>
  <si>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</si>
  <si>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</si>
  <si>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</si>
  <si>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</si>
  <si>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</si>
  <si>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</si>
  <si>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</si>
  <si>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</si>
  <si>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</si>
  <si>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</si>
  <si>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</si>
  <si>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</si>
  <si>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</si>
  <si>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</si>
  <si>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</si>
  <si>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</si>
  <si>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</si>
  <si>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</si>
  <si>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</si>
  <si>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</si>
  <si>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</si>
  <si>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</si>
  <si>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</si>
  <si>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</si>
  <si>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</si>
  <si>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</si>
  <si>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</si>
  <si>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</si>
  <si>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</si>
  <si>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</si>
  <si>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</si>
  <si>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</si>
  <si>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</si>
  <si>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</si>
  <si>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</si>
  <si>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</si>
  <si>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</si>
  <si>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</si>
  <si>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</si>
  <si>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</si>
  <si>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</si>
  <si>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</si>
  <si>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</si>
  <si>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</si>
  <si>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</si>
  <si>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</si>
  <si>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</si>
  <si>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</si>
  <si>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</si>
  <si>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</si>
  <si>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</si>
  <si>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</si>
  <si>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</si>
  <si>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</si>
  <si>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</si>
  <si>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</si>
  <si>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</si>
  <si>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</si>
  <si>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</si>
  <si>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</si>
  <si>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</si>
  <si>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</si>
  <si>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</si>
  <si>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</si>
  <si>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</si>
  <si>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</si>
  <si>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</si>
  <si>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</si>
  <si>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</si>
  <si>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</si>
  <si>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</si>
  <si>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</si>
  <si>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</si>
  <si>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</si>
  <si>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</si>
  <si>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</si>
  <si>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</si>
  <si>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</si>
  <si>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</si>
  <si>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</si>
  <si>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</si>
  <si>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</si>
  <si>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</si>
  <si>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</si>
  <si>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</si>
  <si>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</si>
  <si>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</si>
  <si>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</si>
  <si>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</si>
  <si>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</si>
  <si>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</si>
  <si>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</si>
  <si>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</si>
  <si>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</si>
  <si>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</si>
  <si>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</si>
  <si>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</si>
  <si>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</si>
  <si>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</si>
  <si>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</si>
  <si>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</si>
  <si>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</si>
  <si>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</si>
  <si>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</si>
  <si>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</si>
  <si>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</si>
  <si>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</si>
  <si>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</si>
  <si>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</si>
  <si>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</si>
  <si>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</si>
  <si>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</si>
  <si>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</si>
  <si>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</si>
  <si>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</si>
  <si>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</si>
  <si>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</si>
  <si>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</si>
  <si>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</si>
  <si>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</si>
  <si>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</si>
  <si>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</si>
  <si>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</si>
  <si>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</si>
  <si>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</si>
  <si>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</si>
  <si>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</si>
  <si>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</si>
  <si>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</si>
  <si>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</si>
  <si>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</si>
  <si>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</si>
  <si>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</si>
  <si>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</si>
  <si>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</si>
  <si>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</si>
  <si>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</si>
  <si>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</si>
  <si>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</si>
  <si>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</si>
  <si>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</si>
  <si>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</si>
  <si>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</si>
  <si>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</si>
  <si>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</si>
  <si>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</si>
  <si>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</si>
  <si>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</si>
  <si>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</si>
  <si>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</si>
  <si>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</si>
  <si>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</si>
  <si>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</si>
  <si>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</si>
  <si>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</si>
  <si>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</si>
  <si>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</si>
  <si>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</si>
  <si>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</si>
  <si>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</si>
  <si>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</si>
  <si>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</si>
  <si>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</si>
  <si>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</si>
  <si>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</si>
  <si>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</si>
  <si>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</si>
  <si>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</si>
  <si>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</si>
  <si>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</si>
  <si>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</si>
  <si>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</si>
  <si>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</si>
  <si>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</si>
  <si>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</si>
  <si>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</si>
  <si>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</si>
  <si>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</si>
  <si>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</si>
  <si>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</si>
  <si>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</si>
  <si>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</si>
  <si>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</si>
  <si>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</si>
  <si>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</si>
  <si>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</si>
  <si>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</si>
  <si>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</si>
  <si>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</si>
  <si>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</si>
  <si>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</si>
  <si>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</si>
  <si>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</si>
  <si>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</si>
  <si>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</si>
  <si>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</si>
  <si>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</si>
  <si>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</si>
  <si>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</si>
  <si>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</si>
  <si>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</si>
  <si>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</si>
  <si>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</si>
  <si>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</si>
  <si>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</si>
  <si>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</si>
  <si>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</si>
  <si>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</si>
  <si>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</si>
  <si>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</si>
  <si>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</si>
  <si>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</si>
  <si>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</si>
  <si>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</si>
  <si>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</si>
  <si>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</si>
  <si>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</si>
  <si>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</si>
  <si>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</si>
  <si>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</si>
  <si>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</si>
  <si>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</si>
  <si>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</si>
  <si>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</si>
  <si>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</si>
  <si>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</si>
  <si>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</si>
  <si>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</si>
  <si>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</si>
  <si>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</si>
  <si>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</si>
  <si>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</si>
  <si>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</si>
  <si>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</si>
  <si>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</si>
  <si>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</si>
  <si>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</si>
  <si>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</si>
  <si>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</si>
  <si>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</si>
  <si>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</si>
  <si>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</si>
  <si>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</si>
  <si>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</si>
  <si>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</si>
  <si>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</si>
  <si>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</si>
  <si>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</si>
  <si>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</si>
  <si>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</si>
  <si>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</si>
  <si>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</si>
  <si>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</si>
  <si>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</si>
  <si>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</si>
  <si>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</si>
  <si>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</si>
  <si>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</si>
  <si>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</si>
  <si>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</si>
  <si>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</si>
  <si>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</si>
  <si>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</si>
  <si>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</si>
  <si>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</si>
  <si>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</si>
  <si>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</si>
  <si>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</si>
  <si>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</si>
  <si>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</si>
  <si>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</si>
  <si>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</si>
  <si>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</si>
  <si>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</si>
  <si>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</si>
  <si>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</si>
  <si>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</si>
  <si>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</si>
  <si>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</si>
  <si>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</si>
  <si>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</si>
  <si>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</si>
  <si>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</si>
  <si>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</si>
  <si>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</si>
  <si>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</si>
  <si>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</si>
  <si>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</si>
  <si>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</si>
  <si>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</si>
  <si>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</si>
  <si>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</si>
  <si>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</si>
  <si>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</si>
  <si>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</si>
  <si>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</si>
  <si>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</si>
  <si>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</si>
  <si>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</si>
  <si>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</si>
  <si>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</si>
  <si>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</si>
  <si>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</si>
  <si>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</si>
  <si>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</si>
  <si>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</si>
  <si>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</si>
  <si>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</si>
  <si>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</si>
  <si>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</si>
  <si>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</si>
  <si>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</si>
  <si>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</si>
  <si>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</si>
  <si>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</si>
  <si>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</si>
  <si>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</si>
  <si>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</si>
  <si>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</si>
  <si>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</si>
  <si>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</si>
  <si>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</si>
  <si>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</si>
  <si>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</si>
  <si>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</si>
  <si>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</si>
  <si>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</si>
  <si>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</si>
  <si>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</si>
  <si>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</si>
  <si>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</si>
  <si>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</si>
  <si>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</si>
  <si>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</si>
  <si>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</si>
  <si>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</si>
  <si>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</si>
  <si>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</si>
  <si>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</si>
  <si>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</si>
  <si>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</si>
  <si>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</si>
  <si>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</si>
  <si>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</si>
  <si>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</si>
  <si>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</si>
  <si>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</si>
  <si>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</si>
  <si>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</si>
  <si>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</si>
  <si>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</si>
  <si>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</si>
  <si>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</si>
  <si>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</si>
  <si>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</si>
  <si>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</si>
  <si>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</si>
  <si>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</si>
  <si>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</si>
  <si>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</si>
  <si>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</si>
  <si>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</si>
  <si>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</si>
  <si>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</si>
  <si>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</si>
  <si>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</si>
  <si>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</si>
  <si>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</si>
  <si>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</si>
  <si>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</si>
  <si>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</si>
  <si>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</si>
  <si>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</si>
  <si>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</si>
  <si>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</si>
  <si>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</si>
  <si>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</si>
  <si>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</si>
  <si>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</si>
  <si>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</si>
  <si>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</si>
  <si>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</si>
  <si>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</si>
  <si>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</si>
  <si>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</si>
  <si>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</si>
  <si>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</si>
  <si>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</si>
  <si>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</si>
  <si>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</si>
  <si>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</si>
  <si>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</si>
  <si>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</si>
  <si>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</si>
  <si>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</si>
  <si>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</si>
  <si>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</si>
  <si>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</si>
  <si>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</si>
  <si>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</si>
  <si>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</si>
  <si>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</si>
  <si>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</si>
  <si>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</si>
  <si>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</si>
  <si>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</si>
  <si>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</si>
  <si>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</si>
  <si>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</si>
  <si>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</si>
  <si>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</si>
  <si>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</si>
  <si>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</si>
  <si>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</si>
  <si>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</si>
  <si>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</si>
  <si>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</si>
  <si>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</si>
  <si>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</si>
  <si>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</si>
  <si>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</si>
  <si>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</si>
  <si>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</si>
  <si>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</si>
  <si>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</si>
  <si>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</si>
  <si>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</si>
  <si>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</si>
  <si>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</si>
  <si>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</si>
  <si>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</si>
  <si>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</si>
  <si>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</si>
  <si>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</si>
  <si>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</si>
  <si>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</si>
  <si>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</si>
  <si>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</si>
  <si>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</si>
  <si>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</si>
  <si>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</si>
  <si>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</si>
  <si>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</si>
  <si>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</si>
  <si>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</si>
  <si>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</si>
  <si>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</si>
  <si>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</si>
  <si>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</si>
  <si>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</si>
  <si>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</si>
  <si>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</si>
  <si>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</si>
  <si>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</si>
  <si>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</si>
  <si>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</si>
  <si>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</si>
  <si>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</si>
  <si>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</si>
  <si>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</si>
  <si>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</si>
  <si>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</si>
  <si>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</si>
  <si>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</si>
  <si>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</si>
  <si>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</si>
  <si>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</si>
  <si>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</si>
  <si>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</si>
  <si>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</si>
  <si>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</si>
  <si>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</si>
  <si>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</si>
  <si>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</si>
  <si>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</si>
  <si>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</si>
  <si>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</si>
  <si>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</si>
  <si>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</si>
  <si>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</si>
  <si>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</si>
  <si>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</si>
  <si>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</si>
  <si>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</si>
  <si>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</si>
  <si>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</si>
  <si>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</si>
  <si>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</si>
  <si>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</si>
  <si>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</si>
  <si>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</si>
  <si>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</si>
  <si>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</si>
  <si>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</si>
  <si>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</si>
  <si>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</si>
  <si>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</si>
  <si>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</si>
  <si>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</si>
  <si>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</si>
  <si>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</si>
  <si>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</si>
  <si>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</si>
  <si>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</si>
  <si>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</si>
  <si>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</si>
  <si>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</si>
  <si>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</si>
  <si>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</si>
  <si>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</si>
  <si>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</si>
  <si>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</si>
  <si>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</si>
  <si>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</si>
  <si>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</si>
  <si>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</si>
  <si>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</si>
  <si>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</si>
  <si>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</si>
  <si>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</si>
  <si>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</si>
  <si>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</si>
  <si>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</si>
  <si>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</si>
  <si>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</si>
  <si>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</si>
  <si>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</si>
  <si>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</si>
  <si>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</si>
  <si>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</si>
  <si>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</si>
  <si>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</si>
  <si>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</si>
  <si>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</si>
  <si>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</si>
  <si>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</si>
  <si>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</si>
  <si>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</si>
  <si>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</si>
  <si>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</si>
  <si>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</si>
  <si>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</si>
  <si>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</si>
  <si>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</si>
  <si>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</si>
  <si>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</si>
  <si>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</si>
  <si>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</si>
  <si>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</si>
  <si>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</si>
  <si>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</si>
  <si>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</si>
  <si>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</si>
  <si>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</si>
  <si>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</si>
  <si>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</si>
  <si>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</si>
  <si>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</si>
  <si>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</si>
  <si>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</si>
  <si>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</si>
  <si>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</si>
  <si>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</si>
  <si>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</si>
  <si>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</si>
  <si>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</si>
  <si>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</si>
  <si>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</si>
  <si>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</si>
  <si>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</si>
  <si>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</si>
  <si>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</si>
  <si>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</si>
  <si>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</si>
  <si>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</si>
  <si>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</si>
  <si>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</si>
  <si>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</si>
  <si>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</si>
  <si>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</si>
  <si>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</si>
  <si>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</si>
  <si>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</si>
  <si>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</si>
  <si>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</si>
  <si>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</si>
  <si>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</si>
  <si>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</si>
  <si>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</si>
  <si>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</si>
  <si>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</si>
  <si>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</si>
  <si>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</si>
  <si>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</si>
  <si>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</si>
  <si>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</si>
  <si>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</si>
  <si>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</si>
  <si>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</si>
  <si>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</si>
  <si>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</si>
  <si>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</si>
  <si>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</si>
  <si>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</si>
  <si>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</si>
  <si>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</si>
  <si>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</si>
  <si>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</si>
  <si>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</si>
  <si>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</si>
  <si>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</si>
  <si>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</si>
  <si>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</si>
  <si>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</si>
  <si>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</si>
  <si>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</si>
  <si>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</si>
  <si>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</si>
  <si>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</si>
  <si>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</si>
  <si>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</si>
  <si>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</si>
  <si>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</si>
  <si>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</si>
  <si>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</si>
  <si>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</si>
  <si>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</si>
  <si>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</si>
  <si>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</si>
  <si>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</si>
  <si>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</si>
  <si>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</si>
  <si>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</si>
  <si>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</si>
  <si>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</si>
  <si>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</si>
  <si>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</si>
  <si>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</si>
  <si>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</si>
  <si>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</si>
  <si>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</si>
  <si>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</si>
  <si>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</si>
  <si>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</si>
  <si>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</si>
  <si>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</si>
  <si>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</si>
  <si>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</si>
  <si>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</si>
  <si>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</si>
  <si>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</si>
  <si>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</si>
  <si>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</si>
  <si>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</si>
  <si>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</si>
  <si>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</si>
  <si>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</si>
  <si>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</si>
  <si>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</si>
  <si>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</si>
  <si>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</si>
  <si>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</si>
  <si>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</si>
  <si>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</si>
  <si>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</si>
  <si>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</si>
  <si>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</si>
  <si>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</si>
  <si>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</si>
  <si>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</si>
  <si>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</si>
  <si>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</si>
  <si>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</si>
  <si>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</si>
  <si>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</si>
  <si>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</si>
  <si>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</si>
  <si>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</si>
  <si>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</si>
  <si>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</si>
  <si>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</si>
  <si>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</si>
  <si>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</si>
  <si>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</si>
  <si>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</si>
  <si>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</si>
  <si>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</si>
  <si>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</si>
  <si>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</si>
  <si>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</si>
  <si>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</si>
  <si>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</si>
  <si>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</si>
  <si>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</si>
  <si>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</si>
  <si>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</si>
  <si>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</si>
  <si>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</si>
  <si>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</si>
  <si>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</si>
  <si>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</si>
  <si>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</si>
  <si>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</si>
  <si>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</si>
  <si>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</si>
  <si>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</si>
  <si>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</si>
  <si>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</si>
  <si>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</si>
  <si>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</si>
  <si>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</si>
  <si>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</si>
  <si>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</si>
  <si>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</si>
  <si>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</si>
  <si>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</si>
  <si>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</si>
  <si>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</si>
  <si>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</si>
  <si>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</si>
  <si>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</si>
  <si>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</si>
  <si>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</si>
  <si>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</si>
  <si>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</si>
  <si>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</si>
  <si>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</si>
  <si>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</si>
  <si>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</si>
  <si>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</si>
  <si>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</si>
  <si>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</si>
  <si>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</si>
  <si>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</si>
  <si>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</si>
  <si>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</si>
  <si>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</si>
  <si>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</si>
  <si>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</si>
  <si>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</si>
  <si>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</si>
  <si>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</si>
  <si>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</si>
  <si>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</si>
  <si>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</si>
  <si>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</si>
  <si>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</si>
  <si>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</si>
  <si>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</si>
  <si>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</si>
  <si>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</si>
  <si>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</si>
  <si>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</si>
  <si>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</si>
  <si>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</si>
  <si>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</si>
  <si>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</si>
  <si>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</si>
  <si>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</si>
  <si>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</si>
  <si>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</si>
  <si>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</si>
  <si>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</si>
  <si>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</si>
  <si>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</si>
  <si>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</si>
  <si>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</si>
  <si>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</si>
  <si>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</si>
  <si>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</si>
  <si>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</si>
  <si>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</si>
  <si>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</si>
  <si>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</si>
  <si>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</si>
  <si>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</si>
  <si>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</si>
  <si>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</si>
  <si>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</si>
  <si>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</si>
  <si>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</si>
  <si>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</si>
  <si>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</si>
  <si>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</si>
  <si>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</si>
  <si>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</si>
  <si>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</si>
  <si>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</si>
  <si>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</si>
  <si>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</si>
  <si>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</si>
  <si>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</si>
  <si>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</si>
  <si>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</si>
  <si>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</si>
  <si>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</si>
  <si>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</si>
  <si>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</si>
  <si>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</si>
  <si>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</si>
  <si>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</si>
  <si>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</si>
  <si>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</si>
  <si>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</si>
  <si>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</si>
  <si>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</si>
  <si>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</si>
  <si>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</si>
  <si>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</si>
  <si>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</si>
  <si>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</si>
  <si>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</si>
  <si>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</si>
  <si>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</si>
  <si>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</si>
  <si>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</si>
  <si>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</si>
  <si>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</si>
  <si>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</si>
  <si>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</si>
  <si>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</si>
  <si>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</si>
  <si>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</si>
  <si>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</si>
  <si>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</si>
  <si>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</si>
  <si>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</si>
  <si>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</si>
  <si>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</si>
  <si>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</si>
  <si>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</si>
  <si>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</si>
  <si>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</si>
  <si>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</si>
  <si>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</si>
  <si>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</si>
  <si>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</si>
  <si>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</si>
  <si>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</si>
  <si>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</si>
  <si>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</si>
  <si>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</si>
  <si>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</si>
  <si>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</si>
  <si>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</si>
  <si>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</si>
  <si>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</si>
  <si>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</si>
  <si>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</si>
  <si>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</si>
  <si>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</si>
  <si>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</si>
  <si>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</si>
  <si>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</si>
  <si>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</si>
  <si>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</si>
  <si>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</si>
  <si>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</si>
  <si>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</si>
  <si>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</si>
  <si>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</si>
  <si>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</si>
  <si>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</si>
  <si>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</si>
  <si>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</si>
  <si>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</si>
  <si>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</si>
  <si>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</si>
  <si>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</si>
  <si>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</si>
  <si>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</si>
  <si>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</si>
  <si>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</si>
  <si>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</si>
  <si>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</si>
  <si>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</si>
  <si>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</si>
  <si>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</si>
  <si>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</si>
  <si>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</si>
  <si>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</si>
  <si>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</si>
  <si>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</si>
  <si>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</si>
  <si>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</si>
  <si>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</si>
  <si>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</si>
  <si>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</si>
  <si>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</si>
  <si>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</si>
  <si>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</si>
  <si>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</si>
  <si>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</si>
  <si>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</si>
  <si>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</si>
  <si>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</si>
  <si>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</si>
  <si>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</si>
  <si>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</si>
  <si>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</si>
  <si>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</si>
  <si>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</si>
  <si>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</si>
  <si>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</si>
  <si>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</si>
  <si>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</si>
  <si>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</si>
  <si>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</si>
  <si>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</si>
  <si>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</si>
  <si>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</si>
  <si>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</si>
  <si>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</si>
  <si>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</si>
  <si>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</si>
  <si>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</si>
  <si>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</si>
  <si>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</si>
  <si>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</si>
  <si>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</si>
  <si>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</si>
  <si>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</si>
  <si>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</si>
  <si>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</si>
  <si>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</si>
  <si>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</si>
  <si>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</si>
  <si>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</si>
  <si>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</si>
  <si>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</si>
  <si>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</si>
  <si>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</si>
  <si>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</si>
  <si>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</si>
  <si>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</si>
  <si>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</si>
  <si>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</si>
  <si>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</si>
  <si>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</si>
  <si>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</si>
  <si>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</si>
  <si>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</si>
  <si>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</si>
  <si>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</si>
  <si>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</si>
  <si>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</si>
  <si>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</si>
  <si>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</si>
  <si>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</si>
  <si>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</si>
  <si>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</si>
  <si>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</si>
  <si>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</si>
  <si>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</si>
  <si>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</si>
  <si>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</si>
  <si>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</si>
  <si>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</si>
  <si>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</si>
  <si>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</si>
  <si>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</si>
  <si>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</si>
  <si>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</si>
  <si>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</si>
  <si>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</si>
  <si>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</si>
  <si>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</si>
  <si>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</si>
  <si>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</si>
  <si>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</si>
  <si>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</si>
  <si>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</si>
  <si>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</si>
  <si>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</si>
  <si>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</si>
  <si>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</si>
  <si>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</si>
  <si>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</si>
  <si>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</si>
  <si>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</si>
  <si>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</si>
  <si>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</si>
  <si>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</si>
  <si>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</si>
  <si>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</si>
  <si>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</si>
  <si>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</si>
  <si>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</si>
  <si>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</si>
  <si>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</si>
  <si>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</si>
  <si>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</si>
  <si>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</si>
  <si>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</si>
  <si>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</si>
  <si>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</si>
  <si>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</si>
  <si>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</si>
  <si>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</si>
  <si>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</si>
  <si>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</si>
  <si>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</si>
  <si>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</si>
  <si>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</si>
  <si>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</si>
  <si>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</si>
  <si>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</si>
  <si>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</si>
  <si>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</si>
  <si>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</si>
  <si>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</si>
  <si>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</si>
  <si>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</si>
  <si>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</si>
  <si>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</si>
  <si>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</si>
  <si>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</si>
  <si>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</si>
  <si>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</si>
  <si>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</si>
  <si>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</si>
  <si>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</si>
  <si>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</si>
  <si>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</si>
  <si>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</si>
  <si>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</si>
  <si>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</si>
  <si>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</si>
  <si>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</si>
  <si>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</si>
  <si>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</si>
  <si>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</si>
  <si>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</si>
  <si>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</si>
  <si>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</si>
  <si>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</si>
  <si>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</si>
  <si>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</si>
  <si>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</si>
  <si>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</si>
  <si>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</si>
  <si>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</si>
  <si>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</si>
  <si>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</si>
  <si>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</si>
  <si>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</si>
  <si>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</si>
  <si>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</si>
  <si>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</si>
  <si>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</si>
  <si>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</si>
  <si>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</si>
  <si>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</si>
  <si>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</si>
  <si>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</si>
  <si>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</si>
  <si>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</si>
  <si>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</si>
  <si>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</si>
  <si>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</si>
  <si>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</si>
  <si>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</si>
  <si>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</si>
  <si>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</si>
  <si>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</si>
  <si>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</si>
  <si>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</si>
  <si>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</si>
  <si>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</si>
  <si>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</si>
  <si>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</si>
  <si>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</si>
  <si>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</si>
  <si>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</si>
  <si>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</si>
  <si>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</si>
  <si>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</si>
  <si>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</si>
  <si>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</si>
  <si>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</si>
  <si>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</si>
  <si>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</si>
  <si>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</si>
  <si>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</si>
  <si>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</si>
  <si>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</si>
  <si>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</si>
  <si>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</si>
  <si>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</si>
  <si>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</si>
  <si>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</si>
  <si>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</si>
  <si>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</si>
  <si>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</si>
  <si>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</si>
  <si>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</si>
  <si>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</si>
  <si>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</si>
  <si>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</si>
  <si>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</si>
  <si>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</si>
  <si>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</si>
  <si>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</si>
  <si>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</si>
  <si>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</si>
  <si>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</si>
  <si>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</si>
  <si>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</si>
  <si>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</si>
  <si>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</si>
  <si>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</si>
  <si>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</si>
  <si>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</si>
  <si>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</si>
  <si>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</si>
  <si>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</si>
  <si>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</si>
  <si>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</si>
  <si>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</si>
  <si>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</si>
  <si>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</si>
  <si>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</si>
  <si>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</si>
  <si>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</si>
  <si>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</si>
  <si>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</si>
  <si>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</si>
  <si>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</si>
  <si>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</si>
  <si>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</si>
  <si>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</si>
  <si>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</si>
  <si>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</si>
  <si>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</si>
  <si>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</si>
  <si>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</si>
  <si>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</si>
  <si>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</si>
  <si>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</si>
  <si>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</si>
  <si>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</si>
  <si>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</si>
  <si>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</si>
  <si>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</si>
  <si>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</si>
  <si>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</si>
  <si>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</si>
  <si>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</si>
  <si>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</si>
  <si>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</si>
  <si>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</si>
  <si>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</si>
  <si>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</si>
  <si>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</si>
  <si>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</si>
  <si>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</si>
  <si>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</si>
  <si>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</si>
  <si>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</si>
  <si>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</si>
  <si>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</si>
  <si>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</si>
  <si>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</si>
  <si>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</si>
  <si>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</si>
  <si>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</si>
  <si>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</si>
  <si>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</si>
  <si>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</si>
  <si>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</si>
  <si>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</si>
  <si>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</si>
  <si>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</si>
  <si>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</si>
  <si>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</si>
  <si>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</si>
  <si>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</si>
  <si>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</si>
  <si>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</si>
  <si>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</si>
  <si>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</si>
  <si>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</si>
  <si>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</si>
  <si>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</si>
  <si>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</si>
  <si>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</si>
  <si>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</si>
  <si>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</si>
  <si>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</si>
  <si>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</si>
  <si>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</si>
  <si>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</si>
  <si>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</si>
  <si>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</si>
  <si>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</si>
  <si>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</si>
  <si>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</si>
  <si>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</si>
  <si>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</si>
  <si>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</si>
  <si>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</si>
  <si>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</si>
  <si>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</si>
  <si>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</si>
  <si>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</si>
  <si>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</si>
  <si>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</si>
  <si>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</si>
  <si>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</si>
  <si>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</si>
  <si>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</si>
  <si>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</si>
  <si>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</si>
  <si>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</si>
  <si>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</si>
  <si>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</si>
  <si>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</si>
  <si>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</si>
  <si>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</si>
  <si>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</si>
  <si>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</si>
  <si>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</si>
  <si>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</si>
  <si>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</si>
  <si>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</si>
  <si>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</si>
  <si>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</si>
  <si>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</si>
  <si>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</si>
  <si>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</si>
  <si>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</si>
  <si>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</si>
  <si>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</si>
  <si>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</si>
  <si>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</si>
  <si>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</si>
  <si>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</si>
  <si>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</si>
  <si>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</si>
  <si>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</si>
  <si>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</si>
  <si>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</si>
  <si>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</si>
  <si>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</si>
  <si>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</si>
  <si>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</si>
  <si>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</si>
  <si>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</si>
  <si>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</si>
  <si>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</si>
  <si>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</si>
  <si>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</si>
  <si>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</si>
  <si>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</si>
  <si>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</si>
  <si>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</si>
  <si>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</si>
  <si>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</si>
  <si>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</si>
  <si>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</si>
  <si>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</si>
  <si>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</si>
  <si>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</si>
  <si>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</si>
  <si>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</si>
  <si>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</si>
  <si>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</si>
  <si>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</si>
  <si>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</si>
  <si>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</si>
  <si>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</si>
  <si>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</si>
  <si>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</si>
  <si>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</si>
  <si>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</si>
  <si>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</si>
  <si>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</si>
  <si>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</si>
  <si>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</si>
  <si>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</si>
  <si>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</si>
  <si>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</si>
  <si>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</si>
  <si>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</si>
  <si>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</si>
  <si>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</si>
  <si>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</si>
  <si>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</si>
  <si>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</si>
  <si>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</si>
  <si>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</si>
  <si>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</si>
  <si>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</si>
  <si>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</si>
  <si>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</si>
  <si>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</si>
  <si>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</si>
  <si>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</si>
  <si>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</si>
  <si>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</si>
  <si>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</si>
  <si>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</si>
  <si>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</si>
  <si>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</si>
  <si>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</si>
  <si>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</si>
  <si>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</si>
  <si>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</si>
  <si>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</si>
  <si>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</si>
  <si>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</si>
  <si>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</si>
  <si>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</si>
  <si>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</si>
  <si>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</si>
  <si>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</si>
  <si>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</si>
  <si>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</si>
  <si>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</si>
  <si>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</si>
  <si>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</si>
  <si>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</si>
  <si>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</si>
  <si>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</si>
  <si>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</si>
  <si>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</si>
  <si>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</si>
  <si>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</si>
  <si>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</si>
  <si>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</si>
  <si>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</si>
  <si>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</si>
  <si>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</si>
  <si>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</si>
  <si>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</si>
  <si>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</si>
  <si>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</si>
  <si>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</si>
  <si>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</si>
  <si>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</si>
  <si>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</si>
  <si>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</si>
  <si>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</si>
  <si>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</si>
  <si>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</si>
  <si>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</si>
  <si>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</si>
  <si>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</si>
  <si>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</si>
  <si>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</si>
  <si>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</si>
  <si>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</si>
  <si>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</si>
  <si>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</si>
  <si>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</si>
  <si>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</si>
  <si>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</si>
  <si>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</si>
  <si>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</si>
  <si>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</si>
  <si>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</si>
  <si>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</si>
  <si>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</si>
  <si>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</si>
  <si>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</si>
  <si>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</si>
  <si>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</si>
  <si>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</si>
  <si>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</si>
  <si>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</si>
  <si>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</si>
  <si>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</si>
  <si>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</si>
  <si>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</si>
  <si>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</si>
  <si>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</si>
  <si>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</si>
  <si>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</si>
  <si>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</si>
  <si>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</si>
  <si>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</si>
  <si>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</si>
  <si>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</si>
  <si>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</si>
  <si>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</si>
  <si>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</si>
  <si>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</si>
  <si>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</si>
  <si>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</si>
  <si>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</si>
  <si>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</si>
  <si>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</si>
  <si>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</si>
  <si>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</si>
  <si>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</si>
  <si>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</si>
  <si>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</si>
  <si>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</si>
  <si>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</si>
  <si>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</si>
  <si>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</si>
  <si>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</si>
  <si>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</si>
  <si>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</si>
  <si>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</si>
  <si>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</si>
  <si>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</si>
  <si>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</si>
  <si>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</si>
  <si>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</si>
  <si>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</si>
  <si>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</si>
  <si>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</si>
  <si>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</si>
  <si>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</si>
  <si>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</si>
  <si>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</si>
  <si>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</si>
  <si>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</si>
  <si>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</si>
  <si>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</si>
  <si>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</si>
  <si>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</si>
  <si>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</si>
  <si>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</si>
  <si>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</si>
  <si>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</si>
  <si>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</si>
  <si>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</si>
  <si>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</si>
  <si>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</si>
  <si>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</si>
  <si>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</si>
  <si>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</si>
  <si>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</si>
  <si>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</si>
  <si>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</si>
  <si>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</si>
  <si>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</si>
  <si>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</si>
  <si>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</si>
  <si>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</si>
  <si>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</si>
  <si>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</si>
  <si>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</si>
  <si>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</si>
  <si>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</si>
  <si>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</si>
  <si>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</si>
  <si>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</si>
  <si>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</si>
  <si>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</si>
  <si>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</si>
  <si>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</si>
  <si>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</si>
  <si>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</si>
  <si>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</si>
  <si>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</si>
  <si>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</si>
  <si>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</si>
  <si>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</si>
  <si>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</si>
  <si>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</si>
  <si>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</si>
  <si>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</si>
  <si>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</si>
  <si>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</si>
  <si>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</si>
  <si>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</si>
  <si>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</si>
  <si>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</si>
  <si>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</si>
  <si>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</si>
  <si>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</si>
  <si>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</si>
  <si>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</si>
  <si>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</si>
  <si>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</si>
  <si>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</si>
  <si>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</si>
  <si>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</si>
  <si>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</si>
  <si>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</si>
  <si>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</si>
  <si>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</si>
  <si>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</si>
  <si>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</si>
  <si>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</si>
  <si>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</si>
  <si>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</si>
  <si>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</si>
  <si>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</si>
  <si>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</si>
  <si>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</si>
  <si>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</si>
  <si>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</si>
  <si>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</si>
  <si>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</si>
  <si>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</si>
  <si>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</si>
  <si>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</si>
  <si>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</si>
  <si>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</si>
  <si>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</si>
  <si>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</si>
  <si>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</si>
  <si>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</si>
  <si>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</si>
  <si>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</si>
  <si>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</si>
  <si>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</si>
  <si>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</si>
  <si>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</si>
  <si>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</si>
  <si>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</si>
  <si>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</si>
  <si>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</si>
  <si>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</si>
  <si>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</si>
  <si>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</si>
  <si>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</si>
  <si>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</si>
  <si>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</si>
  <si>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</si>
  <si>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</si>
  <si>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</si>
  <si>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</si>
  <si>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</si>
  <si>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</si>
  <si>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</si>
  <si>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</si>
  <si>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</si>
  <si>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</si>
  <si>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</si>
  <si>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</si>
  <si>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</si>
  <si>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</si>
  <si>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</si>
  <si>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</si>
  <si>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</si>
  <si>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</si>
  <si>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</si>
  <si>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</si>
  <si>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</si>
  <si>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</si>
  <si>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</si>
  <si>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</si>
  <si>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</si>
  <si>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</si>
  <si>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</si>
  <si>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</si>
  <si>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</si>
  <si>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</si>
  <si>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</si>
  <si>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</si>
  <si>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</si>
  <si>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</si>
  <si>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</si>
  <si>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</si>
  <si>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</si>
  <si>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</si>
  <si>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</si>
  <si>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</si>
  <si>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</si>
  <si>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</si>
  <si>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</si>
  <si>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</si>
  <si>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</si>
  <si>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</si>
  <si>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</si>
  <si>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</si>
  <si>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</si>
  <si>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</si>
  <si>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</si>
  <si>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</si>
  <si>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</si>
  <si>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</si>
  <si>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</si>
  <si>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</si>
  <si>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</si>
  <si>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</si>
  <si>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</si>
  <si>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</si>
  <si>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</si>
  <si>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</si>
  <si>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</si>
  <si>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</si>
  <si>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</si>
  <si>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</si>
  <si>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</si>
  <si>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</si>
  <si>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</si>
  <si>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</si>
  <si>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</si>
  <si>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</si>
  <si>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</si>
  <si>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</si>
  <si>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</si>
  <si>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</si>
  <si>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</si>
  <si>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</si>
  <si>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</si>
  <si>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</si>
  <si>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</si>
  <si>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</si>
  <si>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</si>
  <si>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</si>
  <si>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</si>
  <si>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</si>
  <si>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</si>
  <si>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</si>
  <si>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</si>
  <si>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</si>
  <si>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</si>
  <si>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</si>
  <si>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</si>
  <si>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</si>
  <si>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</si>
  <si>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</si>
  <si>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</si>
  <si>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</si>
  <si>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</si>
  <si>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</si>
  <si>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</si>
  <si>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</si>
  <si>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</si>
  <si>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</si>
  <si>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</si>
  <si>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</si>
  <si>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</si>
  <si>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</si>
  <si>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</si>
  <si>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</si>
  <si>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</si>
  <si>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</si>
  <si>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</si>
  <si>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</si>
  <si>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</si>
  <si>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</si>
  <si>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</si>
  <si>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</si>
  <si>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</si>
  <si>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</si>
  <si>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</si>
  <si>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</si>
  <si>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</si>
  <si>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</si>
  <si>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</si>
  <si>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</si>
  <si>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</si>
  <si>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</si>
  <si>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</si>
  <si>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</si>
  <si>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</si>
  <si>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</si>
  <si>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</si>
  <si>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</si>
  <si>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</si>
  <si>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</si>
  <si>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</si>
  <si>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</si>
  <si>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</si>
  <si>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</si>
  <si>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</si>
  <si>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</si>
  <si>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</si>
  <si>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</si>
  <si>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</si>
  <si>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</si>
  <si>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</si>
  <si>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</si>
  <si>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</si>
  <si>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</si>
  <si>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</si>
  <si>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</si>
  <si>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</si>
  <si>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</si>
  <si>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</si>
  <si>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</si>
  <si>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</si>
  <si>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</si>
  <si>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</si>
  <si>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</si>
  <si>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</si>
  <si>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</si>
  <si>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</si>
  <si>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</si>
  <si>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</si>
  <si>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</si>
  <si>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</si>
  <si>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</si>
  <si>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</si>
  <si>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</si>
  <si>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</si>
  <si>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</si>
  <si>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</si>
  <si>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</si>
  <si>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</si>
  <si>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</si>
  <si>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</si>
  <si>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</si>
  <si>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</si>
  <si>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</si>
  <si>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</si>
  <si>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</si>
  <si>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</si>
  <si>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</si>
  <si>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</si>
  <si>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</si>
  <si>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</si>
  <si>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</si>
  <si>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</si>
  <si>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</si>
  <si>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</si>
  <si>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</si>
  <si>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</si>
  <si>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</si>
  <si>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</si>
  <si>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</si>
  <si>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</si>
  <si>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</si>
  <si>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</si>
  <si>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</si>
  <si>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</si>
  <si>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</si>
  <si>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</si>
  <si>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</si>
  <si>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</si>
  <si>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</si>
  <si>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</si>
  <si>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</si>
  <si>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</si>
  <si>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</si>
  <si>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</si>
  <si>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</si>
  <si>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</si>
  <si>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</si>
  <si>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</si>
  <si>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</si>
  <si>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</si>
  <si>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</si>
  <si>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</si>
  <si>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</si>
  <si>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</si>
  <si>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</si>
  <si>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</si>
  <si>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</si>
  <si>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</si>
  <si>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</si>
  <si>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</si>
  <si>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</si>
  <si>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</si>
  <si>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</si>
  <si>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</si>
  <si>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</si>
  <si>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</si>
  <si>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</si>
  <si>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</si>
  <si>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</si>
  <si>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</si>
  <si>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</si>
  <si>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</si>
  <si>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</si>
  <si>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</si>
  <si>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</si>
  <si>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</si>
  <si>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</si>
  <si>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</si>
  <si>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</si>
  <si>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</si>
  <si>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</si>
  <si>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</si>
  <si>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</si>
  <si>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</si>
  <si>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</si>
  <si>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</si>
  <si>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</si>
  <si>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</si>
  <si>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</si>
  <si>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</si>
  <si>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</si>
  <si>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</si>
  <si>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</si>
  <si>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</si>
  <si>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</si>
  <si>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</si>
  <si>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</si>
  <si>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</si>
  <si>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</si>
  <si>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</si>
  <si>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</si>
  <si>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</si>
  <si>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</si>
  <si>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</si>
  <si>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</si>
  <si>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</si>
  <si>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</si>
  <si>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</si>
  <si>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</si>
  <si>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</si>
  <si>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</si>
  <si>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</si>
  <si>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</si>
  <si>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</si>
  <si>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</si>
  <si>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</si>
  <si>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</si>
  <si>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</si>
  <si>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</si>
  <si>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</si>
  <si>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</si>
  <si>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</si>
  <si>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</si>
  <si>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</si>
  <si>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</si>
  <si>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</si>
  <si>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</si>
  <si>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</si>
  <si>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</si>
  <si>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</si>
  <si>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</si>
  <si>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</si>
  <si>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</si>
  <si>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</si>
  <si>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</si>
  <si>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</si>
  <si>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</si>
  <si>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</si>
  <si>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</si>
  <si>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</si>
  <si>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</si>
  <si>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</si>
  <si>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</si>
  <si>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</si>
  <si>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</si>
  <si>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</si>
  <si>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</si>
  <si>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</si>
  <si>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</si>
  <si>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</si>
  <si>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</si>
  <si>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</si>
  <si>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</si>
  <si>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</si>
  <si>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</si>
  <si>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</si>
  <si>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</si>
  <si>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</si>
  <si>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</si>
  <si>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</si>
  <si>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</si>
  <si>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</si>
  <si>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</si>
  <si>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</si>
  <si>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</si>
  <si>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</si>
  <si>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</si>
  <si>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</si>
  <si>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</si>
  <si>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</si>
  <si>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</si>
  <si>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</si>
  <si>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</si>
  <si>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</si>
  <si>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</si>
  <si>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</si>
  <si>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</si>
  <si>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</si>
  <si>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</si>
  <si>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</si>
  <si>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</si>
  <si>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</si>
  <si>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</si>
  <si>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</si>
  <si>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</si>
  <si>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</si>
  <si>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</si>
  <si>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</si>
  <si>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</si>
  <si>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</si>
  <si>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</si>
  <si>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</si>
  <si>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</si>
  <si>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</si>
  <si>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</si>
  <si>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</si>
  <si>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</si>
  <si>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</si>
  <si>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</si>
  <si>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</si>
  <si>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</si>
  <si>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</si>
  <si>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</si>
  <si>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</si>
  <si>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</si>
  <si>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</si>
  <si>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</si>
  <si>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</si>
  <si>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</si>
  <si>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</si>
  <si>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</si>
  <si>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</si>
  <si>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</si>
  <si>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</si>
  <si>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</si>
  <si>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</si>
  <si>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</si>
  <si>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</si>
  <si>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</si>
  <si>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</si>
  <si>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</si>
  <si>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</si>
  <si>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</si>
  <si>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</si>
  <si>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</si>
  <si>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</si>
  <si>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</si>
  <si>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</si>
  <si>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</si>
  <si>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</si>
  <si>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</si>
  <si>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</si>
  <si>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</si>
  <si>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</si>
  <si>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</si>
  <si>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</si>
  <si>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</si>
  <si>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</si>
  <si>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</si>
  <si>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</si>
  <si>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</si>
  <si>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</si>
  <si>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</si>
  <si>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</si>
  <si>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</si>
  <si>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</si>
  <si>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</si>
  <si>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</si>
  <si>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</si>
  <si>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</si>
  <si>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</si>
  <si>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</si>
  <si>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</si>
  <si>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</si>
  <si>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</si>
  <si>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</si>
  <si>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</si>
  <si>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</si>
  <si>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</si>
  <si>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</si>
  <si>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</si>
  <si>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</si>
  <si>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</si>
  <si>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</si>
  <si>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</si>
  <si>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</si>
  <si>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</si>
  <si>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</si>
  <si>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</si>
  <si>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</si>
  <si>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</si>
  <si>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</si>
  <si>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</si>
  <si>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</si>
  <si>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</si>
  <si>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</si>
  <si>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</si>
  <si>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</si>
  <si>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</si>
  <si>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</si>
  <si>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</si>
  <si>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</si>
  <si>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</si>
  <si>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</si>
  <si>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</si>
  <si>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</si>
  <si>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</si>
  <si>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</si>
  <si>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</si>
  <si>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</si>
  <si>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</si>
  <si>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</si>
  <si>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</si>
  <si>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</si>
  <si>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</si>
  <si>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</si>
  <si>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</si>
  <si>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</si>
  <si>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</si>
  <si>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</si>
  <si>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</si>
  <si>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</si>
  <si>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</si>
  <si>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</si>
  <si>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</si>
  <si>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</si>
  <si>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</si>
  <si>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</si>
  <si>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</si>
  <si>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</si>
  <si>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</si>
  <si>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</si>
  <si>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</si>
  <si>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</si>
  <si>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</si>
  <si>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</si>
  <si>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</si>
  <si>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</si>
  <si>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</si>
  <si>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</si>
  <si>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</si>
  <si>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</si>
  <si>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</si>
  <si>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</si>
  <si>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</si>
  <si>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</si>
  <si>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</si>
  <si>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</si>
  <si>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</si>
  <si>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</si>
  <si>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</si>
  <si>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</si>
  <si>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</si>
  <si>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</si>
  <si>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</si>
  <si>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</si>
  <si>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</si>
  <si>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</si>
  <si>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</si>
  <si>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</si>
  <si>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</si>
  <si>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</si>
  <si>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</si>
  <si>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</si>
  <si>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</si>
  <si>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</si>
  <si>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</si>
  <si>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</si>
  <si>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</si>
  <si>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</si>
  <si>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</si>
  <si>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</si>
  <si>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</si>
  <si>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</si>
  <si>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</si>
  <si>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</si>
  <si>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</si>
  <si>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</si>
  <si>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</si>
  <si>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</si>
  <si>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</si>
  <si>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</si>
  <si>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</si>
  <si>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</si>
  <si>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</si>
  <si>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</si>
  <si>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</si>
  <si>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</si>
  <si>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</si>
  <si>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</si>
  <si>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</si>
  <si>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</si>
  <si>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</si>
  <si>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</si>
  <si>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</si>
  <si>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</si>
  <si>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</si>
  <si>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</si>
  <si>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</si>
  <si>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</si>
  <si>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</si>
  <si>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</si>
  <si>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</si>
  <si>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</si>
  <si>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</si>
  <si>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</si>
  <si>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</si>
  <si>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</si>
  <si>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</si>
  <si>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</si>
  <si>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</si>
  <si>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</si>
  <si>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</si>
  <si>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</si>
  <si>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</si>
  <si>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</si>
  <si>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</si>
  <si>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</si>
  <si>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</si>
  <si>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</si>
  <si>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</si>
  <si>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</si>
  <si>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</si>
  <si>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</si>
  <si>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</si>
  <si>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</si>
  <si>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</si>
  <si>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</si>
  <si>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</si>
  <si>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</si>
  <si>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</si>
  <si>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</si>
  <si>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</si>
  <si>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</si>
  <si>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</si>
  <si>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</si>
  <si>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</si>
  <si>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</si>
  <si>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</si>
  <si>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</si>
  <si>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</si>
  <si>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</si>
  <si>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</si>
  <si>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</si>
  <si>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</si>
  <si>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</si>
  <si>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</si>
  <si>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</si>
  <si>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</si>
  <si>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</si>
  <si>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</si>
  <si>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</si>
  <si>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</si>
  <si>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</si>
  <si>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</si>
  <si>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</si>
  <si>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</si>
  <si>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</si>
  <si>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</si>
  <si>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</si>
  <si>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</si>
  <si>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</si>
  <si>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</si>
  <si>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</si>
  <si>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</si>
  <si>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</si>
  <si>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</si>
  <si>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</si>
  <si>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</si>
  <si>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</si>
  <si>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</si>
  <si>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</si>
  <si>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</si>
  <si>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</si>
  <si>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</si>
  <si>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</si>
  <si>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</si>
  <si>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</si>
  <si>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</si>
  <si>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</si>
  <si>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</si>
  <si>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</si>
  <si>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</si>
  <si>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</si>
  <si>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</si>
  <si>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</si>
  <si>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</si>
  <si>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</si>
  <si>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</si>
  <si>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</si>
  <si>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</si>
  <si>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</si>
  <si>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</si>
  <si>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</si>
  <si>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</si>
  <si>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</si>
  <si>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</si>
  <si>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</si>
  <si>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</si>
  <si>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</si>
  <si>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</si>
  <si>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</si>
  <si>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</si>
  <si>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</si>
  <si>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</si>
  <si>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</si>
  <si>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</si>
  <si>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</si>
  <si>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</si>
  <si>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</si>
  <si>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</si>
  <si>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</si>
  <si>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</si>
  <si>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</si>
  <si>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</si>
  <si>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</si>
  <si>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</si>
  <si>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</si>
  <si>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</si>
  <si>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</si>
  <si>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</si>
  <si>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</si>
  <si>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</si>
  <si>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</si>
  <si>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</si>
  <si>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</si>
  <si>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</si>
  <si>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</si>
  <si>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</si>
  <si>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</si>
  <si>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</si>
  <si>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</si>
  <si>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</si>
  <si>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</si>
  <si>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</si>
  <si>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</si>
  <si>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</si>
  <si>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</si>
  <si>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</si>
  <si>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</si>
  <si>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</si>
  <si>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</si>
  <si>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</si>
  <si>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</si>
  <si>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</si>
  <si>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</si>
  <si>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</si>
  <si>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</si>
  <si>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</si>
  <si>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</si>
  <si>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</si>
  <si>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</si>
  <si>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</si>
  <si>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</si>
  <si>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</si>
  <si>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</si>
  <si>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</si>
  <si>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</si>
  <si>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</si>
  <si>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</si>
  <si>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</si>
  <si>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</si>
  <si>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</si>
  <si>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</si>
  <si>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</si>
  <si>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</si>
  <si>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</si>
  <si>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</si>
  <si>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</si>
  <si>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</si>
  <si>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</si>
  <si>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</si>
  <si>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</si>
  <si>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</si>
  <si>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</si>
  <si>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</si>
  <si>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</si>
  <si>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</si>
  <si>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</si>
  <si>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</si>
  <si>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</si>
  <si>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</si>
  <si>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</si>
  <si>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</si>
  <si>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</si>
  <si>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</si>
  <si>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</si>
  <si>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</si>
  <si>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</si>
  <si>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</si>
  <si>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</si>
  <si>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</si>
  <si>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</si>
  <si>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</si>
  <si>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</si>
  <si>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</si>
  <si>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</si>
  <si>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</si>
  <si>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</si>
  <si>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</si>
  <si>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</si>
  <si>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</si>
  <si>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</si>
  <si>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</si>
  <si>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</si>
  <si>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</si>
  <si>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</si>
  <si>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</si>
  <si>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</si>
  <si>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</si>
  <si>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</si>
  <si>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</si>
  <si>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</si>
  <si>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</si>
  <si>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</si>
  <si>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</si>
  <si>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</si>
  <si>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</si>
  <si>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</si>
  <si>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</si>
  <si>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</si>
  <si>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</si>
  <si>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</si>
  <si>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</si>
  <si>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</si>
  <si>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</si>
  <si>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</si>
  <si>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</si>
  <si>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</si>
  <si>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</si>
  <si>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</si>
  <si>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</si>
  <si>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</si>
  <si>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</si>
  <si>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</si>
  <si>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</si>
  <si>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</si>
  <si>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</si>
  <si>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</si>
  <si>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</si>
  <si>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</si>
  <si>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</si>
  <si>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</si>
  <si>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</si>
  <si>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</si>
  <si>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</si>
  <si>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</si>
  <si>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</si>
  <si>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</si>
  <si>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</si>
  <si>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</si>
  <si>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</si>
  <si>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</si>
  <si>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</si>
  <si>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</si>
  <si>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</si>
  <si>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</si>
  <si>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</si>
  <si>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</si>
  <si>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</si>
  <si>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</si>
  <si>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</si>
  <si>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</si>
  <si>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</si>
  <si>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</si>
  <si>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</si>
  <si>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</si>
  <si>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</si>
  <si>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</si>
  <si>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</si>
  <si>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</si>
  <si>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</si>
  <si>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</si>
  <si>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</si>
  <si>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</si>
  <si>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</si>
  <si>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</si>
  <si>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</si>
  <si>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</si>
  <si>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</si>
  <si>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</si>
  <si>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</si>
  <si>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</si>
  <si>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</si>
  <si>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</si>
  <si>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</si>
  <si>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</si>
  <si>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</si>
  <si>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</si>
  <si>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</si>
  <si>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</si>
  <si>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</si>
  <si>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</si>
  <si>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</si>
  <si>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</si>
  <si>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</si>
  <si>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</si>
  <si>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</si>
  <si>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</si>
  <si>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</si>
  <si>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</si>
  <si>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</si>
  <si>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</si>
  <si>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</si>
  <si>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</si>
  <si>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</si>
  <si>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</si>
  <si>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</si>
  <si>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</si>
  <si>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</si>
  <si>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</si>
  <si>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</si>
  <si>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</si>
  <si>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</si>
  <si>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</si>
  <si>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</si>
  <si>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</si>
  <si>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</si>
  <si>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</si>
  <si>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</si>
  <si>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</si>
  <si>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</si>
  <si>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</si>
  <si>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</si>
  <si>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</si>
  <si>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</si>
  <si>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</si>
  <si>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</si>
  <si>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</si>
  <si>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</si>
  <si>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</si>
  <si>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</si>
  <si>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</si>
  <si>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</si>
  <si>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</si>
  <si>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</si>
  <si>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</si>
  <si>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</si>
  <si>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</si>
  <si>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</si>
  <si>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</si>
  <si>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</si>
  <si>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</si>
  <si>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</si>
  <si>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</si>
  <si>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</si>
  <si>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</si>
  <si>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</si>
  <si>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</si>
  <si>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</si>
  <si>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</si>
  <si>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</si>
  <si>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</si>
  <si>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</si>
  <si>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</si>
  <si>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</si>
  <si>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</si>
  <si>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</si>
  <si>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</si>
  <si>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</si>
  <si>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</si>
  <si>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</si>
  <si>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</si>
  <si>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</si>
  <si>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</si>
  <si>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</si>
  <si>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</si>
  <si>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</si>
  <si>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</si>
  <si>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</si>
  <si>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</si>
  <si>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</si>
  <si>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</si>
  <si>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</si>
  <si>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</si>
  <si>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</si>
  <si>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</si>
  <si>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</si>
  <si>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</si>
  <si>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</si>
  <si>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</si>
  <si>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</si>
  <si>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</si>
  <si>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</si>
  <si>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</si>
  <si>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</si>
  <si>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</si>
  <si>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</si>
  <si>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</si>
  <si>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</si>
  <si>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</si>
  <si>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</si>
  <si>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</si>
  <si>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</si>
  <si>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</si>
  <si>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</si>
  <si>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</si>
  <si>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</si>
  <si>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</si>
  <si>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</si>
  <si>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</si>
  <si>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</si>
  <si>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</si>
  <si>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</si>
  <si>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</si>
  <si>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</si>
  <si>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</si>
  <si>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</si>
  <si>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</si>
  <si>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</si>
  <si>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</si>
  <si>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</si>
  <si>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</si>
  <si>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</si>
  <si>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</si>
  <si>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</si>
  <si>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</si>
  <si>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</si>
  <si>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</si>
  <si>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</si>
  <si>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</si>
  <si>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</si>
  <si>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</si>
  <si>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</si>
  <si>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</si>
  <si>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</si>
  <si>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</si>
  <si>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</si>
  <si>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</si>
  <si>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</si>
  <si>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</si>
  <si>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</si>
  <si>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</si>
  <si>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</si>
  <si>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</si>
  <si>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</si>
  <si>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</si>
  <si>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</si>
  <si>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</si>
  <si>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</si>
  <si>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</si>
  <si>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</si>
  <si>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</si>
  <si>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</si>
  <si>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</si>
  <si>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</si>
  <si>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</si>
  <si>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</si>
  <si>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</si>
  <si>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</si>
  <si>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</si>
  <si>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</si>
  <si>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</si>
  <si>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</si>
  <si>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</si>
  <si>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</si>
  <si>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</si>
  <si>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</si>
  <si>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</si>
  <si>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</si>
  <si>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</si>
  <si>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</si>
  <si>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</si>
  <si>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</si>
  <si>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</si>
  <si>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</si>
  <si>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</si>
  <si>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</si>
  <si>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</si>
  <si>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</si>
  <si>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</si>
  <si>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</si>
  <si>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</si>
  <si>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</si>
  <si>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</si>
  <si>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</si>
  <si>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</si>
  <si>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</si>
  <si>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</si>
  <si>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</si>
  <si>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</si>
  <si>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</si>
  <si>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</si>
  <si>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</si>
  <si>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</si>
  <si>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</si>
  <si>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</si>
  <si>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</si>
  <si>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</si>
  <si>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</si>
  <si>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</si>
  <si>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</si>
  <si>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</si>
  <si>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</si>
  <si>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</si>
  <si>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</si>
  <si>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</si>
  <si>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</si>
  <si>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</si>
  <si>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</si>
  <si>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</si>
  <si>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</si>
  <si>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</si>
  <si>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</si>
  <si>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</si>
  <si>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</si>
  <si>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</si>
  <si>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</si>
  <si>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</si>
  <si>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</si>
  <si>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</si>
  <si>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</si>
  <si>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</si>
  <si>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</si>
  <si>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</si>
  <si>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</si>
  <si>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</si>
  <si>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</si>
  <si>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</si>
  <si>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</si>
  <si>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</si>
  <si>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</si>
  <si>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</si>
  <si>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</si>
  <si>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</si>
  <si>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</si>
  <si>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</si>
  <si>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</si>
  <si>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</si>
  <si>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</si>
  <si>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</si>
  <si>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</si>
  <si>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</si>
  <si>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</si>
  <si>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</si>
  <si>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</si>
  <si>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</si>
  <si>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</si>
  <si>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</si>
  <si>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</si>
  <si>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</si>
  <si>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</si>
  <si>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</si>
  <si>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</si>
  <si>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</si>
  <si>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</si>
  <si>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</si>
  <si>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</si>
  <si>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</si>
  <si>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</si>
  <si>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</si>
  <si>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</si>
  <si>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</si>
  <si>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</si>
  <si>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</si>
  <si>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</si>
  <si>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</si>
  <si>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</si>
  <si>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</si>
  <si>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</si>
  <si>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</si>
  <si>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</si>
  <si>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</si>
  <si>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</si>
  <si>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</si>
  <si>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</si>
  <si>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</si>
  <si>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</si>
  <si>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</si>
  <si>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</si>
  <si>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</si>
  <si>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</si>
  <si>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</si>
  <si>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</si>
  <si>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</si>
  <si>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</si>
  <si>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</si>
  <si>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</si>
  <si>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</si>
  <si>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</si>
  <si>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</si>
  <si>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</si>
  <si>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</si>
  <si>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</si>
  <si>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</si>
  <si>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</si>
  <si>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</si>
  <si>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</si>
  <si>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</si>
  <si>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</si>
  <si>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</si>
  <si>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</si>
  <si>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</si>
  <si>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</si>
  <si>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</si>
  <si>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</si>
  <si>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</si>
  <si>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</si>
  <si>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</si>
  <si>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</si>
  <si>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</si>
  <si>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</si>
  <si>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</si>
  <si>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</si>
  <si>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</si>
  <si>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</si>
  <si>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</si>
  <si>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</si>
  <si>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</si>
  <si>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</si>
  <si>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</si>
  <si>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</si>
  <si>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</si>
  <si>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</si>
  <si>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</si>
  <si>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</si>
  <si>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</si>
  <si>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</si>
  <si>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</si>
  <si>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</si>
  <si>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</si>
  <si>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</si>
  <si>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</si>
  <si>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</si>
  <si>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</si>
  <si>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</si>
  <si>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</si>
  <si>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</si>
  <si>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</si>
  <si>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</si>
  <si>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</si>
  <si>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</si>
  <si>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</si>
  <si>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</si>
  <si>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</si>
  <si>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</si>
  <si>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</si>
  <si>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</si>
  <si>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</si>
  <si>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</si>
  <si>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</si>
  <si>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</si>
  <si>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</si>
  <si>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</si>
  <si>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</si>
  <si>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</si>
  <si>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</si>
  <si>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</si>
  <si>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</si>
  <si>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</si>
  <si>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</si>
  <si>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</si>
  <si>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</si>
  <si>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</si>
  <si>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</si>
  <si>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</si>
  <si>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</si>
  <si>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</si>
  <si>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</si>
  <si>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</si>
  <si>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</si>
  <si>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</si>
  <si>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</si>
  <si>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</si>
  <si>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</si>
  <si>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</si>
  <si>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</si>
  <si>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</si>
  <si>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</si>
  <si>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</si>
  <si>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</si>
  <si>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</si>
  <si>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</si>
  <si>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</si>
  <si>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</si>
  <si>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</si>
  <si>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</si>
  <si>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</si>
  <si>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</si>
  <si>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</si>
  <si>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</si>
  <si>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</si>
  <si>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</si>
  <si>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</si>
  <si>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</si>
  <si>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</si>
  <si>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</si>
  <si>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</si>
  <si>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</si>
  <si>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</si>
  <si>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</si>
  <si>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</si>
  <si>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</si>
  <si>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</si>
  <si>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</si>
  <si>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</si>
  <si>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</si>
  <si>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</si>
  <si>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</si>
  <si>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</si>
  <si>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</si>
  <si>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</si>
  <si>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</si>
  <si>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</si>
  <si>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</si>
  <si>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</si>
  <si>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</si>
  <si>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</si>
  <si>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</si>
  <si>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</si>
  <si>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</si>
  <si>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</si>
  <si>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</si>
  <si>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</si>
  <si>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</si>
  <si>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</si>
  <si>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</si>
  <si>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</si>
  <si>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</si>
  <si>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</si>
  <si>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</si>
  <si>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</si>
  <si>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</si>
  <si>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</si>
  <si>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</si>
  <si>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</si>
  <si>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</si>
  <si>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</si>
  <si>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</si>
  <si>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</si>
  <si>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</si>
  <si>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</si>
  <si>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</si>
  <si>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</si>
  <si>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</si>
  <si>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</si>
  <si>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</si>
  <si>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</si>
  <si>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</si>
  <si>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</si>
  <si>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</si>
  <si>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</si>
  <si>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</si>
  <si>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</si>
  <si>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</si>
  <si>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</si>
  <si>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</si>
  <si>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</si>
  <si>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</si>
  <si>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</si>
  <si>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</si>
  <si>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</si>
  <si>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</si>
  <si>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</si>
  <si>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</si>
  <si>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</si>
  <si>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</si>
  <si>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</si>
  <si>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</si>
  <si>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</si>
  <si>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</si>
  <si>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</si>
  <si>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</si>
  <si>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</si>
  <si>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</si>
  <si>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</si>
  <si>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</si>
  <si>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</si>
  <si>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</si>
  <si>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</si>
  <si>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</si>
  <si>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</si>
  <si>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</si>
  <si>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</si>
  <si>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</si>
  <si>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</si>
  <si>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</si>
  <si>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</si>
  <si>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</si>
  <si>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</si>
  <si>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</si>
  <si>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</si>
  <si>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</si>
  <si>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</si>
  <si>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</si>
  <si>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</si>
  <si>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</si>
  <si>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</si>
  <si>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</si>
  <si>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</si>
  <si>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</si>
  <si>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</si>
  <si>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</si>
  <si>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</si>
  <si>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</si>
  <si>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</si>
  <si>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</si>
  <si>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</si>
  <si>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</si>
  <si>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</si>
  <si>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</si>
  <si>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</si>
  <si>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</si>
  <si>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</si>
  <si>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</si>
  <si>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</si>
  <si>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</si>
  <si>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</si>
  <si>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</si>
  <si>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</si>
  <si>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</si>
  <si>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</si>
  <si>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</si>
  <si>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</si>
  <si>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</si>
  <si>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</si>
  <si>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</si>
  <si>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</si>
  <si>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</si>
  <si>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</si>
  <si>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</si>
  <si>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</si>
  <si>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</si>
  <si>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</si>
  <si>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</si>
  <si>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</si>
  <si>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</si>
  <si>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</si>
  <si>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</si>
  <si>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</si>
  <si>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</si>
  <si>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</si>
  <si>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</si>
  <si>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</si>
  <si>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</si>
  <si>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</si>
  <si>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</si>
  <si>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</si>
  <si>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</si>
  <si>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</si>
  <si>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</si>
  <si>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</si>
  <si>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</si>
  <si>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</si>
  <si>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</si>
  <si>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</si>
  <si>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</si>
  <si>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</si>
  <si>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</si>
  <si>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</si>
  <si>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</si>
  <si>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</si>
  <si>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</si>
  <si>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</si>
  <si>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</si>
  <si>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</si>
  <si>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</si>
  <si>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</si>
  <si>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</si>
  <si>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</si>
  <si>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</si>
  <si>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</si>
  <si>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</si>
  <si>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</si>
  <si>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</si>
  <si>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</si>
  <si>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</si>
  <si>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</si>
  <si>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</si>
  <si>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</si>
  <si>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</si>
  <si>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</si>
  <si>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</si>
  <si>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</si>
  <si>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</si>
  <si>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</si>
  <si>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</si>
  <si>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</si>
  <si>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</si>
  <si>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</si>
  <si>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</si>
  <si>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</si>
  <si>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</si>
  <si>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</si>
  <si>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</si>
  <si>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</si>
  <si>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</si>
  <si>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</si>
  <si>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</si>
  <si>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</si>
  <si>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</si>
  <si>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</si>
  <si>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</si>
  <si>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</si>
  <si>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</si>
  <si>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</si>
  <si>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</si>
  <si>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</si>
  <si>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</si>
  <si>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</si>
  <si>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</si>
  <si>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</si>
  <si>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</si>
  <si>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</si>
  <si>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</si>
  <si>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</si>
  <si>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</si>
  <si>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</si>
  <si>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</si>
  <si>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</si>
  <si>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</si>
  <si>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</si>
  <si>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</si>
  <si>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</si>
  <si>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</si>
  <si>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</si>
  <si>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</si>
  <si>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</si>
  <si>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</si>
  <si>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</si>
  <si>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</si>
  <si>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</si>
  <si>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</si>
  <si>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</si>
  <si>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</si>
  <si>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</si>
  <si>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</si>
  <si>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</si>
  <si>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</si>
  <si>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</si>
  <si>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</si>
  <si>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</si>
  <si>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</si>
  <si>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</si>
  <si>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</si>
  <si>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</si>
  <si>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</si>
  <si>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</si>
  <si>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</si>
  <si>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</si>
  <si>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</si>
  <si>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</si>
  <si>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</si>
  <si>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</si>
  <si>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</si>
  <si>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</si>
  <si>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</si>
  <si>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</si>
  <si>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</si>
  <si>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</si>
  <si>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</si>
  <si>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</si>
  <si>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</si>
  <si>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</si>
  <si>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</si>
  <si>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</si>
  <si>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</si>
  <si>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</si>
  <si>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</si>
  <si>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</si>
  <si>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</si>
  <si>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</si>
  <si>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</si>
  <si>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</si>
  <si>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</si>
  <si>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</si>
  <si>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</si>
  <si>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</si>
  <si>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</si>
  <si>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</si>
  <si>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</si>
  <si>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</si>
  <si>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</si>
  <si>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</si>
  <si>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</si>
  <si>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</si>
  <si>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</si>
  <si>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</si>
  <si>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</si>
  <si>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</si>
  <si>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</si>
  <si>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</si>
  <si>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</si>
  <si>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</si>
  <si>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</si>
  <si>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</si>
  <si>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</si>
  <si>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</si>
  <si>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</si>
  <si>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</si>
  <si>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</si>
  <si>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</si>
  <si>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</si>
  <si>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</si>
  <si>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</si>
  <si>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</si>
  <si>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</si>
  <si>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</si>
  <si>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</si>
  <si>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</si>
  <si>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</si>
  <si>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</si>
  <si>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</si>
  <si>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</si>
  <si>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</si>
  <si>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</si>
  <si>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</si>
  <si>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</si>
  <si>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</si>
  <si>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</si>
  <si>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</si>
  <si>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</si>
  <si>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</si>
  <si>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</si>
  <si>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</si>
  <si>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</si>
  <si>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</si>
  <si>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</si>
  <si>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</si>
  <si>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</si>
  <si>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</si>
  <si>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</si>
  <si>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</si>
  <si>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</si>
  <si>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</si>
  <si>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</si>
  <si>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</si>
  <si>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</si>
  <si>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</si>
  <si>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</si>
  <si>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</si>
  <si>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</si>
  <si>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</si>
  <si>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</si>
  <si>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</si>
  <si>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</si>
  <si>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</si>
  <si>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</si>
  <si>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</si>
  <si>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</si>
  <si>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</si>
  <si>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</si>
  <si>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</si>
  <si>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</si>
  <si>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</si>
  <si>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</si>
  <si>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</si>
  <si>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</si>
  <si>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</si>
  <si>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</si>
  <si>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</si>
  <si>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</si>
  <si>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</si>
  <si>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</si>
  <si>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</si>
  <si>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</si>
  <si>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</si>
  <si>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</si>
  <si>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</si>
  <si>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</si>
  <si>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</si>
  <si>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</si>
  <si>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</si>
  <si>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</si>
  <si>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</si>
  <si>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</si>
  <si>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</si>
  <si>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</si>
  <si>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</si>
  <si>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</si>
  <si>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</si>
  <si>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</si>
  <si>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</si>
  <si>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</si>
  <si>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</si>
  <si>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</si>
  <si>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</si>
  <si>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</si>
  <si>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</si>
  <si>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</si>
  <si>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</si>
  <si>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</si>
  <si>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</si>
  <si>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</si>
  <si>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</si>
  <si>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</si>
  <si>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</si>
  <si>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</si>
  <si>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</si>
  <si>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</si>
  <si>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</si>
  <si>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</si>
  <si>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</si>
  <si>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</si>
  <si>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</si>
  <si>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</si>
  <si>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</si>
  <si>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</si>
  <si>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</si>
  <si>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</si>
  <si>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</si>
  <si>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</si>
  <si>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</si>
  <si>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</si>
  <si>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</si>
  <si>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</si>
  <si>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</si>
  <si>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</si>
  <si>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</si>
  <si>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</si>
  <si>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</si>
  <si>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</si>
  <si>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</si>
  <si>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</si>
  <si>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</si>
  <si>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</si>
  <si>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</si>
  <si>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</si>
  <si>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</si>
  <si>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</si>
  <si>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</si>
  <si>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</si>
  <si>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</si>
  <si>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</si>
  <si>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</si>
  <si>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</si>
  <si>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</si>
  <si>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</si>
  <si>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</si>
  <si>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</si>
  <si>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</si>
  <si>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</si>
  <si>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</si>
  <si>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</si>
  <si>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</si>
  <si>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</si>
  <si>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</si>
  <si>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</si>
  <si>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</si>
  <si>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</si>
  <si>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</si>
  <si>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</si>
  <si>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</si>
  <si>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</si>
  <si>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</si>
  <si>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</si>
  <si>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</si>
  <si>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</si>
  <si>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</si>
  <si>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</si>
  <si>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</si>
  <si>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</si>
  <si>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</si>
  <si>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</si>
  <si>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</si>
  <si>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</si>
  <si>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</si>
  <si>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</si>
  <si>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</si>
  <si>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</si>
  <si>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</si>
  <si>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</si>
  <si>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</si>
  <si>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</si>
  <si>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</si>
  <si>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</si>
  <si>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</si>
  <si>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</si>
  <si>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t>
  </si>
  <si>
    <t>DAY</t>
  </si>
  <si>
    <t>month_number</t>
  </si>
  <si>
    <t>Quarter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</si>
</sst>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0.0\ &quot;Kg&quot;"/>
    <numFmt numFmtId="166" formatCode="_-[$$-1009]* #,##0.00_-;\-[$$-1009]* #,##0.00_-;_-[$$-1009]* &quot;-&quot;??_-;_-@_-"/>
    <numFmt numFmtId="167" formatCode="[$$-409]#,##0"/>
    <numFmt numFmtId="168" formatCode="\Q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0" fillId="0" borderId="0" xfId="0" applyNumberFormat="1"/>
    <xf numFmtId="166" fontId="0" fillId="0" borderId="0" xfId="0" applyNumberFormat="1"/>
    <xf numFmtId="0" fontId="0" fillId="0" borderId="0" xfId="0" pivotButton="1"/>
    <xf numFmtId="14" fontId="0" fillId="0" borderId="0" xfId="0" applyNumberFormat="1"/>
    <xf numFmtId="3" fontId="0" fillId="0" borderId="0" xfId="0" applyNumberFormat="1"/>
    <xf numFmtId="167" fontId="0" fillId="0" borderId="0" xfId="0" applyNumberFormat="1"/>
    <xf numFmtId="168" fontId="0" fillId="0" borderId="0" xfId="0" applyNumberFormat="1"/>
  </cellXfs>
  <cellStyles count="1">
    <cellStyle name="Normal" xfId="0" builtinId="0"/>
  </cellStyles>
  <dxfs count="21">
    <dxf>
      <numFmt numFmtId="0" formatCode="General"/>
    </dxf>
    <dxf>
      <numFmt numFmtId="0" formatCode="General"/>
    </dxf>
    <dxf>
      <numFmt numFmtId="0" formatCode="General"/>
    </dxf>
    <dxf>
      <numFmt numFmtId="0" formatCode="General"/>
    </dxf>
    <dxf>
      <numFmt numFmtId="166" formatCode="_-[$$-1009]* #,##0.00_-;\-[$$-1009]* #,##0.00_-;_-[$$-1009]* &quot;-&quot;??_-;_-@_-"/>
    </dxf>
    <dxf>
      <numFmt numFmtId="166" formatCode="_-[$$-1009]* #,##0.00_-;\-[$$-1009]* #,##0.00_-;_-[$$-1009]* &quot;-&quot;??_-;_-@_-"/>
    </dxf>
    <dxf>
      <numFmt numFmtId="165" formatCode="0.0\ &quot;Kg&quot;"/>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color theme="0"/>
        <name val="Calibri"/>
        <family val="2"/>
        <scheme val="minor"/>
      </font>
      <fill>
        <patternFill>
          <bgColor rgb="FF3C1464"/>
        </patternFill>
      </fill>
    </dxf>
  </dxfs>
  <tableStyles count="3" defaultTableStyle="TableStyleMedium2" defaultPivotStyle="PivotStyleLight16">
    <tableStyle name="Purple slicer" pivot="0" table="0" count="6" xr9:uid="{CFCC023E-44EB-46CF-844D-202FEF49BE08}">
      <tableStyleElement type="wholeTable" dxfId="20"/>
      <tableStyleElement type="headerRow" dxfId="19"/>
    </tableStyle>
    <tableStyle name="Purple style" pivot="0" table="0" count="8" xr9:uid="{5B977AEC-B17E-4D64-BE4F-789EF9D9C083}">
      <tableStyleElement type="wholeTable" dxfId="18"/>
      <tableStyleElement type="headerRow" dxfId="17"/>
    </tableStyle>
    <tableStyle name="purple style timeline" pivot="0" table="0" count="8" xr9:uid="{800E3D5A-11D0-4FDE-9E95-D5869636C9A6}">
      <tableStyleElement type="wholeTable" dxfId="16"/>
      <tableStyleElement type="headerRow" dxfId="15"/>
    </tableStyle>
  </tableStyles>
  <colors>
    <mruColors>
      <color rgb="FF3C1464"/>
      <color rgb="FF5BFFA5"/>
      <color rgb="FF8FFFC2"/>
      <color rgb="FF00DE64"/>
      <color rgb="FF0B6F28"/>
      <color rgb="FFD9C0F2"/>
      <color rgb="FFC59EEC"/>
      <color rgb="FF4472C4"/>
    </mruColors>
  </colors>
  <extLst>
    <ext xmlns:x14="http://schemas.microsoft.com/office/spreadsheetml/2009/9/main" uri="{46F421CA-312F-682f-3DD2-61675219B42D}">
      <x14:dxfs count="4">
        <dxf>
          <font>
            <b/>
            <i val="0"/>
            <color theme="0"/>
            <name val="Calibri"/>
            <family val="2"/>
            <scheme val="minor"/>
          </font>
          <border>
            <left style="thin">
              <color auto="1"/>
            </left>
            <right style="thin">
              <color auto="1"/>
            </right>
            <top style="thin">
              <color auto="1"/>
            </top>
            <bottom style="thin">
              <color auto="1"/>
            </bottom>
          </border>
        </dxf>
        <dxf>
          <font>
            <b/>
            <i val="0"/>
            <strike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patternFill>
          </fill>
        </dxf>
        <dxf>
          <fill>
            <patternFill patternType="solid">
              <fgColor theme="0"/>
              <bgColor rgb="FFC59EE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 styl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[COFFEE.xlsx]Total Sales!Sales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2">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04B-4E9C-B461-83DA16579948}"/>
            </c:ext>
          </c:extLst>
        </c:ser>
        <c:ser>
          <c:idx val="1"/>
          <c:order val="1"/>
          <c:tx>
            <c:strRef>
              <c:f>'Total Sales'!$D$3:$D$4</c:f>
              <c:strCache>
                <c:ptCount val="1"/>
                <c:pt idx="0">
                  <c:v>Excelsa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04B-4E9C-B461-83DA16579948}"/>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04B-4E9C-B461-83DA16579948}"/>
            </c:ext>
          </c:extLst>
        </c:ser>
        <c:ser>
          <c:idx val="3"/>
          <c:order val="3"/>
          <c:tx>
            <c:strRef>
              <c:f>'Total Sales'!$F$3:$F$4</c:f>
              <c:strCache>
                <c:ptCount val="1"/>
                <c:pt idx="0">
                  <c:v>Robusta</c:v>
                </c:pt>
              </c:strCache>
            </c:strRef>
          </c:tx>
          <c:spPr>
            <a:ln w="28575" cap="rnd">
              <a:solidFill>
                <a:srgbClr val="0070C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04B-4E9C-B461-83DA16579948}"/>
            </c:ext>
          </c:extLst>
        </c:ser>
        <c:dLbls>
          <c:showLegendKey val="0"/>
          <c:showVal val="0"/>
          <c:showCatName val="0"/>
          <c:showSerName val="0"/>
          <c:showPercent val="0"/>
          <c:showBubbleSize val="0"/>
        </c:dLbls>
        <c:smooth val="0"/>
        <c:axId val="589588032"/>
        <c:axId val="589586368"/>
      </c:lineChart>
      <c:catAx>
        <c:axId val="589588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586368"/>
        <c:crosses val="autoZero"/>
        <c:auto val="1"/>
        <c:lblAlgn val="ctr"/>
        <c:lblOffset val="100"/>
        <c:noMultiLvlLbl val="0"/>
      </c:catAx>
      <c:valAx>
        <c:axId val="58958636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588032"/>
        <c:crosses val="autoZero"/>
        <c:crossBetween val="between"/>
      </c:valAx>
      <c:spPr>
        <a:solidFill>
          <a:srgbClr val="D9C0F2"/>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[COFFEE.xlsx]Sales By Country!Sales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layout>
        <c:manualLayout>
          <c:xMode val="edge"/>
          <c:yMode val="edge"/>
          <c:x val="0.30534711286089239"/>
          <c:y val="3.608923884514437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B6F28"/>
          </a:solidFill>
          <a:ln w="28575">
            <a:solidFill>
              <a:schemeClr val="bg1"/>
            </a:solidFill>
          </a:ln>
          <a:effectLst/>
        </c:spPr>
      </c:pivotFmt>
      <c:pivotFmt>
        <c:idx val="2"/>
        <c:spPr>
          <a:solidFill>
            <a:srgbClr val="00DE64"/>
          </a:solidFill>
          <a:ln w="28575">
            <a:solidFill>
              <a:schemeClr val="bg1"/>
            </a:solidFill>
          </a:ln>
          <a:effectLst/>
        </c:spPr>
      </c:pivotFmt>
      <c:pivotFmt>
        <c:idx val="3"/>
        <c:spPr>
          <a:solidFill>
            <a:srgbClr val="5BFFA5"/>
          </a:solidFill>
          <a:ln w="28575">
            <a:solidFill>
              <a:schemeClr val="bg1"/>
            </a:solidFill>
          </a:ln>
          <a:effectLst/>
        </c:spPr>
      </c:pivotFmt>
      <c:pivotFmt>
        <c:idx val="4"/>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BFFA5"/>
          </a:solidFill>
          <a:ln w="28575">
            <a:solidFill>
              <a:schemeClr val="bg1"/>
            </a:solidFill>
          </a:ln>
          <a:effectLst/>
        </c:spPr>
      </c:pivotFmt>
      <c:pivotFmt>
        <c:idx val="6"/>
        <c:spPr>
          <a:solidFill>
            <a:srgbClr val="00DE64"/>
          </a:solidFill>
          <a:ln w="28575">
            <a:solidFill>
              <a:schemeClr val="bg1"/>
            </a:solidFill>
          </a:ln>
          <a:effectLst/>
        </c:spPr>
      </c:pivotFmt>
      <c:pivotFmt>
        <c:idx val="7"/>
        <c:spPr>
          <a:solidFill>
            <a:srgbClr val="0B6F28"/>
          </a:solidFill>
          <a:ln w="28575">
            <a:solidFill>
              <a:schemeClr val="bg1"/>
            </a:solidFill>
          </a:ln>
          <a:effectLst/>
        </c:spPr>
      </c:pivotFmt>
      <c:pivotFmt>
        <c:idx val="8"/>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5BFFA5"/>
          </a:solidFill>
          <a:ln w="28575">
            <a:solidFill>
              <a:schemeClr val="bg1"/>
            </a:solidFill>
          </a:ln>
          <a:effectLst/>
        </c:spPr>
      </c:pivotFmt>
      <c:pivotFmt>
        <c:idx val="10"/>
        <c:spPr>
          <a:solidFill>
            <a:srgbClr val="00DE64"/>
          </a:solidFill>
          <a:ln w="28575">
            <a:solidFill>
              <a:schemeClr val="bg1"/>
            </a:solidFill>
          </a:ln>
          <a:effectLst/>
        </c:spPr>
      </c:pivotFmt>
      <c:pivotFmt>
        <c:idx val="11"/>
        <c:spPr>
          <a:solidFill>
            <a:srgbClr val="0B6F28"/>
          </a:solidFill>
          <a:ln w="28575">
            <a:solidFill>
              <a:schemeClr val="bg1"/>
            </a:solid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rgbClr val="00B050"/>
            </a:solidFill>
            <a:ln w="28575">
              <a:solidFill>
                <a:schemeClr val="bg1"/>
              </a:solidFill>
            </a:ln>
            <a:effectLst/>
          </c:spPr>
          <c:invertIfNegative val="0"/>
          <c:dPt>
            <c:idx val="0"/>
            <c:invertIfNegative val="0"/>
            <c:bubble3D val="0"/>
            <c:extLst>
              <c:ext xmlns:c16="http://schemas.microsoft.com/office/drawing/2014/chart" uri="{C3380CC4-5D6E-409C-BE32-E72D297353CC}">
                <c16:uniqueId val="{00000001-7B6F-4A47-BBCA-99974B80419B}"/>
              </c:ext>
            </c:extLst>
          </c:dPt>
          <c:dPt>
            <c:idx val="1"/>
            <c:invertIfNegative val="0"/>
            <c:bubble3D val="0"/>
            <c:extLst>
              <c:ext xmlns:c16="http://schemas.microsoft.com/office/drawing/2014/chart" uri="{C3380CC4-5D6E-409C-BE32-E72D297353CC}">
                <c16:uniqueId val="{00000003-7B6F-4A47-BBCA-99974B80419B}"/>
              </c:ext>
            </c:extLst>
          </c:dPt>
          <c:dPt>
            <c:idx val="2"/>
            <c:invertIfNegative val="0"/>
            <c:bubble3D val="0"/>
            <c:extLst>
              <c:ext xmlns:c16="http://schemas.microsoft.com/office/drawing/2014/chart" uri="{C3380CC4-5D6E-409C-BE32-E72D297353CC}">
                <c16:uniqueId val="{00000005-7B6F-4A47-BBCA-99974B80419B}"/>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7B6F-4A47-BBCA-99974B80419B}"/>
            </c:ext>
          </c:extLst>
        </c:ser>
        <c:dLbls>
          <c:dLblPos val="outEnd"/>
          <c:showLegendKey val="0"/>
          <c:showVal val="1"/>
          <c:showCatName val="0"/>
          <c:showSerName val="0"/>
          <c:showPercent val="0"/>
          <c:showBubbleSize val="0"/>
        </c:dLbls>
        <c:gapWidth val="182"/>
        <c:axId val="1936446607"/>
        <c:axId val="1936450351"/>
      </c:barChart>
      <c:catAx>
        <c:axId val="1936446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36450351"/>
        <c:crosses val="autoZero"/>
        <c:auto val="1"/>
        <c:lblAlgn val="ctr"/>
        <c:lblOffset val="100"/>
        <c:noMultiLvlLbl val="0"/>
      </c:catAx>
      <c:valAx>
        <c:axId val="1936450351"/>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36446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38100" cap="flat" cmpd="sng" algn="ctr">
      <a:no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[COFFEE.xlsx]Top 5 customers!Sales</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p>
        </c:rich>
      </c:tx>
      <c:layout>
        <c:manualLayout>
          <c:xMode val="edge"/>
          <c:yMode val="edge"/>
          <c:x val="0.36368044619422574"/>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B6F28"/>
          </a:solidFill>
          <a:ln w="28575">
            <a:solidFill>
              <a:schemeClr val="bg1"/>
            </a:solidFill>
          </a:ln>
          <a:effectLst/>
        </c:spPr>
      </c:pivotFmt>
      <c:pivotFmt>
        <c:idx val="2"/>
        <c:spPr>
          <a:solidFill>
            <a:srgbClr val="00DE64"/>
          </a:solidFill>
          <a:ln w="28575">
            <a:solidFill>
              <a:schemeClr val="bg1"/>
            </a:solidFill>
          </a:ln>
          <a:effectLst/>
        </c:spPr>
      </c:pivotFmt>
      <c:pivotFmt>
        <c:idx val="3"/>
        <c:spPr>
          <a:solidFill>
            <a:srgbClr val="5BFFA5"/>
          </a:solidFill>
          <a:ln w="28575">
            <a:solidFill>
              <a:schemeClr val="bg1"/>
            </a:solidFill>
          </a:ln>
          <a:effectLst/>
        </c:spPr>
      </c:pivotFmt>
      <c:pivotFmt>
        <c:idx val="4"/>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BFFA5"/>
          </a:solidFill>
          <a:ln w="28575">
            <a:solidFill>
              <a:schemeClr val="bg1"/>
            </a:solidFill>
          </a:ln>
          <a:effectLst/>
        </c:spPr>
      </c:pivotFmt>
      <c:pivotFmt>
        <c:idx val="6"/>
        <c:spPr>
          <a:solidFill>
            <a:srgbClr val="00DE64"/>
          </a:solidFill>
          <a:ln w="28575">
            <a:solidFill>
              <a:schemeClr val="bg1"/>
            </a:solidFill>
          </a:ln>
          <a:effectLst/>
        </c:spPr>
      </c:pivotFmt>
      <c:pivotFmt>
        <c:idx val="7"/>
        <c:spPr>
          <a:solidFill>
            <a:srgbClr val="0B6F28"/>
          </a:solidFill>
          <a:ln w="28575">
            <a:solidFill>
              <a:schemeClr val="bg1"/>
            </a:solidFill>
          </a:ln>
          <a:effectLst/>
        </c:spPr>
      </c:pivotFmt>
      <c:pivotFmt>
        <c:idx val="8"/>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28575">
              <a:solidFill>
                <a:schemeClr val="bg1"/>
              </a:solidFill>
            </a:ln>
            <a:effectLst/>
          </c:spPr>
          <c:invertIfNegative val="0"/>
          <c:dPt>
            <c:idx val="0"/>
            <c:invertIfNegative val="0"/>
            <c:bubble3D val="0"/>
            <c:extLst>
              <c:ext xmlns:c16="http://schemas.microsoft.com/office/drawing/2014/chart" uri="{C3380CC4-5D6E-409C-BE32-E72D297353CC}">
                <c16:uniqueId val="{00000000-7A91-40A1-8162-ED8579847AB3}"/>
              </c:ext>
            </c:extLst>
          </c:dPt>
          <c:dPt>
            <c:idx val="1"/>
            <c:invertIfNegative val="0"/>
            <c:bubble3D val="0"/>
            <c:extLst>
              <c:ext xmlns:c16="http://schemas.microsoft.com/office/drawing/2014/chart" uri="{C3380CC4-5D6E-409C-BE32-E72D297353CC}">
                <c16:uniqueId val="{00000001-7A91-40A1-8162-ED8579847AB3}"/>
              </c:ext>
            </c:extLst>
          </c:dPt>
          <c:dPt>
            <c:idx val="2"/>
            <c:invertIfNegative val="0"/>
            <c:bubble3D val="0"/>
            <c:extLst>
              <c:ext xmlns:c16="http://schemas.microsoft.com/office/drawing/2014/chart" uri="{C3380CC4-5D6E-409C-BE32-E72D297353CC}">
                <c16:uniqueId val="{00000002-7A91-40A1-8162-ED8579847AB3}"/>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7A91-40A1-8162-ED8579847AB3}"/>
            </c:ext>
          </c:extLst>
        </c:ser>
        <c:dLbls>
          <c:dLblPos val="outEnd"/>
          <c:showLegendKey val="0"/>
          <c:showVal val="1"/>
          <c:showCatName val="0"/>
          <c:showSerName val="0"/>
          <c:showPercent val="0"/>
          <c:showBubbleSize val="0"/>
        </c:dLbls>
        <c:gapWidth val="182"/>
        <c:axId val="1936446607"/>
        <c:axId val="1936450351"/>
      </c:barChart>
      <c:catAx>
        <c:axId val="1936446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36450351"/>
        <c:crosses val="autoZero"/>
        <c:auto val="1"/>
        <c:lblAlgn val="ctr"/>
        <c:lblOffset val="100"/>
        <c:noMultiLvlLbl val="0"/>
      </c:catAx>
      <c:valAx>
        <c:axId val="1936450351"/>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36446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38100" cap="flat" cmpd="sng" algn="ctr">
      <a:solidFill>
        <a:schemeClr val="bg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1C9890B7-1EB6-41CF-A70C-E30581C74E2D}"/>
            </a:ext>
          </a:extLst>
        </xdr:cNvPr>
        <xdr:cNvSpPr/>
      </xdr:nvSpPr>
      <xdr:spPr>
        <a:xfrm>
          <a:off x="125506" y="62753"/>
          <a:ext cx="15240000" cy="717176"/>
        </a:xfrm>
        <a:prstGeom prst="rect">
          <a:avLst/>
        </a:prstGeom>
        <a:solidFill>
          <a:srgbClr val="3C1464"/>
        </a:solidFill>
        <a:ln>
          <a:solidFill>
            <a:srgbClr val="3C146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800">
              <a:solidFill>
                <a:schemeClr val="bg1"/>
              </a:solidFill>
            </a:rPr>
            <a:t>COFFEE SALES DASHBOARD</a:t>
          </a:r>
        </a:p>
      </xdr:txBody>
    </xdr:sp>
    <xdr:clientData/>
  </xdr:twoCellAnchor>
  <xdr:twoCellAnchor>
    <xdr:from>
      <xdr:col>1</xdr:col>
      <xdr:colOff>0</xdr:colOff>
      <xdr:row>15</xdr:row>
      <xdr:rowOff>0</xdr:rowOff>
    </xdr:from>
    <xdr:to>
      <xdr:col>13</xdr:col>
      <xdr:colOff>531608</xdr:colOff>
      <xdr:row>43</xdr:row>
      <xdr:rowOff>174172</xdr:rowOff>
    </xdr:to>
    <xdr:graphicFrame macro="">
      <xdr:nvGraphicFramePr>
        <xdr:cNvPr id="4" name="Chart 3">
          <a:extLst>
            <a:ext uri="{FF2B5EF4-FFF2-40B4-BE49-F238E27FC236}">
              <a16:creationId xmlns:a16="http://schemas.microsoft.com/office/drawing/2014/main" id="{CAEFF3D8-DB8E-4D9B-A711-302AF9D094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5762</xdr:colOff>
      <xdr:row>6</xdr:row>
      <xdr:rowOff>0</xdr:rowOff>
    </xdr:from>
    <xdr:to>
      <xdr:col>19</xdr:col>
      <xdr:colOff>466164</xdr:colOff>
      <xdr:row>14</xdr:row>
      <xdr:rowOff>119743</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5DD73AAF-6F1D-4AD1-B54C-94B29F621B3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5505" y="870857"/>
              <a:ext cx="10943345" cy="16002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545358</xdr:colOff>
      <xdr:row>9</xdr:row>
      <xdr:rowOff>123073</xdr:rowOff>
    </xdr:from>
    <xdr:to>
      <xdr:col>22</xdr:col>
      <xdr:colOff>425183</xdr:colOff>
      <xdr:row>14</xdr:row>
      <xdr:rowOff>142795</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CCCFFCA4-1CD0-4457-A355-B29CD5FD85C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148044" y="1549102"/>
              <a:ext cx="1708625" cy="9450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555172</xdr:colOff>
      <xdr:row>6</xdr:row>
      <xdr:rowOff>17929</xdr:rowOff>
    </xdr:from>
    <xdr:to>
      <xdr:col>25</xdr:col>
      <xdr:colOff>555172</xdr:colOff>
      <xdr:row>9</xdr:row>
      <xdr:rowOff>87084</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2FEBB76E-8F9C-4899-970B-A99DBC54E9C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157858" y="888786"/>
              <a:ext cx="3657600" cy="6243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483509</xdr:colOff>
      <xdr:row>9</xdr:row>
      <xdr:rowOff>119957</xdr:rowOff>
    </xdr:from>
    <xdr:to>
      <xdr:col>25</xdr:col>
      <xdr:colOff>566057</xdr:colOff>
      <xdr:row>14</xdr:row>
      <xdr:rowOff>141515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7516A57-4906-4053-992D-F6AC5463ED2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914995" y="1545986"/>
              <a:ext cx="1911348" cy="9468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576942</xdr:colOff>
      <xdr:row>15</xdr:row>
      <xdr:rowOff>0</xdr:rowOff>
    </xdr:from>
    <xdr:to>
      <xdr:col>26</xdr:col>
      <xdr:colOff>0</xdr:colOff>
      <xdr:row>30</xdr:row>
      <xdr:rowOff>53788</xdr:rowOff>
    </xdr:to>
    <xdr:graphicFrame macro="">
      <xdr:nvGraphicFramePr>
        <xdr:cNvPr id="9" name="Chart 8">
          <a:extLst>
            <a:ext uri="{FF2B5EF4-FFF2-40B4-BE49-F238E27FC236}">
              <a16:creationId xmlns:a16="http://schemas.microsoft.com/office/drawing/2014/main" id="{33A39F20-468B-462B-B841-B8A6412D57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566057</xdr:colOff>
      <xdr:row>30</xdr:row>
      <xdr:rowOff>62753</xdr:rowOff>
    </xdr:from>
    <xdr:to>
      <xdr:col>26</xdr:col>
      <xdr:colOff>10885</xdr:colOff>
      <xdr:row>44</xdr:row>
      <xdr:rowOff>21771</xdr:rowOff>
    </xdr:to>
    <xdr:graphicFrame macro="">
      <xdr:nvGraphicFramePr>
        <xdr:cNvPr id="10" name="Chart 9">
          <a:extLst>
            <a:ext uri="{FF2B5EF4-FFF2-40B4-BE49-F238E27FC236}">
              <a16:creationId xmlns:a16="http://schemas.microsoft.com/office/drawing/2014/main" id="{5AC9E6BA-510E-4EF4-9993-65AB9CFE1D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hyat jalota" refreshedDate="45134.488947453705" createdVersion="7" refreshedVersion="7" minRefreshableVersion="3" recordCount="1000" xr:uid="{78D6A0BF-F038-40FF-BC3F-0FE000C2CBC3}">
  <cacheSource type="worksheet">
    <worksheetSource name="Orders"/>
  </cacheSource>
  <cacheFields count="18">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arge"/>
        <s v="Dark"/>
      </sharedItems>
    </cacheField>
    <cacheField name="Loyalty Card" numFmtId="0">
      <sharedItems count="3">
        <s v="Yes"/>
        <s v="No"/>
        <e v="#N/A" u="1"/>
      </sharedItems>
    </cacheField>
    <cacheField name="DAY" numFmtId="0">
      <sharedItems count="7">
        <s v="Thursday"/>
        <s v="Wednesday"/>
        <s v="Friday"/>
        <s v="Monday"/>
        <s v="Saturday"/>
        <s v="Tuesday"/>
        <s v="Sunday"/>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325247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x v="0"/>
    <x v="0"/>
    <x v="0"/>
    <x v="0"/>
  </r>
  <r>
    <s v="QEV-37451-860"/>
    <x v="0"/>
    <s v="17670-51384-MA"/>
    <s v="E-M-0.5"/>
    <n v="5"/>
    <x v="0"/>
    <s v="aallner0@lulu.com"/>
    <x v="0"/>
    <x v="1"/>
    <s v="M"/>
    <x v="1"/>
    <n v="8.25"/>
    <n v="41.25"/>
    <x v="1"/>
    <x v="0"/>
    <x v="0"/>
    <x v="0"/>
  </r>
  <r>
    <s v="FAA-43335-268"/>
    <x v="1"/>
    <s v="21125-22134-PX"/>
    <s v="A-L-1"/>
    <n v="1"/>
    <x v="1"/>
    <s v="jredholes2@tmall.com"/>
    <x v="0"/>
    <x v="2"/>
    <s v="L"/>
    <x v="0"/>
    <n v="12.95"/>
    <n v="12.95"/>
    <x v="2"/>
    <x v="1"/>
    <x v="0"/>
    <x v="0"/>
  </r>
  <r>
    <s v="KAC-83089-793"/>
    <x v="2"/>
    <s v="23806-46781-OU"/>
    <s v="E-M-1"/>
    <n v="2"/>
    <x v="2"/>
    <s v=""/>
    <x v="1"/>
    <x v="1"/>
    <s v="M"/>
    <x v="0"/>
    <n v="13.75"/>
    <n v="27.5"/>
    <x v="1"/>
    <x v="0"/>
    <x v="1"/>
    <x v="0"/>
  </r>
  <r>
    <s v="KAC-83089-793"/>
    <x v="2"/>
    <s v="23806-46781-OU"/>
    <s v="R-L-2.5"/>
    <n v="2"/>
    <x v="2"/>
    <s v=""/>
    <x v="1"/>
    <x v="0"/>
    <s v="L"/>
    <x v="2"/>
    <n v="27.484999999999996"/>
    <n v="54.969999999999992"/>
    <x v="0"/>
    <x v="1"/>
    <x v="1"/>
    <x v="0"/>
  </r>
  <r>
    <s v="CVP-18956-553"/>
    <x v="3"/>
    <s v="86561-91660-RB"/>
    <s v="L-D-1"/>
    <n v="3"/>
    <x v="3"/>
    <s v=""/>
    <x v="0"/>
    <x v="3"/>
    <s v="D"/>
    <x v="0"/>
    <n v="12.95"/>
    <n v="38.849999999999994"/>
    <x v="3"/>
    <x v="2"/>
    <x v="1"/>
    <x v="1"/>
  </r>
  <r>
    <s v="IPP-31994-879"/>
    <x v="4"/>
    <s v="65223-29612-CB"/>
    <s v="E-D-0.5"/>
    <n v="3"/>
    <x v="4"/>
    <s v="slobe6@nifty.com"/>
    <x v="0"/>
    <x v="1"/>
    <s v="D"/>
    <x v="1"/>
    <n v="7.29"/>
    <n v="21.87"/>
    <x v="1"/>
    <x v="2"/>
    <x v="0"/>
    <x v="2"/>
  </r>
  <r>
    <s v="SNZ-65340-705"/>
    <x v="5"/>
    <s v="21134-81676-FR"/>
    <s v="L-L-0.2"/>
    <n v="1"/>
    <x v="5"/>
    <s v=""/>
    <x v="1"/>
    <x v="3"/>
    <s v="L"/>
    <x v="3"/>
    <n v="4.7549999999999999"/>
    <n v="4.7549999999999999"/>
    <x v="3"/>
    <x v="1"/>
    <x v="0"/>
    <x v="2"/>
  </r>
  <r>
    <s v="EZT-46571-659"/>
    <x v="6"/>
    <s v="03396-68805-ZC"/>
    <s v="R-M-0.5"/>
    <n v="3"/>
    <x v="6"/>
    <s v="gpetracci8@livejournal.com"/>
    <x v="0"/>
    <x v="0"/>
    <s v="M"/>
    <x v="1"/>
    <n v="5.97"/>
    <n v="17.91"/>
    <x v="0"/>
    <x v="0"/>
    <x v="1"/>
    <x v="1"/>
  </r>
  <r>
    <s v="NWQ-70061-912"/>
    <x v="0"/>
    <s v="61021-27840-ZN"/>
    <s v="R-M-0.5"/>
    <n v="1"/>
    <x v="7"/>
    <s v="rraven9@ed.gov"/>
    <x v="0"/>
    <x v="0"/>
    <s v="M"/>
    <x v="1"/>
    <n v="5.97"/>
    <n v="5.97"/>
    <x v="0"/>
    <x v="0"/>
    <x v="1"/>
    <x v="0"/>
  </r>
  <r>
    <s v="BKK-47233-845"/>
    <x v="7"/>
    <s v="76239-90137-UQ"/>
    <s v="A-D-1"/>
    <n v="4"/>
    <x v="8"/>
    <s v="fferbera@businesswire.com"/>
    <x v="0"/>
    <x v="2"/>
    <s v="D"/>
    <x v="0"/>
    <n v="9.9499999999999993"/>
    <n v="39.799999999999997"/>
    <x v="2"/>
    <x v="2"/>
    <x v="1"/>
    <x v="3"/>
  </r>
  <r>
    <s v="VQR-01002-970"/>
    <x v="8"/>
    <s v="49315-21985-BB"/>
    <s v="E-L-2.5"/>
    <n v="5"/>
    <x v="9"/>
    <s v="dphizackerlyb@utexas.edu"/>
    <x v="0"/>
    <x v="1"/>
    <s v="L"/>
    <x v="2"/>
    <n v="34.154999999999994"/>
    <n v="170.77499999999998"/>
    <x v="1"/>
    <x v="1"/>
    <x v="0"/>
    <x v="1"/>
  </r>
  <r>
    <s v="SZW-48378-399"/>
    <x v="9"/>
    <s v="34136-36674-OM"/>
    <s v="R-M-1"/>
    <n v="5"/>
    <x v="10"/>
    <s v="rscholarc@nyu.edu"/>
    <x v="0"/>
    <x v="0"/>
    <s v="M"/>
    <x v="0"/>
    <n v="9.9499999999999993"/>
    <n v="49.75"/>
    <x v="0"/>
    <x v="0"/>
    <x v="1"/>
    <x v="4"/>
  </r>
  <r>
    <s v="ITA-87418-783"/>
    <x v="10"/>
    <s v="39396-12890-PE"/>
    <s v="R-D-2.5"/>
    <n v="2"/>
    <x v="11"/>
    <s v="tvanyutind@wix.com"/>
    <x v="0"/>
    <x v="0"/>
    <s v="D"/>
    <x v="2"/>
    <n v="20.584999999999997"/>
    <n v="41.169999999999995"/>
    <x v="0"/>
    <x v="2"/>
    <x v="1"/>
    <x v="2"/>
  </r>
  <r>
    <s v="GNZ-46006-527"/>
    <x v="11"/>
    <s v="95875-73336-RG"/>
    <s v="L-D-0.2"/>
    <n v="3"/>
    <x v="12"/>
    <s v="ptrobee@wunderground.com"/>
    <x v="0"/>
    <x v="3"/>
    <s v="D"/>
    <x v="3"/>
    <n v="3.8849999999999998"/>
    <n v="11.654999999999999"/>
    <x v="3"/>
    <x v="2"/>
    <x v="0"/>
    <x v="5"/>
  </r>
  <r>
    <s v="FYQ-78248-319"/>
    <x v="12"/>
    <s v="25473-43727-BY"/>
    <s v="R-M-2.5"/>
    <n v="5"/>
    <x v="13"/>
    <s v="loscroftf@ebay.co.uk"/>
    <x v="0"/>
    <x v="0"/>
    <s v="M"/>
    <x v="2"/>
    <n v="22.884999999999998"/>
    <n v="114.42499999999998"/>
    <x v="0"/>
    <x v="0"/>
    <x v="1"/>
    <x v="5"/>
  </r>
  <r>
    <s v="VAU-44387-624"/>
    <x v="13"/>
    <s v="99643-51048-IQ"/>
    <s v="A-M-0.2"/>
    <n v="6"/>
    <x v="14"/>
    <s v="malabasterg@hexun.com"/>
    <x v="0"/>
    <x v="2"/>
    <s v="M"/>
    <x v="3"/>
    <n v="3.375"/>
    <n v="20.25"/>
    <x v="2"/>
    <x v="0"/>
    <x v="1"/>
    <x v="1"/>
  </r>
  <r>
    <s v="RDW-33155-159"/>
    <x v="14"/>
    <s v="62173-15287-CU"/>
    <s v="A-L-1"/>
    <n v="6"/>
    <x v="15"/>
    <s v="rbroxuph@jimdo.com"/>
    <x v="0"/>
    <x v="2"/>
    <s v="L"/>
    <x v="0"/>
    <n v="12.95"/>
    <n v="77.699999999999989"/>
    <x v="2"/>
    <x v="1"/>
    <x v="1"/>
    <x v="4"/>
  </r>
  <r>
    <s v="TDZ-59011-211"/>
    <x v="15"/>
    <s v="57611-05522-ST"/>
    <s v="R-D-2.5"/>
    <n v="4"/>
    <x v="16"/>
    <s v="predfordi@ow.ly"/>
    <x v="1"/>
    <x v="0"/>
    <s v="D"/>
    <x v="2"/>
    <n v="20.584999999999997"/>
    <n v="82.339999999999989"/>
    <x v="0"/>
    <x v="2"/>
    <x v="0"/>
    <x v="0"/>
  </r>
  <r>
    <s v="IDU-25793-399"/>
    <x v="16"/>
    <s v="76664-37050-DT"/>
    <s v="A-M-0.2"/>
    <n v="5"/>
    <x v="17"/>
    <s v="acorradinoj@harvard.edu"/>
    <x v="0"/>
    <x v="2"/>
    <s v="M"/>
    <x v="3"/>
    <n v="3.375"/>
    <n v="16.875"/>
    <x v="2"/>
    <x v="0"/>
    <x v="0"/>
    <x v="2"/>
  </r>
  <r>
    <s v="IDU-25793-399"/>
    <x v="16"/>
    <s v="76664-37050-DT"/>
    <s v="E-D-0.2"/>
    <n v="4"/>
    <x v="17"/>
    <s v="acorradinoj@harvard.edu"/>
    <x v="0"/>
    <x v="1"/>
    <s v="D"/>
    <x v="3"/>
    <n v="3.645"/>
    <n v="14.58"/>
    <x v="1"/>
    <x v="2"/>
    <x v="0"/>
    <x v="2"/>
  </r>
  <r>
    <s v="NUO-20013-488"/>
    <x v="16"/>
    <s v="03090-88267-BQ"/>
    <s v="A-D-0.2"/>
    <n v="6"/>
    <x v="18"/>
    <s v="adavidowskyl@netvibes.com"/>
    <x v="0"/>
    <x v="2"/>
    <s v="D"/>
    <x v="3"/>
    <n v="2.9849999999999999"/>
    <n v="17.91"/>
    <x v="2"/>
    <x v="2"/>
    <x v="1"/>
    <x v="2"/>
  </r>
  <r>
    <s v="UQU-65630-479"/>
    <x v="17"/>
    <s v="37651-47492-NC"/>
    <s v="R-M-2.5"/>
    <n v="4"/>
    <x v="19"/>
    <s v="aantukm@kickstarter.com"/>
    <x v="0"/>
    <x v="0"/>
    <s v="M"/>
    <x v="2"/>
    <n v="22.884999999999998"/>
    <n v="91.539999999999992"/>
    <x v="0"/>
    <x v="0"/>
    <x v="0"/>
    <x v="2"/>
  </r>
  <r>
    <s v="FEO-11834-332"/>
    <x v="18"/>
    <s v="95399-57205-HI"/>
    <s v="A-D-0.2"/>
    <n v="4"/>
    <x v="20"/>
    <s v="ikleinertn@timesonline.co.uk"/>
    <x v="0"/>
    <x v="2"/>
    <s v="D"/>
    <x v="3"/>
    <n v="2.9849999999999999"/>
    <n v="11.94"/>
    <x v="2"/>
    <x v="2"/>
    <x v="0"/>
    <x v="2"/>
  </r>
  <r>
    <s v="TKY-71558-096"/>
    <x v="19"/>
    <s v="24010-66714-HW"/>
    <s v="A-M-1"/>
    <n v="1"/>
    <x v="21"/>
    <s v="cblofeldo@amazon.co.uk"/>
    <x v="0"/>
    <x v="2"/>
    <s v="M"/>
    <x v="0"/>
    <n v="11.25"/>
    <n v="11.25"/>
    <x v="2"/>
    <x v="0"/>
    <x v="1"/>
    <x v="1"/>
  </r>
  <r>
    <s v="OXY-65322-253"/>
    <x v="20"/>
    <s v="07591-92789-UA"/>
    <s v="E-M-0.2"/>
    <n v="3"/>
    <x v="22"/>
    <s v=""/>
    <x v="0"/>
    <x v="1"/>
    <s v="M"/>
    <x v="3"/>
    <n v="4.125"/>
    <n v="12.375"/>
    <x v="1"/>
    <x v="0"/>
    <x v="0"/>
    <x v="4"/>
  </r>
  <r>
    <s v="EVP-43500-491"/>
    <x v="21"/>
    <s v="49231-44455-IC"/>
    <s v="A-M-0.5"/>
    <n v="4"/>
    <x v="23"/>
    <s v="sshalesq@umich.edu"/>
    <x v="0"/>
    <x v="2"/>
    <s v="M"/>
    <x v="1"/>
    <n v="6.75"/>
    <n v="27"/>
    <x v="2"/>
    <x v="0"/>
    <x v="0"/>
    <x v="1"/>
  </r>
  <r>
    <s v="WAG-26945-689"/>
    <x v="22"/>
    <s v="50124-88608-EO"/>
    <s v="A-M-0.2"/>
    <n v="5"/>
    <x v="24"/>
    <s v="vdanneilr@mtv.com"/>
    <x v="1"/>
    <x v="2"/>
    <s v="M"/>
    <x v="3"/>
    <n v="3.375"/>
    <n v="16.875"/>
    <x v="2"/>
    <x v="0"/>
    <x v="1"/>
    <x v="5"/>
  </r>
  <r>
    <s v="CHE-78995-767"/>
    <x v="23"/>
    <s v="00888-74814-UZ"/>
    <s v="A-D-0.5"/>
    <n v="3"/>
    <x v="25"/>
    <s v="tnewburys@usda.gov"/>
    <x v="1"/>
    <x v="2"/>
    <s v="D"/>
    <x v="1"/>
    <n v="5.97"/>
    <n v="17.91"/>
    <x v="2"/>
    <x v="2"/>
    <x v="1"/>
    <x v="5"/>
  </r>
  <r>
    <s v="RYZ-14633-602"/>
    <x v="21"/>
    <s v="14158-30713-OB"/>
    <s v="A-D-1"/>
    <n v="4"/>
    <x v="26"/>
    <s v="mcalcuttt@baidu.com"/>
    <x v="1"/>
    <x v="2"/>
    <s v="D"/>
    <x v="0"/>
    <n v="9.9499999999999993"/>
    <n v="39.799999999999997"/>
    <x v="2"/>
    <x v="2"/>
    <x v="0"/>
    <x v="1"/>
  </r>
  <r>
    <s v="WOQ-36015-429"/>
    <x v="24"/>
    <s v="51427-89175-QJ"/>
    <s v="L-M-0.2"/>
    <n v="5"/>
    <x v="27"/>
    <s v=""/>
    <x v="0"/>
    <x v="3"/>
    <s v="M"/>
    <x v="3"/>
    <n v="4.3650000000000002"/>
    <n v="21.825000000000003"/>
    <x v="3"/>
    <x v="0"/>
    <x v="1"/>
    <x v="4"/>
  </r>
  <r>
    <s v="WOQ-36015-429"/>
    <x v="24"/>
    <s v="51427-89175-QJ"/>
    <s v="A-D-0.5"/>
    <n v="6"/>
    <x v="27"/>
    <s v=""/>
    <x v="0"/>
    <x v="2"/>
    <s v="D"/>
    <x v="1"/>
    <n v="5.97"/>
    <n v="35.82"/>
    <x v="2"/>
    <x v="2"/>
    <x v="1"/>
    <x v="4"/>
  </r>
  <r>
    <s v="WOQ-36015-429"/>
    <x v="24"/>
    <s v="51427-89175-QJ"/>
    <s v="L-M-0.5"/>
    <n v="6"/>
    <x v="27"/>
    <s v=""/>
    <x v="0"/>
    <x v="3"/>
    <s v="M"/>
    <x v="1"/>
    <n v="8.73"/>
    <n v="52.38"/>
    <x v="3"/>
    <x v="0"/>
    <x v="1"/>
    <x v="4"/>
  </r>
  <r>
    <s v="SCT-60553-454"/>
    <x v="25"/>
    <s v="39123-12846-YJ"/>
    <s v="L-L-0.2"/>
    <n v="5"/>
    <x v="28"/>
    <s v="ggatheralx@123-reg.co.uk"/>
    <x v="0"/>
    <x v="3"/>
    <s v="L"/>
    <x v="3"/>
    <n v="4.7549999999999999"/>
    <n v="23.774999999999999"/>
    <x v="3"/>
    <x v="1"/>
    <x v="1"/>
    <x v="4"/>
  </r>
  <r>
    <s v="GFK-52063-244"/>
    <x v="26"/>
    <s v="44981-99666-XB"/>
    <s v="L-L-0.5"/>
    <n v="6"/>
    <x v="29"/>
    <s v="uwelberryy@ebay.co.uk"/>
    <x v="2"/>
    <x v="3"/>
    <s v="L"/>
    <x v="1"/>
    <n v="9.51"/>
    <n v="57.06"/>
    <x v="3"/>
    <x v="1"/>
    <x v="0"/>
    <x v="3"/>
  </r>
  <r>
    <s v="AMM-79521-378"/>
    <x v="27"/>
    <s v="24825-51803-CQ"/>
    <s v="A-D-0.5"/>
    <n v="6"/>
    <x v="30"/>
    <s v="feilhartz@who.int"/>
    <x v="0"/>
    <x v="2"/>
    <s v="D"/>
    <x v="1"/>
    <n v="5.97"/>
    <n v="35.82"/>
    <x v="2"/>
    <x v="2"/>
    <x v="1"/>
    <x v="5"/>
  </r>
  <r>
    <s v="QUQ-90580-772"/>
    <x v="28"/>
    <s v="77634-13918-GJ"/>
    <s v="L-M-0.2"/>
    <n v="2"/>
    <x v="31"/>
    <s v="zponting10@altervista.org"/>
    <x v="0"/>
    <x v="3"/>
    <s v="M"/>
    <x v="3"/>
    <n v="4.3650000000000002"/>
    <n v="8.73"/>
    <x v="3"/>
    <x v="0"/>
    <x v="1"/>
    <x v="4"/>
  </r>
  <r>
    <s v="LGD-24408-274"/>
    <x v="29"/>
    <s v="13694-25001-LX"/>
    <s v="L-L-0.5"/>
    <n v="3"/>
    <x v="32"/>
    <s v="sstrase11@booking.com"/>
    <x v="0"/>
    <x v="3"/>
    <s v="L"/>
    <x v="1"/>
    <n v="9.51"/>
    <n v="28.53"/>
    <x v="3"/>
    <x v="1"/>
    <x v="1"/>
    <x v="0"/>
  </r>
  <r>
    <s v="HCT-95608-959"/>
    <x v="30"/>
    <s v="08523-01791-TI"/>
    <s v="R-M-2.5"/>
    <n v="5"/>
    <x v="33"/>
    <s v="dde12@unesco.org"/>
    <x v="0"/>
    <x v="0"/>
    <s v="M"/>
    <x v="2"/>
    <n v="22.884999999999998"/>
    <n v="114.42499999999998"/>
    <x v="0"/>
    <x v="0"/>
    <x v="1"/>
    <x v="4"/>
  </r>
  <r>
    <s v="OFX-99147-470"/>
    <x v="31"/>
    <s v="49860-68865-AB"/>
    <s v="R-M-1"/>
    <n v="6"/>
    <x v="34"/>
    <s v=""/>
    <x v="0"/>
    <x v="0"/>
    <s v="M"/>
    <x v="0"/>
    <n v="9.9499999999999993"/>
    <n v="59.699999999999996"/>
    <x v="0"/>
    <x v="0"/>
    <x v="0"/>
    <x v="1"/>
  </r>
  <r>
    <s v="LUO-37559-016"/>
    <x v="32"/>
    <s v="21240-83132-SP"/>
    <s v="L-M-1"/>
    <n v="3"/>
    <x v="35"/>
    <s v=""/>
    <x v="0"/>
    <x v="3"/>
    <s v="M"/>
    <x v="0"/>
    <n v="14.55"/>
    <n v="43.650000000000006"/>
    <x v="3"/>
    <x v="0"/>
    <x v="1"/>
    <x v="3"/>
  </r>
  <r>
    <s v="XWC-20610-167"/>
    <x v="33"/>
    <s v="08350-81623-TF"/>
    <s v="E-D-0.2"/>
    <n v="2"/>
    <x v="36"/>
    <s v="lyeoland15@pbs.org"/>
    <x v="0"/>
    <x v="1"/>
    <s v="D"/>
    <x v="3"/>
    <n v="3.645"/>
    <n v="7.29"/>
    <x v="1"/>
    <x v="2"/>
    <x v="0"/>
    <x v="0"/>
  </r>
  <r>
    <s v="GPU-79113-136"/>
    <x v="34"/>
    <s v="73284-01385-SJ"/>
    <s v="R-D-0.2"/>
    <n v="3"/>
    <x v="37"/>
    <s v="atolworthy16@toplist.cz"/>
    <x v="0"/>
    <x v="0"/>
    <s v="D"/>
    <x v="3"/>
    <n v="2.6849999999999996"/>
    <n v="8.0549999999999997"/>
    <x v="0"/>
    <x v="2"/>
    <x v="0"/>
    <x v="1"/>
  </r>
  <r>
    <s v="ULR-52653-960"/>
    <x v="35"/>
    <s v="04152-34436-IE"/>
    <s v="L-L-2.5"/>
    <n v="2"/>
    <x v="38"/>
    <s v=""/>
    <x v="0"/>
    <x v="3"/>
    <s v="L"/>
    <x v="2"/>
    <n v="36.454999999999998"/>
    <n v="72.91"/>
    <x v="3"/>
    <x v="1"/>
    <x v="1"/>
    <x v="3"/>
  </r>
  <r>
    <s v="HPI-42308-142"/>
    <x v="36"/>
    <s v="06631-86965-XP"/>
    <s v="E-M-0.5"/>
    <n v="2"/>
    <x v="39"/>
    <s v="obaudassi18@seesaa.net"/>
    <x v="0"/>
    <x v="1"/>
    <s v="M"/>
    <x v="1"/>
    <n v="8.25"/>
    <n v="16.5"/>
    <x v="1"/>
    <x v="0"/>
    <x v="0"/>
    <x v="4"/>
  </r>
  <r>
    <s v="XHI-30227-581"/>
    <x v="37"/>
    <s v="54619-08558-ZU"/>
    <s v="L-D-2.5"/>
    <n v="6"/>
    <x v="40"/>
    <s v="pkingsbury19@comcast.net"/>
    <x v="0"/>
    <x v="3"/>
    <s v="D"/>
    <x v="2"/>
    <n v="29.784999999999997"/>
    <n v="178.70999999999998"/>
    <x v="3"/>
    <x v="2"/>
    <x v="1"/>
    <x v="3"/>
  </r>
  <r>
    <s v="DJH-05202-380"/>
    <x v="38"/>
    <s v="85589-17020-CX"/>
    <s v="E-M-2.5"/>
    <n v="2"/>
    <x v="41"/>
    <s v=""/>
    <x v="0"/>
    <x v="1"/>
    <s v="M"/>
    <x v="2"/>
    <n v="31.624999999999996"/>
    <n v="63.249999999999993"/>
    <x v="1"/>
    <x v="0"/>
    <x v="0"/>
    <x v="0"/>
  </r>
  <r>
    <s v="VMW-26889-781"/>
    <x v="39"/>
    <s v="36078-91009-WU"/>
    <s v="A-L-0.2"/>
    <n v="2"/>
    <x v="42"/>
    <s v="acurley1b@hao123.com"/>
    <x v="0"/>
    <x v="2"/>
    <s v="L"/>
    <x v="3"/>
    <n v="3.8849999999999998"/>
    <n v="7.77"/>
    <x v="2"/>
    <x v="1"/>
    <x v="0"/>
    <x v="2"/>
  </r>
  <r>
    <s v="DBU-81099-586"/>
    <x v="40"/>
    <s v="15770-27099-GX"/>
    <s v="A-D-2.5"/>
    <n v="4"/>
    <x v="43"/>
    <s v="rmcgilvary1c@tamu.edu"/>
    <x v="0"/>
    <x v="2"/>
    <s v="D"/>
    <x v="2"/>
    <n v="22.884999999999998"/>
    <n v="91.539999999999992"/>
    <x v="2"/>
    <x v="2"/>
    <x v="1"/>
    <x v="2"/>
  </r>
  <r>
    <s v="PQA-54820-810"/>
    <x v="41"/>
    <s v="91460-04823-BX"/>
    <s v="A-L-1"/>
    <n v="3"/>
    <x v="44"/>
    <s v="ipikett1d@xinhuanet.com"/>
    <x v="0"/>
    <x v="2"/>
    <s v="L"/>
    <x v="0"/>
    <n v="12.95"/>
    <n v="38.849999999999994"/>
    <x v="2"/>
    <x v="1"/>
    <x v="1"/>
    <x v="1"/>
  </r>
  <r>
    <s v="XKB-41924-202"/>
    <x v="42"/>
    <s v="45089-52817-WN"/>
    <s v="L-D-0.5"/>
    <n v="2"/>
    <x v="45"/>
    <s v="ibouldon1e@gizmodo.com"/>
    <x v="0"/>
    <x v="3"/>
    <s v="D"/>
    <x v="1"/>
    <n v="7.77"/>
    <n v="15.54"/>
    <x v="3"/>
    <x v="2"/>
    <x v="1"/>
    <x v="2"/>
  </r>
  <r>
    <s v="DWZ-69106-473"/>
    <x v="43"/>
    <s v="76447-50326-IC"/>
    <s v="L-L-2.5"/>
    <n v="4"/>
    <x v="46"/>
    <s v="kflanders1f@over-blog.com"/>
    <x v="1"/>
    <x v="3"/>
    <s v="L"/>
    <x v="2"/>
    <n v="36.454999999999998"/>
    <n v="145.82"/>
    <x v="3"/>
    <x v="1"/>
    <x v="0"/>
    <x v="1"/>
  </r>
  <r>
    <s v="YHV-68700-050"/>
    <x v="44"/>
    <s v="26333-67911-OL"/>
    <s v="R-M-0.5"/>
    <n v="5"/>
    <x v="47"/>
    <s v="hmattioli1g@webmd.com"/>
    <x v="2"/>
    <x v="0"/>
    <s v="M"/>
    <x v="1"/>
    <n v="5.97"/>
    <n v="29.849999999999998"/>
    <x v="0"/>
    <x v="0"/>
    <x v="1"/>
    <x v="1"/>
  </r>
  <r>
    <s v="YHV-68700-050"/>
    <x v="44"/>
    <s v="26333-67911-OL"/>
    <s v="L-L-2.5"/>
    <n v="2"/>
    <x v="47"/>
    <s v="hmattioli1g@webmd.com"/>
    <x v="2"/>
    <x v="3"/>
    <s v="L"/>
    <x v="2"/>
    <n v="36.454999999999998"/>
    <n v="72.91"/>
    <x v="3"/>
    <x v="1"/>
    <x v="1"/>
    <x v="1"/>
  </r>
  <r>
    <s v="KRB-88066-642"/>
    <x v="45"/>
    <s v="22107-86640-SB"/>
    <s v="L-M-1"/>
    <n v="5"/>
    <x v="48"/>
    <s v="agillard1i@issuu.com"/>
    <x v="0"/>
    <x v="3"/>
    <s v="M"/>
    <x v="0"/>
    <n v="14.55"/>
    <n v="72.75"/>
    <x v="3"/>
    <x v="0"/>
    <x v="1"/>
    <x v="5"/>
  </r>
  <r>
    <s v="LQU-08404-173"/>
    <x v="46"/>
    <s v="09960-34242-LZ"/>
    <s v="L-L-1"/>
    <n v="3"/>
    <x v="49"/>
    <s v=""/>
    <x v="0"/>
    <x v="3"/>
    <s v="L"/>
    <x v="0"/>
    <n v="15.85"/>
    <n v="47.55"/>
    <x v="3"/>
    <x v="1"/>
    <x v="1"/>
    <x v="0"/>
  </r>
  <r>
    <s v="CWK-60159-881"/>
    <x v="47"/>
    <s v="04671-85591-RT"/>
    <s v="E-D-0.2"/>
    <n v="3"/>
    <x v="50"/>
    <s v="tgrizard1k@odnoklassniki.ru"/>
    <x v="0"/>
    <x v="1"/>
    <s v="D"/>
    <x v="3"/>
    <n v="3.645"/>
    <n v="10.935"/>
    <x v="1"/>
    <x v="2"/>
    <x v="0"/>
    <x v="3"/>
  </r>
  <r>
    <s v="EEG-74197-843"/>
    <x v="48"/>
    <s v="25729-68859-UA"/>
    <s v="E-L-1"/>
    <n v="4"/>
    <x v="51"/>
    <s v="rrelton1l@stanford.edu"/>
    <x v="0"/>
    <x v="1"/>
    <s v="L"/>
    <x v="0"/>
    <n v="14.85"/>
    <n v="59.4"/>
    <x v="1"/>
    <x v="1"/>
    <x v="1"/>
    <x v="6"/>
  </r>
  <r>
    <s v="UCZ-59708-525"/>
    <x v="49"/>
    <s v="05501-86351-NX"/>
    <s v="L-D-2.5"/>
    <n v="3"/>
    <x v="52"/>
    <s v=""/>
    <x v="0"/>
    <x v="3"/>
    <s v="D"/>
    <x v="2"/>
    <n v="29.784999999999997"/>
    <n v="89.35499999999999"/>
    <x v="3"/>
    <x v="2"/>
    <x v="0"/>
    <x v="2"/>
  </r>
  <r>
    <s v="HUB-47311-849"/>
    <x v="50"/>
    <s v="04521-04300-OK"/>
    <s v="L-M-0.5"/>
    <n v="3"/>
    <x v="53"/>
    <s v="sgilroy1n@eepurl.com"/>
    <x v="0"/>
    <x v="3"/>
    <s v="M"/>
    <x v="1"/>
    <n v="8.73"/>
    <n v="26.19"/>
    <x v="3"/>
    <x v="0"/>
    <x v="0"/>
    <x v="5"/>
  </r>
  <r>
    <s v="WYM-17686-694"/>
    <x v="51"/>
    <s v="58689-55264-VK"/>
    <s v="A-D-2.5"/>
    <n v="5"/>
    <x v="54"/>
    <s v="ccottingham1o@wikipedia.org"/>
    <x v="0"/>
    <x v="2"/>
    <s v="D"/>
    <x v="2"/>
    <n v="22.884999999999998"/>
    <n v="114.42499999999998"/>
    <x v="2"/>
    <x v="2"/>
    <x v="1"/>
    <x v="0"/>
  </r>
  <r>
    <s v="ZYQ-15797-695"/>
    <x v="52"/>
    <s v="79436-73011-MM"/>
    <s v="R-D-0.5"/>
    <n v="5"/>
    <x v="55"/>
    <s v=""/>
    <x v="2"/>
    <x v="0"/>
    <s v="D"/>
    <x v="1"/>
    <n v="5.3699999999999992"/>
    <n v="26.849999999999994"/>
    <x v="0"/>
    <x v="2"/>
    <x v="0"/>
    <x v="3"/>
  </r>
  <r>
    <s v="EEJ-16185-108"/>
    <x v="53"/>
    <s v="65552-60476-KY"/>
    <s v="L-L-0.2"/>
    <n v="5"/>
    <x v="56"/>
    <s v=""/>
    <x v="0"/>
    <x v="3"/>
    <s v="L"/>
    <x v="3"/>
    <n v="4.7549999999999999"/>
    <n v="23.774999999999999"/>
    <x v="3"/>
    <x v="1"/>
    <x v="0"/>
    <x v="4"/>
  </r>
  <r>
    <s v="RWR-77888-800"/>
    <x v="54"/>
    <s v="69904-02729-YS"/>
    <s v="A-M-0.5"/>
    <n v="1"/>
    <x v="57"/>
    <s v="adykes1r@eventbrite.com"/>
    <x v="0"/>
    <x v="2"/>
    <s v="M"/>
    <x v="1"/>
    <n v="6.75"/>
    <n v="6.75"/>
    <x v="2"/>
    <x v="0"/>
    <x v="1"/>
    <x v="2"/>
  </r>
  <r>
    <s v="LHN-75209-742"/>
    <x v="55"/>
    <s v="01433-04270-AX"/>
    <s v="R-M-0.5"/>
    <n v="6"/>
    <x v="58"/>
    <s v=""/>
    <x v="0"/>
    <x v="0"/>
    <s v="M"/>
    <x v="1"/>
    <n v="5.97"/>
    <n v="35.82"/>
    <x v="0"/>
    <x v="0"/>
    <x v="0"/>
    <x v="3"/>
  </r>
  <r>
    <s v="TIR-71396-998"/>
    <x v="56"/>
    <s v="14204-14186-LA"/>
    <s v="R-D-2.5"/>
    <n v="4"/>
    <x v="59"/>
    <s v="acockrem1t@engadget.com"/>
    <x v="0"/>
    <x v="0"/>
    <s v="D"/>
    <x v="2"/>
    <n v="20.584999999999997"/>
    <n v="82.339999999999989"/>
    <x v="0"/>
    <x v="2"/>
    <x v="0"/>
    <x v="6"/>
  </r>
  <r>
    <s v="RXF-37618-213"/>
    <x v="57"/>
    <s v="32948-34398-HC"/>
    <s v="R-L-0.5"/>
    <n v="1"/>
    <x v="60"/>
    <s v="bumpleby1u@soundcloud.com"/>
    <x v="0"/>
    <x v="0"/>
    <s v="L"/>
    <x v="1"/>
    <n v="7.169999999999999"/>
    <n v="7.169999999999999"/>
    <x v="0"/>
    <x v="1"/>
    <x v="0"/>
    <x v="2"/>
  </r>
  <r>
    <s v="ANM-16388-634"/>
    <x v="58"/>
    <s v="77343-52608-FF"/>
    <s v="L-L-0.2"/>
    <n v="2"/>
    <x v="61"/>
    <s v="nsaleway1v@dedecms.com"/>
    <x v="0"/>
    <x v="3"/>
    <s v="L"/>
    <x v="3"/>
    <n v="4.7549999999999999"/>
    <n v="9.51"/>
    <x v="3"/>
    <x v="1"/>
    <x v="1"/>
    <x v="2"/>
  </r>
  <r>
    <s v="WYL-29300-070"/>
    <x v="59"/>
    <s v="42770-36274-QA"/>
    <s v="R-M-0.2"/>
    <n v="1"/>
    <x v="62"/>
    <s v="hgoulter1w@abc.net.au"/>
    <x v="0"/>
    <x v="0"/>
    <s v="M"/>
    <x v="3"/>
    <n v="2.9849999999999999"/>
    <n v="2.9849999999999999"/>
    <x v="0"/>
    <x v="0"/>
    <x v="1"/>
    <x v="1"/>
  </r>
  <r>
    <s v="JHW-74554-805"/>
    <x v="60"/>
    <s v="14103-58987-ZU"/>
    <s v="R-M-1"/>
    <n v="6"/>
    <x v="63"/>
    <s v="grizzello1x@symantec.com"/>
    <x v="2"/>
    <x v="0"/>
    <s v="M"/>
    <x v="0"/>
    <n v="9.9499999999999993"/>
    <n v="59.699999999999996"/>
    <x v="0"/>
    <x v="0"/>
    <x v="0"/>
    <x v="5"/>
  </r>
  <r>
    <s v="KYS-27063-603"/>
    <x v="61"/>
    <s v="69958-32065-SW"/>
    <s v="E-L-2.5"/>
    <n v="4"/>
    <x v="64"/>
    <s v="slist1y@mapquest.com"/>
    <x v="0"/>
    <x v="1"/>
    <s v="L"/>
    <x v="2"/>
    <n v="34.154999999999994"/>
    <n v="136.61999999999998"/>
    <x v="1"/>
    <x v="1"/>
    <x v="1"/>
    <x v="6"/>
  </r>
  <r>
    <s v="GAZ-58626-277"/>
    <x v="62"/>
    <s v="69533-84907-FA"/>
    <s v="L-L-0.2"/>
    <n v="2"/>
    <x v="65"/>
    <s v="sedmondson1z@theguardian.com"/>
    <x v="1"/>
    <x v="3"/>
    <s v="L"/>
    <x v="3"/>
    <n v="4.7549999999999999"/>
    <n v="9.51"/>
    <x v="3"/>
    <x v="1"/>
    <x v="1"/>
    <x v="3"/>
  </r>
  <r>
    <s v="RPJ-37787-335"/>
    <x v="63"/>
    <s v="76005-95461-CI"/>
    <s v="A-M-2.5"/>
    <n v="3"/>
    <x v="66"/>
    <s v=""/>
    <x v="0"/>
    <x v="2"/>
    <s v="M"/>
    <x v="2"/>
    <n v="25.874999999999996"/>
    <n v="77.624999999999986"/>
    <x v="2"/>
    <x v="0"/>
    <x v="1"/>
    <x v="5"/>
  </r>
  <r>
    <s v="LEF-83057-763"/>
    <x v="64"/>
    <s v="15395-90855-VB"/>
    <s v="L-M-0.2"/>
    <n v="5"/>
    <x v="67"/>
    <s v=""/>
    <x v="0"/>
    <x v="3"/>
    <s v="M"/>
    <x v="3"/>
    <n v="4.3650000000000002"/>
    <n v="21.825000000000003"/>
    <x v="3"/>
    <x v="0"/>
    <x v="0"/>
    <x v="5"/>
  </r>
  <r>
    <s v="RPW-36123-215"/>
    <x v="65"/>
    <s v="80640-45811-LB"/>
    <s v="E-L-0.5"/>
    <n v="2"/>
    <x v="68"/>
    <s v="jrangall22@newsvine.com"/>
    <x v="0"/>
    <x v="1"/>
    <s v="L"/>
    <x v="1"/>
    <n v="8.91"/>
    <n v="17.82"/>
    <x v="1"/>
    <x v="1"/>
    <x v="0"/>
    <x v="3"/>
  </r>
  <r>
    <s v="WLL-59044-117"/>
    <x v="66"/>
    <s v="28476-04082-GR"/>
    <s v="R-D-1"/>
    <n v="6"/>
    <x v="69"/>
    <s v="kboorn23@ezinearticles.com"/>
    <x v="1"/>
    <x v="0"/>
    <s v="D"/>
    <x v="0"/>
    <n v="8.9499999999999993"/>
    <n v="53.699999999999996"/>
    <x v="0"/>
    <x v="2"/>
    <x v="0"/>
    <x v="2"/>
  </r>
  <r>
    <s v="AWT-22827-563"/>
    <x v="67"/>
    <s v="12018-75670-EU"/>
    <s v="R-L-0.2"/>
    <n v="1"/>
    <x v="70"/>
    <s v=""/>
    <x v="1"/>
    <x v="0"/>
    <s v="L"/>
    <x v="3"/>
    <n v="3.5849999999999995"/>
    <n v="3.5849999999999995"/>
    <x v="0"/>
    <x v="1"/>
    <x v="0"/>
    <x v="4"/>
  </r>
  <r>
    <s v="QLM-07145-668"/>
    <x v="68"/>
    <s v="86437-17399-FK"/>
    <s v="E-D-0.2"/>
    <n v="2"/>
    <x v="71"/>
    <s v="celgey25@webs.com"/>
    <x v="0"/>
    <x v="1"/>
    <s v="D"/>
    <x v="3"/>
    <n v="3.645"/>
    <n v="7.29"/>
    <x v="1"/>
    <x v="2"/>
    <x v="1"/>
    <x v="0"/>
  </r>
  <r>
    <s v="HVQ-64398-930"/>
    <x v="69"/>
    <s v="62979-53167-ML"/>
    <s v="A-M-0.5"/>
    <n v="6"/>
    <x v="72"/>
    <s v="lmizzi26@rakuten.co.jp"/>
    <x v="0"/>
    <x v="2"/>
    <s v="M"/>
    <x v="1"/>
    <n v="6.75"/>
    <n v="40.5"/>
    <x v="2"/>
    <x v="0"/>
    <x v="0"/>
    <x v="3"/>
  </r>
  <r>
    <s v="WRT-40778-247"/>
    <x v="70"/>
    <s v="54810-81899-HL"/>
    <s v="R-L-1"/>
    <n v="4"/>
    <x v="73"/>
    <s v="cgiacomazzo27@jigsy.com"/>
    <x v="0"/>
    <x v="0"/>
    <s v="L"/>
    <x v="0"/>
    <n v="11.95"/>
    <n v="47.8"/>
    <x v="0"/>
    <x v="1"/>
    <x v="1"/>
    <x v="6"/>
  </r>
  <r>
    <s v="SUB-13006-125"/>
    <x v="71"/>
    <s v="26103-41504-IB"/>
    <s v="A-L-0.5"/>
    <n v="5"/>
    <x v="74"/>
    <s v="aarnow28@arizona.edu"/>
    <x v="0"/>
    <x v="2"/>
    <s v="L"/>
    <x v="1"/>
    <n v="7.77"/>
    <n v="38.849999999999994"/>
    <x v="2"/>
    <x v="1"/>
    <x v="0"/>
    <x v="1"/>
  </r>
  <r>
    <s v="CQM-49696-263"/>
    <x v="72"/>
    <s v="76534-45229-SG"/>
    <s v="L-L-2.5"/>
    <n v="3"/>
    <x v="75"/>
    <s v="syann29@senate.gov"/>
    <x v="0"/>
    <x v="3"/>
    <s v="L"/>
    <x v="2"/>
    <n v="36.454999999999998"/>
    <n v="109.36499999999999"/>
    <x v="3"/>
    <x v="1"/>
    <x v="0"/>
    <x v="2"/>
  </r>
  <r>
    <s v="KXN-85094-246"/>
    <x v="73"/>
    <s v="81744-27332-RR"/>
    <s v="L-M-2.5"/>
    <n v="3"/>
    <x v="76"/>
    <s v="bnaulls2a@tiny.cc"/>
    <x v="1"/>
    <x v="3"/>
    <s v="M"/>
    <x v="2"/>
    <n v="33.464999999999996"/>
    <n v="100.39499999999998"/>
    <x v="3"/>
    <x v="0"/>
    <x v="0"/>
    <x v="2"/>
  </r>
  <r>
    <s v="XOQ-12405-419"/>
    <x v="74"/>
    <s v="91513-75657-PH"/>
    <s v="R-D-2.5"/>
    <n v="4"/>
    <x v="77"/>
    <s v=""/>
    <x v="0"/>
    <x v="0"/>
    <s v="D"/>
    <x v="2"/>
    <n v="20.584999999999997"/>
    <n v="82.339999999999989"/>
    <x v="0"/>
    <x v="2"/>
    <x v="0"/>
    <x v="6"/>
  </r>
  <r>
    <s v="HYF-10254-369"/>
    <x v="75"/>
    <s v="30373-66619-CB"/>
    <s v="L-L-0.5"/>
    <n v="1"/>
    <x v="78"/>
    <s v="zsherewood2c@apache.org"/>
    <x v="0"/>
    <x v="3"/>
    <s v="L"/>
    <x v="1"/>
    <n v="9.51"/>
    <n v="9.51"/>
    <x v="3"/>
    <x v="1"/>
    <x v="1"/>
    <x v="0"/>
  </r>
  <r>
    <s v="XXJ-47000-307"/>
    <x v="76"/>
    <s v="31582-23562-FM"/>
    <s v="A-L-2.5"/>
    <n v="3"/>
    <x v="79"/>
    <s v="jdufaire2d@fc2.com"/>
    <x v="0"/>
    <x v="2"/>
    <s v="L"/>
    <x v="2"/>
    <n v="29.784999999999997"/>
    <n v="89.35499999999999"/>
    <x v="2"/>
    <x v="1"/>
    <x v="1"/>
    <x v="0"/>
  </r>
  <r>
    <s v="XXJ-47000-307"/>
    <x v="76"/>
    <s v="31582-23562-FM"/>
    <s v="A-D-0.2"/>
    <n v="4"/>
    <x v="79"/>
    <s v="jdufaire2d@fc2.com"/>
    <x v="0"/>
    <x v="2"/>
    <s v="D"/>
    <x v="3"/>
    <n v="2.9849999999999999"/>
    <n v="11.94"/>
    <x v="2"/>
    <x v="2"/>
    <x v="1"/>
    <x v="0"/>
  </r>
  <r>
    <s v="ZDK-82166-357"/>
    <x v="77"/>
    <s v="81431-12577-VD"/>
    <s v="A-M-1"/>
    <n v="3"/>
    <x v="80"/>
    <s v="bkeaveney2f@netlog.com"/>
    <x v="0"/>
    <x v="2"/>
    <s v="M"/>
    <x v="0"/>
    <n v="11.25"/>
    <n v="33.75"/>
    <x v="2"/>
    <x v="0"/>
    <x v="1"/>
    <x v="4"/>
  </r>
  <r>
    <s v="IHN-19982-362"/>
    <x v="78"/>
    <s v="68894-91205-MP"/>
    <s v="R-L-1"/>
    <n v="3"/>
    <x v="81"/>
    <s v="egrise2g@cargocollective.com"/>
    <x v="0"/>
    <x v="0"/>
    <s v="L"/>
    <x v="0"/>
    <n v="11.95"/>
    <n v="35.849999999999994"/>
    <x v="0"/>
    <x v="1"/>
    <x v="1"/>
    <x v="3"/>
  </r>
  <r>
    <s v="VMT-10030-889"/>
    <x v="79"/>
    <s v="87602-55754-VN"/>
    <s v="A-L-1"/>
    <n v="6"/>
    <x v="82"/>
    <s v="tgottelier2h@vistaprint.com"/>
    <x v="0"/>
    <x v="2"/>
    <s v="L"/>
    <x v="0"/>
    <n v="12.95"/>
    <n v="77.699999999999989"/>
    <x v="2"/>
    <x v="1"/>
    <x v="1"/>
    <x v="1"/>
  </r>
  <r>
    <s v="NHL-11063-100"/>
    <x v="80"/>
    <s v="39181-35745-WH"/>
    <s v="A-L-1"/>
    <n v="4"/>
    <x v="83"/>
    <s v=""/>
    <x v="1"/>
    <x v="2"/>
    <s v="L"/>
    <x v="0"/>
    <n v="12.95"/>
    <n v="51.8"/>
    <x v="2"/>
    <x v="1"/>
    <x v="0"/>
    <x v="1"/>
  </r>
  <r>
    <s v="ROV-87448-086"/>
    <x v="81"/>
    <s v="30381-64762-NG"/>
    <s v="A-M-2.5"/>
    <n v="4"/>
    <x v="84"/>
    <s v="agreenhead2j@dailymail.co.uk"/>
    <x v="0"/>
    <x v="2"/>
    <s v="M"/>
    <x v="2"/>
    <n v="25.874999999999996"/>
    <n v="103.49999999999999"/>
    <x v="2"/>
    <x v="0"/>
    <x v="1"/>
    <x v="3"/>
  </r>
  <r>
    <s v="DGY-35773-612"/>
    <x v="82"/>
    <s v="17503-27693-ZH"/>
    <s v="E-L-1"/>
    <n v="3"/>
    <x v="85"/>
    <s v=""/>
    <x v="0"/>
    <x v="1"/>
    <s v="L"/>
    <x v="0"/>
    <n v="14.85"/>
    <n v="44.55"/>
    <x v="1"/>
    <x v="1"/>
    <x v="0"/>
    <x v="4"/>
  </r>
  <r>
    <s v="YWH-50638-556"/>
    <x v="83"/>
    <s v="89442-35633-HJ"/>
    <s v="E-L-0.5"/>
    <n v="4"/>
    <x v="86"/>
    <s v="elangcaster2l@spotify.com"/>
    <x v="2"/>
    <x v="1"/>
    <s v="L"/>
    <x v="1"/>
    <n v="8.91"/>
    <n v="35.64"/>
    <x v="1"/>
    <x v="1"/>
    <x v="0"/>
    <x v="0"/>
  </r>
  <r>
    <s v="ISL-11200-600"/>
    <x v="84"/>
    <s v="13654-85265-IL"/>
    <s v="A-D-0.2"/>
    <n v="6"/>
    <x v="87"/>
    <s v=""/>
    <x v="1"/>
    <x v="2"/>
    <s v="D"/>
    <x v="3"/>
    <n v="2.9849999999999999"/>
    <n v="17.91"/>
    <x v="2"/>
    <x v="2"/>
    <x v="0"/>
    <x v="0"/>
  </r>
  <r>
    <s v="LBZ-75997-047"/>
    <x v="85"/>
    <s v="40946-22090-FP"/>
    <s v="A-M-2.5"/>
    <n v="6"/>
    <x v="88"/>
    <s v="nmagauran2n@51.la"/>
    <x v="0"/>
    <x v="2"/>
    <s v="M"/>
    <x v="2"/>
    <n v="25.874999999999996"/>
    <n v="155.24999999999997"/>
    <x v="2"/>
    <x v="0"/>
    <x v="1"/>
    <x v="5"/>
  </r>
  <r>
    <s v="EUH-08089-954"/>
    <x v="86"/>
    <s v="29050-93691-TS"/>
    <s v="A-D-0.2"/>
    <n v="2"/>
    <x v="89"/>
    <s v="vkirdsch2o@google.fr"/>
    <x v="0"/>
    <x v="2"/>
    <s v="D"/>
    <x v="3"/>
    <n v="2.9849999999999999"/>
    <n v="5.97"/>
    <x v="2"/>
    <x v="2"/>
    <x v="1"/>
    <x v="6"/>
  </r>
  <r>
    <s v="BLD-12227-251"/>
    <x v="87"/>
    <s v="64395-74865-WF"/>
    <s v="A-M-0.5"/>
    <n v="2"/>
    <x v="90"/>
    <s v="iwhapple2p@com.com"/>
    <x v="0"/>
    <x v="2"/>
    <s v="M"/>
    <x v="1"/>
    <n v="6.75"/>
    <n v="13.5"/>
    <x v="2"/>
    <x v="0"/>
    <x v="1"/>
    <x v="0"/>
  </r>
  <r>
    <s v="OPY-30711-853"/>
    <x v="25"/>
    <s v="81861-66046-SU"/>
    <s v="A-D-0.2"/>
    <n v="1"/>
    <x v="91"/>
    <s v=""/>
    <x v="1"/>
    <x v="2"/>
    <s v="D"/>
    <x v="3"/>
    <n v="2.9849999999999999"/>
    <n v="2.9849999999999999"/>
    <x v="2"/>
    <x v="2"/>
    <x v="1"/>
    <x v="4"/>
  </r>
  <r>
    <s v="DBC-44122-300"/>
    <x v="88"/>
    <s v="13366-78506-KP"/>
    <s v="L-M-0.2"/>
    <n v="3"/>
    <x v="92"/>
    <s v=""/>
    <x v="0"/>
    <x v="3"/>
    <s v="M"/>
    <x v="3"/>
    <n v="4.3650000000000002"/>
    <n v="13.095000000000001"/>
    <x v="3"/>
    <x v="0"/>
    <x v="0"/>
    <x v="1"/>
  </r>
  <r>
    <s v="FJQ-60035-234"/>
    <x v="89"/>
    <s v="08847-29858-HN"/>
    <s v="A-L-0.2"/>
    <n v="2"/>
    <x v="93"/>
    <s v=""/>
    <x v="0"/>
    <x v="2"/>
    <s v="L"/>
    <x v="3"/>
    <n v="3.8849999999999998"/>
    <n v="7.77"/>
    <x v="2"/>
    <x v="1"/>
    <x v="0"/>
    <x v="3"/>
  </r>
  <r>
    <s v="HSF-66926-425"/>
    <x v="90"/>
    <s v="00539-42510-RY"/>
    <s v="L-D-2.5"/>
    <n v="5"/>
    <x v="94"/>
    <s v="nyoules2t@reference.com"/>
    <x v="1"/>
    <x v="3"/>
    <s v="D"/>
    <x v="2"/>
    <n v="29.784999999999997"/>
    <n v="148.92499999999998"/>
    <x v="3"/>
    <x v="2"/>
    <x v="0"/>
    <x v="6"/>
  </r>
  <r>
    <s v="LQG-41416-375"/>
    <x v="91"/>
    <s v="45190-08727-NV"/>
    <s v="L-D-1"/>
    <n v="3"/>
    <x v="95"/>
    <s v="daizikovitz2u@answers.com"/>
    <x v="1"/>
    <x v="3"/>
    <s v="D"/>
    <x v="0"/>
    <n v="12.95"/>
    <n v="38.849999999999994"/>
    <x v="3"/>
    <x v="2"/>
    <x v="0"/>
    <x v="5"/>
  </r>
  <r>
    <s v="VZO-97265-841"/>
    <x v="92"/>
    <s v="87049-37901-FU"/>
    <s v="R-M-0.2"/>
    <n v="4"/>
    <x v="96"/>
    <s v="brevel2v@fastcompany.com"/>
    <x v="0"/>
    <x v="0"/>
    <s v="M"/>
    <x v="3"/>
    <n v="2.9849999999999999"/>
    <n v="11.94"/>
    <x v="0"/>
    <x v="0"/>
    <x v="1"/>
    <x v="2"/>
  </r>
  <r>
    <s v="MOR-12987-399"/>
    <x v="93"/>
    <s v="34015-31593-JC"/>
    <s v="L-M-1"/>
    <n v="6"/>
    <x v="97"/>
    <s v="epriddis2w@nationalgeographic.com"/>
    <x v="0"/>
    <x v="3"/>
    <s v="M"/>
    <x v="0"/>
    <n v="14.55"/>
    <n v="87.300000000000011"/>
    <x v="3"/>
    <x v="0"/>
    <x v="1"/>
    <x v="4"/>
  </r>
  <r>
    <s v="UOA-23786-489"/>
    <x v="94"/>
    <s v="90305-50099-SV"/>
    <s v="A-M-0.5"/>
    <n v="6"/>
    <x v="98"/>
    <s v="qveel2x@jugem.jp"/>
    <x v="0"/>
    <x v="2"/>
    <s v="M"/>
    <x v="1"/>
    <n v="6.75"/>
    <n v="40.5"/>
    <x v="2"/>
    <x v="0"/>
    <x v="0"/>
    <x v="6"/>
  </r>
  <r>
    <s v="AJL-52941-018"/>
    <x v="95"/>
    <s v="55871-61935-MF"/>
    <s v="E-D-1"/>
    <n v="2"/>
    <x v="99"/>
    <s v="lconyers2y@twitter.com"/>
    <x v="0"/>
    <x v="1"/>
    <s v="D"/>
    <x v="0"/>
    <n v="12.15"/>
    <n v="24.3"/>
    <x v="1"/>
    <x v="2"/>
    <x v="1"/>
    <x v="5"/>
  </r>
  <r>
    <s v="XSZ-84273-421"/>
    <x v="96"/>
    <s v="15405-60469-TM"/>
    <s v="R-M-0.5"/>
    <n v="3"/>
    <x v="100"/>
    <s v="pwye2z@dagondesign.com"/>
    <x v="0"/>
    <x v="0"/>
    <s v="M"/>
    <x v="1"/>
    <n v="5.97"/>
    <n v="17.91"/>
    <x v="0"/>
    <x v="0"/>
    <x v="0"/>
    <x v="6"/>
  </r>
  <r>
    <s v="NUN-48214-216"/>
    <x v="97"/>
    <s v="06953-94794-FB"/>
    <s v="A-M-0.5"/>
    <n v="4"/>
    <x v="101"/>
    <s v=""/>
    <x v="0"/>
    <x v="2"/>
    <s v="M"/>
    <x v="1"/>
    <n v="6.75"/>
    <n v="27"/>
    <x v="2"/>
    <x v="0"/>
    <x v="1"/>
    <x v="1"/>
  </r>
  <r>
    <s v="AKV-93064-769"/>
    <x v="98"/>
    <s v="22305-40299-CY"/>
    <s v="L-D-0.5"/>
    <n v="1"/>
    <x v="102"/>
    <s v="tsheryn31@mtv.com"/>
    <x v="0"/>
    <x v="3"/>
    <s v="D"/>
    <x v="1"/>
    <n v="7.77"/>
    <n v="7.77"/>
    <x v="3"/>
    <x v="2"/>
    <x v="0"/>
    <x v="0"/>
  </r>
  <r>
    <s v="BRB-40903-533"/>
    <x v="99"/>
    <s v="09020-56774-GU"/>
    <s v="E-L-0.2"/>
    <n v="3"/>
    <x v="103"/>
    <s v="mredgrave32@cargocollective.com"/>
    <x v="0"/>
    <x v="1"/>
    <s v="L"/>
    <x v="3"/>
    <n v="4.4550000000000001"/>
    <n v="13.365"/>
    <x v="1"/>
    <x v="1"/>
    <x v="0"/>
    <x v="1"/>
  </r>
  <r>
    <s v="GPR-19973-483"/>
    <x v="100"/>
    <s v="92926-08470-YS"/>
    <s v="R-D-0.5"/>
    <n v="5"/>
    <x v="104"/>
    <s v="bfominov33@yale.edu"/>
    <x v="0"/>
    <x v="0"/>
    <s v="D"/>
    <x v="1"/>
    <n v="5.3699999999999992"/>
    <n v="26.849999999999994"/>
    <x v="0"/>
    <x v="2"/>
    <x v="1"/>
    <x v="1"/>
  </r>
  <r>
    <s v="XIY-43041-882"/>
    <x v="101"/>
    <s v="07250-63194-JO"/>
    <s v="A-M-1"/>
    <n v="1"/>
    <x v="105"/>
    <s v="scritchlow34@un.org"/>
    <x v="0"/>
    <x v="2"/>
    <s v="M"/>
    <x v="0"/>
    <n v="11.25"/>
    <n v="11.25"/>
    <x v="2"/>
    <x v="0"/>
    <x v="1"/>
    <x v="5"/>
  </r>
  <r>
    <s v="YGY-98425-969"/>
    <x v="102"/>
    <s v="63787-96257-TQ"/>
    <s v="L-M-1"/>
    <n v="1"/>
    <x v="106"/>
    <s v="msteptow35@earthlink.net"/>
    <x v="1"/>
    <x v="3"/>
    <s v="M"/>
    <x v="0"/>
    <n v="14.55"/>
    <n v="14.55"/>
    <x v="3"/>
    <x v="0"/>
    <x v="1"/>
    <x v="3"/>
  </r>
  <r>
    <s v="MSB-08397-648"/>
    <x v="103"/>
    <s v="49530-25460-RW"/>
    <s v="R-L-0.2"/>
    <n v="4"/>
    <x v="107"/>
    <s v=""/>
    <x v="0"/>
    <x v="0"/>
    <s v="L"/>
    <x v="3"/>
    <n v="3.5849999999999995"/>
    <n v="14.339999999999998"/>
    <x v="0"/>
    <x v="1"/>
    <x v="1"/>
    <x v="1"/>
  </r>
  <r>
    <s v="WDR-06028-345"/>
    <x v="104"/>
    <s v="66508-21373-OQ"/>
    <s v="L-L-1"/>
    <n v="1"/>
    <x v="108"/>
    <s v="imulliner37@pinterest.com"/>
    <x v="2"/>
    <x v="3"/>
    <s v="L"/>
    <x v="0"/>
    <n v="15.85"/>
    <n v="15.85"/>
    <x v="3"/>
    <x v="1"/>
    <x v="1"/>
    <x v="2"/>
  </r>
  <r>
    <s v="MXM-42948-061"/>
    <x v="105"/>
    <s v="20203-03950-FY"/>
    <s v="L-L-0.2"/>
    <n v="4"/>
    <x v="109"/>
    <s v="gstandley38@dion.ne.jp"/>
    <x v="1"/>
    <x v="3"/>
    <s v="L"/>
    <x v="3"/>
    <n v="4.7549999999999999"/>
    <n v="19.02"/>
    <x v="3"/>
    <x v="1"/>
    <x v="0"/>
    <x v="5"/>
  </r>
  <r>
    <s v="MGQ-98961-173"/>
    <x v="11"/>
    <s v="83895-90735-XH"/>
    <s v="L-L-0.5"/>
    <n v="4"/>
    <x v="110"/>
    <s v="bdrage39@youku.com"/>
    <x v="0"/>
    <x v="3"/>
    <s v="L"/>
    <x v="1"/>
    <n v="9.51"/>
    <n v="38.04"/>
    <x v="3"/>
    <x v="1"/>
    <x v="1"/>
    <x v="5"/>
  </r>
  <r>
    <s v="RFH-64349-897"/>
    <x v="106"/>
    <s v="61954-61462-RJ"/>
    <s v="E-D-0.5"/>
    <n v="3"/>
    <x v="111"/>
    <s v="myallop3a@fema.gov"/>
    <x v="0"/>
    <x v="1"/>
    <s v="D"/>
    <x v="1"/>
    <n v="7.29"/>
    <n v="21.87"/>
    <x v="1"/>
    <x v="2"/>
    <x v="0"/>
    <x v="5"/>
  </r>
  <r>
    <s v="TKL-20738-660"/>
    <x v="107"/>
    <s v="47939-53158-LS"/>
    <s v="E-M-0.2"/>
    <n v="1"/>
    <x v="112"/>
    <s v="cswitsur3b@chronoengine.com"/>
    <x v="0"/>
    <x v="1"/>
    <s v="M"/>
    <x v="3"/>
    <n v="4.125"/>
    <n v="4.125"/>
    <x v="1"/>
    <x v="0"/>
    <x v="1"/>
    <x v="4"/>
  </r>
  <r>
    <s v="TKL-20738-660"/>
    <x v="107"/>
    <s v="47939-53158-LS"/>
    <s v="A-L-0.2"/>
    <n v="1"/>
    <x v="112"/>
    <s v="cswitsur3b@chronoengine.com"/>
    <x v="0"/>
    <x v="2"/>
    <s v="L"/>
    <x v="3"/>
    <n v="3.8849999999999998"/>
    <n v="3.8849999999999998"/>
    <x v="2"/>
    <x v="1"/>
    <x v="1"/>
    <x v="4"/>
  </r>
  <r>
    <s v="TKL-20738-660"/>
    <x v="107"/>
    <s v="47939-53158-LS"/>
    <s v="E-M-1"/>
    <n v="5"/>
    <x v="112"/>
    <s v="cswitsur3b@chronoengine.com"/>
    <x v="0"/>
    <x v="1"/>
    <s v="M"/>
    <x v="0"/>
    <n v="13.75"/>
    <n v="68.75"/>
    <x v="1"/>
    <x v="0"/>
    <x v="1"/>
    <x v="4"/>
  </r>
  <r>
    <s v="GOW-03198-575"/>
    <x v="108"/>
    <s v="61513-27752-FA"/>
    <s v="A-D-0.5"/>
    <n v="4"/>
    <x v="113"/>
    <s v="mludwell3e@blogger.com"/>
    <x v="0"/>
    <x v="2"/>
    <s v="D"/>
    <x v="1"/>
    <n v="5.97"/>
    <n v="23.88"/>
    <x v="2"/>
    <x v="2"/>
    <x v="0"/>
    <x v="4"/>
  </r>
  <r>
    <s v="QJB-90477-635"/>
    <x v="109"/>
    <s v="89714-19856-WX"/>
    <s v="L-L-2.5"/>
    <n v="4"/>
    <x v="114"/>
    <s v="dbeauchamp3f@usda.gov"/>
    <x v="0"/>
    <x v="3"/>
    <s v="L"/>
    <x v="2"/>
    <n v="36.454999999999998"/>
    <n v="145.82"/>
    <x v="3"/>
    <x v="1"/>
    <x v="1"/>
    <x v="6"/>
  </r>
  <r>
    <s v="MWP-46239-785"/>
    <x v="110"/>
    <s v="87979-56781-YV"/>
    <s v="L-M-0.2"/>
    <n v="5"/>
    <x v="115"/>
    <s v="srodliff3g@ted.com"/>
    <x v="0"/>
    <x v="3"/>
    <s v="M"/>
    <x v="3"/>
    <n v="4.3650000000000002"/>
    <n v="21.825000000000003"/>
    <x v="3"/>
    <x v="0"/>
    <x v="0"/>
    <x v="4"/>
  </r>
  <r>
    <s v="QDV-03406-248"/>
    <x v="111"/>
    <s v="74126-88836-KA"/>
    <s v="L-M-0.5"/>
    <n v="3"/>
    <x v="116"/>
    <s v="swoodham3h@businesswire.com"/>
    <x v="1"/>
    <x v="3"/>
    <s v="M"/>
    <x v="1"/>
    <n v="8.73"/>
    <n v="26.19"/>
    <x v="3"/>
    <x v="0"/>
    <x v="0"/>
    <x v="0"/>
  </r>
  <r>
    <s v="GPH-40635-105"/>
    <x v="112"/>
    <s v="37397-05992-VO"/>
    <s v="A-M-1"/>
    <n v="1"/>
    <x v="117"/>
    <s v="hsynnot3i@about.com"/>
    <x v="0"/>
    <x v="2"/>
    <s v="M"/>
    <x v="0"/>
    <n v="11.25"/>
    <n v="11.25"/>
    <x v="2"/>
    <x v="0"/>
    <x v="1"/>
    <x v="5"/>
  </r>
  <r>
    <s v="JOM-80930-071"/>
    <x v="113"/>
    <s v="54904-18397-UD"/>
    <s v="L-D-1"/>
    <n v="6"/>
    <x v="118"/>
    <s v="rlepere3j@shop-pro.jp"/>
    <x v="1"/>
    <x v="3"/>
    <s v="D"/>
    <x v="0"/>
    <n v="12.95"/>
    <n v="77.699999999999989"/>
    <x v="3"/>
    <x v="2"/>
    <x v="1"/>
    <x v="1"/>
  </r>
  <r>
    <s v="OIL-26493-755"/>
    <x v="114"/>
    <s v="19017-95853-EK"/>
    <s v="A-M-0.5"/>
    <n v="1"/>
    <x v="119"/>
    <s v="twoofinden3k@businesswire.com"/>
    <x v="0"/>
    <x v="2"/>
    <s v="M"/>
    <x v="1"/>
    <n v="6.75"/>
    <n v="6.75"/>
    <x v="2"/>
    <x v="0"/>
    <x v="1"/>
    <x v="5"/>
  </r>
  <r>
    <s v="CYV-13426-645"/>
    <x v="115"/>
    <s v="88593-59934-VU"/>
    <s v="E-D-1"/>
    <n v="1"/>
    <x v="120"/>
    <s v="edacca3l@google.pl"/>
    <x v="0"/>
    <x v="1"/>
    <s v="D"/>
    <x v="0"/>
    <n v="12.15"/>
    <n v="12.15"/>
    <x v="1"/>
    <x v="2"/>
    <x v="0"/>
    <x v="4"/>
  </r>
  <r>
    <s v="WRP-39846-614"/>
    <x v="49"/>
    <s v="47493-68564-YM"/>
    <s v="A-L-2.5"/>
    <n v="5"/>
    <x v="121"/>
    <s v=""/>
    <x v="1"/>
    <x v="2"/>
    <s v="L"/>
    <x v="2"/>
    <n v="29.784999999999997"/>
    <n v="148.92499999999998"/>
    <x v="2"/>
    <x v="1"/>
    <x v="0"/>
    <x v="2"/>
  </r>
  <r>
    <s v="VDZ-76673-968"/>
    <x v="116"/>
    <s v="82246-82543-DW"/>
    <s v="E-D-0.5"/>
    <n v="2"/>
    <x v="122"/>
    <s v="bhindsberg3n@blogs.com"/>
    <x v="0"/>
    <x v="1"/>
    <s v="D"/>
    <x v="1"/>
    <n v="7.29"/>
    <n v="14.58"/>
    <x v="1"/>
    <x v="2"/>
    <x v="0"/>
    <x v="0"/>
  </r>
  <r>
    <s v="VTV-03546-175"/>
    <x v="117"/>
    <s v="03384-62101-IY"/>
    <s v="A-L-2.5"/>
    <n v="5"/>
    <x v="123"/>
    <s v="orobins3o@salon.com"/>
    <x v="0"/>
    <x v="2"/>
    <s v="L"/>
    <x v="2"/>
    <n v="29.784999999999997"/>
    <n v="148.92499999999998"/>
    <x v="2"/>
    <x v="1"/>
    <x v="0"/>
    <x v="2"/>
  </r>
  <r>
    <s v="GHR-72274-715"/>
    <x v="118"/>
    <s v="86881-41559-OR"/>
    <s v="L-D-1"/>
    <n v="1"/>
    <x v="124"/>
    <s v="osyseland3p@independent.co.uk"/>
    <x v="0"/>
    <x v="3"/>
    <s v="D"/>
    <x v="0"/>
    <n v="12.95"/>
    <n v="12.95"/>
    <x v="3"/>
    <x v="2"/>
    <x v="1"/>
    <x v="3"/>
  </r>
  <r>
    <s v="ZGK-97262-313"/>
    <x v="119"/>
    <s v="02536-18494-AQ"/>
    <s v="E-M-2.5"/>
    <n v="3"/>
    <x v="125"/>
    <s v=""/>
    <x v="0"/>
    <x v="1"/>
    <s v="M"/>
    <x v="2"/>
    <n v="31.624999999999996"/>
    <n v="94.874999999999986"/>
    <x v="1"/>
    <x v="0"/>
    <x v="0"/>
    <x v="4"/>
  </r>
  <r>
    <s v="ZFS-30776-804"/>
    <x v="120"/>
    <s v="58638-01029-CB"/>
    <s v="A-L-0.5"/>
    <n v="5"/>
    <x v="126"/>
    <s v="bmcamish2e@tripadvisor.com"/>
    <x v="0"/>
    <x v="2"/>
    <s v="L"/>
    <x v="1"/>
    <n v="7.77"/>
    <n v="38.849999999999994"/>
    <x v="2"/>
    <x v="1"/>
    <x v="0"/>
    <x v="2"/>
  </r>
  <r>
    <s v="QUU-91729-492"/>
    <x v="121"/>
    <s v="90312-11148-LA"/>
    <s v="A-D-0.2"/>
    <n v="4"/>
    <x v="127"/>
    <s v="lkeenleyside3s@topsy.com"/>
    <x v="0"/>
    <x v="2"/>
    <s v="D"/>
    <x v="3"/>
    <n v="2.9849999999999999"/>
    <n v="11.94"/>
    <x v="2"/>
    <x v="2"/>
    <x v="1"/>
    <x v="0"/>
  </r>
  <r>
    <s v="PVI-72795-960"/>
    <x v="122"/>
    <s v="68239-74809-TF"/>
    <s v="E-L-2.5"/>
    <n v="3"/>
    <x v="128"/>
    <s v=""/>
    <x v="1"/>
    <x v="1"/>
    <s v="L"/>
    <x v="2"/>
    <n v="34.154999999999994"/>
    <n v="102.46499999999997"/>
    <x v="1"/>
    <x v="1"/>
    <x v="1"/>
    <x v="0"/>
  </r>
  <r>
    <s v="PPP-78935-365"/>
    <x v="123"/>
    <s v="91074-60023-IP"/>
    <s v="E-D-1"/>
    <n v="4"/>
    <x v="129"/>
    <s v=""/>
    <x v="0"/>
    <x v="1"/>
    <s v="D"/>
    <x v="0"/>
    <n v="12.15"/>
    <n v="48.6"/>
    <x v="1"/>
    <x v="2"/>
    <x v="1"/>
    <x v="0"/>
  </r>
  <r>
    <s v="JUO-34131-517"/>
    <x v="124"/>
    <s v="07972-83748-JI"/>
    <s v="L-D-1"/>
    <n v="6"/>
    <x v="130"/>
    <s v=""/>
    <x v="0"/>
    <x v="3"/>
    <s v="D"/>
    <x v="0"/>
    <n v="12.95"/>
    <n v="77.699999999999989"/>
    <x v="3"/>
    <x v="2"/>
    <x v="0"/>
    <x v="1"/>
  </r>
  <r>
    <s v="ZJE-89333-489"/>
    <x v="125"/>
    <s v="08694-57330-XR"/>
    <s v="L-D-2.5"/>
    <n v="1"/>
    <x v="131"/>
    <s v="vkundt3w@bigcartel.com"/>
    <x v="1"/>
    <x v="3"/>
    <s v="D"/>
    <x v="2"/>
    <n v="29.784999999999997"/>
    <n v="29.784999999999997"/>
    <x v="3"/>
    <x v="2"/>
    <x v="0"/>
    <x v="2"/>
  </r>
  <r>
    <s v="LOO-35324-159"/>
    <x v="126"/>
    <s v="68412-11126-YJ"/>
    <s v="A-L-0.2"/>
    <n v="4"/>
    <x v="132"/>
    <s v="bbett3x@google.de"/>
    <x v="0"/>
    <x v="2"/>
    <s v="L"/>
    <x v="3"/>
    <n v="3.8849999999999998"/>
    <n v="15.54"/>
    <x v="2"/>
    <x v="1"/>
    <x v="0"/>
    <x v="5"/>
  </r>
  <r>
    <s v="JBQ-93412-846"/>
    <x v="127"/>
    <s v="69037-66822-DW"/>
    <s v="E-L-2.5"/>
    <n v="4"/>
    <x v="133"/>
    <s v=""/>
    <x v="1"/>
    <x v="1"/>
    <s v="L"/>
    <x v="2"/>
    <n v="34.154999999999994"/>
    <n v="136.61999999999998"/>
    <x v="1"/>
    <x v="1"/>
    <x v="0"/>
    <x v="1"/>
  </r>
  <r>
    <s v="EHX-66333-637"/>
    <x v="128"/>
    <s v="01297-94364-XH"/>
    <s v="L-M-0.5"/>
    <n v="2"/>
    <x v="134"/>
    <s v="dstaite3z@scientificamerican.com"/>
    <x v="0"/>
    <x v="3"/>
    <s v="M"/>
    <x v="1"/>
    <n v="8.73"/>
    <n v="17.46"/>
    <x v="3"/>
    <x v="0"/>
    <x v="1"/>
    <x v="1"/>
  </r>
  <r>
    <s v="WXG-25759-236"/>
    <x v="103"/>
    <s v="39919-06540-ZI"/>
    <s v="E-L-2.5"/>
    <n v="2"/>
    <x v="135"/>
    <s v="wkeyse40@apple.com"/>
    <x v="0"/>
    <x v="1"/>
    <s v="L"/>
    <x v="2"/>
    <n v="34.154999999999994"/>
    <n v="68.309999999999988"/>
    <x v="1"/>
    <x v="1"/>
    <x v="0"/>
    <x v="1"/>
  </r>
  <r>
    <s v="QNA-31113-984"/>
    <x v="129"/>
    <s v="60512-78550-WS"/>
    <s v="L-M-0.2"/>
    <n v="4"/>
    <x v="136"/>
    <s v="oclausenthue41@marriott.com"/>
    <x v="0"/>
    <x v="3"/>
    <s v="M"/>
    <x v="3"/>
    <n v="4.3650000000000002"/>
    <n v="17.46"/>
    <x v="3"/>
    <x v="0"/>
    <x v="1"/>
    <x v="6"/>
  </r>
  <r>
    <s v="ZWI-52029-159"/>
    <x v="130"/>
    <s v="40172-12000-AU"/>
    <s v="L-M-1"/>
    <n v="3"/>
    <x v="137"/>
    <s v="lfrancisco42@fema.gov"/>
    <x v="0"/>
    <x v="3"/>
    <s v="M"/>
    <x v="0"/>
    <n v="14.55"/>
    <n v="43.650000000000006"/>
    <x v="3"/>
    <x v="0"/>
    <x v="1"/>
    <x v="6"/>
  </r>
  <r>
    <s v="ZWI-52029-159"/>
    <x v="130"/>
    <s v="40172-12000-AU"/>
    <s v="E-M-1"/>
    <n v="2"/>
    <x v="137"/>
    <s v="lfrancisco42@fema.gov"/>
    <x v="0"/>
    <x v="1"/>
    <s v="M"/>
    <x v="0"/>
    <n v="13.75"/>
    <n v="27.5"/>
    <x v="1"/>
    <x v="0"/>
    <x v="1"/>
    <x v="6"/>
  </r>
  <r>
    <s v="DFS-49954-707"/>
    <x v="131"/>
    <s v="39019-13649-CL"/>
    <s v="E-D-0.2"/>
    <n v="5"/>
    <x v="138"/>
    <s v="gskingle44@clickbank.net"/>
    <x v="0"/>
    <x v="1"/>
    <s v="D"/>
    <x v="3"/>
    <n v="3.645"/>
    <n v="18.225000000000001"/>
    <x v="1"/>
    <x v="2"/>
    <x v="0"/>
    <x v="5"/>
  </r>
  <r>
    <s v="VYP-89830-878"/>
    <x v="132"/>
    <s v="12715-05198-QU"/>
    <s v="A-M-2.5"/>
    <n v="2"/>
    <x v="139"/>
    <s v=""/>
    <x v="0"/>
    <x v="2"/>
    <s v="M"/>
    <x v="2"/>
    <n v="25.874999999999996"/>
    <n v="51.749999999999993"/>
    <x v="2"/>
    <x v="0"/>
    <x v="0"/>
    <x v="6"/>
  </r>
  <r>
    <s v="AMT-40418-362"/>
    <x v="133"/>
    <s v="04513-76520-QO"/>
    <s v="L-D-1"/>
    <n v="1"/>
    <x v="140"/>
    <s v="jbalsillie46@princeton.edu"/>
    <x v="0"/>
    <x v="3"/>
    <s v="D"/>
    <x v="0"/>
    <n v="12.95"/>
    <n v="12.95"/>
    <x v="3"/>
    <x v="2"/>
    <x v="0"/>
    <x v="4"/>
  </r>
  <r>
    <s v="NFQ-23241-793"/>
    <x v="134"/>
    <s v="88446-59251-SQ"/>
    <s v="A-M-1"/>
    <n v="3"/>
    <x v="141"/>
    <s v=""/>
    <x v="0"/>
    <x v="2"/>
    <s v="M"/>
    <x v="0"/>
    <n v="11.25"/>
    <n v="33.75"/>
    <x v="2"/>
    <x v="0"/>
    <x v="0"/>
    <x v="6"/>
  </r>
  <r>
    <s v="JQK-64922-985"/>
    <x v="113"/>
    <s v="23779-10274-KN"/>
    <s v="R-M-2.5"/>
    <n v="3"/>
    <x v="142"/>
    <s v="bleffek48@ning.com"/>
    <x v="0"/>
    <x v="0"/>
    <s v="M"/>
    <x v="2"/>
    <n v="22.884999999999998"/>
    <n v="68.655000000000001"/>
    <x v="0"/>
    <x v="0"/>
    <x v="0"/>
    <x v="1"/>
  </r>
  <r>
    <s v="YET-17732-678"/>
    <x v="135"/>
    <s v="57235-92842-DK"/>
    <s v="R-D-0.2"/>
    <n v="1"/>
    <x v="143"/>
    <s v=""/>
    <x v="0"/>
    <x v="0"/>
    <s v="D"/>
    <x v="3"/>
    <n v="2.6849999999999996"/>
    <n v="2.6849999999999996"/>
    <x v="0"/>
    <x v="2"/>
    <x v="1"/>
    <x v="6"/>
  </r>
  <r>
    <s v="NKW-24945-846"/>
    <x v="35"/>
    <s v="75977-30364-AY"/>
    <s v="A-D-2.5"/>
    <n v="5"/>
    <x v="144"/>
    <s v="jpray4a@youtube.com"/>
    <x v="0"/>
    <x v="2"/>
    <s v="D"/>
    <x v="2"/>
    <n v="22.884999999999998"/>
    <n v="114.42499999999998"/>
    <x v="2"/>
    <x v="2"/>
    <x v="1"/>
    <x v="3"/>
  </r>
  <r>
    <s v="VKA-82720-513"/>
    <x v="136"/>
    <s v="12299-30914-NG"/>
    <s v="A-M-2.5"/>
    <n v="6"/>
    <x v="145"/>
    <s v="gholborn4b@ow.ly"/>
    <x v="0"/>
    <x v="2"/>
    <s v="M"/>
    <x v="2"/>
    <n v="25.874999999999996"/>
    <n v="155.24999999999997"/>
    <x v="2"/>
    <x v="0"/>
    <x v="0"/>
    <x v="3"/>
  </r>
  <r>
    <s v="THA-60599-417"/>
    <x v="137"/>
    <s v="59971-35626-YJ"/>
    <s v="A-M-2.5"/>
    <n v="3"/>
    <x v="146"/>
    <s v="fkeinrat4c@dailymail.co.uk"/>
    <x v="0"/>
    <x v="2"/>
    <s v="M"/>
    <x v="2"/>
    <n v="25.874999999999996"/>
    <n v="77.624999999999986"/>
    <x v="2"/>
    <x v="0"/>
    <x v="0"/>
    <x v="4"/>
  </r>
  <r>
    <s v="MEK-39769-035"/>
    <x v="138"/>
    <s v="15380-76513-PS"/>
    <s v="R-D-2.5"/>
    <n v="3"/>
    <x v="147"/>
    <s v="pyea4d@aol.com"/>
    <x v="1"/>
    <x v="0"/>
    <s v="D"/>
    <x v="2"/>
    <n v="20.584999999999997"/>
    <n v="61.754999999999995"/>
    <x v="0"/>
    <x v="2"/>
    <x v="1"/>
    <x v="6"/>
  </r>
  <r>
    <s v="JAF-18294-750"/>
    <x v="139"/>
    <s v="73564-98204-EY"/>
    <s v="R-D-2.5"/>
    <n v="6"/>
    <x v="148"/>
    <s v=""/>
    <x v="0"/>
    <x v="0"/>
    <s v="D"/>
    <x v="2"/>
    <n v="20.584999999999997"/>
    <n v="123.50999999999999"/>
    <x v="0"/>
    <x v="2"/>
    <x v="0"/>
    <x v="2"/>
  </r>
  <r>
    <s v="TME-59627-221"/>
    <x v="140"/>
    <s v="72282-40594-RX"/>
    <s v="L-L-2.5"/>
    <n v="6"/>
    <x v="149"/>
    <s v=""/>
    <x v="0"/>
    <x v="3"/>
    <s v="L"/>
    <x v="2"/>
    <n v="36.454999999999998"/>
    <n v="218.73"/>
    <x v="3"/>
    <x v="1"/>
    <x v="1"/>
    <x v="2"/>
  </r>
  <r>
    <s v="UDG-65353-824"/>
    <x v="141"/>
    <s v="17514-94165-RJ"/>
    <s v="E-M-0.5"/>
    <n v="4"/>
    <x v="150"/>
    <s v="kswede4g@addthis.com"/>
    <x v="0"/>
    <x v="1"/>
    <s v="M"/>
    <x v="1"/>
    <n v="8.25"/>
    <n v="33"/>
    <x v="1"/>
    <x v="0"/>
    <x v="1"/>
    <x v="5"/>
  </r>
  <r>
    <s v="ENQ-42923-176"/>
    <x v="142"/>
    <s v="56248-75861-JX"/>
    <s v="A-L-0.5"/>
    <n v="3"/>
    <x v="151"/>
    <s v="lrubrow4h@microsoft.com"/>
    <x v="0"/>
    <x v="2"/>
    <s v="L"/>
    <x v="1"/>
    <n v="7.77"/>
    <n v="23.31"/>
    <x v="2"/>
    <x v="1"/>
    <x v="1"/>
    <x v="3"/>
  </r>
  <r>
    <s v="CBT-55781-720"/>
    <x v="143"/>
    <s v="97855-54761-IS"/>
    <s v="E-D-0.5"/>
    <n v="3"/>
    <x v="152"/>
    <s v="dtift4i@netvibes.com"/>
    <x v="0"/>
    <x v="1"/>
    <s v="D"/>
    <x v="1"/>
    <n v="7.29"/>
    <n v="21.87"/>
    <x v="1"/>
    <x v="2"/>
    <x v="0"/>
    <x v="3"/>
  </r>
  <r>
    <s v="NEU-86533-016"/>
    <x v="144"/>
    <s v="96544-91644-IT"/>
    <s v="R-D-0.2"/>
    <n v="6"/>
    <x v="153"/>
    <s v="gschonfeld4j@oracle.com"/>
    <x v="0"/>
    <x v="0"/>
    <s v="D"/>
    <x v="3"/>
    <n v="2.6849999999999996"/>
    <n v="16.11"/>
    <x v="0"/>
    <x v="2"/>
    <x v="1"/>
    <x v="3"/>
  </r>
  <r>
    <s v="BYU-58154-603"/>
    <x v="145"/>
    <s v="51971-70393-QM"/>
    <s v="E-D-0.5"/>
    <n v="4"/>
    <x v="154"/>
    <s v="cfeye4k@google.co.jp"/>
    <x v="1"/>
    <x v="1"/>
    <s v="D"/>
    <x v="1"/>
    <n v="7.29"/>
    <n v="29.16"/>
    <x v="1"/>
    <x v="2"/>
    <x v="1"/>
    <x v="0"/>
  </r>
  <r>
    <s v="EHJ-05910-257"/>
    <x v="146"/>
    <s v="06812-11924-IK"/>
    <s v="R-D-1"/>
    <n v="6"/>
    <x v="155"/>
    <s v=""/>
    <x v="0"/>
    <x v="0"/>
    <s v="D"/>
    <x v="0"/>
    <n v="8.9499999999999993"/>
    <n v="53.699999999999996"/>
    <x v="0"/>
    <x v="2"/>
    <x v="0"/>
    <x v="6"/>
  </r>
  <r>
    <s v="EIL-44855-309"/>
    <x v="147"/>
    <s v="59741-90220-OW"/>
    <s v="R-D-0.5"/>
    <n v="5"/>
    <x v="156"/>
    <s v=""/>
    <x v="0"/>
    <x v="0"/>
    <s v="D"/>
    <x v="1"/>
    <n v="5.3699999999999992"/>
    <n v="26.849999999999994"/>
    <x v="0"/>
    <x v="2"/>
    <x v="0"/>
    <x v="3"/>
  </r>
  <r>
    <s v="HCA-87224-420"/>
    <x v="148"/>
    <s v="62682-27930-PD"/>
    <s v="E-M-0.5"/>
    <n v="5"/>
    <x v="157"/>
    <s v="tfero4n@comsenz.com"/>
    <x v="0"/>
    <x v="1"/>
    <s v="M"/>
    <x v="1"/>
    <n v="8.25"/>
    <n v="41.25"/>
    <x v="1"/>
    <x v="0"/>
    <x v="0"/>
    <x v="0"/>
  </r>
  <r>
    <s v="ABO-29054-365"/>
    <x v="149"/>
    <s v="00256-19905-YG"/>
    <s v="A-M-0.5"/>
    <n v="6"/>
    <x v="158"/>
    <s v=""/>
    <x v="1"/>
    <x v="2"/>
    <s v="M"/>
    <x v="1"/>
    <n v="6.75"/>
    <n v="40.5"/>
    <x v="2"/>
    <x v="0"/>
    <x v="1"/>
    <x v="4"/>
  </r>
  <r>
    <s v="TKN-58485-031"/>
    <x v="150"/>
    <s v="38890-22576-UI"/>
    <s v="R-D-1"/>
    <n v="2"/>
    <x v="159"/>
    <s v="fdauney4p@sphinn.com"/>
    <x v="1"/>
    <x v="0"/>
    <s v="D"/>
    <x v="0"/>
    <n v="8.9499999999999993"/>
    <n v="17.899999999999999"/>
    <x v="0"/>
    <x v="2"/>
    <x v="1"/>
    <x v="1"/>
  </r>
  <r>
    <s v="RCK-04069-371"/>
    <x v="151"/>
    <s v="94573-61802-PH"/>
    <s v="E-L-2.5"/>
    <n v="2"/>
    <x v="160"/>
    <s v="searley4q@youku.com"/>
    <x v="2"/>
    <x v="1"/>
    <s v="L"/>
    <x v="2"/>
    <n v="34.154999999999994"/>
    <n v="68.309999999999988"/>
    <x v="1"/>
    <x v="1"/>
    <x v="1"/>
    <x v="0"/>
  </r>
  <r>
    <s v="IRJ-67095-738"/>
    <x v="13"/>
    <s v="86447-02699-UT"/>
    <s v="E-M-2.5"/>
    <n v="2"/>
    <x v="161"/>
    <s v="mchamberlayne4r@bigcartel.com"/>
    <x v="0"/>
    <x v="1"/>
    <s v="M"/>
    <x v="2"/>
    <n v="31.624999999999996"/>
    <n v="63.249999999999993"/>
    <x v="1"/>
    <x v="0"/>
    <x v="0"/>
    <x v="1"/>
  </r>
  <r>
    <s v="VEA-31961-977"/>
    <x v="79"/>
    <s v="51432-27169-KN"/>
    <s v="E-D-0.5"/>
    <n v="3"/>
    <x v="162"/>
    <s v="bflaherty4s@moonfruit.com"/>
    <x v="1"/>
    <x v="1"/>
    <s v="D"/>
    <x v="1"/>
    <n v="7.29"/>
    <n v="21.87"/>
    <x v="1"/>
    <x v="2"/>
    <x v="1"/>
    <x v="1"/>
  </r>
  <r>
    <s v="BAF-42286-205"/>
    <x v="152"/>
    <s v="43074-00987-PB"/>
    <s v="R-M-2.5"/>
    <n v="4"/>
    <x v="163"/>
    <s v="ocolbeck4t@sina.com.cn"/>
    <x v="0"/>
    <x v="0"/>
    <s v="M"/>
    <x v="2"/>
    <n v="22.884999999999998"/>
    <n v="91.539999999999992"/>
    <x v="0"/>
    <x v="0"/>
    <x v="1"/>
    <x v="1"/>
  </r>
  <r>
    <s v="WOR-52762-511"/>
    <x v="153"/>
    <s v="04739-85772-QT"/>
    <s v="E-L-2.5"/>
    <n v="6"/>
    <x v="164"/>
    <s v=""/>
    <x v="0"/>
    <x v="1"/>
    <s v="L"/>
    <x v="2"/>
    <n v="34.154999999999994"/>
    <n v="204.92999999999995"/>
    <x v="1"/>
    <x v="1"/>
    <x v="0"/>
    <x v="4"/>
  </r>
  <r>
    <s v="ZWK-03995-815"/>
    <x v="154"/>
    <s v="28279-78469-YW"/>
    <s v="E-M-2.5"/>
    <n v="2"/>
    <x v="165"/>
    <s v="ehobbing4v@nsw.gov.au"/>
    <x v="0"/>
    <x v="1"/>
    <s v="M"/>
    <x v="2"/>
    <n v="31.624999999999996"/>
    <n v="63.249999999999993"/>
    <x v="1"/>
    <x v="0"/>
    <x v="0"/>
    <x v="4"/>
  </r>
  <r>
    <s v="CKF-43291-846"/>
    <x v="155"/>
    <s v="91829-99544-DS"/>
    <s v="E-L-2.5"/>
    <n v="1"/>
    <x v="166"/>
    <s v="othynne4w@auda.org.au"/>
    <x v="0"/>
    <x v="1"/>
    <s v="L"/>
    <x v="2"/>
    <n v="34.154999999999994"/>
    <n v="34.154999999999994"/>
    <x v="1"/>
    <x v="1"/>
    <x v="0"/>
    <x v="5"/>
  </r>
  <r>
    <s v="RMW-74160-339"/>
    <x v="156"/>
    <s v="38978-59582-JP"/>
    <s v="R-L-2.5"/>
    <n v="4"/>
    <x v="167"/>
    <s v="eheining4x@flickr.com"/>
    <x v="0"/>
    <x v="0"/>
    <s v="L"/>
    <x v="2"/>
    <n v="27.484999999999996"/>
    <n v="109.93999999999998"/>
    <x v="0"/>
    <x v="1"/>
    <x v="0"/>
    <x v="2"/>
  </r>
  <r>
    <s v="FMT-94584-786"/>
    <x v="22"/>
    <s v="86504-96610-BH"/>
    <s v="A-L-1"/>
    <n v="2"/>
    <x v="168"/>
    <s v="kmelloi4y@imdb.com"/>
    <x v="0"/>
    <x v="2"/>
    <s v="L"/>
    <x v="0"/>
    <n v="12.95"/>
    <n v="25.9"/>
    <x v="2"/>
    <x v="1"/>
    <x v="1"/>
    <x v="5"/>
  </r>
  <r>
    <s v="NWT-78222-575"/>
    <x v="157"/>
    <s v="75986-98864-EZ"/>
    <s v="A-D-0.2"/>
    <n v="1"/>
    <x v="169"/>
    <s v=""/>
    <x v="1"/>
    <x v="2"/>
    <s v="D"/>
    <x v="3"/>
    <n v="2.9849999999999999"/>
    <n v="2.9849999999999999"/>
    <x v="2"/>
    <x v="2"/>
    <x v="1"/>
    <x v="5"/>
  </r>
  <r>
    <s v="EOI-02511-919"/>
    <x v="158"/>
    <s v="66776-88682-RG"/>
    <s v="E-L-0.2"/>
    <n v="5"/>
    <x v="170"/>
    <s v="amussen50@51.la"/>
    <x v="0"/>
    <x v="1"/>
    <s v="L"/>
    <x v="3"/>
    <n v="4.4550000000000001"/>
    <n v="22.274999999999999"/>
    <x v="1"/>
    <x v="1"/>
    <x v="1"/>
    <x v="2"/>
  </r>
  <r>
    <s v="EOI-02511-919"/>
    <x v="158"/>
    <s v="66776-88682-RG"/>
    <s v="A-D-0.5"/>
    <n v="5"/>
    <x v="170"/>
    <s v="amussen50@51.la"/>
    <x v="0"/>
    <x v="2"/>
    <s v="D"/>
    <x v="1"/>
    <n v="5.97"/>
    <n v="29.849999999999998"/>
    <x v="2"/>
    <x v="2"/>
    <x v="1"/>
    <x v="2"/>
  </r>
  <r>
    <s v="UCT-03935-589"/>
    <x v="78"/>
    <s v="85851-78384-DM"/>
    <s v="R-D-0.5"/>
    <n v="6"/>
    <x v="171"/>
    <s v="amundford52@nbcnews.com"/>
    <x v="0"/>
    <x v="0"/>
    <s v="D"/>
    <x v="1"/>
    <n v="5.3699999999999992"/>
    <n v="32.22"/>
    <x v="0"/>
    <x v="2"/>
    <x v="1"/>
    <x v="3"/>
  </r>
  <r>
    <s v="SBI-60013-494"/>
    <x v="159"/>
    <s v="55232-81621-BX"/>
    <s v="E-M-0.2"/>
    <n v="2"/>
    <x v="172"/>
    <s v="twalas53@google.ca"/>
    <x v="0"/>
    <x v="1"/>
    <s v="M"/>
    <x v="3"/>
    <n v="4.125"/>
    <n v="8.25"/>
    <x v="1"/>
    <x v="0"/>
    <x v="1"/>
    <x v="2"/>
  </r>
  <r>
    <s v="QRA-73277-814"/>
    <x v="160"/>
    <s v="80310-92912-JA"/>
    <s v="A-L-0.5"/>
    <n v="4"/>
    <x v="173"/>
    <s v="iblazewicz54@thetimes.co.uk"/>
    <x v="0"/>
    <x v="2"/>
    <s v="L"/>
    <x v="1"/>
    <n v="7.77"/>
    <n v="31.08"/>
    <x v="2"/>
    <x v="1"/>
    <x v="1"/>
    <x v="5"/>
  </r>
  <r>
    <s v="EQE-31648-909"/>
    <x v="161"/>
    <s v="19821-05175-WZ"/>
    <s v="E-D-0.5"/>
    <n v="5"/>
    <x v="174"/>
    <s v="arizzetti55@naver.com"/>
    <x v="0"/>
    <x v="1"/>
    <s v="D"/>
    <x v="1"/>
    <n v="7.29"/>
    <n v="36.450000000000003"/>
    <x v="1"/>
    <x v="2"/>
    <x v="0"/>
    <x v="2"/>
  </r>
  <r>
    <s v="QOO-24615-950"/>
    <x v="162"/>
    <s v="01338-83217-GV"/>
    <s v="R-M-2.5"/>
    <n v="3"/>
    <x v="175"/>
    <s v="mmeriet56@noaa.gov"/>
    <x v="0"/>
    <x v="0"/>
    <s v="M"/>
    <x v="2"/>
    <n v="22.884999999999998"/>
    <n v="68.655000000000001"/>
    <x v="0"/>
    <x v="0"/>
    <x v="1"/>
    <x v="1"/>
  </r>
  <r>
    <s v="WDV-73864-037"/>
    <x v="70"/>
    <s v="66044-25298-TA"/>
    <s v="L-M-0.5"/>
    <n v="5"/>
    <x v="176"/>
    <s v="lpratt57@netvibes.com"/>
    <x v="0"/>
    <x v="3"/>
    <s v="M"/>
    <x v="1"/>
    <n v="8.73"/>
    <n v="43.650000000000006"/>
    <x v="3"/>
    <x v="0"/>
    <x v="0"/>
    <x v="6"/>
  </r>
  <r>
    <s v="PKR-88575-066"/>
    <x v="163"/>
    <s v="28728-47861-TZ"/>
    <s v="E-L-0.2"/>
    <n v="1"/>
    <x v="177"/>
    <s v="akitchingham58@com.com"/>
    <x v="0"/>
    <x v="1"/>
    <s v="L"/>
    <x v="3"/>
    <n v="4.4550000000000001"/>
    <n v="4.4550000000000001"/>
    <x v="1"/>
    <x v="1"/>
    <x v="0"/>
    <x v="5"/>
  </r>
  <r>
    <s v="BWR-85735-955"/>
    <x v="153"/>
    <s v="32638-38620-AX"/>
    <s v="L-M-1"/>
    <n v="3"/>
    <x v="178"/>
    <s v="bbartholin59@xinhuanet.com"/>
    <x v="0"/>
    <x v="3"/>
    <s v="M"/>
    <x v="0"/>
    <n v="14.55"/>
    <n v="43.650000000000006"/>
    <x v="3"/>
    <x v="0"/>
    <x v="0"/>
    <x v="4"/>
  </r>
  <r>
    <s v="YFX-64795-136"/>
    <x v="164"/>
    <s v="83163-65741-IH"/>
    <s v="L-M-2.5"/>
    <n v="1"/>
    <x v="179"/>
    <s v="mprinn5a@usa.gov"/>
    <x v="0"/>
    <x v="3"/>
    <s v="M"/>
    <x v="2"/>
    <n v="33.464999999999996"/>
    <n v="33.464999999999996"/>
    <x v="3"/>
    <x v="0"/>
    <x v="0"/>
    <x v="1"/>
  </r>
  <r>
    <s v="DDO-71442-967"/>
    <x v="165"/>
    <s v="89422-58281-FD"/>
    <s v="L-D-0.2"/>
    <n v="5"/>
    <x v="180"/>
    <s v="abaudino5b@netvibes.com"/>
    <x v="0"/>
    <x v="3"/>
    <s v="D"/>
    <x v="3"/>
    <n v="3.8849999999999998"/>
    <n v="19.424999999999997"/>
    <x v="3"/>
    <x v="2"/>
    <x v="0"/>
    <x v="2"/>
  </r>
  <r>
    <s v="ILQ-11027-588"/>
    <x v="166"/>
    <s v="76293-30918-DQ"/>
    <s v="E-D-1"/>
    <n v="6"/>
    <x v="181"/>
    <s v="ppetrushanko5c@blinklist.com"/>
    <x v="1"/>
    <x v="1"/>
    <s v="D"/>
    <x v="0"/>
    <n v="12.15"/>
    <n v="72.900000000000006"/>
    <x v="1"/>
    <x v="2"/>
    <x v="0"/>
    <x v="6"/>
  </r>
  <r>
    <s v="KRZ-13868-122"/>
    <x v="167"/>
    <s v="86779-84838-EJ"/>
    <s v="E-L-1"/>
    <n v="3"/>
    <x v="182"/>
    <s v=""/>
    <x v="0"/>
    <x v="1"/>
    <s v="L"/>
    <x v="0"/>
    <n v="14.85"/>
    <n v="44.55"/>
    <x v="1"/>
    <x v="1"/>
    <x v="1"/>
    <x v="0"/>
  </r>
  <r>
    <s v="VRM-93594-914"/>
    <x v="168"/>
    <s v="66806-41795-MX"/>
    <s v="E-D-0.5"/>
    <n v="5"/>
    <x v="183"/>
    <s v="elaird5e@bing.com"/>
    <x v="0"/>
    <x v="1"/>
    <s v="D"/>
    <x v="1"/>
    <n v="7.29"/>
    <n v="36.450000000000003"/>
    <x v="1"/>
    <x v="2"/>
    <x v="1"/>
    <x v="1"/>
  </r>
  <r>
    <s v="HXL-22497-359"/>
    <x v="169"/>
    <s v="64875-71224-UI"/>
    <s v="A-L-1"/>
    <n v="3"/>
    <x v="184"/>
    <s v="mhowsden5f@infoseek.co.jp"/>
    <x v="0"/>
    <x v="2"/>
    <s v="L"/>
    <x v="0"/>
    <n v="12.95"/>
    <n v="38.849999999999994"/>
    <x v="2"/>
    <x v="1"/>
    <x v="1"/>
    <x v="5"/>
  </r>
  <r>
    <s v="NOP-21394-646"/>
    <x v="170"/>
    <s v="16982-35708-BZ"/>
    <s v="E-L-0.5"/>
    <n v="6"/>
    <x v="185"/>
    <s v="ncuttler5g@parallels.com"/>
    <x v="0"/>
    <x v="1"/>
    <s v="L"/>
    <x v="1"/>
    <n v="8.91"/>
    <n v="53.46"/>
    <x v="1"/>
    <x v="1"/>
    <x v="1"/>
    <x v="6"/>
  </r>
  <r>
    <s v="NOP-21394-646"/>
    <x v="170"/>
    <s v="16982-35708-BZ"/>
    <s v="L-D-2.5"/>
    <n v="2"/>
    <x v="185"/>
    <s v="ncuttler5g@parallels.com"/>
    <x v="0"/>
    <x v="3"/>
    <s v="D"/>
    <x v="2"/>
    <n v="29.784999999999997"/>
    <n v="59.569999999999993"/>
    <x v="3"/>
    <x v="2"/>
    <x v="1"/>
    <x v="6"/>
  </r>
  <r>
    <s v="NOP-21394-646"/>
    <x v="170"/>
    <s v="16982-35708-BZ"/>
    <s v="L-D-2.5"/>
    <n v="3"/>
    <x v="185"/>
    <s v="ncuttler5g@parallels.com"/>
    <x v="0"/>
    <x v="3"/>
    <s v="D"/>
    <x v="2"/>
    <n v="29.784999999999997"/>
    <n v="89.35499999999999"/>
    <x v="3"/>
    <x v="2"/>
    <x v="1"/>
    <x v="6"/>
  </r>
  <r>
    <s v="NOP-21394-646"/>
    <x v="170"/>
    <s v="16982-35708-BZ"/>
    <s v="L-L-0.5"/>
    <n v="4"/>
    <x v="185"/>
    <s v="ncuttler5g@parallels.com"/>
    <x v="0"/>
    <x v="3"/>
    <s v="L"/>
    <x v="1"/>
    <n v="9.51"/>
    <n v="38.04"/>
    <x v="3"/>
    <x v="1"/>
    <x v="1"/>
    <x v="6"/>
  </r>
  <r>
    <s v="NOP-21394-646"/>
    <x v="170"/>
    <s v="16982-35708-BZ"/>
    <s v="E-M-1"/>
    <n v="3"/>
    <x v="185"/>
    <s v="ncuttler5g@parallels.com"/>
    <x v="0"/>
    <x v="1"/>
    <s v="M"/>
    <x v="0"/>
    <n v="13.75"/>
    <n v="41.25"/>
    <x v="1"/>
    <x v="0"/>
    <x v="1"/>
    <x v="6"/>
  </r>
  <r>
    <s v="FTV-77095-168"/>
    <x v="171"/>
    <s v="66708-26678-QK"/>
    <s v="L-L-0.5"/>
    <n v="6"/>
    <x v="186"/>
    <s v=""/>
    <x v="0"/>
    <x v="3"/>
    <s v="L"/>
    <x v="1"/>
    <n v="9.51"/>
    <n v="57.06"/>
    <x v="3"/>
    <x v="1"/>
    <x v="1"/>
    <x v="0"/>
  </r>
  <r>
    <s v="BOR-02906-411"/>
    <x v="172"/>
    <s v="08743-09057-OO"/>
    <s v="L-D-2.5"/>
    <n v="6"/>
    <x v="187"/>
    <s v="tfelip5m@typepad.com"/>
    <x v="0"/>
    <x v="3"/>
    <s v="D"/>
    <x v="2"/>
    <n v="29.784999999999997"/>
    <n v="178.70999999999998"/>
    <x v="3"/>
    <x v="2"/>
    <x v="0"/>
    <x v="6"/>
  </r>
  <r>
    <s v="WMP-68847-770"/>
    <x v="173"/>
    <s v="37490-01572-JW"/>
    <s v="L-L-0.2"/>
    <n v="1"/>
    <x v="188"/>
    <s v="vle5n@disqus.com"/>
    <x v="0"/>
    <x v="3"/>
    <s v="L"/>
    <x v="3"/>
    <n v="4.7549999999999999"/>
    <n v="4.7549999999999999"/>
    <x v="3"/>
    <x v="1"/>
    <x v="1"/>
    <x v="1"/>
  </r>
  <r>
    <s v="TMO-22785-872"/>
    <x v="174"/>
    <s v="01811-60350-CU"/>
    <s v="E-M-1"/>
    <n v="6"/>
    <x v="189"/>
    <s v=""/>
    <x v="0"/>
    <x v="1"/>
    <s v="M"/>
    <x v="0"/>
    <n v="13.75"/>
    <n v="82.5"/>
    <x v="1"/>
    <x v="0"/>
    <x v="1"/>
    <x v="1"/>
  </r>
  <r>
    <s v="TJG-73587-353"/>
    <x v="175"/>
    <s v="24766-58139-GT"/>
    <s v="R-D-0.2"/>
    <n v="3"/>
    <x v="190"/>
    <s v=""/>
    <x v="0"/>
    <x v="0"/>
    <s v="D"/>
    <x v="3"/>
    <n v="2.6849999999999996"/>
    <n v="8.0549999999999997"/>
    <x v="0"/>
    <x v="2"/>
    <x v="0"/>
    <x v="4"/>
  </r>
  <r>
    <s v="OOU-61343-455"/>
    <x v="176"/>
    <s v="90123-70970-NY"/>
    <s v="A-M-1"/>
    <n v="2"/>
    <x v="191"/>
    <s v="npoolman5q@howstuffworks.com"/>
    <x v="0"/>
    <x v="2"/>
    <s v="M"/>
    <x v="0"/>
    <n v="11.25"/>
    <n v="22.5"/>
    <x v="2"/>
    <x v="0"/>
    <x v="1"/>
    <x v="2"/>
  </r>
  <r>
    <s v="RMA-08327-369"/>
    <x v="142"/>
    <s v="93809-05424-MG"/>
    <s v="A-M-0.5"/>
    <n v="6"/>
    <x v="192"/>
    <s v="oduny5r@constantcontact.com"/>
    <x v="0"/>
    <x v="2"/>
    <s v="M"/>
    <x v="1"/>
    <n v="6.75"/>
    <n v="40.5"/>
    <x v="2"/>
    <x v="0"/>
    <x v="0"/>
    <x v="3"/>
  </r>
  <r>
    <s v="SFB-97929-779"/>
    <x v="177"/>
    <s v="85425-33494-HQ"/>
    <s v="E-D-0.5"/>
    <n v="4"/>
    <x v="193"/>
    <s v="chalfhide5s@google.ru"/>
    <x v="1"/>
    <x v="1"/>
    <s v="D"/>
    <x v="1"/>
    <n v="7.29"/>
    <n v="29.16"/>
    <x v="1"/>
    <x v="2"/>
    <x v="0"/>
    <x v="2"/>
  </r>
  <r>
    <s v="AUP-10128-606"/>
    <x v="178"/>
    <s v="54387-64897-XC"/>
    <s v="A-M-0.5"/>
    <n v="1"/>
    <x v="194"/>
    <s v="fmalecky5t@list-manage.com"/>
    <x v="2"/>
    <x v="2"/>
    <s v="M"/>
    <x v="1"/>
    <n v="6.75"/>
    <n v="6.75"/>
    <x v="2"/>
    <x v="0"/>
    <x v="1"/>
    <x v="0"/>
  </r>
  <r>
    <s v="YTW-40242-005"/>
    <x v="179"/>
    <s v="01035-70465-UO"/>
    <s v="L-D-1"/>
    <n v="4"/>
    <x v="195"/>
    <s v="aattwater5u@wikia.com"/>
    <x v="0"/>
    <x v="3"/>
    <s v="D"/>
    <x v="0"/>
    <n v="12.95"/>
    <n v="51.8"/>
    <x v="3"/>
    <x v="2"/>
    <x v="0"/>
    <x v="3"/>
  </r>
  <r>
    <s v="PRP-53390-819"/>
    <x v="180"/>
    <s v="84260-39432-ML"/>
    <s v="E-L-0.5"/>
    <n v="6"/>
    <x v="196"/>
    <s v="mwhellans5v@mapquest.com"/>
    <x v="0"/>
    <x v="1"/>
    <s v="L"/>
    <x v="1"/>
    <n v="8.91"/>
    <n v="53.46"/>
    <x v="1"/>
    <x v="1"/>
    <x v="1"/>
    <x v="6"/>
  </r>
  <r>
    <s v="GSJ-01065-125"/>
    <x v="181"/>
    <s v="69779-40609-RS"/>
    <s v="E-D-0.2"/>
    <n v="4"/>
    <x v="197"/>
    <s v="dcamilletti5w@businesswire.com"/>
    <x v="0"/>
    <x v="1"/>
    <s v="D"/>
    <x v="3"/>
    <n v="3.645"/>
    <n v="14.58"/>
    <x v="1"/>
    <x v="2"/>
    <x v="0"/>
    <x v="5"/>
  </r>
  <r>
    <s v="YQU-65147-580"/>
    <x v="182"/>
    <s v="80247-70000-HT"/>
    <s v="R-D-2.5"/>
    <n v="1"/>
    <x v="198"/>
    <s v="egalgey5x@wufoo.com"/>
    <x v="0"/>
    <x v="0"/>
    <s v="D"/>
    <x v="2"/>
    <n v="20.584999999999997"/>
    <n v="20.584999999999997"/>
    <x v="0"/>
    <x v="2"/>
    <x v="1"/>
    <x v="4"/>
  </r>
  <r>
    <s v="QPM-95832-683"/>
    <x v="183"/>
    <s v="35058-04550-VC"/>
    <s v="L-L-1"/>
    <n v="2"/>
    <x v="199"/>
    <s v="mhame5y@newsvine.com"/>
    <x v="1"/>
    <x v="3"/>
    <s v="L"/>
    <x v="0"/>
    <n v="15.85"/>
    <n v="31.7"/>
    <x v="3"/>
    <x v="1"/>
    <x v="1"/>
    <x v="1"/>
  </r>
  <r>
    <s v="BNQ-88920-567"/>
    <x v="184"/>
    <s v="27226-53717-SY"/>
    <s v="L-D-0.2"/>
    <n v="6"/>
    <x v="200"/>
    <s v="igurnee5z@usnews.com"/>
    <x v="0"/>
    <x v="3"/>
    <s v="D"/>
    <x v="3"/>
    <n v="3.8849999999999998"/>
    <n v="23.31"/>
    <x v="3"/>
    <x v="2"/>
    <x v="1"/>
    <x v="3"/>
  </r>
  <r>
    <s v="PUX-47906-110"/>
    <x v="185"/>
    <s v="02002-98725-CH"/>
    <s v="L-M-1"/>
    <n v="4"/>
    <x v="201"/>
    <s v="asnowding60@comsenz.com"/>
    <x v="0"/>
    <x v="3"/>
    <s v="M"/>
    <x v="0"/>
    <n v="14.55"/>
    <n v="58.2"/>
    <x v="3"/>
    <x v="0"/>
    <x v="0"/>
    <x v="2"/>
  </r>
  <r>
    <s v="COL-72079-610"/>
    <x v="186"/>
    <s v="38487-01549-MV"/>
    <s v="E-L-0.5"/>
    <n v="4"/>
    <x v="202"/>
    <s v="gpoinsett61@berkeley.edu"/>
    <x v="0"/>
    <x v="1"/>
    <s v="L"/>
    <x v="1"/>
    <n v="8.91"/>
    <n v="35.64"/>
    <x v="1"/>
    <x v="1"/>
    <x v="1"/>
    <x v="1"/>
  </r>
  <r>
    <s v="LBC-45686-819"/>
    <x v="187"/>
    <s v="98573-41811-EQ"/>
    <s v="A-M-1"/>
    <n v="5"/>
    <x v="203"/>
    <s v="rfurman62@t.co"/>
    <x v="1"/>
    <x v="2"/>
    <s v="M"/>
    <x v="0"/>
    <n v="11.25"/>
    <n v="56.25"/>
    <x v="2"/>
    <x v="0"/>
    <x v="0"/>
    <x v="4"/>
  </r>
  <r>
    <s v="BLQ-03709-265"/>
    <x v="148"/>
    <s v="72463-75685-MV"/>
    <s v="R-L-0.2"/>
    <n v="3"/>
    <x v="204"/>
    <s v="ccrosier63@xrea.com"/>
    <x v="0"/>
    <x v="0"/>
    <s v="L"/>
    <x v="3"/>
    <n v="3.5849999999999995"/>
    <n v="10.754999999999999"/>
    <x v="0"/>
    <x v="1"/>
    <x v="1"/>
    <x v="0"/>
  </r>
  <r>
    <s v="BLQ-03709-265"/>
    <x v="148"/>
    <s v="72463-75685-MV"/>
    <s v="R-M-0.2"/>
    <n v="5"/>
    <x v="204"/>
    <s v="ccrosier63@xrea.com"/>
    <x v="0"/>
    <x v="0"/>
    <s v="M"/>
    <x v="3"/>
    <n v="2.9849999999999999"/>
    <n v="14.924999999999999"/>
    <x v="0"/>
    <x v="0"/>
    <x v="1"/>
    <x v="0"/>
  </r>
  <r>
    <s v="VFZ-91673-181"/>
    <x v="188"/>
    <s v="10225-91535-AI"/>
    <s v="A-L-1"/>
    <n v="6"/>
    <x v="205"/>
    <s v="lrushmer65@europa.eu"/>
    <x v="0"/>
    <x v="2"/>
    <s v="L"/>
    <x v="0"/>
    <n v="12.95"/>
    <n v="77.699999999999989"/>
    <x v="2"/>
    <x v="1"/>
    <x v="0"/>
    <x v="4"/>
  </r>
  <r>
    <s v="WKD-81956-870"/>
    <x v="189"/>
    <s v="48090-06534-HI"/>
    <s v="L-D-0.5"/>
    <n v="3"/>
    <x v="206"/>
    <s v="wedinborough66@github.io"/>
    <x v="0"/>
    <x v="3"/>
    <s v="D"/>
    <x v="1"/>
    <n v="7.77"/>
    <n v="23.31"/>
    <x v="3"/>
    <x v="2"/>
    <x v="1"/>
    <x v="1"/>
  </r>
  <r>
    <s v="TNI-91067-006"/>
    <x v="190"/>
    <s v="80444-58185-FX"/>
    <s v="E-L-1"/>
    <n v="4"/>
    <x v="207"/>
    <s v=""/>
    <x v="0"/>
    <x v="1"/>
    <s v="L"/>
    <x v="0"/>
    <n v="14.85"/>
    <n v="59.4"/>
    <x v="1"/>
    <x v="1"/>
    <x v="0"/>
    <x v="3"/>
  </r>
  <r>
    <s v="IZA-61469-812"/>
    <x v="191"/>
    <s v="13561-92774-WP"/>
    <s v="L-D-2.5"/>
    <n v="4"/>
    <x v="208"/>
    <s v="kbromehead68@un.org"/>
    <x v="0"/>
    <x v="3"/>
    <s v="D"/>
    <x v="2"/>
    <n v="29.784999999999997"/>
    <n v="119.13999999999999"/>
    <x v="3"/>
    <x v="2"/>
    <x v="0"/>
    <x v="3"/>
  </r>
  <r>
    <s v="PSS-22466-862"/>
    <x v="192"/>
    <s v="11550-78378-GE"/>
    <s v="R-L-0.2"/>
    <n v="4"/>
    <x v="209"/>
    <s v="ewesterman69@si.edu"/>
    <x v="1"/>
    <x v="0"/>
    <s v="L"/>
    <x v="3"/>
    <n v="3.5849999999999995"/>
    <n v="14.339999999999998"/>
    <x v="0"/>
    <x v="1"/>
    <x v="1"/>
    <x v="2"/>
  </r>
  <r>
    <s v="REH-56504-397"/>
    <x v="193"/>
    <s v="90961-35603-RP"/>
    <s v="A-M-2.5"/>
    <n v="5"/>
    <x v="210"/>
    <s v="ahutchens6a@amazonaws.com"/>
    <x v="0"/>
    <x v="2"/>
    <s v="M"/>
    <x v="2"/>
    <n v="25.874999999999996"/>
    <n v="129.37499999999997"/>
    <x v="2"/>
    <x v="0"/>
    <x v="1"/>
    <x v="1"/>
  </r>
  <r>
    <s v="ALA-62598-016"/>
    <x v="194"/>
    <s v="57145-03803-ZL"/>
    <s v="R-D-0.2"/>
    <n v="6"/>
    <x v="211"/>
    <s v="nwyvill6b@naver.com"/>
    <x v="2"/>
    <x v="0"/>
    <s v="D"/>
    <x v="3"/>
    <n v="2.6849999999999996"/>
    <n v="16.11"/>
    <x v="0"/>
    <x v="2"/>
    <x v="0"/>
    <x v="1"/>
  </r>
  <r>
    <s v="EYE-70374-835"/>
    <x v="195"/>
    <s v="89115-11966-VF"/>
    <s v="R-L-0.2"/>
    <n v="5"/>
    <x v="212"/>
    <s v="bmathon6c@barnesandnoble.com"/>
    <x v="0"/>
    <x v="0"/>
    <s v="L"/>
    <x v="3"/>
    <n v="3.5849999999999995"/>
    <n v="17.924999999999997"/>
    <x v="0"/>
    <x v="1"/>
    <x v="1"/>
    <x v="5"/>
  </r>
  <r>
    <s v="CCZ-19589-212"/>
    <x v="196"/>
    <s v="05754-41702-FG"/>
    <s v="L-M-0.2"/>
    <n v="2"/>
    <x v="213"/>
    <s v="kstreight6d@about.com"/>
    <x v="0"/>
    <x v="3"/>
    <s v="M"/>
    <x v="3"/>
    <n v="4.3650000000000002"/>
    <n v="8.73"/>
    <x v="3"/>
    <x v="0"/>
    <x v="1"/>
    <x v="4"/>
  </r>
  <r>
    <s v="BPT-83989-157"/>
    <x v="197"/>
    <s v="84269-49816-ML"/>
    <s v="A-M-2.5"/>
    <n v="2"/>
    <x v="214"/>
    <s v="pcutchie6e@globo.com"/>
    <x v="0"/>
    <x v="2"/>
    <s v="M"/>
    <x v="2"/>
    <n v="25.874999999999996"/>
    <n v="51.749999999999993"/>
    <x v="2"/>
    <x v="0"/>
    <x v="1"/>
    <x v="1"/>
  </r>
  <r>
    <s v="YFH-87456-208"/>
    <x v="198"/>
    <s v="23600-98432-ME"/>
    <s v="L-M-0.2"/>
    <n v="2"/>
    <x v="215"/>
    <s v=""/>
    <x v="0"/>
    <x v="3"/>
    <s v="M"/>
    <x v="3"/>
    <n v="4.3650000000000002"/>
    <n v="8.73"/>
    <x v="3"/>
    <x v="0"/>
    <x v="0"/>
    <x v="1"/>
  </r>
  <r>
    <s v="JLN-14700-924"/>
    <x v="199"/>
    <s v="79058-02767-CP"/>
    <s v="L-L-0.2"/>
    <n v="5"/>
    <x v="216"/>
    <s v="cgheraldi6g@opera.com"/>
    <x v="2"/>
    <x v="3"/>
    <s v="L"/>
    <x v="3"/>
    <n v="4.7549999999999999"/>
    <n v="23.774999999999999"/>
    <x v="3"/>
    <x v="1"/>
    <x v="1"/>
    <x v="6"/>
  </r>
  <r>
    <s v="JVW-22582-137"/>
    <x v="200"/>
    <s v="89208-74646-UK"/>
    <s v="E-M-0.2"/>
    <n v="5"/>
    <x v="217"/>
    <s v="bkenwell6h@over-blog.com"/>
    <x v="0"/>
    <x v="1"/>
    <s v="M"/>
    <x v="3"/>
    <n v="4.125"/>
    <n v="20.625"/>
    <x v="1"/>
    <x v="0"/>
    <x v="1"/>
    <x v="5"/>
  </r>
  <r>
    <s v="LAA-41879-001"/>
    <x v="201"/>
    <s v="11408-81032-UR"/>
    <s v="L-L-2.5"/>
    <n v="1"/>
    <x v="218"/>
    <s v="tsutty6i@google.es"/>
    <x v="0"/>
    <x v="3"/>
    <s v="L"/>
    <x v="2"/>
    <n v="36.454999999999998"/>
    <n v="36.454999999999998"/>
    <x v="3"/>
    <x v="1"/>
    <x v="1"/>
    <x v="0"/>
  </r>
  <r>
    <s v="BRV-64870-915"/>
    <x v="202"/>
    <s v="32070-55528-UG"/>
    <s v="L-L-2.5"/>
    <n v="5"/>
    <x v="219"/>
    <s v=""/>
    <x v="1"/>
    <x v="3"/>
    <s v="L"/>
    <x v="2"/>
    <n v="36.454999999999998"/>
    <n v="182.27499999999998"/>
    <x v="3"/>
    <x v="1"/>
    <x v="1"/>
    <x v="5"/>
  </r>
  <r>
    <s v="RGJ-12544-083"/>
    <x v="203"/>
    <s v="48873-84433-PN"/>
    <s v="L-D-2.5"/>
    <n v="3"/>
    <x v="220"/>
    <s v="charce6k@cafepress.com"/>
    <x v="1"/>
    <x v="3"/>
    <s v="D"/>
    <x v="2"/>
    <n v="29.784999999999997"/>
    <n v="89.35499999999999"/>
    <x v="3"/>
    <x v="2"/>
    <x v="1"/>
    <x v="1"/>
  </r>
  <r>
    <s v="JJX-83339-346"/>
    <x v="204"/>
    <s v="32928-18158-OW"/>
    <s v="R-L-0.2"/>
    <n v="1"/>
    <x v="221"/>
    <s v=""/>
    <x v="0"/>
    <x v="0"/>
    <s v="L"/>
    <x v="3"/>
    <n v="3.5849999999999995"/>
    <n v="3.5849999999999995"/>
    <x v="0"/>
    <x v="1"/>
    <x v="0"/>
    <x v="6"/>
  </r>
  <r>
    <s v="BIU-21970-705"/>
    <x v="205"/>
    <s v="89711-56688-GG"/>
    <s v="R-M-2.5"/>
    <n v="2"/>
    <x v="222"/>
    <s v="fdrysdale6m@symantec.com"/>
    <x v="0"/>
    <x v="0"/>
    <s v="M"/>
    <x v="2"/>
    <n v="22.884999999999998"/>
    <n v="45.769999999999996"/>
    <x v="0"/>
    <x v="0"/>
    <x v="0"/>
    <x v="3"/>
  </r>
  <r>
    <s v="ELJ-87741-745"/>
    <x v="206"/>
    <s v="48389-71976-JB"/>
    <s v="E-L-1"/>
    <n v="4"/>
    <x v="223"/>
    <s v="dmagowan6n@fc2.com"/>
    <x v="0"/>
    <x v="1"/>
    <s v="L"/>
    <x v="0"/>
    <n v="14.85"/>
    <n v="59.4"/>
    <x v="1"/>
    <x v="1"/>
    <x v="1"/>
    <x v="0"/>
  </r>
  <r>
    <s v="SGI-48226-857"/>
    <x v="207"/>
    <s v="84033-80762-EQ"/>
    <s v="A-M-2.5"/>
    <n v="6"/>
    <x v="224"/>
    <s v=""/>
    <x v="0"/>
    <x v="2"/>
    <s v="M"/>
    <x v="2"/>
    <n v="25.874999999999996"/>
    <n v="155.24999999999997"/>
    <x v="2"/>
    <x v="0"/>
    <x v="0"/>
    <x v="0"/>
  </r>
  <r>
    <s v="AHV-66988-037"/>
    <x v="208"/>
    <s v="12743-00952-KO"/>
    <s v="R-M-2.5"/>
    <n v="2"/>
    <x v="225"/>
    <s v=""/>
    <x v="0"/>
    <x v="0"/>
    <s v="M"/>
    <x v="2"/>
    <n v="22.884999999999998"/>
    <n v="45.769999999999996"/>
    <x v="0"/>
    <x v="0"/>
    <x v="1"/>
    <x v="5"/>
  </r>
  <r>
    <s v="ISK-42066-094"/>
    <x v="209"/>
    <s v="41505-42181-EF"/>
    <s v="E-D-1"/>
    <n v="3"/>
    <x v="226"/>
    <s v="srushbrooke6q@youku.com"/>
    <x v="0"/>
    <x v="1"/>
    <s v="D"/>
    <x v="0"/>
    <n v="12.15"/>
    <n v="36.450000000000003"/>
    <x v="1"/>
    <x v="2"/>
    <x v="0"/>
    <x v="4"/>
  </r>
  <r>
    <s v="FTC-35822-530"/>
    <x v="210"/>
    <s v="14307-87663-KB"/>
    <s v="E-D-0.5"/>
    <n v="4"/>
    <x v="227"/>
    <s v="tdrynan6r@deviantart.com"/>
    <x v="0"/>
    <x v="1"/>
    <s v="D"/>
    <x v="1"/>
    <n v="7.29"/>
    <n v="29.16"/>
    <x v="1"/>
    <x v="2"/>
    <x v="0"/>
    <x v="4"/>
  </r>
  <r>
    <s v="VSS-56247-688"/>
    <x v="211"/>
    <s v="08360-19442-GB"/>
    <s v="L-M-2.5"/>
    <n v="4"/>
    <x v="228"/>
    <s v="eyurkov6s@hud.gov"/>
    <x v="0"/>
    <x v="3"/>
    <s v="M"/>
    <x v="2"/>
    <n v="33.464999999999996"/>
    <n v="133.85999999999999"/>
    <x v="3"/>
    <x v="0"/>
    <x v="1"/>
    <x v="4"/>
  </r>
  <r>
    <s v="HVW-25584-144"/>
    <x v="212"/>
    <s v="93405-51204-UW"/>
    <s v="L-L-0.2"/>
    <n v="5"/>
    <x v="229"/>
    <s v="lmallan6t@state.gov"/>
    <x v="0"/>
    <x v="3"/>
    <s v="L"/>
    <x v="3"/>
    <n v="4.7549999999999999"/>
    <n v="23.774999999999999"/>
    <x v="3"/>
    <x v="1"/>
    <x v="0"/>
    <x v="0"/>
  </r>
  <r>
    <s v="MUY-15309-209"/>
    <x v="213"/>
    <s v="97152-03355-IW"/>
    <s v="L-D-1"/>
    <n v="3"/>
    <x v="230"/>
    <s v="gbentjens6u@netlog.com"/>
    <x v="2"/>
    <x v="3"/>
    <s v="D"/>
    <x v="0"/>
    <n v="12.95"/>
    <n v="38.849999999999994"/>
    <x v="3"/>
    <x v="2"/>
    <x v="1"/>
    <x v="6"/>
  </r>
  <r>
    <s v="VAJ-44572-469"/>
    <x v="63"/>
    <s v="79216-73157-TE"/>
    <s v="R-L-0.2"/>
    <n v="6"/>
    <x v="231"/>
    <s v=""/>
    <x v="1"/>
    <x v="0"/>
    <s v="L"/>
    <x v="3"/>
    <n v="3.5849999999999995"/>
    <n v="21.509999999999998"/>
    <x v="0"/>
    <x v="1"/>
    <x v="0"/>
    <x v="5"/>
  </r>
  <r>
    <s v="YJU-84377-606"/>
    <x v="214"/>
    <s v="20259-47723-AC"/>
    <s v="A-D-1"/>
    <n v="1"/>
    <x v="232"/>
    <s v="lentwistle6w@omniture.com"/>
    <x v="0"/>
    <x v="2"/>
    <s v="D"/>
    <x v="0"/>
    <n v="9.9499999999999993"/>
    <n v="9.9499999999999993"/>
    <x v="2"/>
    <x v="2"/>
    <x v="0"/>
    <x v="5"/>
  </r>
  <r>
    <s v="VNC-93921-469"/>
    <x v="215"/>
    <s v="04666-71569-RI"/>
    <s v="L-L-1"/>
    <n v="1"/>
    <x v="233"/>
    <s v="zkiffe74@cyberchimps.com"/>
    <x v="0"/>
    <x v="3"/>
    <s v="L"/>
    <x v="0"/>
    <n v="15.85"/>
    <n v="15.85"/>
    <x v="3"/>
    <x v="1"/>
    <x v="0"/>
    <x v="2"/>
  </r>
  <r>
    <s v="OGB-91614-810"/>
    <x v="216"/>
    <s v="08909-77713-CG"/>
    <s v="R-M-0.2"/>
    <n v="1"/>
    <x v="234"/>
    <s v="macott6y@pagesperso-orange.fr"/>
    <x v="0"/>
    <x v="0"/>
    <s v="M"/>
    <x v="3"/>
    <n v="2.9849999999999999"/>
    <n v="2.9849999999999999"/>
    <x v="0"/>
    <x v="0"/>
    <x v="0"/>
    <x v="5"/>
  </r>
  <r>
    <s v="BQI-61647-496"/>
    <x v="217"/>
    <s v="84340-73931-VV"/>
    <s v="E-M-1"/>
    <n v="5"/>
    <x v="235"/>
    <s v="cheaviside6z@rediff.com"/>
    <x v="0"/>
    <x v="1"/>
    <s v="M"/>
    <x v="0"/>
    <n v="13.75"/>
    <n v="68.75"/>
    <x v="1"/>
    <x v="0"/>
    <x v="0"/>
    <x v="6"/>
  </r>
  <r>
    <s v="IOM-51636-823"/>
    <x v="218"/>
    <s v="04609-95151-XH"/>
    <s v="A-D-1"/>
    <n v="3"/>
    <x v="236"/>
    <s v=""/>
    <x v="0"/>
    <x v="2"/>
    <s v="D"/>
    <x v="0"/>
    <n v="9.9499999999999993"/>
    <n v="29.849999999999998"/>
    <x v="2"/>
    <x v="2"/>
    <x v="1"/>
    <x v="4"/>
  </r>
  <r>
    <s v="GGD-38107-641"/>
    <x v="219"/>
    <s v="99562-88650-YF"/>
    <s v="L-M-1"/>
    <n v="4"/>
    <x v="237"/>
    <s v="lkernan71@wsj.com"/>
    <x v="0"/>
    <x v="3"/>
    <s v="M"/>
    <x v="0"/>
    <n v="14.55"/>
    <n v="58.2"/>
    <x v="3"/>
    <x v="0"/>
    <x v="1"/>
    <x v="5"/>
  </r>
  <r>
    <s v="LTO-95975-728"/>
    <x v="220"/>
    <s v="46560-73885-PJ"/>
    <s v="R-L-0.5"/>
    <n v="4"/>
    <x v="238"/>
    <s v="rmclae72@dailymotion.com"/>
    <x v="2"/>
    <x v="0"/>
    <s v="L"/>
    <x v="1"/>
    <n v="7.169999999999999"/>
    <n v="28.679999999999996"/>
    <x v="0"/>
    <x v="1"/>
    <x v="1"/>
    <x v="1"/>
  </r>
  <r>
    <s v="IGM-84664-265"/>
    <x v="114"/>
    <s v="80179-44620-WN"/>
    <s v="R-L-0.5"/>
    <n v="3"/>
    <x v="239"/>
    <s v="cblowfelde73@ustream.tv"/>
    <x v="0"/>
    <x v="0"/>
    <s v="L"/>
    <x v="1"/>
    <n v="7.169999999999999"/>
    <n v="21.509999999999998"/>
    <x v="0"/>
    <x v="1"/>
    <x v="1"/>
    <x v="5"/>
  </r>
  <r>
    <s v="SKO-45740-621"/>
    <x v="221"/>
    <s v="04666-71569-RI"/>
    <s v="L-M-0.5"/>
    <n v="2"/>
    <x v="233"/>
    <s v="zkiffe74@cyberchimps.com"/>
    <x v="0"/>
    <x v="3"/>
    <s v="M"/>
    <x v="1"/>
    <n v="8.73"/>
    <n v="17.46"/>
    <x v="3"/>
    <x v="0"/>
    <x v="0"/>
    <x v="0"/>
  </r>
  <r>
    <s v="FOJ-02234-063"/>
    <x v="222"/>
    <s v="59081-87231-VP"/>
    <s v="E-D-2.5"/>
    <n v="1"/>
    <x v="240"/>
    <s v="docalleran75@ucla.edu"/>
    <x v="0"/>
    <x v="1"/>
    <s v="D"/>
    <x v="2"/>
    <n v="27.945"/>
    <n v="27.945"/>
    <x v="1"/>
    <x v="2"/>
    <x v="0"/>
    <x v="3"/>
  </r>
  <r>
    <s v="MSJ-11909-468"/>
    <x v="188"/>
    <s v="07878-45872-CC"/>
    <s v="E-D-2.5"/>
    <n v="5"/>
    <x v="241"/>
    <s v="ccromwell76@desdev.cn"/>
    <x v="0"/>
    <x v="1"/>
    <s v="D"/>
    <x v="2"/>
    <n v="27.945"/>
    <n v="139.72499999999999"/>
    <x v="1"/>
    <x v="2"/>
    <x v="1"/>
    <x v="4"/>
  </r>
  <r>
    <s v="DKB-78053-329"/>
    <x v="223"/>
    <s v="12444-05174-OO"/>
    <s v="R-M-0.2"/>
    <n v="2"/>
    <x v="242"/>
    <s v="ihay77@lulu.com"/>
    <x v="2"/>
    <x v="0"/>
    <s v="M"/>
    <x v="3"/>
    <n v="2.9849999999999999"/>
    <n v="5.97"/>
    <x v="0"/>
    <x v="0"/>
    <x v="1"/>
    <x v="5"/>
  </r>
  <r>
    <s v="DFZ-45083-941"/>
    <x v="224"/>
    <s v="34665-62561-AU"/>
    <s v="R-L-2.5"/>
    <n v="1"/>
    <x v="243"/>
    <s v="ttaffarello78@sciencedaily.com"/>
    <x v="0"/>
    <x v="0"/>
    <s v="L"/>
    <x v="2"/>
    <n v="27.484999999999996"/>
    <n v="27.484999999999996"/>
    <x v="0"/>
    <x v="1"/>
    <x v="0"/>
    <x v="4"/>
  </r>
  <r>
    <s v="OTA-40969-710"/>
    <x v="83"/>
    <s v="77877-11993-QH"/>
    <s v="R-L-1"/>
    <n v="5"/>
    <x v="244"/>
    <s v="mcanty79@jigsy.com"/>
    <x v="0"/>
    <x v="0"/>
    <s v="L"/>
    <x v="0"/>
    <n v="11.95"/>
    <n v="59.75"/>
    <x v="0"/>
    <x v="1"/>
    <x v="0"/>
    <x v="0"/>
  </r>
  <r>
    <s v="GRH-45571-667"/>
    <x v="104"/>
    <s v="32291-18308-YZ"/>
    <s v="E-M-1"/>
    <n v="3"/>
    <x v="245"/>
    <s v="jkopke7a@auda.org.au"/>
    <x v="0"/>
    <x v="1"/>
    <s v="M"/>
    <x v="0"/>
    <n v="13.75"/>
    <n v="41.25"/>
    <x v="1"/>
    <x v="0"/>
    <x v="1"/>
    <x v="2"/>
  </r>
  <r>
    <s v="NXV-05302-067"/>
    <x v="225"/>
    <s v="25754-33191-ZI"/>
    <s v="L-M-2.5"/>
    <n v="4"/>
    <x v="246"/>
    <s v=""/>
    <x v="0"/>
    <x v="3"/>
    <s v="M"/>
    <x v="2"/>
    <n v="33.464999999999996"/>
    <n v="133.85999999999999"/>
    <x v="3"/>
    <x v="0"/>
    <x v="1"/>
    <x v="3"/>
  </r>
  <r>
    <s v="VZH-86274-142"/>
    <x v="226"/>
    <s v="53120-45532-KL"/>
    <s v="R-L-1"/>
    <n v="5"/>
    <x v="247"/>
    <s v=""/>
    <x v="1"/>
    <x v="0"/>
    <s v="L"/>
    <x v="0"/>
    <n v="11.95"/>
    <n v="59.75"/>
    <x v="0"/>
    <x v="1"/>
    <x v="0"/>
    <x v="3"/>
  </r>
  <r>
    <s v="KIX-93248-135"/>
    <x v="227"/>
    <s v="36605-83052-WB"/>
    <s v="A-D-0.5"/>
    <n v="1"/>
    <x v="248"/>
    <s v="vhellmore7d@bbc.co.uk"/>
    <x v="0"/>
    <x v="2"/>
    <s v="D"/>
    <x v="1"/>
    <n v="5.97"/>
    <n v="5.97"/>
    <x v="2"/>
    <x v="2"/>
    <x v="0"/>
    <x v="5"/>
  </r>
  <r>
    <s v="AXR-10962-010"/>
    <x v="180"/>
    <s v="53683-35977-KI"/>
    <s v="E-D-1"/>
    <n v="2"/>
    <x v="249"/>
    <s v="mseawright7e@nbcnews.com"/>
    <x v="2"/>
    <x v="1"/>
    <s v="D"/>
    <x v="0"/>
    <n v="12.15"/>
    <n v="24.3"/>
    <x v="1"/>
    <x v="2"/>
    <x v="1"/>
    <x v="6"/>
  </r>
  <r>
    <s v="IHS-71573-008"/>
    <x v="228"/>
    <s v="07972-83134-NM"/>
    <s v="E-D-0.2"/>
    <n v="6"/>
    <x v="250"/>
    <s v="snortheast7f@mashable.com"/>
    <x v="0"/>
    <x v="1"/>
    <s v="D"/>
    <x v="3"/>
    <n v="3.645"/>
    <n v="21.87"/>
    <x v="1"/>
    <x v="2"/>
    <x v="0"/>
    <x v="4"/>
  </r>
  <r>
    <s v="QTR-19001-114"/>
    <x v="229"/>
    <s v="01035-70465-UO"/>
    <s v="A-D-1"/>
    <n v="2"/>
    <x v="195"/>
    <s v="aattwater5u@wikia.com"/>
    <x v="0"/>
    <x v="2"/>
    <s v="D"/>
    <x v="0"/>
    <n v="9.9499999999999993"/>
    <n v="19.899999999999999"/>
    <x v="2"/>
    <x v="2"/>
    <x v="0"/>
    <x v="0"/>
  </r>
  <r>
    <s v="WBK-62297-910"/>
    <x v="230"/>
    <s v="25514-23938-IQ"/>
    <s v="A-D-0.2"/>
    <n v="2"/>
    <x v="251"/>
    <s v="mfearon7h@reverbnation.com"/>
    <x v="0"/>
    <x v="2"/>
    <s v="D"/>
    <x v="3"/>
    <n v="2.9849999999999999"/>
    <n v="5.97"/>
    <x v="2"/>
    <x v="2"/>
    <x v="1"/>
    <x v="3"/>
  </r>
  <r>
    <s v="OGY-19377-175"/>
    <x v="231"/>
    <s v="49084-44492-OJ"/>
    <s v="E-D-0.5"/>
    <n v="1"/>
    <x v="252"/>
    <s v=""/>
    <x v="1"/>
    <x v="1"/>
    <s v="D"/>
    <x v="1"/>
    <n v="7.29"/>
    <n v="7.29"/>
    <x v="1"/>
    <x v="2"/>
    <x v="0"/>
    <x v="5"/>
  </r>
  <r>
    <s v="ESR-66651-814"/>
    <x v="80"/>
    <s v="76624-72205-CK"/>
    <s v="A-D-0.2"/>
    <n v="4"/>
    <x v="253"/>
    <s v="jsisneros7j@a8.net"/>
    <x v="0"/>
    <x v="2"/>
    <s v="D"/>
    <x v="3"/>
    <n v="2.9849999999999999"/>
    <n v="11.94"/>
    <x v="2"/>
    <x v="2"/>
    <x v="0"/>
    <x v="1"/>
  </r>
  <r>
    <s v="CPX-46916-770"/>
    <x v="232"/>
    <s v="12729-50170-JE"/>
    <s v="R-L-1"/>
    <n v="6"/>
    <x v="254"/>
    <s v="zcarlson7k@bigcartel.com"/>
    <x v="1"/>
    <x v="0"/>
    <s v="L"/>
    <x v="0"/>
    <n v="11.95"/>
    <n v="71.699999999999989"/>
    <x v="0"/>
    <x v="1"/>
    <x v="0"/>
    <x v="2"/>
  </r>
  <r>
    <s v="MDC-03318-645"/>
    <x v="233"/>
    <s v="43974-44760-QI"/>
    <s v="A-L-0.2"/>
    <n v="2"/>
    <x v="255"/>
    <s v="wmaddox7l@timesonline.co.uk"/>
    <x v="0"/>
    <x v="2"/>
    <s v="L"/>
    <x v="3"/>
    <n v="3.8849999999999998"/>
    <n v="7.77"/>
    <x v="2"/>
    <x v="1"/>
    <x v="1"/>
    <x v="4"/>
  </r>
  <r>
    <s v="SFF-86059-407"/>
    <x v="234"/>
    <s v="30585-48726-BK"/>
    <s v="A-M-2.5"/>
    <n v="1"/>
    <x v="256"/>
    <s v="dhedlestone7m@craigslist.org"/>
    <x v="0"/>
    <x v="2"/>
    <s v="M"/>
    <x v="2"/>
    <n v="25.874999999999996"/>
    <n v="25.874999999999996"/>
    <x v="2"/>
    <x v="0"/>
    <x v="1"/>
    <x v="1"/>
  </r>
  <r>
    <s v="SCL-94540-788"/>
    <x v="235"/>
    <s v="16123-07017-TY"/>
    <s v="E-L-2.5"/>
    <n v="6"/>
    <x v="257"/>
    <s v="tcrowthe7n@europa.eu"/>
    <x v="0"/>
    <x v="1"/>
    <s v="L"/>
    <x v="2"/>
    <n v="34.154999999999994"/>
    <n v="204.92999999999995"/>
    <x v="1"/>
    <x v="1"/>
    <x v="1"/>
    <x v="3"/>
  </r>
  <r>
    <s v="HVU-21634-076"/>
    <x v="236"/>
    <s v="27723-45097-MH"/>
    <s v="R-L-2.5"/>
    <n v="4"/>
    <x v="258"/>
    <s v="dbury7o@tinyurl.com"/>
    <x v="1"/>
    <x v="0"/>
    <s v="L"/>
    <x v="2"/>
    <n v="27.484999999999996"/>
    <n v="109.93999999999998"/>
    <x v="0"/>
    <x v="1"/>
    <x v="0"/>
    <x v="1"/>
  </r>
  <r>
    <s v="XUS-73326-418"/>
    <x v="237"/>
    <s v="37078-56703-AF"/>
    <s v="E-L-1"/>
    <n v="6"/>
    <x v="259"/>
    <s v="gbroadbear7p@omniture.com"/>
    <x v="0"/>
    <x v="1"/>
    <s v="L"/>
    <x v="0"/>
    <n v="14.85"/>
    <n v="89.1"/>
    <x v="1"/>
    <x v="1"/>
    <x v="1"/>
    <x v="2"/>
  </r>
  <r>
    <s v="XWD-18933-006"/>
    <x v="238"/>
    <s v="79420-11075-MY"/>
    <s v="A-L-0.2"/>
    <n v="2"/>
    <x v="260"/>
    <s v="epalfrey7q@devhub.com"/>
    <x v="0"/>
    <x v="2"/>
    <s v="L"/>
    <x v="3"/>
    <n v="3.8849999999999998"/>
    <n v="7.77"/>
    <x v="2"/>
    <x v="1"/>
    <x v="0"/>
    <x v="4"/>
  </r>
  <r>
    <s v="HPD-65272-772"/>
    <x v="52"/>
    <s v="57504-13456-UO"/>
    <s v="L-M-2.5"/>
    <n v="1"/>
    <x v="261"/>
    <s v="pmetrick7r@rakuten.co.jp"/>
    <x v="0"/>
    <x v="3"/>
    <s v="M"/>
    <x v="2"/>
    <n v="33.464999999999996"/>
    <n v="33.464999999999996"/>
    <x v="3"/>
    <x v="0"/>
    <x v="0"/>
    <x v="3"/>
  </r>
  <r>
    <s v="JEG-93140-224"/>
    <x v="146"/>
    <s v="53751-57560-CN"/>
    <s v="E-M-0.5"/>
    <n v="5"/>
    <x v="262"/>
    <s v=""/>
    <x v="0"/>
    <x v="1"/>
    <s v="M"/>
    <x v="1"/>
    <n v="8.25"/>
    <n v="41.25"/>
    <x v="1"/>
    <x v="0"/>
    <x v="0"/>
    <x v="6"/>
  </r>
  <r>
    <s v="NNH-62058-950"/>
    <x v="239"/>
    <s v="96112-42558-EA"/>
    <s v="E-L-1"/>
    <n v="4"/>
    <x v="263"/>
    <s v="kkarby7t@sbwire.com"/>
    <x v="0"/>
    <x v="1"/>
    <s v="L"/>
    <x v="0"/>
    <n v="14.85"/>
    <n v="59.4"/>
    <x v="1"/>
    <x v="1"/>
    <x v="0"/>
    <x v="0"/>
  </r>
  <r>
    <s v="LTD-71429-845"/>
    <x v="240"/>
    <s v="03157-23165-UB"/>
    <s v="A-L-0.5"/>
    <n v="1"/>
    <x v="264"/>
    <s v="fcrumpe7u@ftc.gov"/>
    <x v="2"/>
    <x v="2"/>
    <s v="L"/>
    <x v="1"/>
    <n v="7.77"/>
    <n v="7.77"/>
    <x v="2"/>
    <x v="1"/>
    <x v="1"/>
    <x v="6"/>
  </r>
  <r>
    <s v="MPV-26985-215"/>
    <x v="241"/>
    <s v="51466-52850-AG"/>
    <s v="R-D-0.5"/>
    <n v="1"/>
    <x v="265"/>
    <s v="achatto7v@sakura.ne.jp"/>
    <x v="2"/>
    <x v="0"/>
    <s v="D"/>
    <x v="1"/>
    <n v="5.3699999999999992"/>
    <n v="5.3699999999999992"/>
    <x v="0"/>
    <x v="2"/>
    <x v="0"/>
    <x v="6"/>
  </r>
  <r>
    <s v="IYO-10245-081"/>
    <x v="242"/>
    <s v="57145-31023-FK"/>
    <s v="E-M-2.5"/>
    <n v="3"/>
    <x v="266"/>
    <s v=""/>
    <x v="0"/>
    <x v="1"/>
    <s v="M"/>
    <x v="2"/>
    <n v="31.624999999999996"/>
    <n v="94.874999999999986"/>
    <x v="1"/>
    <x v="0"/>
    <x v="1"/>
    <x v="4"/>
  </r>
  <r>
    <s v="BYZ-39669-954"/>
    <x v="243"/>
    <s v="66408-53777-VE"/>
    <s v="L-L-2.5"/>
    <n v="1"/>
    <x v="267"/>
    <s v=""/>
    <x v="0"/>
    <x v="3"/>
    <s v="L"/>
    <x v="2"/>
    <n v="36.454999999999998"/>
    <n v="36.454999999999998"/>
    <x v="3"/>
    <x v="1"/>
    <x v="1"/>
    <x v="4"/>
  </r>
  <r>
    <s v="EFB-72860-209"/>
    <x v="244"/>
    <s v="53035-99701-WG"/>
    <s v="A-M-0.2"/>
    <n v="4"/>
    <x v="268"/>
    <s v="bmergue7y@umn.edu"/>
    <x v="0"/>
    <x v="2"/>
    <s v="M"/>
    <x v="3"/>
    <n v="3.375"/>
    <n v="13.5"/>
    <x v="2"/>
    <x v="0"/>
    <x v="0"/>
    <x v="0"/>
  </r>
  <r>
    <s v="GMM-72397-378"/>
    <x v="245"/>
    <s v="45899-92796-EI"/>
    <s v="R-L-0.2"/>
    <n v="4"/>
    <x v="269"/>
    <s v="kpatise7z@jigsy.com"/>
    <x v="0"/>
    <x v="0"/>
    <s v="L"/>
    <x v="3"/>
    <n v="3.5849999999999995"/>
    <n v="14.339999999999998"/>
    <x v="0"/>
    <x v="1"/>
    <x v="1"/>
    <x v="3"/>
  </r>
  <r>
    <s v="LYP-52345-883"/>
    <x v="246"/>
    <s v="17649-28133-PY"/>
    <s v="E-M-0.5"/>
    <n v="1"/>
    <x v="270"/>
    <s v=""/>
    <x v="1"/>
    <x v="1"/>
    <s v="M"/>
    <x v="1"/>
    <n v="8.25"/>
    <n v="8.25"/>
    <x v="1"/>
    <x v="0"/>
    <x v="0"/>
    <x v="1"/>
  </r>
  <r>
    <s v="DFK-35846-692"/>
    <x v="247"/>
    <s v="49612-33852-CN"/>
    <s v="R-D-0.2"/>
    <n v="5"/>
    <x v="271"/>
    <s v=""/>
    <x v="0"/>
    <x v="0"/>
    <s v="D"/>
    <x v="3"/>
    <n v="2.6849999999999996"/>
    <n v="13.424999999999997"/>
    <x v="0"/>
    <x v="2"/>
    <x v="0"/>
    <x v="6"/>
  </r>
  <r>
    <s v="XAH-93337-609"/>
    <x v="248"/>
    <s v="66976-43829-YG"/>
    <s v="A-D-1"/>
    <n v="5"/>
    <x v="272"/>
    <s v="dduke82@vkontakte.ru"/>
    <x v="0"/>
    <x v="2"/>
    <s v="D"/>
    <x v="0"/>
    <n v="9.9499999999999993"/>
    <n v="49.75"/>
    <x v="2"/>
    <x v="2"/>
    <x v="1"/>
    <x v="0"/>
  </r>
  <r>
    <s v="QKA-72582-644"/>
    <x v="249"/>
    <s v="64852-04619-XZ"/>
    <s v="E-M-0.5"/>
    <n v="2"/>
    <x v="273"/>
    <s v=""/>
    <x v="1"/>
    <x v="1"/>
    <s v="M"/>
    <x v="1"/>
    <n v="8.25"/>
    <n v="16.5"/>
    <x v="1"/>
    <x v="0"/>
    <x v="1"/>
    <x v="1"/>
  </r>
  <r>
    <s v="ZDK-84567-102"/>
    <x v="250"/>
    <s v="58690-31815-VY"/>
    <s v="A-D-0.5"/>
    <n v="3"/>
    <x v="274"/>
    <s v="ihussey84@mapy.cz"/>
    <x v="0"/>
    <x v="2"/>
    <s v="D"/>
    <x v="1"/>
    <n v="5.97"/>
    <n v="17.91"/>
    <x v="2"/>
    <x v="2"/>
    <x v="1"/>
    <x v="3"/>
  </r>
  <r>
    <s v="WAV-38301-984"/>
    <x v="251"/>
    <s v="62863-81239-DT"/>
    <s v="A-D-0.5"/>
    <n v="5"/>
    <x v="275"/>
    <s v="cpinkerton85@upenn.edu"/>
    <x v="0"/>
    <x v="2"/>
    <s v="D"/>
    <x v="1"/>
    <n v="5.97"/>
    <n v="29.849999999999998"/>
    <x v="2"/>
    <x v="2"/>
    <x v="1"/>
    <x v="4"/>
  </r>
  <r>
    <s v="KZR-33023-209"/>
    <x v="177"/>
    <s v="21177-40725-CF"/>
    <s v="E-L-1"/>
    <n v="3"/>
    <x v="276"/>
    <s v=""/>
    <x v="0"/>
    <x v="1"/>
    <s v="L"/>
    <x v="0"/>
    <n v="14.85"/>
    <n v="44.55"/>
    <x v="1"/>
    <x v="1"/>
    <x v="1"/>
    <x v="2"/>
  </r>
  <r>
    <s v="ULM-49433-003"/>
    <x v="252"/>
    <s v="99421-80253-UI"/>
    <s v="E-M-1"/>
    <n v="2"/>
    <x v="277"/>
    <s v=""/>
    <x v="0"/>
    <x v="1"/>
    <s v="M"/>
    <x v="0"/>
    <n v="13.75"/>
    <n v="27.5"/>
    <x v="1"/>
    <x v="0"/>
    <x v="1"/>
    <x v="2"/>
  </r>
  <r>
    <s v="SIB-83254-136"/>
    <x v="253"/>
    <s v="45315-50206-DK"/>
    <s v="R-M-0.5"/>
    <n v="6"/>
    <x v="278"/>
    <s v="dvizor88@furl.net"/>
    <x v="0"/>
    <x v="0"/>
    <s v="M"/>
    <x v="1"/>
    <n v="5.97"/>
    <n v="35.82"/>
    <x v="0"/>
    <x v="0"/>
    <x v="0"/>
    <x v="6"/>
  </r>
  <r>
    <s v="NOK-50349-551"/>
    <x v="254"/>
    <s v="09595-95726-OV"/>
    <s v="R-D-0.5"/>
    <n v="3"/>
    <x v="279"/>
    <s v="esedgebeer89@oaic.gov.au"/>
    <x v="0"/>
    <x v="0"/>
    <s v="D"/>
    <x v="1"/>
    <n v="5.3699999999999992"/>
    <n v="16.11"/>
    <x v="0"/>
    <x v="2"/>
    <x v="0"/>
    <x v="1"/>
  </r>
  <r>
    <s v="YIS-96268-844"/>
    <x v="227"/>
    <s v="60221-67036-TD"/>
    <s v="E-L-0.2"/>
    <n v="6"/>
    <x v="280"/>
    <s v="klestrange8a@lulu.com"/>
    <x v="0"/>
    <x v="1"/>
    <s v="L"/>
    <x v="3"/>
    <n v="4.4550000000000001"/>
    <n v="26.73"/>
    <x v="1"/>
    <x v="1"/>
    <x v="0"/>
    <x v="5"/>
  </r>
  <r>
    <s v="CXI-04933-855"/>
    <x v="110"/>
    <s v="62923-29397-KX"/>
    <s v="E-L-2.5"/>
    <n v="6"/>
    <x v="281"/>
    <s v="ltanti8b@techcrunch.com"/>
    <x v="0"/>
    <x v="1"/>
    <s v="L"/>
    <x v="2"/>
    <n v="34.154999999999994"/>
    <n v="204.92999999999995"/>
    <x v="1"/>
    <x v="1"/>
    <x v="0"/>
    <x v="4"/>
  </r>
  <r>
    <s v="IZU-90429-382"/>
    <x v="182"/>
    <s v="33011-52383-BA"/>
    <s v="A-L-1"/>
    <n v="3"/>
    <x v="282"/>
    <s v="ade8c@1und1.de"/>
    <x v="0"/>
    <x v="2"/>
    <s v="L"/>
    <x v="0"/>
    <n v="12.95"/>
    <n v="38.849999999999994"/>
    <x v="2"/>
    <x v="1"/>
    <x v="0"/>
    <x v="4"/>
  </r>
  <r>
    <s v="WIT-40912-783"/>
    <x v="255"/>
    <s v="86768-91598-FA"/>
    <s v="L-D-0.2"/>
    <n v="4"/>
    <x v="283"/>
    <s v="tjedrachowicz8d@acquirethisname.com"/>
    <x v="0"/>
    <x v="3"/>
    <s v="D"/>
    <x v="3"/>
    <n v="3.8849999999999998"/>
    <n v="15.54"/>
    <x v="3"/>
    <x v="2"/>
    <x v="0"/>
    <x v="3"/>
  </r>
  <r>
    <s v="PSD-57291-590"/>
    <x v="256"/>
    <s v="37191-12203-MX"/>
    <s v="A-M-0.5"/>
    <n v="1"/>
    <x v="284"/>
    <s v="pstonner8e@moonfruit.com"/>
    <x v="0"/>
    <x v="2"/>
    <s v="M"/>
    <x v="1"/>
    <n v="6.75"/>
    <n v="6.75"/>
    <x v="2"/>
    <x v="0"/>
    <x v="1"/>
    <x v="0"/>
  </r>
  <r>
    <s v="GOI-41472-677"/>
    <x v="3"/>
    <s v="16545-76328-JY"/>
    <s v="E-D-2.5"/>
    <n v="4"/>
    <x v="285"/>
    <s v="dtingly8f@goo.ne.jp"/>
    <x v="0"/>
    <x v="1"/>
    <s v="D"/>
    <x v="2"/>
    <n v="27.945"/>
    <n v="111.78"/>
    <x v="1"/>
    <x v="2"/>
    <x v="0"/>
    <x v="1"/>
  </r>
  <r>
    <s v="KTX-17944-494"/>
    <x v="257"/>
    <s v="74330-29286-RO"/>
    <s v="A-L-0.2"/>
    <n v="1"/>
    <x v="286"/>
    <s v="crushe8n@about.me"/>
    <x v="0"/>
    <x v="2"/>
    <s v="L"/>
    <x v="3"/>
    <n v="3.8849999999999998"/>
    <n v="3.8849999999999998"/>
    <x v="2"/>
    <x v="1"/>
    <x v="0"/>
    <x v="6"/>
  </r>
  <r>
    <s v="RDM-99811-230"/>
    <x v="258"/>
    <s v="22349-47389-GY"/>
    <s v="L-M-0.2"/>
    <n v="5"/>
    <x v="287"/>
    <s v="bchecci8h@usa.gov"/>
    <x v="2"/>
    <x v="3"/>
    <s v="M"/>
    <x v="3"/>
    <n v="4.3650000000000002"/>
    <n v="21.825000000000003"/>
    <x v="3"/>
    <x v="0"/>
    <x v="1"/>
    <x v="1"/>
  </r>
  <r>
    <s v="JTU-55897-581"/>
    <x v="259"/>
    <s v="70290-38099-GB"/>
    <s v="R-M-0.2"/>
    <n v="5"/>
    <x v="288"/>
    <s v="jbagot8i@mac.com"/>
    <x v="0"/>
    <x v="0"/>
    <s v="M"/>
    <x v="3"/>
    <n v="2.9849999999999999"/>
    <n v="14.924999999999999"/>
    <x v="0"/>
    <x v="0"/>
    <x v="1"/>
    <x v="4"/>
  </r>
  <r>
    <s v="CRK-07584-240"/>
    <x v="260"/>
    <s v="18741-72071-PP"/>
    <s v="A-M-1"/>
    <n v="3"/>
    <x v="289"/>
    <s v="ebeeble8j@soundcloud.com"/>
    <x v="0"/>
    <x v="2"/>
    <s v="M"/>
    <x v="0"/>
    <n v="11.25"/>
    <n v="33.75"/>
    <x v="2"/>
    <x v="0"/>
    <x v="0"/>
    <x v="6"/>
  </r>
  <r>
    <s v="MKE-75518-399"/>
    <x v="261"/>
    <s v="62588-82624-II"/>
    <s v="A-M-1"/>
    <n v="3"/>
    <x v="290"/>
    <s v="cfluin8k@flickr.com"/>
    <x v="2"/>
    <x v="2"/>
    <s v="M"/>
    <x v="0"/>
    <n v="11.25"/>
    <n v="33.75"/>
    <x v="2"/>
    <x v="0"/>
    <x v="1"/>
    <x v="2"/>
  </r>
  <r>
    <s v="AEL-51169-725"/>
    <x v="262"/>
    <s v="37430-29579-HD"/>
    <s v="L-M-0.2"/>
    <n v="6"/>
    <x v="291"/>
    <s v="ebletsor8l@vinaora.com"/>
    <x v="0"/>
    <x v="3"/>
    <s v="M"/>
    <x v="3"/>
    <n v="4.3650000000000002"/>
    <n v="26.19"/>
    <x v="3"/>
    <x v="0"/>
    <x v="0"/>
    <x v="3"/>
  </r>
  <r>
    <s v="ZGM-83108-823"/>
    <x v="263"/>
    <s v="84132-22322-QT"/>
    <s v="E-L-1"/>
    <n v="1"/>
    <x v="292"/>
    <s v="pbrydell8m@bloglovin.com"/>
    <x v="1"/>
    <x v="1"/>
    <s v="L"/>
    <x v="0"/>
    <n v="14.85"/>
    <n v="14.85"/>
    <x v="1"/>
    <x v="1"/>
    <x v="1"/>
    <x v="5"/>
  </r>
  <r>
    <s v="JBP-78754-392"/>
    <x v="212"/>
    <s v="74330-29286-RO"/>
    <s v="E-M-2.5"/>
    <n v="6"/>
    <x v="286"/>
    <s v="crushe8n@about.me"/>
    <x v="0"/>
    <x v="1"/>
    <s v="M"/>
    <x v="2"/>
    <n v="31.624999999999996"/>
    <n v="189.74999999999997"/>
    <x v="1"/>
    <x v="0"/>
    <x v="0"/>
    <x v="0"/>
  </r>
  <r>
    <s v="RNH-54912-747"/>
    <x v="187"/>
    <s v="37445-17791-NQ"/>
    <s v="R-M-0.5"/>
    <n v="1"/>
    <x v="293"/>
    <s v="nleethem8o@mac.com"/>
    <x v="0"/>
    <x v="0"/>
    <s v="M"/>
    <x v="1"/>
    <n v="5.97"/>
    <n v="5.97"/>
    <x v="0"/>
    <x v="0"/>
    <x v="0"/>
    <x v="4"/>
  </r>
  <r>
    <s v="JDS-33440-914"/>
    <x v="248"/>
    <s v="58511-10548-ZU"/>
    <s v="R-M-1"/>
    <n v="3"/>
    <x v="294"/>
    <s v="anesfield8p@people.com.cn"/>
    <x v="2"/>
    <x v="0"/>
    <s v="M"/>
    <x v="0"/>
    <n v="9.9499999999999993"/>
    <n v="29.849999999999998"/>
    <x v="0"/>
    <x v="0"/>
    <x v="0"/>
    <x v="0"/>
  </r>
  <r>
    <s v="SYX-48878-182"/>
    <x v="264"/>
    <s v="47725-34771-FJ"/>
    <s v="R-D-1"/>
    <n v="5"/>
    <x v="295"/>
    <s v=""/>
    <x v="0"/>
    <x v="0"/>
    <s v="D"/>
    <x v="0"/>
    <n v="8.9499999999999993"/>
    <n v="44.75"/>
    <x v="0"/>
    <x v="2"/>
    <x v="1"/>
    <x v="6"/>
  </r>
  <r>
    <s v="ZGD-94763-868"/>
    <x v="265"/>
    <s v="53086-67334-KT"/>
    <s v="E-L-2.5"/>
    <n v="1"/>
    <x v="296"/>
    <s v="mbrockway8r@ibm.com"/>
    <x v="0"/>
    <x v="1"/>
    <s v="L"/>
    <x v="2"/>
    <n v="34.154999999999994"/>
    <n v="34.154999999999994"/>
    <x v="1"/>
    <x v="1"/>
    <x v="0"/>
    <x v="2"/>
  </r>
  <r>
    <s v="CZY-70361-485"/>
    <x v="266"/>
    <s v="83308-82257-UN"/>
    <s v="E-L-2.5"/>
    <n v="6"/>
    <x v="297"/>
    <s v="nlush8s@dedecms.com"/>
    <x v="1"/>
    <x v="1"/>
    <s v="L"/>
    <x v="2"/>
    <n v="34.154999999999994"/>
    <n v="204.92999999999995"/>
    <x v="1"/>
    <x v="1"/>
    <x v="1"/>
    <x v="5"/>
  </r>
  <r>
    <s v="RJR-12175-899"/>
    <x v="267"/>
    <s v="37274-08534-FM"/>
    <s v="E-D-0.5"/>
    <n v="3"/>
    <x v="298"/>
    <s v="smcmillian8t@csmonitor.com"/>
    <x v="0"/>
    <x v="1"/>
    <s v="D"/>
    <x v="1"/>
    <n v="7.29"/>
    <n v="21.87"/>
    <x v="1"/>
    <x v="2"/>
    <x v="1"/>
    <x v="4"/>
  </r>
  <r>
    <s v="ELB-07929-407"/>
    <x v="204"/>
    <s v="54004-04664-AA"/>
    <s v="A-M-2.5"/>
    <n v="2"/>
    <x v="299"/>
    <s v="tbennison8u@google.cn"/>
    <x v="0"/>
    <x v="2"/>
    <s v="M"/>
    <x v="2"/>
    <n v="25.874999999999996"/>
    <n v="51.749999999999993"/>
    <x v="2"/>
    <x v="0"/>
    <x v="0"/>
    <x v="6"/>
  </r>
  <r>
    <s v="UJQ-54441-340"/>
    <x v="268"/>
    <s v="26822-19510-SD"/>
    <s v="E-M-0.2"/>
    <n v="2"/>
    <x v="300"/>
    <s v="gtweed8v@yolasite.com"/>
    <x v="0"/>
    <x v="1"/>
    <s v="M"/>
    <x v="3"/>
    <n v="4.125"/>
    <n v="8.25"/>
    <x v="1"/>
    <x v="0"/>
    <x v="0"/>
    <x v="5"/>
  </r>
  <r>
    <s v="UJQ-54441-340"/>
    <x v="268"/>
    <s v="26822-19510-SD"/>
    <s v="A-L-0.2"/>
    <n v="5"/>
    <x v="300"/>
    <s v="gtweed8v@yolasite.com"/>
    <x v="0"/>
    <x v="2"/>
    <s v="L"/>
    <x v="3"/>
    <n v="3.8849999999999998"/>
    <n v="19.424999999999997"/>
    <x v="2"/>
    <x v="1"/>
    <x v="0"/>
    <x v="5"/>
  </r>
  <r>
    <s v="OWY-43108-475"/>
    <x v="269"/>
    <s v="06432-73165-ML"/>
    <s v="A-M-0.2"/>
    <n v="6"/>
    <x v="301"/>
    <s v="ggoggin8x@wix.com"/>
    <x v="1"/>
    <x v="2"/>
    <s v="M"/>
    <x v="3"/>
    <n v="3.375"/>
    <n v="20.25"/>
    <x v="2"/>
    <x v="0"/>
    <x v="0"/>
    <x v="4"/>
  </r>
  <r>
    <s v="GNO-91911-159"/>
    <x v="145"/>
    <s v="96503-31833-CW"/>
    <s v="L-D-0.5"/>
    <n v="3"/>
    <x v="302"/>
    <s v="sjeyness8y@biglobe.ne.jp"/>
    <x v="1"/>
    <x v="3"/>
    <s v="D"/>
    <x v="1"/>
    <n v="7.77"/>
    <n v="23.31"/>
    <x v="3"/>
    <x v="2"/>
    <x v="1"/>
    <x v="0"/>
  </r>
  <r>
    <s v="CNY-06284-066"/>
    <x v="270"/>
    <s v="63985-64148-MG"/>
    <s v="E-D-0.2"/>
    <n v="5"/>
    <x v="303"/>
    <s v="dbonhome8z@shinystat.com"/>
    <x v="0"/>
    <x v="1"/>
    <s v="D"/>
    <x v="3"/>
    <n v="3.645"/>
    <n v="18.225000000000001"/>
    <x v="1"/>
    <x v="2"/>
    <x v="0"/>
    <x v="4"/>
  </r>
  <r>
    <s v="OQS-46321-904"/>
    <x v="271"/>
    <s v="19597-91185-CM"/>
    <s v="E-M-1"/>
    <n v="1"/>
    <x v="304"/>
    <s v=""/>
    <x v="0"/>
    <x v="1"/>
    <s v="M"/>
    <x v="0"/>
    <n v="13.75"/>
    <n v="13.75"/>
    <x v="1"/>
    <x v="0"/>
    <x v="1"/>
    <x v="4"/>
  </r>
  <r>
    <s v="IBW-87442-480"/>
    <x v="272"/>
    <s v="79814-23626-JR"/>
    <s v="A-L-2.5"/>
    <n v="1"/>
    <x v="305"/>
    <s v="tle91@epa.gov"/>
    <x v="0"/>
    <x v="2"/>
    <s v="L"/>
    <x v="2"/>
    <n v="29.784999999999997"/>
    <n v="29.784999999999997"/>
    <x v="2"/>
    <x v="1"/>
    <x v="0"/>
    <x v="0"/>
  </r>
  <r>
    <s v="DGZ-82537-477"/>
    <x v="252"/>
    <s v="43439-94003-DW"/>
    <s v="R-D-1"/>
    <n v="5"/>
    <x v="306"/>
    <s v=""/>
    <x v="0"/>
    <x v="0"/>
    <s v="D"/>
    <x v="0"/>
    <n v="8.9499999999999993"/>
    <n v="44.75"/>
    <x v="0"/>
    <x v="2"/>
    <x v="1"/>
    <x v="2"/>
  </r>
  <r>
    <s v="LPS-39089-432"/>
    <x v="273"/>
    <s v="97655-45555-LI"/>
    <s v="R-D-1"/>
    <n v="5"/>
    <x v="307"/>
    <s v="balldridge93@yandex.ru"/>
    <x v="0"/>
    <x v="0"/>
    <s v="D"/>
    <x v="0"/>
    <n v="8.9499999999999993"/>
    <n v="44.75"/>
    <x v="0"/>
    <x v="2"/>
    <x v="0"/>
    <x v="1"/>
  </r>
  <r>
    <s v="MQU-86100-929"/>
    <x v="274"/>
    <s v="64418-01720-VW"/>
    <s v="L-L-0.5"/>
    <n v="4"/>
    <x v="308"/>
    <s v=""/>
    <x v="0"/>
    <x v="3"/>
    <s v="L"/>
    <x v="1"/>
    <n v="9.51"/>
    <n v="38.04"/>
    <x v="3"/>
    <x v="1"/>
    <x v="0"/>
    <x v="5"/>
  </r>
  <r>
    <s v="XUR-14132-391"/>
    <x v="275"/>
    <s v="96836-09258-RI"/>
    <s v="R-D-0.5"/>
    <n v="4"/>
    <x v="309"/>
    <s v="lgoodger95@guardian.co.uk"/>
    <x v="0"/>
    <x v="0"/>
    <s v="D"/>
    <x v="1"/>
    <n v="5.3699999999999992"/>
    <n v="21.479999999999997"/>
    <x v="0"/>
    <x v="2"/>
    <x v="0"/>
    <x v="3"/>
  </r>
  <r>
    <s v="OVI-27064-381"/>
    <x v="276"/>
    <s v="37274-08534-FM"/>
    <s v="R-D-0.5"/>
    <n v="3"/>
    <x v="298"/>
    <s v="smcmillian8t@csmonitor.com"/>
    <x v="0"/>
    <x v="0"/>
    <s v="D"/>
    <x v="1"/>
    <n v="5.3699999999999992"/>
    <n v="16.11"/>
    <x v="0"/>
    <x v="2"/>
    <x v="1"/>
    <x v="1"/>
  </r>
  <r>
    <s v="SHP-17012-870"/>
    <x v="277"/>
    <s v="69529-07533-CV"/>
    <s v="R-M-2.5"/>
    <n v="1"/>
    <x v="310"/>
    <s v="cdrewett97@wikipedia.org"/>
    <x v="0"/>
    <x v="0"/>
    <s v="M"/>
    <x v="2"/>
    <n v="22.884999999999998"/>
    <n v="22.884999999999998"/>
    <x v="0"/>
    <x v="0"/>
    <x v="0"/>
    <x v="6"/>
  </r>
  <r>
    <s v="FDY-03414-903"/>
    <x v="278"/>
    <s v="94840-49457-UD"/>
    <s v="A-D-0.5"/>
    <n v="3"/>
    <x v="311"/>
    <s v="qparsons98@blogtalkradio.com"/>
    <x v="0"/>
    <x v="2"/>
    <s v="D"/>
    <x v="1"/>
    <n v="5.97"/>
    <n v="17.91"/>
    <x v="2"/>
    <x v="2"/>
    <x v="0"/>
    <x v="3"/>
  </r>
  <r>
    <s v="WXT-85291-143"/>
    <x v="279"/>
    <s v="81414-81273-DK"/>
    <s v="R-M-0.5"/>
    <n v="4"/>
    <x v="312"/>
    <s v="vceely99@auda.org.au"/>
    <x v="0"/>
    <x v="0"/>
    <s v="M"/>
    <x v="1"/>
    <n v="5.97"/>
    <n v="23.88"/>
    <x v="0"/>
    <x v="0"/>
    <x v="0"/>
    <x v="1"/>
  </r>
  <r>
    <s v="QNP-18893-547"/>
    <x v="280"/>
    <s v="76930-61689-CH"/>
    <s v="R-L-1"/>
    <n v="5"/>
    <x v="313"/>
    <s v=""/>
    <x v="0"/>
    <x v="0"/>
    <s v="L"/>
    <x v="0"/>
    <n v="11.95"/>
    <n v="59.75"/>
    <x v="0"/>
    <x v="1"/>
    <x v="1"/>
    <x v="2"/>
  </r>
  <r>
    <s v="DOH-92927-530"/>
    <x v="281"/>
    <s v="12839-56537-TQ"/>
    <s v="L-L-0.2"/>
    <n v="6"/>
    <x v="314"/>
    <s v="cvasiliev9b@discuz.net"/>
    <x v="0"/>
    <x v="3"/>
    <s v="L"/>
    <x v="3"/>
    <n v="4.7549999999999999"/>
    <n v="28.53"/>
    <x v="3"/>
    <x v="1"/>
    <x v="0"/>
    <x v="3"/>
  </r>
  <r>
    <s v="HGJ-82768-173"/>
    <x v="282"/>
    <s v="62741-01322-HU"/>
    <s v="A-M-1"/>
    <n v="4"/>
    <x v="315"/>
    <s v="tomoylan9c@liveinternet.ru"/>
    <x v="2"/>
    <x v="2"/>
    <s v="M"/>
    <x v="0"/>
    <n v="11.25"/>
    <n v="45"/>
    <x v="2"/>
    <x v="0"/>
    <x v="1"/>
    <x v="0"/>
  </r>
  <r>
    <s v="YPT-95383-088"/>
    <x v="283"/>
    <s v="43439-94003-DW"/>
    <s v="E-D-2.5"/>
    <n v="2"/>
    <x v="306"/>
    <s v=""/>
    <x v="0"/>
    <x v="1"/>
    <s v="D"/>
    <x v="2"/>
    <n v="27.945"/>
    <n v="55.89"/>
    <x v="1"/>
    <x v="2"/>
    <x v="1"/>
    <x v="6"/>
  </r>
  <r>
    <s v="OYH-16533-767"/>
    <x v="284"/>
    <s v="44932-34838-RM"/>
    <s v="E-L-1"/>
    <n v="4"/>
    <x v="316"/>
    <s v="wfetherston9e@constantcontact.com"/>
    <x v="0"/>
    <x v="1"/>
    <s v="L"/>
    <x v="0"/>
    <n v="14.85"/>
    <n v="59.4"/>
    <x v="1"/>
    <x v="1"/>
    <x v="1"/>
    <x v="4"/>
  </r>
  <r>
    <s v="DWW-28642-549"/>
    <x v="285"/>
    <s v="91181-19412-RQ"/>
    <s v="E-D-0.2"/>
    <n v="2"/>
    <x v="317"/>
    <s v="erasmus9f@techcrunch.com"/>
    <x v="0"/>
    <x v="1"/>
    <s v="D"/>
    <x v="3"/>
    <n v="3.645"/>
    <n v="7.29"/>
    <x v="1"/>
    <x v="2"/>
    <x v="0"/>
    <x v="3"/>
  </r>
  <r>
    <s v="CGO-79583-871"/>
    <x v="286"/>
    <s v="37182-54930-XC"/>
    <s v="E-D-0.5"/>
    <n v="1"/>
    <x v="318"/>
    <s v="wgiorgioni9g@wikipedia.org"/>
    <x v="0"/>
    <x v="1"/>
    <s v="D"/>
    <x v="1"/>
    <n v="7.29"/>
    <n v="7.29"/>
    <x v="1"/>
    <x v="2"/>
    <x v="0"/>
    <x v="3"/>
  </r>
  <r>
    <s v="TFY-52090-386"/>
    <x v="287"/>
    <s v="08613-17327-XT"/>
    <s v="E-L-0.5"/>
    <n v="2"/>
    <x v="319"/>
    <s v="lscargle9h@myspace.com"/>
    <x v="0"/>
    <x v="1"/>
    <s v="L"/>
    <x v="1"/>
    <n v="8.91"/>
    <n v="17.82"/>
    <x v="1"/>
    <x v="1"/>
    <x v="1"/>
    <x v="6"/>
  </r>
  <r>
    <s v="TFY-52090-386"/>
    <x v="287"/>
    <s v="08613-17327-XT"/>
    <s v="L-D-0.5"/>
    <n v="5"/>
    <x v="319"/>
    <s v="lscargle9h@myspace.com"/>
    <x v="0"/>
    <x v="3"/>
    <s v="D"/>
    <x v="1"/>
    <n v="7.77"/>
    <n v="38.849999999999994"/>
    <x v="3"/>
    <x v="2"/>
    <x v="1"/>
    <x v="6"/>
  </r>
  <r>
    <s v="NYY-73968-094"/>
    <x v="288"/>
    <s v="70451-38048-AH"/>
    <s v="R-D-0.5"/>
    <n v="6"/>
    <x v="320"/>
    <s v="nclimance9j@europa.eu"/>
    <x v="0"/>
    <x v="0"/>
    <s v="D"/>
    <x v="1"/>
    <n v="5.3699999999999992"/>
    <n v="32.22"/>
    <x v="0"/>
    <x v="2"/>
    <x v="1"/>
    <x v="0"/>
  </r>
  <r>
    <s v="QEY-71761-460"/>
    <x v="250"/>
    <s v="35442-75769-PL"/>
    <s v="R-M-1"/>
    <n v="2"/>
    <x v="321"/>
    <s v=""/>
    <x v="1"/>
    <x v="0"/>
    <s v="M"/>
    <x v="0"/>
    <n v="9.9499999999999993"/>
    <n v="19.899999999999999"/>
    <x v="0"/>
    <x v="0"/>
    <x v="0"/>
    <x v="3"/>
  </r>
  <r>
    <s v="GKQ-82603-910"/>
    <x v="289"/>
    <s v="83737-56117-JE"/>
    <s v="R-L-1"/>
    <n v="5"/>
    <x v="322"/>
    <s v="asnazle9l@oracle.com"/>
    <x v="0"/>
    <x v="0"/>
    <s v="L"/>
    <x v="0"/>
    <n v="11.95"/>
    <n v="59.75"/>
    <x v="0"/>
    <x v="1"/>
    <x v="1"/>
    <x v="6"/>
  </r>
  <r>
    <s v="IOB-32673-745"/>
    <x v="290"/>
    <s v="07095-81281-NJ"/>
    <s v="A-L-0.5"/>
    <n v="3"/>
    <x v="323"/>
    <s v="rworg9m@arstechnica.com"/>
    <x v="0"/>
    <x v="2"/>
    <s v="L"/>
    <x v="1"/>
    <n v="7.77"/>
    <n v="23.31"/>
    <x v="2"/>
    <x v="1"/>
    <x v="0"/>
    <x v="2"/>
  </r>
  <r>
    <s v="YAU-98893-150"/>
    <x v="291"/>
    <s v="77043-48851-HG"/>
    <s v="L-M-1"/>
    <n v="3"/>
    <x v="324"/>
    <s v="ldanes9n@umn.edu"/>
    <x v="0"/>
    <x v="3"/>
    <s v="M"/>
    <x v="0"/>
    <n v="14.55"/>
    <n v="43.650000000000006"/>
    <x v="3"/>
    <x v="0"/>
    <x v="1"/>
    <x v="4"/>
  </r>
  <r>
    <s v="XNM-14163-951"/>
    <x v="292"/>
    <s v="78224-60622-KH"/>
    <s v="E-L-2.5"/>
    <n v="6"/>
    <x v="325"/>
    <s v="skeynd9o@narod.ru"/>
    <x v="0"/>
    <x v="1"/>
    <s v="L"/>
    <x v="2"/>
    <n v="34.154999999999994"/>
    <n v="204.92999999999995"/>
    <x v="1"/>
    <x v="1"/>
    <x v="1"/>
    <x v="1"/>
  </r>
  <r>
    <s v="JPB-45297-000"/>
    <x v="293"/>
    <s v="83105-86631-IU"/>
    <s v="R-L-0.2"/>
    <n v="4"/>
    <x v="326"/>
    <s v="ddaveridge9p@arstechnica.com"/>
    <x v="0"/>
    <x v="0"/>
    <s v="L"/>
    <x v="3"/>
    <n v="3.5849999999999995"/>
    <n v="14.339999999999998"/>
    <x v="0"/>
    <x v="1"/>
    <x v="1"/>
    <x v="2"/>
  </r>
  <r>
    <s v="MOU-74341-266"/>
    <x v="294"/>
    <s v="99358-65399-TC"/>
    <s v="A-D-0.5"/>
    <n v="4"/>
    <x v="327"/>
    <s v="jawdry9q@utexas.edu"/>
    <x v="0"/>
    <x v="2"/>
    <s v="D"/>
    <x v="1"/>
    <n v="5.97"/>
    <n v="23.88"/>
    <x v="2"/>
    <x v="2"/>
    <x v="1"/>
    <x v="5"/>
  </r>
  <r>
    <s v="DHJ-87461-571"/>
    <x v="295"/>
    <s v="94525-76037-JP"/>
    <s v="A-M-1"/>
    <n v="2"/>
    <x v="328"/>
    <s v="eryles9r@fastcompany.com"/>
    <x v="0"/>
    <x v="2"/>
    <s v="M"/>
    <x v="0"/>
    <n v="11.25"/>
    <n v="22.5"/>
    <x v="2"/>
    <x v="0"/>
    <x v="1"/>
    <x v="6"/>
  </r>
  <r>
    <s v="DKM-97676-850"/>
    <x v="296"/>
    <s v="43439-94003-DW"/>
    <s v="E-D-0.5"/>
    <n v="5"/>
    <x v="306"/>
    <s v=""/>
    <x v="0"/>
    <x v="1"/>
    <s v="D"/>
    <x v="1"/>
    <n v="7.29"/>
    <n v="36.450000000000003"/>
    <x v="1"/>
    <x v="2"/>
    <x v="1"/>
    <x v="5"/>
  </r>
  <r>
    <s v="UEB-09112-118"/>
    <x v="297"/>
    <s v="82718-93677-XO"/>
    <s v="A-M-0.5"/>
    <n v="4"/>
    <x v="329"/>
    <s v=""/>
    <x v="0"/>
    <x v="2"/>
    <s v="M"/>
    <x v="1"/>
    <n v="6.75"/>
    <n v="27"/>
    <x v="2"/>
    <x v="0"/>
    <x v="0"/>
    <x v="0"/>
  </r>
  <r>
    <s v="ORZ-67699-748"/>
    <x v="298"/>
    <s v="44708-78241-DF"/>
    <s v="A-M-2.5"/>
    <n v="6"/>
    <x v="330"/>
    <s v="jcaldicott9u@usda.gov"/>
    <x v="0"/>
    <x v="2"/>
    <s v="M"/>
    <x v="2"/>
    <n v="25.874999999999996"/>
    <n v="155.24999999999997"/>
    <x v="2"/>
    <x v="0"/>
    <x v="1"/>
    <x v="4"/>
  </r>
  <r>
    <s v="JXP-28398-485"/>
    <x v="299"/>
    <s v="23039-93032-FN"/>
    <s v="A-D-2.5"/>
    <n v="5"/>
    <x v="331"/>
    <s v="mvedmore9v@a8.net"/>
    <x v="0"/>
    <x v="2"/>
    <s v="D"/>
    <x v="2"/>
    <n v="22.884999999999998"/>
    <n v="114.42499999999998"/>
    <x v="2"/>
    <x v="2"/>
    <x v="0"/>
    <x v="2"/>
  </r>
  <r>
    <s v="WWH-92259-198"/>
    <x v="300"/>
    <s v="35256-12529-FT"/>
    <s v="L-D-1"/>
    <n v="4"/>
    <x v="332"/>
    <s v="wromao9w@chronoengine.com"/>
    <x v="0"/>
    <x v="3"/>
    <s v="D"/>
    <x v="0"/>
    <n v="12.95"/>
    <n v="51.8"/>
    <x v="3"/>
    <x v="2"/>
    <x v="0"/>
    <x v="2"/>
  </r>
  <r>
    <s v="FLR-82914-153"/>
    <x v="301"/>
    <s v="86100-33488-WP"/>
    <s v="A-M-2.5"/>
    <n v="6"/>
    <x v="333"/>
    <s v=""/>
    <x v="0"/>
    <x v="2"/>
    <s v="M"/>
    <x v="2"/>
    <n v="25.874999999999996"/>
    <n v="155.24999999999997"/>
    <x v="2"/>
    <x v="0"/>
    <x v="1"/>
    <x v="0"/>
  </r>
  <r>
    <s v="AMB-93600-000"/>
    <x v="302"/>
    <s v="64435-53100-WM"/>
    <s v="A-L-2.5"/>
    <n v="1"/>
    <x v="334"/>
    <s v="tcotmore9y@amazonaws.com"/>
    <x v="0"/>
    <x v="2"/>
    <s v="L"/>
    <x v="2"/>
    <n v="29.784999999999997"/>
    <n v="29.784999999999997"/>
    <x v="2"/>
    <x v="1"/>
    <x v="1"/>
    <x v="5"/>
  </r>
  <r>
    <s v="FEP-36895-658"/>
    <x v="303"/>
    <s v="44699-43836-UH"/>
    <s v="R-L-0.2"/>
    <n v="6"/>
    <x v="335"/>
    <s v="yskipsey9z@spotify.com"/>
    <x v="2"/>
    <x v="0"/>
    <s v="L"/>
    <x v="3"/>
    <n v="3.5849999999999995"/>
    <n v="21.509999999999998"/>
    <x v="0"/>
    <x v="1"/>
    <x v="1"/>
    <x v="3"/>
  </r>
  <r>
    <s v="RXW-91413-276"/>
    <x v="304"/>
    <s v="29588-35679-RG"/>
    <s v="R-D-2.5"/>
    <n v="2"/>
    <x v="336"/>
    <s v="ncorpsa0@gmpg.org"/>
    <x v="0"/>
    <x v="0"/>
    <s v="D"/>
    <x v="2"/>
    <n v="20.584999999999997"/>
    <n v="41.169999999999995"/>
    <x v="0"/>
    <x v="2"/>
    <x v="1"/>
    <x v="4"/>
  </r>
  <r>
    <s v="RXW-91413-276"/>
    <x v="304"/>
    <s v="29588-35679-RG"/>
    <s v="R-M-0.5"/>
    <n v="1"/>
    <x v="336"/>
    <s v="ncorpsa0@gmpg.org"/>
    <x v="0"/>
    <x v="0"/>
    <s v="M"/>
    <x v="1"/>
    <n v="5.97"/>
    <n v="5.97"/>
    <x v="0"/>
    <x v="0"/>
    <x v="1"/>
    <x v="4"/>
  </r>
  <r>
    <s v="SDB-77492-188"/>
    <x v="305"/>
    <s v="64815-54078-HH"/>
    <s v="E-L-1"/>
    <n v="5"/>
    <x v="337"/>
    <s v="fbabbera2@stanford.edu"/>
    <x v="0"/>
    <x v="1"/>
    <s v="L"/>
    <x v="0"/>
    <n v="14.85"/>
    <n v="74.25"/>
    <x v="1"/>
    <x v="1"/>
    <x v="0"/>
    <x v="0"/>
  </r>
  <r>
    <s v="RZN-65182-395"/>
    <x v="196"/>
    <s v="59572-41990-XY"/>
    <s v="L-M-1"/>
    <n v="6"/>
    <x v="338"/>
    <s v="kloxtona3@opensource.org"/>
    <x v="0"/>
    <x v="3"/>
    <s v="M"/>
    <x v="0"/>
    <n v="14.55"/>
    <n v="87.300000000000011"/>
    <x v="3"/>
    <x v="0"/>
    <x v="1"/>
    <x v="4"/>
  </r>
  <r>
    <s v="HDQ-86094-507"/>
    <x v="110"/>
    <s v="32481-61533-ZJ"/>
    <s v="E-D-1"/>
    <n v="6"/>
    <x v="339"/>
    <s v="ptoffula4@posterous.com"/>
    <x v="0"/>
    <x v="1"/>
    <s v="D"/>
    <x v="0"/>
    <n v="12.15"/>
    <n v="72.900000000000006"/>
    <x v="1"/>
    <x v="2"/>
    <x v="0"/>
    <x v="4"/>
  </r>
  <r>
    <s v="YXO-79631-417"/>
    <x v="24"/>
    <s v="31587-92570-HL"/>
    <s v="L-D-0.5"/>
    <n v="1"/>
    <x v="340"/>
    <s v="cgwinnetta5@behance.net"/>
    <x v="0"/>
    <x v="3"/>
    <s v="D"/>
    <x v="1"/>
    <n v="7.77"/>
    <n v="7.77"/>
    <x v="3"/>
    <x v="2"/>
    <x v="1"/>
    <x v="4"/>
  </r>
  <r>
    <s v="SNF-57032-096"/>
    <x v="306"/>
    <s v="93832-04799-ID"/>
    <s v="E-D-0.5"/>
    <n v="6"/>
    <x v="341"/>
    <s v=""/>
    <x v="0"/>
    <x v="1"/>
    <s v="D"/>
    <x v="1"/>
    <n v="7.29"/>
    <n v="43.74"/>
    <x v="1"/>
    <x v="2"/>
    <x v="1"/>
    <x v="0"/>
  </r>
  <r>
    <s v="DGL-29648-995"/>
    <x v="307"/>
    <s v="59367-30821-ZQ"/>
    <s v="L-M-0.2"/>
    <n v="2"/>
    <x v="342"/>
    <s v=""/>
    <x v="0"/>
    <x v="3"/>
    <s v="M"/>
    <x v="3"/>
    <n v="4.3650000000000002"/>
    <n v="8.73"/>
    <x v="3"/>
    <x v="0"/>
    <x v="0"/>
    <x v="2"/>
  </r>
  <r>
    <s v="GPU-65651-504"/>
    <x v="308"/>
    <s v="83947-45528-ET"/>
    <s v="E-M-2.5"/>
    <n v="2"/>
    <x v="343"/>
    <s v="lflaoniera8@wordpress.org"/>
    <x v="0"/>
    <x v="1"/>
    <s v="M"/>
    <x v="2"/>
    <n v="31.624999999999996"/>
    <n v="63.249999999999993"/>
    <x v="1"/>
    <x v="0"/>
    <x v="1"/>
    <x v="1"/>
  </r>
  <r>
    <s v="OJU-34452-896"/>
    <x v="309"/>
    <s v="60799-92593-CX"/>
    <s v="E-L-0.5"/>
    <n v="1"/>
    <x v="344"/>
    <s v=""/>
    <x v="0"/>
    <x v="1"/>
    <s v="L"/>
    <x v="1"/>
    <n v="8.91"/>
    <n v="8.91"/>
    <x v="1"/>
    <x v="1"/>
    <x v="0"/>
    <x v="3"/>
  </r>
  <r>
    <s v="GZS-50547-887"/>
    <x v="310"/>
    <s v="61600-55136-UM"/>
    <s v="E-D-1"/>
    <n v="2"/>
    <x v="345"/>
    <s v="ccatchesideaa@macromedia.com"/>
    <x v="0"/>
    <x v="1"/>
    <s v="D"/>
    <x v="0"/>
    <n v="12.15"/>
    <n v="24.3"/>
    <x v="1"/>
    <x v="2"/>
    <x v="0"/>
    <x v="5"/>
  </r>
  <r>
    <s v="ESR-54041-053"/>
    <x v="311"/>
    <s v="59771-90302-OF"/>
    <s v="A-L-0.5"/>
    <n v="6"/>
    <x v="346"/>
    <s v="cgibbonsonab@accuweather.com"/>
    <x v="0"/>
    <x v="2"/>
    <s v="L"/>
    <x v="1"/>
    <n v="7.77"/>
    <n v="46.62"/>
    <x v="2"/>
    <x v="1"/>
    <x v="0"/>
    <x v="5"/>
  </r>
  <r>
    <s v="OGD-10781-526"/>
    <x v="132"/>
    <s v="16880-78077-FB"/>
    <s v="R-L-0.5"/>
    <n v="6"/>
    <x v="347"/>
    <s v="tfarraac@behance.net"/>
    <x v="0"/>
    <x v="0"/>
    <s v="L"/>
    <x v="1"/>
    <n v="7.169999999999999"/>
    <n v="43.019999999999996"/>
    <x v="0"/>
    <x v="1"/>
    <x v="1"/>
    <x v="6"/>
  </r>
  <r>
    <s v="FVH-29271-315"/>
    <x v="312"/>
    <s v="74415-50873-FC"/>
    <s v="A-D-0.5"/>
    <n v="3"/>
    <x v="348"/>
    <s v=""/>
    <x v="1"/>
    <x v="2"/>
    <s v="D"/>
    <x v="1"/>
    <n v="5.97"/>
    <n v="17.91"/>
    <x v="2"/>
    <x v="2"/>
    <x v="0"/>
    <x v="0"/>
  </r>
  <r>
    <s v="BNZ-20544-633"/>
    <x v="313"/>
    <s v="31798-95707-NR"/>
    <s v="L-L-0.5"/>
    <n v="4"/>
    <x v="349"/>
    <s v="gbamfieldae@yellowpages.com"/>
    <x v="0"/>
    <x v="3"/>
    <s v="L"/>
    <x v="1"/>
    <n v="9.51"/>
    <n v="38.04"/>
    <x v="3"/>
    <x v="1"/>
    <x v="0"/>
    <x v="1"/>
  </r>
  <r>
    <s v="FUX-85791-078"/>
    <x v="156"/>
    <s v="59122-08794-WT"/>
    <s v="A-M-0.2"/>
    <n v="2"/>
    <x v="350"/>
    <s v="whollingdaleaf@about.me"/>
    <x v="0"/>
    <x v="2"/>
    <s v="M"/>
    <x v="3"/>
    <n v="3.375"/>
    <n v="6.75"/>
    <x v="2"/>
    <x v="0"/>
    <x v="0"/>
    <x v="2"/>
  </r>
  <r>
    <s v="YXP-20078-116"/>
    <x v="314"/>
    <s v="37238-52421-JJ"/>
    <s v="R-M-0.5"/>
    <n v="1"/>
    <x v="351"/>
    <s v="jdeag@xrea.com"/>
    <x v="0"/>
    <x v="0"/>
    <s v="M"/>
    <x v="1"/>
    <n v="5.97"/>
    <n v="5.97"/>
    <x v="0"/>
    <x v="0"/>
    <x v="0"/>
    <x v="1"/>
  </r>
  <r>
    <s v="VQV-59984-866"/>
    <x v="315"/>
    <s v="48854-01899-FN"/>
    <s v="R-D-0.2"/>
    <n v="3"/>
    <x v="352"/>
    <s v="vskulletah@tinyurl.com"/>
    <x v="1"/>
    <x v="0"/>
    <s v="D"/>
    <x v="3"/>
    <n v="2.6849999999999996"/>
    <n v="8.0549999999999997"/>
    <x v="0"/>
    <x v="2"/>
    <x v="1"/>
    <x v="2"/>
  </r>
  <r>
    <s v="JEH-37276-048"/>
    <x v="316"/>
    <s v="80896-38819-DW"/>
    <s v="A-L-0.5"/>
    <n v="3"/>
    <x v="353"/>
    <s v="jrudeforthai@wunderground.com"/>
    <x v="1"/>
    <x v="2"/>
    <s v="L"/>
    <x v="1"/>
    <n v="7.77"/>
    <n v="23.31"/>
    <x v="2"/>
    <x v="1"/>
    <x v="0"/>
    <x v="1"/>
  </r>
  <r>
    <s v="VYD-28555-589"/>
    <x v="317"/>
    <s v="29814-01459-RC"/>
    <s v="R-L-0.5"/>
    <n v="6"/>
    <x v="354"/>
    <s v="atomaszewskiaj@answers.com"/>
    <x v="2"/>
    <x v="0"/>
    <s v="L"/>
    <x v="1"/>
    <n v="7.169999999999999"/>
    <n v="43.019999999999996"/>
    <x v="0"/>
    <x v="1"/>
    <x v="0"/>
    <x v="5"/>
  </r>
  <r>
    <s v="WUG-76466-650"/>
    <x v="318"/>
    <s v="43439-94003-DW"/>
    <s v="L-D-0.5"/>
    <n v="3"/>
    <x v="306"/>
    <s v=""/>
    <x v="0"/>
    <x v="3"/>
    <s v="D"/>
    <x v="1"/>
    <n v="7.77"/>
    <n v="23.31"/>
    <x v="3"/>
    <x v="2"/>
    <x v="1"/>
    <x v="3"/>
  </r>
  <r>
    <s v="RJV-08261-583"/>
    <x v="182"/>
    <s v="48497-29281-FE"/>
    <s v="A-D-0.2"/>
    <n v="5"/>
    <x v="355"/>
    <s v="pbessal@qq.com"/>
    <x v="0"/>
    <x v="2"/>
    <s v="D"/>
    <x v="3"/>
    <n v="2.9849999999999999"/>
    <n v="14.924999999999999"/>
    <x v="2"/>
    <x v="2"/>
    <x v="0"/>
    <x v="4"/>
  </r>
  <r>
    <s v="PMR-56062-609"/>
    <x v="319"/>
    <s v="43605-12616-YH"/>
    <s v="E-D-0.5"/>
    <n v="3"/>
    <x v="356"/>
    <s v="ewindressam@marketwatch.com"/>
    <x v="0"/>
    <x v="1"/>
    <s v="D"/>
    <x v="1"/>
    <n v="7.29"/>
    <n v="21.87"/>
    <x v="1"/>
    <x v="2"/>
    <x v="1"/>
    <x v="2"/>
  </r>
  <r>
    <s v="XLD-12920-505"/>
    <x v="320"/>
    <s v="21907-75962-VB"/>
    <s v="E-L-0.5"/>
    <n v="6"/>
    <x v="357"/>
    <s v=""/>
    <x v="0"/>
    <x v="1"/>
    <s v="L"/>
    <x v="1"/>
    <n v="8.91"/>
    <n v="53.46"/>
    <x v="1"/>
    <x v="1"/>
    <x v="0"/>
    <x v="1"/>
  </r>
  <r>
    <s v="UBW-50312-037"/>
    <x v="321"/>
    <s v="69503-12127-YD"/>
    <s v="A-L-2.5"/>
    <n v="4"/>
    <x v="358"/>
    <s v=""/>
    <x v="0"/>
    <x v="2"/>
    <s v="L"/>
    <x v="2"/>
    <n v="29.784999999999997"/>
    <n v="119.13999999999999"/>
    <x v="2"/>
    <x v="1"/>
    <x v="1"/>
    <x v="6"/>
  </r>
  <r>
    <s v="QAW-05889-019"/>
    <x v="322"/>
    <s v="68810-07329-EU"/>
    <s v="L-M-0.5"/>
    <n v="5"/>
    <x v="359"/>
    <s v="vbaumadierap@google.cn"/>
    <x v="0"/>
    <x v="3"/>
    <s v="M"/>
    <x v="1"/>
    <n v="8.73"/>
    <n v="43.650000000000006"/>
    <x v="3"/>
    <x v="0"/>
    <x v="0"/>
    <x v="1"/>
  </r>
  <r>
    <s v="EPT-12715-397"/>
    <x v="128"/>
    <s v="08478-75251-OG"/>
    <s v="A-D-0.2"/>
    <n v="6"/>
    <x v="360"/>
    <s v=""/>
    <x v="0"/>
    <x v="2"/>
    <s v="D"/>
    <x v="3"/>
    <n v="2.9849999999999999"/>
    <n v="17.91"/>
    <x v="2"/>
    <x v="2"/>
    <x v="0"/>
    <x v="1"/>
  </r>
  <r>
    <s v="DHT-93810-053"/>
    <x v="323"/>
    <s v="17005-82030-EA"/>
    <s v="E-L-1"/>
    <n v="5"/>
    <x v="361"/>
    <s v="sweldsar@wired.com"/>
    <x v="0"/>
    <x v="1"/>
    <s v="L"/>
    <x v="0"/>
    <n v="14.85"/>
    <n v="74.25"/>
    <x v="1"/>
    <x v="1"/>
    <x v="0"/>
    <x v="0"/>
  </r>
  <r>
    <s v="DMY-96037-963"/>
    <x v="324"/>
    <s v="42179-95059-DO"/>
    <s v="L-D-0.2"/>
    <n v="3"/>
    <x v="362"/>
    <s v="msarvaras@artisteer.com"/>
    <x v="0"/>
    <x v="3"/>
    <s v="D"/>
    <x v="3"/>
    <n v="3.8849999999999998"/>
    <n v="11.654999999999999"/>
    <x v="3"/>
    <x v="2"/>
    <x v="0"/>
    <x v="3"/>
  </r>
  <r>
    <s v="MBM-55936-917"/>
    <x v="325"/>
    <s v="55989-39849-WO"/>
    <s v="L-D-0.5"/>
    <n v="3"/>
    <x v="363"/>
    <s v="ahavickat@nsw.gov.au"/>
    <x v="0"/>
    <x v="3"/>
    <s v="D"/>
    <x v="1"/>
    <n v="7.77"/>
    <n v="23.31"/>
    <x v="3"/>
    <x v="2"/>
    <x v="0"/>
    <x v="5"/>
  </r>
  <r>
    <s v="TPA-93614-840"/>
    <x v="326"/>
    <s v="28932-49296-TM"/>
    <s v="E-D-0.5"/>
    <n v="2"/>
    <x v="364"/>
    <s v="sdivinyau@ask.com"/>
    <x v="0"/>
    <x v="1"/>
    <s v="D"/>
    <x v="1"/>
    <n v="7.29"/>
    <n v="14.58"/>
    <x v="1"/>
    <x v="2"/>
    <x v="0"/>
    <x v="0"/>
  </r>
  <r>
    <s v="WDM-77521-710"/>
    <x v="327"/>
    <s v="86144-10144-CB"/>
    <s v="A-M-0.5"/>
    <n v="2"/>
    <x v="365"/>
    <s v="inorquoyav@businessweek.com"/>
    <x v="0"/>
    <x v="2"/>
    <s v="M"/>
    <x v="1"/>
    <n v="6.75"/>
    <n v="13.5"/>
    <x v="2"/>
    <x v="0"/>
    <x v="1"/>
    <x v="0"/>
  </r>
  <r>
    <s v="EIP-19142-462"/>
    <x v="328"/>
    <s v="60973-72562-DQ"/>
    <s v="E-L-1"/>
    <n v="6"/>
    <x v="366"/>
    <s v="aiddisonaw@usa.gov"/>
    <x v="0"/>
    <x v="1"/>
    <s v="L"/>
    <x v="0"/>
    <n v="14.85"/>
    <n v="89.1"/>
    <x v="1"/>
    <x v="1"/>
    <x v="1"/>
    <x v="3"/>
  </r>
  <r>
    <s v="EIP-19142-462"/>
    <x v="328"/>
    <s v="60973-72562-DQ"/>
    <s v="A-L-0.2"/>
    <n v="1"/>
    <x v="366"/>
    <s v="aiddisonaw@usa.gov"/>
    <x v="0"/>
    <x v="2"/>
    <s v="L"/>
    <x v="3"/>
    <n v="3.8849999999999998"/>
    <n v="3.8849999999999998"/>
    <x v="2"/>
    <x v="1"/>
    <x v="1"/>
    <x v="3"/>
  </r>
  <r>
    <s v="ZZL-76364-387"/>
    <x v="128"/>
    <s v="11263-86515-VU"/>
    <s v="R-L-2.5"/>
    <n v="4"/>
    <x v="367"/>
    <s v="rlongfielday@bluehost.com"/>
    <x v="0"/>
    <x v="0"/>
    <s v="L"/>
    <x v="2"/>
    <n v="27.484999999999996"/>
    <n v="109.93999999999998"/>
    <x v="0"/>
    <x v="1"/>
    <x v="1"/>
    <x v="1"/>
  </r>
  <r>
    <s v="GMF-18638-786"/>
    <x v="329"/>
    <s v="60004-62976-NI"/>
    <s v="L-D-0.5"/>
    <n v="6"/>
    <x v="368"/>
    <s v="gkislingburyaz@samsung.com"/>
    <x v="0"/>
    <x v="3"/>
    <s v="D"/>
    <x v="1"/>
    <n v="7.77"/>
    <n v="46.62"/>
    <x v="3"/>
    <x v="2"/>
    <x v="0"/>
    <x v="6"/>
  </r>
  <r>
    <s v="TDJ-20844-787"/>
    <x v="330"/>
    <s v="77876-28498-HI"/>
    <s v="A-L-0.5"/>
    <n v="5"/>
    <x v="369"/>
    <s v="xgibbonsb0@artisteer.com"/>
    <x v="0"/>
    <x v="2"/>
    <s v="L"/>
    <x v="1"/>
    <n v="7.77"/>
    <n v="38.849999999999994"/>
    <x v="2"/>
    <x v="1"/>
    <x v="1"/>
    <x v="0"/>
  </r>
  <r>
    <s v="BWK-39400-446"/>
    <x v="331"/>
    <s v="61302-06948-EH"/>
    <s v="L-D-0.5"/>
    <n v="4"/>
    <x v="370"/>
    <s v="fparresb1@imageshack.us"/>
    <x v="0"/>
    <x v="3"/>
    <s v="D"/>
    <x v="1"/>
    <n v="7.77"/>
    <n v="31.08"/>
    <x v="3"/>
    <x v="2"/>
    <x v="0"/>
    <x v="0"/>
  </r>
  <r>
    <s v="LCB-02099-995"/>
    <x v="332"/>
    <s v="06757-96251-UH"/>
    <s v="A-D-0.2"/>
    <n v="6"/>
    <x v="371"/>
    <s v="gsibrayb2@wsj.com"/>
    <x v="0"/>
    <x v="2"/>
    <s v="D"/>
    <x v="3"/>
    <n v="2.9849999999999999"/>
    <n v="17.91"/>
    <x v="2"/>
    <x v="2"/>
    <x v="0"/>
    <x v="1"/>
  </r>
  <r>
    <s v="UBA-43678-174"/>
    <x v="333"/>
    <s v="44530-75983-OD"/>
    <s v="E-D-2.5"/>
    <n v="6"/>
    <x v="372"/>
    <s v="ihotchkinb3@mit.edu"/>
    <x v="2"/>
    <x v="1"/>
    <s v="D"/>
    <x v="2"/>
    <n v="27.945"/>
    <n v="167.67000000000002"/>
    <x v="1"/>
    <x v="2"/>
    <x v="1"/>
    <x v="2"/>
  </r>
  <r>
    <s v="UDH-24280-432"/>
    <x v="334"/>
    <s v="44865-58249-RY"/>
    <s v="L-L-1"/>
    <n v="4"/>
    <x v="373"/>
    <s v="nbroadberrieb4@gnu.org"/>
    <x v="0"/>
    <x v="3"/>
    <s v="L"/>
    <x v="0"/>
    <n v="15.85"/>
    <n v="63.4"/>
    <x v="3"/>
    <x v="1"/>
    <x v="1"/>
    <x v="6"/>
  </r>
  <r>
    <s v="IDQ-20193-502"/>
    <x v="335"/>
    <s v="36021-61205-DF"/>
    <s v="L-M-0.2"/>
    <n v="2"/>
    <x v="374"/>
    <s v="rpithcockb5@yellowbook.com"/>
    <x v="0"/>
    <x v="3"/>
    <s v="M"/>
    <x v="3"/>
    <n v="4.3650000000000002"/>
    <n v="8.73"/>
    <x v="3"/>
    <x v="0"/>
    <x v="0"/>
    <x v="3"/>
  </r>
  <r>
    <s v="DJG-14442-608"/>
    <x v="336"/>
    <s v="75716-12782-SS"/>
    <s v="R-D-1"/>
    <n v="3"/>
    <x v="375"/>
    <s v="gcroysdaleb6@nih.gov"/>
    <x v="0"/>
    <x v="0"/>
    <s v="D"/>
    <x v="0"/>
    <n v="8.9499999999999993"/>
    <n v="26.849999999999998"/>
    <x v="0"/>
    <x v="2"/>
    <x v="0"/>
    <x v="1"/>
  </r>
  <r>
    <s v="DWB-61381-370"/>
    <x v="337"/>
    <s v="11812-00461-KH"/>
    <s v="L-L-0.2"/>
    <n v="2"/>
    <x v="376"/>
    <s v="bgozzettb7@github.com"/>
    <x v="0"/>
    <x v="3"/>
    <s v="L"/>
    <x v="3"/>
    <n v="4.7549999999999999"/>
    <n v="9.51"/>
    <x v="3"/>
    <x v="1"/>
    <x v="1"/>
    <x v="2"/>
  </r>
  <r>
    <s v="FRD-17347-990"/>
    <x v="80"/>
    <s v="46681-78850-ZW"/>
    <s v="A-D-1"/>
    <n v="4"/>
    <x v="377"/>
    <s v="tcraggsb8@house.gov"/>
    <x v="1"/>
    <x v="2"/>
    <s v="D"/>
    <x v="0"/>
    <n v="9.9499999999999993"/>
    <n v="39.799999999999997"/>
    <x v="2"/>
    <x v="2"/>
    <x v="1"/>
    <x v="1"/>
  </r>
  <r>
    <s v="YPP-27450-525"/>
    <x v="338"/>
    <s v="01932-87052-KO"/>
    <s v="E-M-0.5"/>
    <n v="3"/>
    <x v="378"/>
    <s v="lcullrfordb9@xing.com"/>
    <x v="0"/>
    <x v="1"/>
    <s v="M"/>
    <x v="1"/>
    <n v="8.25"/>
    <n v="24.75"/>
    <x v="1"/>
    <x v="0"/>
    <x v="0"/>
    <x v="1"/>
  </r>
  <r>
    <s v="EFC-39577-424"/>
    <x v="339"/>
    <s v="16046-34805-ZF"/>
    <s v="E-M-1"/>
    <n v="5"/>
    <x v="379"/>
    <s v="arizonba@xing.com"/>
    <x v="0"/>
    <x v="1"/>
    <s v="M"/>
    <x v="0"/>
    <n v="13.75"/>
    <n v="68.75"/>
    <x v="1"/>
    <x v="0"/>
    <x v="0"/>
    <x v="6"/>
  </r>
  <r>
    <s v="LAW-80062-016"/>
    <x v="340"/>
    <s v="34546-70516-LR"/>
    <s v="E-M-0.5"/>
    <n v="6"/>
    <x v="380"/>
    <s v=""/>
    <x v="1"/>
    <x v="1"/>
    <s v="M"/>
    <x v="1"/>
    <n v="8.25"/>
    <n v="49.5"/>
    <x v="1"/>
    <x v="0"/>
    <x v="1"/>
    <x v="0"/>
  </r>
  <r>
    <s v="WKL-27981-758"/>
    <x v="177"/>
    <s v="73699-93557-FZ"/>
    <s v="A-M-2.5"/>
    <n v="2"/>
    <x v="381"/>
    <s v="fmiellbc@spiegel.de"/>
    <x v="0"/>
    <x v="2"/>
    <s v="M"/>
    <x v="2"/>
    <n v="25.874999999999996"/>
    <n v="51.749999999999993"/>
    <x v="2"/>
    <x v="0"/>
    <x v="0"/>
    <x v="2"/>
  </r>
  <r>
    <s v="VRT-39834-265"/>
    <x v="341"/>
    <s v="86686-37462-CK"/>
    <s v="L-L-1"/>
    <n v="3"/>
    <x v="382"/>
    <s v=""/>
    <x v="1"/>
    <x v="3"/>
    <s v="L"/>
    <x v="0"/>
    <n v="15.85"/>
    <n v="47.55"/>
    <x v="3"/>
    <x v="1"/>
    <x v="0"/>
    <x v="0"/>
  </r>
  <r>
    <s v="QTC-71005-730"/>
    <x v="342"/>
    <s v="14298-02150-KH"/>
    <s v="A-L-0.2"/>
    <n v="4"/>
    <x v="383"/>
    <s v=""/>
    <x v="0"/>
    <x v="2"/>
    <s v="L"/>
    <x v="3"/>
    <n v="3.8849999999999998"/>
    <n v="15.54"/>
    <x v="2"/>
    <x v="1"/>
    <x v="1"/>
    <x v="0"/>
  </r>
  <r>
    <s v="TNX-09857-717"/>
    <x v="343"/>
    <s v="48675-07824-HJ"/>
    <s v="L-M-1"/>
    <n v="6"/>
    <x v="384"/>
    <s v=""/>
    <x v="0"/>
    <x v="3"/>
    <s v="M"/>
    <x v="0"/>
    <n v="14.55"/>
    <n v="87.300000000000011"/>
    <x v="3"/>
    <x v="0"/>
    <x v="0"/>
    <x v="0"/>
  </r>
  <r>
    <s v="JZV-43874-185"/>
    <x v="344"/>
    <s v="18551-80943-YQ"/>
    <s v="A-M-1"/>
    <n v="5"/>
    <x v="385"/>
    <s v=""/>
    <x v="0"/>
    <x v="2"/>
    <s v="M"/>
    <x v="0"/>
    <n v="11.25"/>
    <n v="56.25"/>
    <x v="2"/>
    <x v="0"/>
    <x v="0"/>
    <x v="3"/>
  </r>
  <r>
    <s v="ICF-17486-106"/>
    <x v="47"/>
    <s v="19196-09748-DB"/>
    <s v="L-L-2.5"/>
    <n v="1"/>
    <x v="386"/>
    <s v="wspringallbh@jugem.jp"/>
    <x v="0"/>
    <x v="3"/>
    <s v="L"/>
    <x v="2"/>
    <n v="36.454999999999998"/>
    <n v="36.454999999999998"/>
    <x v="3"/>
    <x v="1"/>
    <x v="0"/>
    <x v="3"/>
  </r>
  <r>
    <s v="BMK-49520-383"/>
    <x v="345"/>
    <s v="72233-08665-IP"/>
    <s v="R-L-0.2"/>
    <n v="3"/>
    <x v="387"/>
    <s v=""/>
    <x v="0"/>
    <x v="0"/>
    <s v="L"/>
    <x v="3"/>
    <n v="3.5849999999999995"/>
    <n v="10.754999999999999"/>
    <x v="0"/>
    <x v="1"/>
    <x v="0"/>
    <x v="5"/>
  </r>
  <r>
    <s v="HTS-15020-632"/>
    <x v="169"/>
    <s v="53817-13148-RK"/>
    <s v="R-M-0.2"/>
    <n v="3"/>
    <x v="388"/>
    <s v="ghawkyensbj@census.gov"/>
    <x v="0"/>
    <x v="0"/>
    <s v="M"/>
    <x v="3"/>
    <n v="2.9849999999999999"/>
    <n v="8.9550000000000001"/>
    <x v="0"/>
    <x v="0"/>
    <x v="1"/>
    <x v="5"/>
  </r>
  <r>
    <s v="YLE-18247-749"/>
    <x v="346"/>
    <s v="92227-49331-QR"/>
    <s v="A-L-0.5"/>
    <n v="3"/>
    <x v="389"/>
    <s v=""/>
    <x v="0"/>
    <x v="2"/>
    <s v="L"/>
    <x v="1"/>
    <n v="7.77"/>
    <n v="23.31"/>
    <x v="2"/>
    <x v="1"/>
    <x v="0"/>
    <x v="1"/>
  </r>
  <r>
    <s v="KJJ-12573-591"/>
    <x v="347"/>
    <s v="12997-41076-FQ"/>
    <s v="A-L-2.5"/>
    <n v="1"/>
    <x v="390"/>
    <s v=""/>
    <x v="0"/>
    <x v="2"/>
    <s v="L"/>
    <x v="2"/>
    <n v="29.784999999999997"/>
    <n v="29.784999999999997"/>
    <x v="2"/>
    <x v="1"/>
    <x v="0"/>
    <x v="4"/>
  </r>
  <r>
    <s v="RGU-43561-950"/>
    <x v="348"/>
    <s v="44220-00348-MB"/>
    <s v="A-L-2.5"/>
    <n v="5"/>
    <x v="391"/>
    <s v="bmcgilvrabm@so-net.ne.jp"/>
    <x v="0"/>
    <x v="2"/>
    <s v="L"/>
    <x v="2"/>
    <n v="29.784999999999997"/>
    <n v="148.92499999999998"/>
    <x v="2"/>
    <x v="1"/>
    <x v="0"/>
    <x v="4"/>
  </r>
  <r>
    <s v="JSN-73975-443"/>
    <x v="349"/>
    <s v="93047-98331-DD"/>
    <s v="L-M-0.5"/>
    <n v="1"/>
    <x v="392"/>
    <s v="adanzeybn@github.com"/>
    <x v="0"/>
    <x v="3"/>
    <s v="M"/>
    <x v="1"/>
    <n v="8.73"/>
    <n v="8.73"/>
    <x v="3"/>
    <x v="0"/>
    <x v="0"/>
    <x v="3"/>
  </r>
  <r>
    <s v="WNR-71736-993"/>
    <x v="350"/>
    <s v="16880-78077-FB"/>
    <s v="L-D-0.5"/>
    <n v="4"/>
    <x v="347"/>
    <s v="tfarraac@behance.net"/>
    <x v="0"/>
    <x v="3"/>
    <s v="D"/>
    <x v="1"/>
    <n v="7.77"/>
    <n v="31.08"/>
    <x v="3"/>
    <x v="2"/>
    <x v="1"/>
    <x v="1"/>
  </r>
  <r>
    <s v="WNR-71736-993"/>
    <x v="350"/>
    <s v="16880-78077-FB"/>
    <s v="A-D-2.5"/>
    <n v="6"/>
    <x v="347"/>
    <s v="tfarraac@behance.net"/>
    <x v="0"/>
    <x v="2"/>
    <s v="D"/>
    <x v="2"/>
    <n v="22.884999999999998"/>
    <n v="137.31"/>
    <x v="2"/>
    <x v="2"/>
    <x v="1"/>
    <x v="1"/>
  </r>
  <r>
    <s v="HNI-91338-546"/>
    <x v="54"/>
    <s v="67285-75317-XI"/>
    <s v="A-D-0.5"/>
    <n v="5"/>
    <x v="393"/>
    <s v=""/>
    <x v="0"/>
    <x v="2"/>
    <s v="D"/>
    <x v="1"/>
    <n v="5.97"/>
    <n v="29.849999999999998"/>
    <x v="2"/>
    <x v="2"/>
    <x v="1"/>
    <x v="2"/>
  </r>
  <r>
    <s v="CYH-53243-218"/>
    <x v="237"/>
    <s v="88167-57964-PH"/>
    <s v="R-M-0.5"/>
    <n v="3"/>
    <x v="394"/>
    <s v=""/>
    <x v="0"/>
    <x v="0"/>
    <s v="M"/>
    <x v="1"/>
    <n v="5.97"/>
    <n v="17.91"/>
    <x v="0"/>
    <x v="0"/>
    <x v="1"/>
    <x v="2"/>
  </r>
  <r>
    <s v="SVD-75407-177"/>
    <x v="351"/>
    <s v="16106-36039-QS"/>
    <s v="E-L-0.5"/>
    <n v="3"/>
    <x v="395"/>
    <s v="ydombrellbs@dedecms.com"/>
    <x v="0"/>
    <x v="1"/>
    <s v="L"/>
    <x v="1"/>
    <n v="8.91"/>
    <n v="26.73"/>
    <x v="1"/>
    <x v="1"/>
    <x v="0"/>
    <x v="3"/>
  </r>
  <r>
    <s v="NVN-66443-451"/>
    <x v="352"/>
    <s v="98921-82417-GN"/>
    <s v="R-D-1"/>
    <n v="2"/>
    <x v="396"/>
    <s v="adarthbt@t.co"/>
    <x v="0"/>
    <x v="0"/>
    <s v="D"/>
    <x v="0"/>
    <n v="8.9499999999999993"/>
    <n v="17.899999999999999"/>
    <x v="0"/>
    <x v="2"/>
    <x v="1"/>
    <x v="2"/>
  </r>
  <r>
    <s v="JUA-13580-095"/>
    <x v="102"/>
    <s v="55265-75151-AK"/>
    <s v="R-L-0.2"/>
    <n v="4"/>
    <x v="397"/>
    <s v="mdarrigoebu@hud.gov"/>
    <x v="1"/>
    <x v="0"/>
    <s v="L"/>
    <x v="3"/>
    <n v="3.5849999999999995"/>
    <n v="14.339999999999998"/>
    <x v="0"/>
    <x v="1"/>
    <x v="0"/>
    <x v="3"/>
  </r>
  <r>
    <s v="ACY-56225-839"/>
    <x v="353"/>
    <s v="47386-50743-FG"/>
    <s v="A-M-2.5"/>
    <n v="3"/>
    <x v="398"/>
    <s v=""/>
    <x v="0"/>
    <x v="2"/>
    <s v="M"/>
    <x v="2"/>
    <n v="25.874999999999996"/>
    <n v="77.624999999999986"/>
    <x v="2"/>
    <x v="0"/>
    <x v="0"/>
    <x v="0"/>
  </r>
  <r>
    <s v="QBB-07903-622"/>
    <x v="354"/>
    <s v="32622-54551-UC"/>
    <s v="R-L-1"/>
    <n v="5"/>
    <x v="399"/>
    <s v="mackrillbw@bandcamp.com"/>
    <x v="0"/>
    <x v="0"/>
    <s v="L"/>
    <x v="0"/>
    <n v="11.95"/>
    <n v="59.75"/>
    <x v="0"/>
    <x v="1"/>
    <x v="1"/>
    <x v="3"/>
  </r>
  <r>
    <s v="JLJ-81802-619"/>
    <x v="135"/>
    <s v="16880-78077-FB"/>
    <s v="A-L-1"/>
    <n v="6"/>
    <x v="347"/>
    <s v="tfarraac@behance.net"/>
    <x v="0"/>
    <x v="2"/>
    <s v="L"/>
    <x v="0"/>
    <n v="12.95"/>
    <n v="77.699999999999989"/>
    <x v="2"/>
    <x v="1"/>
    <x v="1"/>
    <x v="6"/>
  </r>
  <r>
    <s v="HFT-77191-168"/>
    <x v="343"/>
    <s v="48419-02347-XP"/>
    <s v="R-D-0.2"/>
    <n v="2"/>
    <x v="400"/>
    <s v="mkippenby@dion.ne.jp"/>
    <x v="0"/>
    <x v="0"/>
    <s v="D"/>
    <x v="3"/>
    <n v="2.6849999999999996"/>
    <n v="5.3699999999999992"/>
    <x v="0"/>
    <x v="2"/>
    <x v="0"/>
    <x v="0"/>
  </r>
  <r>
    <s v="SZR-35951-530"/>
    <x v="89"/>
    <s v="14121-20527-OJ"/>
    <s v="E-D-2.5"/>
    <n v="3"/>
    <x v="401"/>
    <s v="wransonbz@ted.com"/>
    <x v="1"/>
    <x v="1"/>
    <s v="D"/>
    <x v="2"/>
    <n v="27.945"/>
    <n v="83.835000000000008"/>
    <x v="1"/>
    <x v="2"/>
    <x v="0"/>
    <x v="3"/>
  </r>
  <r>
    <s v="IKL-95976-565"/>
    <x v="355"/>
    <s v="53486-73919-BQ"/>
    <s v="A-M-1"/>
    <n v="2"/>
    <x v="402"/>
    <s v=""/>
    <x v="0"/>
    <x v="2"/>
    <s v="M"/>
    <x v="0"/>
    <n v="11.25"/>
    <n v="22.5"/>
    <x v="2"/>
    <x v="0"/>
    <x v="1"/>
    <x v="3"/>
  </r>
  <r>
    <s v="XEY-48929-474"/>
    <x v="204"/>
    <s v="21889-94615-WT"/>
    <s v="L-M-2.5"/>
    <n v="6"/>
    <x v="403"/>
    <s v="lrignoldc1@miibeian.gov.cn"/>
    <x v="0"/>
    <x v="3"/>
    <s v="M"/>
    <x v="2"/>
    <n v="33.464999999999996"/>
    <n v="200.78999999999996"/>
    <x v="3"/>
    <x v="0"/>
    <x v="0"/>
    <x v="6"/>
  </r>
  <r>
    <s v="SQT-07286-736"/>
    <x v="356"/>
    <s v="87726-16941-QW"/>
    <s v="A-M-1"/>
    <n v="6"/>
    <x v="404"/>
    <s v=""/>
    <x v="0"/>
    <x v="2"/>
    <s v="M"/>
    <x v="0"/>
    <n v="11.25"/>
    <n v="67.5"/>
    <x v="2"/>
    <x v="0"/>
    <x v="1"/>
    <x v="6"/>
  </r>
  <r>
    <s v="QDU-45390-361"/>
    <x v="357"/>
    <s v="03677-09134-BC"/>
    <s v="E-M-0.5"/>
    <n v="1"/>
    <x v="405"/>
    <s v="crowthornc3@msn.com"/>
    <x v="0"/>
    <x v="1"/>
    <s v="M"/>
    <x v="1"/>
    <n v="8.25"/>
    <n v="8.25"/>
    <x v="1"/>
    <x v="0"/>
    <x v="1"/>
    <x v="6"/>
  </r>
  <r>
    <s v="RUJ-30649-712"/>
    <x v="300"/>
    <s v="93224-71517-WV"/>
    <s v="L-L-0.2"/>
    <n v="2"/>
    <x v="406"/>
    <s v="orylandc4@deviantart.com"/>
    <x v="0"/>
    <x v="3"/>
    <s v="L"/>
    <x v="3"/>
    <n v="4.7549999999999999"/>
    <n v="9.51"/>
    <x v="3"/>
    <x v="1"/>
    <x v="0"/>
    <x v="2"/>
  </r>
  <r>
    <s v="WSV-49732-075"/>
    <x v="358"/>
    <s v="76263-95145-GJ"/>
    <s v="L-D-2.5"/>
    <n v="1"/>
    <x v="407"/>
    <s v=""/>
    <x v="0"/>
    <x v="3"/>
    <s v="D"/>
    <x v="2"/>
    <n v="29.784999999999997"/>
    <n v="29.784999999999997"/>
    <x v="3"/>
    <x v="2"/>
    <x v="1"/>
    <x v="6"/>
  </r>
  <r>
    <s v="VJF-46305-323"/>
    <x v="161"/>
    <s v="68555-89840-GZ"/>
    <s v="L-D-0.5"/>
    <n v="2"/>
    <x v="408"/>
    <s v="msesonck@census.gov"/>
    <x v="0"/>
    <x v="3"/>
    <s v="D"/>
    <x v="1"/>
    <n v="7.77"/>
    <n v="15.54"/>
    <x v="3"/>
    <x v="2"/>
    <x v="1"/>
    <x v="2"/>
  </r>
  <r>
    <s v="CXD-74176-600"/>
    <x v="129"/>
    <s v="70624-19112-AO"/>
    <s v="E-L-0.5"/>
    <n v="4"/>
    <x v="409"/>
    <s v="craglessc7@webmd.com"/>
    <x v="1"/>
    <x v="1"/>
    <s v="L"/>
    <x v="1"/>
    <n v="8.91"/>
    <n v="35.64"/>
    <x v="1"/>
    <x v="1"/>
    <x v="1"/>
    <x v="6"/>
  </r>
  <r>
    <s v="ADX-50674-975"/>
    <x v="359"/>
    <s v="58916-61837-QH"/>
    <s v="A-M-2.5"/>
    <n v="4"/>
    <x v="410"/>
    <s v="fhollowsc8@blogtalkradio.com"/>
    <x v="0"/>
    <x v="2"/>
    <s v="M"/>
    <x v="2"/>
    <n v="25.874999999999996"/>
    <n v="103.49999999999999"/>
    <x v="2"/>
    <x v="0"/>
    <x v="0"/>
    <x v="1"/>
  </r>
  <r>
    <s v="RRP-51647-420"/>
    <x v="360"/>
    <s v="89292-52335-YZ"/>
    <s v="E-D-1"/>
    <n v="3"/>
    <x v="411"/>
    <s v="llathleiffc9@nationalgeographic.com"/>
    <x v="1"/>
    <x v="1"/>
    <s v="D"/>
    <x v="0"/>
    <n v="12.15"/>
    <n v="36.450000000000003"/>
    <x v="1"/>
    <x v="2"/>
    <x v="0"/>
    <x v="0"/>
  </r>
  <r>
    <s v="PKJ-99134-523"/>
    <x v="361"/>
    <s v="77284-34297-YY"/>
    <s v="R-L-0.5"/>
    <n v="5"/>
    <x v="412"/>
    <s v="kheadsca@jalbum.net"/>
    <x v="0"/>
    <x v="0"/>
    <s v="L"/>
    <x v="1"/>
    <n v="7.169999999999999"/>
    <n v="35.849999999999994"/>
    <x v="0"/>
    <x v="1"/>
    <x v="1"/>
    <x v="1"/>
  </r>
  <r>
    <s v="FZQ-29439-457"/>
    <x v="362"/>
    <s v="50449-80974-BZ"/>
    <s v="E-L-0.2"/>
    <n v="5"/>
    <x v="413"/>
    <s v="tbownecb@unicef.org"/>
    <x v="1"/>
    <x v="1"/>
    <s v="L"/>
    <x v="3"/>
    <n v="4.4550000000000001"/>
    <n v="22.274999999999999"/>
    <x v="1"/>
    <x v="1"/>
    <x v="0"/>
    <x v="5"/>
  </r>
  <r>
    <s v="USN-68115-161"/>
    <x v="363"/>
    <s v="08120-16183-AW"/>
    <s v="E-M-0.2"/>
    <n v="6"/>
    <x v="414"/>
    <s v="rjacquemardcc@acquirethisname.com"/>
    <x v="1"/>
    <x v="1"/>
    <s v="M"/>
    <x v="3"/>
    <n v="4.125"/>
    <n v="24.75"/>
    <x v="1"/>
    <x v="0"/>
    <x v="1"/>
    <x v="5"/>
  </r>
  <r>
    <s v="IXU-20263-532"/>
    <x v="364"/>
    <s v="68044-89277-ML"/>
    <s v="L-M-2.5"/>
    <n v="2"/>
    <x v="415"/>
    <s v="kwarmancd@printfriendly.com"/>
    <x v="1"/>
    <x v="3"/>
    <s v="M"/>
    <x v="2"/>
    <n v="33.464999999999996"/>
    <n v="66.929999999999993"/>
    <x v="3"/>
    <x v="0"/>
    <x v="0"/>
    <x v="2"/>
  </r>
  <r>
    <s v="CBT-15092-420"/>
    <x v="85"/>
    <s v="71364-35210-HS"/>
    <s v="L-M-0.5"/>
    <n v="1"/>
    <x v="416"/>
    <s v="wcholomince@about.com"/>
    <x v="2"/>
    <x v="3"/>
    <s v="M"/>
    <x v="1"/>
    <n v="8.73"/>
    <n v="8.73"/>
    <x v="3"/>
    <x v="0"/>
    <x v="0"/>
    <x v="5"/>
  </r>
  <r>
    <s v="PKQ-46841-696"/>
    <x v="365"/>
    <s v="37177-68797-ON"/>
    <s v="R-M-0.5"/>
    <n v="3"/>
    <x v="417"/>
    <s v="abraidmancf@census.gov"/>
    <x v="0"/>
    <x v="0"/>
    <s v="M"/>
    <x v="1"/>
    <n v="5.97"/>
    <n v="17.91"/>
    <x v="0"/>
    <x v="0"/>
    <x v="1"/>
    <x v="1"/>
  </r>
  <r>
    <s v="XDU-05471-219"/>
    <x v="366"/>
    <s v="60308-06944-GS"/>
    <s v="R-L-0.5"/>
    <n v="1"/>
    <x v="418"/>
    <s v="pdurbancg@symantec.com"/>
    <x v="1"/>
    <x v="0"/>
    <s v="L"/>
    <x v="1"/>
    <n v="7.169999999999999"/>
    <n v="7.169999999999999"/>
    <x v="0"/>
    <x v="1"/>
    <x v="1"/>
    <x v="3"/>
  </r>
  <r>
    <s v="NID-20149-329"/>
    <x v="367"/>
    <s v="49888-39458-PF"/>
    <s v="R-D-0.2"/>
    <n v="2"/>
    <x v="419"/>
    <s v="aharroldch@miibeian.gov.cn"/>
    <x v="0"/>
    <x v="0"/>
    <s v="D"/>
    <x v="3"/>
    <n v="2.6849999999999996"/>
    <n v="5.3699999999999992"/>
    <x v="0"/>
    <x v="2"/>
    <x v="1"/>
    <x v="0"/>
  </r>
  <r>
    <s v="SVU-27222-213"/>
    <x v="142"/>
    <s v="60748-46813-DZ"/>
    <s v="L-L-0.2"/>
    <n v="5"/>
    <x v="420"/>
    <s v="spamphilonci@mlb.com"/>
    <x v="1"/>
    <x v="3"/>
    <s v="L"/>
    <x v="3"/>
    <n v="4.7549999999999999"/>
    <n v="23.774999999999999"/>
    <x v="3"/>
    <x v="1"/>
    <x v="1"/>
    <x v="3"/>
  </r>
  <r>
    <s v="RWI-84131-848"/>
    <x v="368"/>
    <s v="16385-11286-NX"/>
    <s v="R-D-2.5"/>
    <n v="2"/>
    <x v="421"/>
    <s v="mspurdencj@exblog.jp"/>
    <x v="0"/>
    <x v="0"/>
    <s v="D"/>
    <x v="2"/>
    <n v="20.584999999999997"/>
    <n v="41.169999999999995"/>
    <x v="0"/>
    <x v="2"/>
    <x v="0"/>
    <x v="2"/>
  </r>
  <r>
    <s v="GUU-40666-525"/>
    <x v="31"/>
    <s v="68555-89840-GZ"/>
    <s v="A-L-0.2"/>
    <n v="3"/>
    <x v="408"/>
    <s v="msesonck@census.gov"/>
    <x v="0"/>
    <x v="2"/>
    <s v="L"/>
    <x v="3"/>
    <n v="3.8849999999999998"/>
    <n v="11.654999999999999"/>
    <x v="2"/>
    <x v="1"/>
    <x v="1"/>
    <x v="1"/>
  </r>
  <r>
    <s v="SCN-51395-066"/>
    <x v="369"/>
    <s v="72164-90254-EJ"/>
    <s v="L-L-0.5"/>
    <n v="4"/>
    <x v="422"/>
    <s v="npirronecl@weibo.com"/>
    <x v="0"/>
    <x v="3"/>
    <s v="L"/>
    <x v="1"/>
    <n v="9.51"/>
    <n v="38.04"/>
    <x v="3"/>
    <x v="1"/>
    <x v="1"/>
    <x v="5"/>
  </r>
  <r>
    <s v="ULA-24644-321"/>
    <x v="370"/>
    <s v="67010-92988-CT"/>
    <s v="R-D-2.5"/>
    <n v="4"/>
    <x v="423"/>
    <s v="rcawleycm@yellowbook.com"/>
    <x v="1"/>
    <x v="0"/>
    <s v="D"/>
    <x v="2"/>
    <n v="20.584999999999997"/>
    <n v="82.339999999999989"/>
    <x v="0"/>
    <x v="2"/>
    <x v="0"/>
    <x v="2"/>
  </r>
  <r>
    <s v="EOL-92666-762"/>
    <x v="371"/>
    <s v="15776-91507-GT"/>
    <s v="L-L-0.2"/>
    <n v="2"/>
    <x v="424"/>
    <s v="sbarribalcn@microsoft.com"/>
    <x v="1"/>
    <x v="3"/>
    <s v="L"/>
    <x v="3"/>
    <n v="4.7549999999999999"/>
    <n v="9.51"/>
    <x v="3"/>
    <x v="1"/>
    <x v="0"/>
    <x v="4"/>
  </r>
  <r>
    <s v="AJV-18231-334"/>
    <x v="372"/>
    <s v="23473-41001-CD"/>
    <s v="R-D-2.5"/>
    <n v="2"/>
    <x v="425"/>
    <s v="aadamidesco@bizjournals.com"/>
    <x v="2"/>
    <x v="0"/>
    <s v="D"/>
    <x v="2"/>
    <n v="20.584999999999997"/>
    <n v="41.169999999999995"/>
    <x v="0"/>
    <x v="2"/>
    <x v="1"/>
    <x v="6"/>
  </r>
  <r>
    <s v="ZQI-47236-301"/>
    <x v="373"/>
    <s v="23446-47798-ID"/>
    <s v="L-L-0.5"/>
    <n v="5"/>
    <x v="426"/>
    <s v="cthowescp@craigslist.org"/>
    <x v="0"/>
    <x v="3"/>
    <s v="L"/>
    <x v="1"/>
    <n v="9.51"/>
    <n v="47.55"/>
    <x v="3"/>
    <x v="1"/>
    <x v="1"/>
    <x v="0"/>
  </r>
  <r>
    <s v="ZCR-15721-658"/>
    <x v="374"/>
    <s v="28327-84469-ND"/>
    <s v="A-M-1"/>
    <n v="4"/>
    <x v="427"/>
    <s v="rwillowaycq@admin.ch"/>
    <x v="0"/>
    <x v="2"/>
    <s v="M"/>
    <x v="0"/>
    <n v="11.25"/>
    <n v="45"/>
    <x v="2"/>
    <x v="0"/>
    <x v="1"/>
    <x v="0"/>
  </r>
  <r>
    <s v="QEW-47945-682"/>
    <x v="319"/>
    <s v="42466-87067-DT"/>
    <s v="L-L-0.2"/>
    <n v="5"/>
    <x v="428"/>
    <s v="aelwincr@privacy.gov.au"/>
    <x v="0"/>
    <x v="3"/>
    <s v="L"/>
    <x v="3"/>
    <n v="4.7549999999999999"/>
    <n v="23.774999999999999"/>
    <x v="3"/>
    <x v="1"/>
    <x v="1"/>
    <x v="2"/>
  </r>
  <r>
    <s v="PSY-45485-542"/>
    <x v="375"/>
    <s v="62246-99443-HF"/>
    <s v="R-D-0.5"/>
    <n v="3"/>
    <x v="429"/>
    <s v="abilbrookcs@booking.com"/>
    <x v="1"/>
    <x v="0"/>
    <s v="D"/>
    <x v="1"/>
    <n v="5.3699999999999992"/>
    <n v="16.11"/>
    <x v="0"/>
    <x v="2"/>
    <x v="0"/>
    <x v="2"/>
  </r>
  <r>
    <s v="BAQ-74241-156"/>
    <x v="376"/>
    <s v="99869-55718-UU"/>
    <s v="R-D-0.2"/>
    <n v="4"/>
    <x v="430"/>
    <s v="rmckallct@sakura.ne.jp"/>
    <x v="2"/>
    <x v="0"/>
    <s v="D"/>
    <x v="3"/>
    <n v="2.6849999999999996"/>
    <n v="10.739999999999998"/>
    <x v="0"/>
    <x v="2"/>
    <x v="0"/>
    <x v="2"/>
  </r>
  <r>
    <s v="BVU-77367-451"/>
    <x v="377"/>
    <s v="77421-46059-RY"/>
    <s v="A-D-1"/>
    <n v="5"/>
    <x v="431"/>
    <s v="bdailecu@vistaprint.com"/>
    <x v="0"/>
    <x v="2"/>
    <s v="D"/>
    <x v="0"/>
    <n v="9.9499999999999993"/>
    <n v="49.75"/>
    <x v="2"/>
    <x v="2"/>
    <x v="0"/>
    <x v="5"/>
  </r>
  <r>
    <s v="TJE-91516-344"/>
    <x v="378"/>
    <s v="49894-06550-OQ"/>
    <s v="E-M-1"/>
    <n v="2"/>
    <x v="432"/>
    <s v="atrehernecv@state.tx.us"/>
    <x v="1"/>
    <x v="1"/>
    <s v="M"/>
    <x v="0"/>
    <n v="13.75"/>
    <n v="27.5"/>
    <x v="1"/>
    <x v="0"/>
    <x v="1"/>
    <x v="6"/>
  </r>
  <r>
    <s v="LIS-96202-702"/>
    <x v="277"/>
    <s v="72028-63343-SU"/>
    <s v="L-D-2.5"/>
    <n v="4"/>
    <x v="433"/>
    <s v="abrentnallcw@biglobe.ne.jp"/>
    <x v="2"/>
    <x v="3"/>
    <s v="D"/>
    <x v="2"/>
    <n v="29.784999999999997"/>
    <n v="119.13999999999999"/>
    <x v="3"/>
    <x v="2"/>
    <x v="1"/>
    <x v="6"/>
  </r>
  <r>
    <s v="VIO-27668-766"/>
    <x v="379"/>
    <s v="10074-20104-NN"/>
    <s v="R-D-2.5"/>
    <n v="1"/>
    <x v="434"/>
    <s v="ddrinkallcx@psu.edu"/>
    <x v="0"/>
    <x v="0"/>
    <s v="D"/>
    <x v="2"/>
    <n v="20.584999999999997"/>
    <n v="20.584999999999997"/>
    <x v="0"/>
    <x v="2"/>
    <x v="0"/>
    <x v="6"/>
  </r>
  <r>
    <s v="ZVG-20473-043"/>
    <x v="86"/>
    <s v="71769-10219-IM"/>
    <s v="A-D-0.2"/>
    <n v="3"/>
    <x v="435"/>
    <s v="dkornelcy@cyberchimps.com"/>
    <x v="0"/>
    <x v="2"/>
    <s v="D"/>
    <x v="3"/>
    <n v="2.9849999999999999"/>
    <n v="8.9550000000000001"/>
    <x v="2"/>
    <x v="2"/>
    <x v="0"/>
    <x v="6"/>
  </r>
  <r>
    <s v="KGZ-56395-231"/>
    <x v="380"/>
    <s v="22221-71106-JD"/>
    <s v="A-D-0.5"/>
    <n v="1"/>
    <x v="436"/>
    <s v="rlequeuxcz@newyorker.com"/>
    <x v="0"/>
    <x v="2"/>
    <s v="D"/>
    <x v="1"/>
    <n v="5.97"/>
    <n v="5.97"/>
    <x v="2"/>
    <x v="2"/>
    <x v="1"/>
    <x v="3"/>
  </r>
  <r>
    <s v="CUU-92244-729"/>
    <x v="381"/>
    <s v="99735-44927-OL"/>
    <s v="E-M-1"/>
    <n v="3"/>
    <x v="437"/>
    <s v="jmccaulld0@parallels.com"/>
    <x v="0"/>
    <x v="1"/>
    <s v="M"/>
    <x v="0"/>
    <n v="13.75"/>
    <n v="41.25"/>
    <x v="1"/>
    <x v="0"/>
    <x v="0"/>
    <x v="4"/>
  </r>
  <r>
    <s v="EHE-94714-312"/>
    <x v="382"/>
    <s v="27132-68907-RC"/>
    <s v="E-L-0.2"/>
    <n v="5"/>
    <x v="438"/>
    <s v="abrashda@plala.or.jp"/>
    <x v="0"/>
    <x v="1"/>
    <s v="L"/>
    <x v="3"/>
    <n v="4.4550000000000001"/>
    <n v="22.274999999999999"/>
    <x v="1"/>
    <x v="1"/>
    <x v="0"/>
    <x v="3"/>
  </r>
  <r>
    <s v="RTL-16205-161"/>
    <x v="11"/>
    <s v="90440-62727-HI"/>
    <s v="A-M-0.5"/>
    <n v="1"/>
    <x v="439"/>
    <s v="ahutchinsond2@imgur.com"/>
    <x v="0"/>
    <x v="2"/>
    <s v="M"/>
    <x v="1"/>
    <n v="6.75"/>
    <n v="6.75"/>
    <x v="2"/>
    <x v="0"/>
    <x v="0"/>
    <x v="5"/>
  </r>
  <r>
    <s v="GTS-22482-014"/>
    <x v="167"/>
    <s v="36769-16558-SX"/>
    <s v="L-M-2.5"/>
    <n v="4"/>
    <x v="440"/>
    <s v=""/>
    <x v="0"/>
    <x v="3"/>
    <s v="M"/>
    <x v="2"/>
    <n v="33.464999999999996"/>
    <n v="133.85999999999999"/>
    <x v="3"/>
    <x v="0"/>
    <x v="0"/>
    <x v="0"/>
  </r>
  <r>
    <s v="DYG-25473-881"/>
    <x v="383"/>
    <s v="10138-31681-SD"/>
    <s v="A-D-0.2"/>
    <n v="2"/>
    <x v="441"/>
    <s v="rdriversd4@hexun.com"/>
    <x v="0"/>
    <x v="2"/>
    <s v="D"/>
    <x v="3"/>
    <n v="2.9849999999999999"/>
    <n v="5.97"/>
    <x v="2"/>
    <x v="2"/>
    <x v="1"/>
    <x v="4"/>
  </r>
  <r>
    <s v="HTR-21838-286"/>
    <x v="18"/>
    <s v="24669-76297-SF"/>
    <s v="A-L-1"/>
    <n v="2"/>
    <x v="442"/>
    <s v="hzeald5@google.de"/>
    <x v="0"/>
    <x v="2"/>
    <s v="L"/>
    <x v="0"/>
    <n v="12.95"/>
    <n v="25.9"/>
    <x v="2"/>
    <x v="1"/>
    <x v="1"/>
    <x v="2"/>
  </r>
  <r>
    <s v="KYG-28296-920"/>
    <x v="84"/>
    <s v="78050-20355-DI"/>
    <s v="E-M-2.5"/>
    <n v="1"/>
    <x v="443"/>
    <s v="gsmallcombed6@ucla.edu"/>
    <x v="1"/>
    <x v="1"/>
    <s v="M"/>
    <x v="2"/>
    <n v="31.624999999999996"/>
    <n v="31.624999999999996"/>
    <x v="1"/>
    <x v="0"/>
    <x v="0"/>
    <x v="0"/>
  </r>
  <r>
    <s v="NNB-20459-430"/>
    <x v="384"/>
    <s v="79825-17822-UH"/>
    <s v="L-M-0.2"/>
    <n v="2"/>
    <x v="444"/>
    <s v="ddibleyd7@feedburner.com"/>
    <x v="0"/>
    <x v="3"/>
    <s v="M"/>
    <x v="3"/>
    <n v="4.3650000000000002"/>
    <n v="8.73"/>
    <x v="3"/>
    <x v="0"/>
    <x v="1"/>
    <x v="3"/>
  </r>
  <r>
    <s v="FEK-14025-351"/>
    <x v="385"/>
    <s v="03990-21586-MQ"/>
    <s v="E-L-0.2"/>
    <n v="6"/>
    <x v="445"/>
    <s v="gdimitrioud8@chronoengine.com"/>
    <x v="0"/>
    <x v="1"/>
    <s v="L"/>
    <x v="3"/>
    <n v="4.4550000000000001"/>
    <n v="26.73"/>
    <x v="1"/>
    <x v="1"/>
    <x v="0"/>
    <x v="2"/>
  </r>
  <r>
    <s v="AWH-16980-469"/>
    <x v="386"/>
    <s v="27493-46921-TZ"/>
    <s v="L-M-0.2"/>
    <n v="6"/>
    <x v="446"/>
    <s v="fflanagand9@woothemes.com"/>
    <x v="0"/>
    <x v="3"/>
    <s v="M"/>
    <x v="3"/>
    <n v="4.3650000000000002"/>
    <n v="26.19"/>
    <x v="3"/>
    <x v="0"/>
    <x v="1"/>
    <x v="3"/>
  </r>
  <r>
    <s v="ZPW-31329-741"/>
    <x v="387"/>
    <s v="27132-68907-RC"/>
    <s v="R-D-1"/>
    <n v="6"/>
    <x v="438"/>
    <s v="abrashda@plala.or.jp"/>
    <x v="0"/>
    <x v="0"/>
    <s v="D"/>
    <x v="0"/>
    <n v="8.9499999999999993"/>
    <n v="53.699999999999996"/>
    <x v="0"/>
    <x v="2"/>
    <x v="0"/>
    <x v="4"/>
  </r>
  <r>
    <s v="ZPW-31329-741"/>
    <x v="387"/>
    <s v="27132-68907-RC"/>
    <s v="E-M-2.5"/>
    <n v="4"/>
    <x v="438"/>
    <s v="abrashda@plala.or.jp"/>
    <x v="0"/>
    <x v="1"/>
    <s v="M"/>
    <x v="2"/>
    <n v="31.624999999999996"/>
    <n v="126.49999999999999"/>
    <x v="1"/>
    <x v="0"/>
    <x v="0"/>
    <x v="4"/>
  </r>
  <r>
    <s v="ZPW-31329-741"/>
    <x v="387"/>
    <s v="27132-68907-RC"/>
    <s v="E-M-0.2"/>
    <n v="1"/>
    <x v="438"/>
    <s v="abrashda@plala.or.jp"/>
    <x v="0"/>
    <x v="1"/>
    <s v="M"/>
    <x v="3"/>
    <n v="4.125"/>
    <n v="4.125"/>
    <x v="1"/>
    <x v="0"/>
    <x v="0"/>
    <x v="4"/>
  </r>
  <r>
    <s v="UBI-83843-396"/>
    <x v="388"/>
    <s v="58816-74064-TF"/>
    <s v="R-L-1"/>
    <n v="2"/>
    <x v="447"/>
    <s v="nizhakovdd@aol.com"/>
    <x v="2"/>
    <x v="0"/>
    <s v="L"/>
    <x v="0"/>
    <n v="11.95"/>
    <n v="23.9"/>
    <x v="0"/>
    <x v="1"/>
    <x v="1"/>
    <x v="1"/>
  </r>
  <r>
    <s v="VID-40587-569"/>
    <x v="389"/>
    <s v="09818-59895-EH"/>
    <s v="E-D-2.5"/>
    <n v="5"/>
    <x v="448"/>
    <s v="skeetsde@answers.com"/>
    <x v="0"/>
    <x v="1"/>
    <s v="D"/>
    <x v="2"/>
    <n v="27.945"/>
    <n v="139.72499999999999"/>
    <x v="1"/>
    <x v="2"/>
    <x v="0"/>
    <x v="4"/>
  </r>
  <r>
    <s v="KBB-52530-416"/>
    <x v="229"/>
    <s v="06488-46303-IZ"/>
    <s v="L-D-2.5"/>
    <n v="2"/>
    <x v="449"/>
    <s v=""/>
    <x v="0"/>
    <x v="3"/>
    <s v="D"/>
    <x v="2"/>
    <n v="29.784999999999997"/>
    <n v="59.569999999999993"/>
    <x v="3"/>
    <x v="2"/>
    <x v="0"/>
    <x v="0"/>
  </r>
  <r>
    <s v="ISJ-48676-420"/>
    <x v="390"/>
    <s v="93046-67561-AY"/>
    <s v="L-L-0.5"/>
    <n v="6"/>
    <x v="450"/>
    <s v="kcakedg@huffingtonpost.com"/>
    <x v="0"/>
    <x v="3"/>
    <s v="L"/>
    <x v="1"/>
    <n v="9.51"/>
    <n v="57.06"/>
    <x v="3"/>
    <x v="1"/>
    <x v="1"/>
    <x v="6"/>
  </r>
  <r>
    <s v="MIF-17920-768"/>
    <x v="391"/>
    <s v="68946-40750-LK"/>
    <s v="R-L-0.2"/>
    <n v="6"/>
    <x v="451"/>
    <s v="mhanseddh@instagram.com"/>
    <x v="1"/>
    <x v="0"/>
    <s v="L"/>
    <x v="3"/>
    <n v="3.5849999999999995"/>
    <n v="21.509999999999998"/>
    <x v="0"/>
    <x v="1"/>
    <x v="0"/>
    <x v="0"/>
  </r>
  <r>
    <s v="CPX-19312-088"/>
    <x v="117"/>
    <s v="38387-64959-WW"/>
    <s v="L-M-0.5"/>
    <n v="6"/>
    <x v="452"/>
    <s v="fkienleindi@trellian.com"/>
    <x v="1"/>
    <x v="3"/>
    <s v="M"/>
    <x v="1"/>
    <n v="8.73"/>
    <n v="52.38"/>
    <x v="3"/>
    <x v="0"/>
    <x v="0"/>
    <x v="2"/>
  </r>
  <r>
    <s v="RXI-67978-260"/>
    <x v="392"/>
    <s v="48418-60841-CC"/>
    <s v="E-D-1"/>
    <n v="6"/>
    <x v="453"/>
    <s v="kegglestonedj@sphinn.com"/>
    <x v="1"/>
    <x v="1"/>
    <s v="D"/>
    <x v="0"/>
    <n v="12.15"/>
    <n v="72.900000000000006"/>
    <x v="1"/>
    <x v="2"/>
    <x v="1"/>
    <x v="4"/>
  </r>
  <r>
    <s v="LKE-14821-285"/>
    <x v="393"/>
    <s v="13736-92418-JS"/>
    <s v="R-M-0.2"/>
    <n v="5"/>
    <x v="454"/>
    <s v="bsemkinsdk@unc.edu"/>
    <x v="1"/>
    <x v="0"/>
    <s v="M"/>
    <x v="3"/>
    <n v="2.9849999999999999"/>
    <n v="14.924999999999999"/>
    <x v="0"/>
    <x v="0"/>
    <x v="0"/>
    <x v="6"/>
  </r>
  <r>
    <s v="LRK-97117-150"/>
    <x v="394"/>
    <s v="33000-22405-LO"/>
    <s v="L-L-1"/>
    <n v="6"/>
    <x v="455"/>
    <s v="slorenzettidl@is.gd"/>
    <x v="0"/>
    <x v="3"/>
    <s v="L"/>
    <x v="0"/>
    <n v="15.85"/>
    <n v="95.1"/>
    <x v="3"/>
    <x v="1"/>
    <x v="1"/>
    <x v="3"/>
  </r>
  <r>
    <s v="IGK-51227-573"/>
    <x v="137"/>
    <s v="46959-60474-LT"/>
    <s v="L-D-0.5"/>
    <n v="2"/>
    <x v="456"/>
    <s v="bgiannazzidm@apple.com"/>
    <x v="0"/>
    <x v="3"/>
    <s v="D"/>
    <x v="1"/>
    <n v="7.77"/>
    <n v="15.54"/>
    <x v="3"/>
    <x v="2"/>
    <x v="1"/>
    <x v="4"/>
  </r>
  <r>
    <s v="ZAY-43009-775"/>
    <x v="395"/>
    <s v="73431-39823-UP"/>
    <s v="L-D-0.2"/>
    <n v="6"/>
    <x v="457"/>
    <s v=""/>
    <x v="0"/>
    <x v="3"/>
    <s v="D"/>
    <x v="3"/>
    <n v="3.8849999999999998"/>
    <n v="23.31"/>
    <x v="3"/>
    <x v="2"/>
    <x v="1"/>
    <x v="6"/>
  </r>
  <r>
    <s v="EMA-63190-618"/>
    <x v="396"/>
    <s v="90993-98984-JK"/>
    <s v="E-M-0.2"/>
    <n v="1"/>
    <x v="458"/>
    <s v="ulethbrigdo@hc360.com"/>
    <x v="0"/>
    <x v="1"/>
    <s v="M"/>
    <x v="3"/>
    <n v="4.125"/>
    <n v="4.125"/>
    <x v="1"/>
    <x v="0"/>
    <x v="0"/>
    <x v="3"/>
  </r>
  <r>
    <s v="FBI-35855-418"/>
    <x v="189"/>
    <s v="06552-04430-AG"/>
    <s v="R-M-0.5"/>
    <n v="6"/>
    <x v="459"/>
    <s v="sfarnishdp@dmoz.org"/>
    <x v="2"/>
    <x v="0"/>
    <s v="M"/>
    <x v="1"/>
    <n v="5.97"/>
    <n v="35.82"/>
    <x v="0"/>
    <x v="0"/>
    <x v="1"/>
    <x v="1"/>
  </r>
  <r>
    <s v="TXB-80533-417"/>
    <x v="8"/>
    <s v="54597-57004-QM"/>
    <s v="L-L-1"/>
    <n v="2"/>
    <x v="460"/>
    <s v="fjecockdq@unicef.org"/>
    <x v="0"/>
    <x v="3"/>
    <s v="L"/>
    <x v="0"/>
    <n v="15.85"/>
    <n v="31.7"/>
    <x v="3"/>
    <x v="1"/>
    <x v="1"/>
    <x v="1"/>
  </r>
  <r>
    <s v="MBM-00112-248"/>
    <x v="397"/>
    <s v="50238-24377-ZS"/>
    <s v="L-L-1"/>
    <n v="5"/>
    <x v="461"/>
    <s v=""/>
    <x v="0"/>
    <x v="3"/>
    <s v="L"/>
    <x v="0"/>
    <n v="15.85"/>
    <n v="79.25"/>
    <x v="3"/>
    <x v="1"/>
    <x v="0"/>
    <x v="3"/>
  </r>
  <r>
    <s v="EUO-69145-988"/>
    <x v="398"/>
    <s v="60370-41934-IF"/>
    <s v="E-D-0.2"/>
    <n v="3"/>
    <x v="462"/>
    <s v="hpallisterds@ning.com"/>
    <x v="0"/>
    <x v="1"/>
    <s v="D"/>
    <x v="3"/>
    <n v="3.645"/>
    <n v="10.935"/>
    <x v="1"/>
    <x v="2"/>
    <x v="1"/>
    <x v="3"/>
  </r>
  <r>
    <s v="GYA-80327-368"/>
    <x v="399"/>
    <s v="06899-54551-EH"/>
    <s v="A-D-1"/>
    <n v="4"/>
    <x v="463"/>
    <s v="cmershdt@drupal.org"/>
    <x v="1"/>
    <x v="2"/>
    <s v="D"/>
    <x v="0"/>
    <n v="9.9499999999999993"/>
    <n v="39.799999999999997"/>
    <x v="2"/>
    <x v="2"/>
    <x v="1"/>
    <x v="2"/>
  </r>
  <r>
    <s v="TNW-41601-420"/>
    <x v="400"/>
    <s v="66458-91190-YC"/>
    <s v="R-M-1"/>
    <n v="5"/>
    <x v="464"/>
    <s v="murione5@alexa.com"/>
    <x v="1"/>
    <x v="0"/>
    <s v="M"/>
    <x v="0"/>
    <n v="9.9499999999999993"/>
    <n v="49.75"/>
    <x v="0"/>
    <x v="0"/>
    <x v="0"/>
    <x v="5"/>
  </r>
  <r>
    <s v="ALR-62963-723"/>
    <x v="401"/>
    <s v="80463-43913-WZ"/>
    <s v="R-D-0.2"/>
    <n v="3"/>
    <x v="465"/>
    <s v=""/>
    <x v="1"/>
    <x v="0"/>
    <s v="D"/>
    <x v="3"/>
    <n v="2.6849999999999996"/>
    <n v="8.0549999999999997"/>
    <x v="0"/>
    <x v="2"/>
    <x v="0"/>
    <x v="6"/>
  </r>
  <r>
    <s v="JIG-27636-870"/>
    <x v="402"/>
    <s v="67204-04870-LG"/>
    <s v="R-L-1"/>
    <n v="4"/>
    <x v="466"/>
    <s v=""/>
    <x v="0"/>
    <x v="0"/>
    <s v="L"/>
    <x v="0"/>
    <n v="11.95"/>
    <n v="47.8"/>
    <x v="0"/>
    <x v="1"/>
    <x v="1"/>
    <x v="3"/>
  </r>
  <r>
    <s v="CTE-31437-326"/>
    <x v="6"/>
    <s v="22721-63196-UJ"/>
    <s v="R-M-0.2"/>
    <n v="4"/>
    <x v="467"/>
    <s v="gduckerdx@patch.com"/>
    <x v="2"/>
    <x v="0"/>
    <s v="M"/>
    <x v="3"/>
    <n v="2.9849999999999999"/>
    <n v="11.94"/>
    <x v="0"/>
    <x v="0"/>
    <x v="1"/>
    <x v="1"/>
  </r>
  <r>
    <s v="CTE-31437-326"/>
    <x v="6"/>
    <s v="22721-63196-UJ"/>
    <s v="E-M-0.2"/>
    <n v="4"/>
    <x v="467"/>
    <s v="gduckerdx@patch.com"/>
    <x v="2"/>
    <x v="1"/>
    <s v="M"/>
    <x v="3"/>
    <n v="4.125"/>
    <n v="16.5"/>
    <x v="1"/>
    <x v="0"/>
    <x v="1"/>
    <x v="1"/>
  </r>
  <r>
    <s v="CTE-31437-326"/>
    <x v="6"/>
    <s v="22721-63196-UJ"/>
    <s v="L-D-1"/>
    <n v="4"/>
    <x v="467"/>
    <s v="gduckerdx@patch.com"/>
    <x v="2"/>
    <x v="3"/>
    <s v="D"/>
    <x v="0"/>
    <n v="12.95"/>
    <n v="51.8"/>
    <x v="3"/>
    <x v="2"/>
    <x v="1"/>
    <x v="1"/>
  </r>
  <r>
    <s v="CTE-31437-326"/>
    <x v="6"/>
    <s v="22721-63196-UJ"/>
    <s v="L-L-0.2"/>
    <n v="3"/>
    <x v="467"/>
    <s v="gduckerdx@patch.com"/>
    <x v="2"/>
    <x v="3"/>
    <s v="L"/>
    <x v="3"/>
    <n v="4.7549999999999999"/>
    <n v="14.265000000000001"/>
    <x v="3"/>
    <x v="1"/>
    <x v="1"/>
    <x v="1"/>
  </r>
  <r>
    <s v="SLD-63003-334"/>
    <x v="403"/>
    <s v="55515-37571-RS"/>
    <s v="L-M-0.2"/>
    <n v="6"/>
    <x v="468"/>
    <s v="wstearleye1@census.gov"/>
    <x v="0"/>
    <x v="3"/>
    <s v="M"/>
    <x v="3"/>
    <n v="4.3650000000000002"/>
    <n v="26.19"/>
    <x v="3"/>
    <x v="0"/>
    <x v="1"/>
    <x v="0"/>
  </r>
  <r>
    <s v="BXN-64230-789"/>
    <x v="404"/>
    <s v="25598-77476-CB"/>
    <s v="A-L-1"/>
    <n v="2"/>
    <x v="469"/>
    <s v="dwincere2@marriott.com"/>
    <x v="0"/>
    <x v="2"/>
    <s v="L"/>
    <x v="0"/>
    <n v="12.95"/>
    <n v="25.9"/>
    <x v="2"/>
    <x v="1"/>
    <x v="0"/>
    <x v="4"/>
  </r>
  <r>
    <s v="XEE-37895-169"/>
    <x v="21"/>
    <s v="14888-85625-TM"/>
    <s v="A-L-2.5"/>
    <n v="3"/>
    <x v="470"/>
    <s v="plyfielde3@baidu.com"/>
    <x v="0"/>
    <x v="2"/>
    <s v="L"/>
    <x v="2"/>
    <n v="29.784999999999997"/>
    <n v="89.35499999999999"/>
    <x v="2"/>
    <x v="1"/>
    <x v="0"/>
    <x v="1"/>
  </r>
  <r>
    <s v="ZTX-80764-911"/>
    <x v="239"/>
    <s v="92793-68332-NR"/>
    <s v="L-D-0.5"/>
    <n v="6"/>
    <x v="471"/>
    <s v="hperrise4@studiopress.com"/>
    <x v="1"/>
    <x v="3"/>
    <s v="D"/>
    <x v="1"/>
    <n v="7.77"/>
    <n v="46.62"/>
    <x v="3"/>
    <x v="2"/>
    <x v="1"/>
    <x v="0"/>
  </r>
  <r>
    <s v="WVT-88135-549"/>
    <x v="405"/>
    <s v="66458-91190-YC"/>
    <s v="A-D-1"/>
    <n v="3"/>
    <x v="464"/>
    <s v="murione5@alexa.com"/>
    <x v="1"/>
    <x v="2"/>
    <s v="D"/>
    <x v="0"/>
    <n v="9.9499999999999993"/>
    <n v="29.849999999999998"/>
    <x v="2"/>
    <x v="2"/>
    <x v="0"/>
    <x v="4"/>
  </r>
  <r>
    <s v="IPA-94170-889"/>
    <x v="292"/>
    <s v="64439-27325-LG"/>
    <s v="R-L-0.2"/>
    <n v="3"/>
    <x v="472"/>
    <s v="ckide6@narod.ru"/>
    <x v="1"/>
    <x v="0"/>
    <s v="L"/>
    <x v="3"/>
    <n v="3.5849999999999995"/>
    <n v="10.754999999999999"/>
    <x v="0"/>
    <x v="1"/>
    <x v="0"/>
    <x v="1"/>
  </r>
  <r>
    <s v="YQL-63755-365"/>
    <x v="117"/>
    <s v="78570-76770-LB"/>
    <s v="A-M-0.2"/>
    <n v="4"/>
    <x v="473"/>
    <s v="cbeinee7@xinhuanet.com"/>
    <x v="0"/>
    <x v="2"/>
    <s v="M"/>
    <x v="3"/>
    <n v="3.375"/>
    <n v="13.5"/>
    <x v="2"/>
    <x v="0"/>
    <x v="0"/>
    <x v="2"/>
  </r>
  <r>
    <s v="RKW-81145-984"/>
    <x v="406"/>
    <s v="98661-69719-VI"/>
    <s v="L-L-1"/>
    <n v="3"/>
    <x v="474"/>
    <s v="cbakeupe8@globo.com"/>
    <x v="0"/>
    <x v="3"/>
    <s v="L"/>
    <x v="0"/>
    <n v="15.85"/>
    <n v="47.55"/>
    <x v="3"/>
    <x v="1"/>
    <x v="1"/>
    <x v="3"/>
  </r>
  <r>
    <s v="MBT-23379-866"/>
    <x v="407"/>
    <s v="82990-92703-IX"/>
    <s v="L-L-1"/>
    <n v="5"/>
    <x v="475"/>
    <s v="nhelkine9@example.com"/>
    <x v="0"/>
    <x v="3"/>
    <s v="L"/>
    <x v="0"/>
    <n v="15.85"/>
    <n v="79.25"/>
    <x v="3"/>
    <x v="1"/>
    <x v="1"/>
    <x v="5"/>
  </r>
  <r>
    <s v="GEJ-39834-935"/>
    <x v="408"/>
    <s v="49412-86877-VY"/>
    <s v="L-M-0.2"/>
    <n v="6"/>
    <x v="476"/>
    <s v="pwitheringtonea@networkadvertising.org"/>
    <x v="0"/>
    <x v="3"/>
    <s v="M"/>
    <x v="3"/>
    <n v="4.3650000000000002"/>
    <n v="26.19"/>
    <x v="3"/>
    <x v="0"/>
    <x v="0"/>
    <x v="4"/>
  </r>
  <r>
    <s v="KRW-91640-596"/>
    <x v="409"/>
    <s v="70879-00984-FJ"/>
    <s v="R-L-0.5"/>
    <n v="3"/>
    <x v="477"/>
    <s v="ttilzeyeb@hostgator.com"/>
    <x v="0"/>
    <x v="0"/>
    <s v="L"/>
    <x v="1"/>
    <n v="7.169999999999999"/>
    <n v="21.509999999999998"/>
    <x v="0"/>
    <x v="1"/>
    <x v="1"/>
    <x v="2"/>
  </r>
  <r>
    <s v="AOT-70449-651"/>
    <x v="410"/>
    <s v="53414-73391-CR"/>
    <s v="R-D-2.5"/>
    <n v="5"/>
    <x v="478"/>
    <s v=""/>
    <x v="0"/>
    <x v="0"/>
    <s v="D"/>
    <x v="2"/>
    <n v="20.584999999999997"/>
    <n v="102.92499999999998"/>
    <x v="0"/>
    <x v="2"/>
    <x v="0"/>
    <x v="4"/>
  </r>
  <r>
    <s v="DGC-21813-731"/>
    <x v="127"/>
    <s v="43606-83072-OA"/>
    <s v="L-D-0.2"/>
    <n v="2"/>
    <x v="479"/>
    <s v=""/>
    <x v="0"/>
    <x v="3"/>
    <s v="D"/>
    <x v="3"/>
    <n v="3.8849999999999998"/>
    <n v="7.77"/>
    <x v="3"/>
    <x v="2"/>
    <x v="1"/>
    <x v="1"/>
  </r>
  <r>
    <s v="JBE-92943-643"/>
    <x v="411"/>
    <s v="84466-22864-CE"/>
    <s v="E-D-2.5"/>
    <n v="5"/>
    <x v="480"/>
    <s v="kimortsee@alexa.com"/>
    <x v="0"/>
    <x v="1"/>
    <s v="D"/>
    <x v="2"/>
    <n v="27.945"/>
    <n v="139.72499999999999"/>
    <x v="1"/>
    <x v="2"/>
    <x v="1"/>
    <x v="5"/>
  </r>
  <r>
    <s v="ZIL-34948-499"/>
    <x v="112"/>
    <s v="66458-91190-YC"/>
    <s v="A-D-0.5"/>
    <n v="2"/>
    <x v="464"/>
    <s v="murione5@alexa.com"/>
    <x v="1"/>
    <x v="2"/>
    <s v="D"/>
    <x v="1"/>
    <n v="5.97"/>
    <n v="11.94"/>
    <x v="2"/>
    <x v="2"/>
    <x v="0"/>
    <x v="5"/>
  </r>
  <r>
    <s v="JSU-23781-256"/>
    <x v="412"/>
    <s v="76499-89100-JQ"/>
    <s v="L-D-0.2"/>
    <n v="1"/>
    <x v="481"/>
    <s v="marmisteadeg@blogtalkradio.com"/>
    <x v="0"/>
    <x v="3"/>
    <s v="D"/>
    <x v="3"/>
    <n v="3.8849999999999998"/>
    <n v="3.8849999999999998"/>
    <x v="3"/>
    <x v="2"/>
    <x v="1"/>
    <x v="5"/>
  </r>
  <r>
    <s v="JSU-23781-256"/>
    <x v="412"/>
    <s v="76499-89100-JQ"/>
    <s v="R-M-1"/>
    <n v="4"/>
    <x v="481"/>
    <s v="marmisteadeg@blogtalkradio.com"/>
    <x v="0"/>
    <x v="0"/>
    <s v="M"/>
    <x v="0"/>
    <n v="9.9499999999999993"/>
    <n v="39.799999999999997"/>
    <x v="0"/>
    <x v="0"/>
    <x v="1"/>
    <x v="5"/>
  </r>
  <r>
    <s v="VPX-44956-367"/>
    <x v="413"/>
    <s v="39582-35773-ZJ"/>
    <s v="R-M-0.5"/>
    <n v="5"/>
    <x v="482"/>
    <s v="vupstoneei@google.pl"/>
    <x v="0"/>
    <x v="0"/>
    <s v="M"/>
    <x v="1"/>
    <n v="5.97"/>
    <n v="29.849999999999998"/>
    <x v="0"/>
    <x v="0"/>
    <x v="1"/>
    <x v="6"/>
  </r>
  <r>
    <s v="VTB-46451-959"/>
    <x v="414"/>
    <s v="66240-46962-IO"/>
    <s v="L-D-2.5"/>
    <n v="1"/>
    <x v="483"/>
    <s v="bbeelbyej@rediff.com"/>
    <x v="1"/>
    <x v="3"/>
    <s v="D"/>
    <x v="2"/>
    <n v="29.784999999999997"/>
    <n v="29.784999999999997"/>
    <x v="3"/>
    <x v="2"/>
    <x v="1"/>
    <x v="6"/>
  </r>
  <r>
    <s v="DNZ-11665-950"/>
    <x v="415"/>
    <s v="10637-45522-ID"/>
    <s v="L-L-2.5"/>
    <n v="2"/>
    <x v="484"/>
    <s v=""/>
    <x v="0"/>
    <x v="3"/>
    <s v="L"/>
    <x v="2"/>
    <n v="36.454999999999998"/>
    <n v="72.91"/>
    <x v="3"/>
    <x v="1"/>
    <x v="1"/>
    <x v="6"/>
  </r>
  <r>
    <s v="ITR-54735-364"/>
    <x v="416"/>
    <s v="92599-58687-CS"/>
    <s v="R-D-0.2"/>
    <n v="5"/>
    <x v="485"/>
    <s v=""/>
    <x v="0"/>
    <x v="0"/>
    <s v="D"/>
    <x v="3"/>
    <n v="2.6849999999999996"/>
    <n v="13.424999999999997"/>
    <x v="0"/>
    <x v="2"/>
    <x v="0"/>
    <x v="6"/>
  </r>
  <r>
    <s v="YDS-02797-307"/>
    <x v="417"/>
    <s v="06058-48844-PI"/>
    <s v="E-M-2.5"/>
    <n v="4"/>
    <x v="486"/>
    <s v="wspeechlyem@amazon.com"/>
    <x v="0"/>
    <x v="1"/>
    <s v="M"/>
    <x v="2"/>
    <n v="31.624999999999996"/>
    <n v="126.49999999999999"/>
    <x v="1"/>
    <x v="0"/>
    <x v="0"/>
    <x v="6"/>
  </r>
  <r>
    <s v="BPG-68988-842"/>
    <x v="418"/>
    <s v="53631-24432-SY"/>
    <s v="E-M-0.5"/>
    <n v="5"/>
    <x v="487"/>
    <s v="iphillpoten@buzzfeed.com"/>
    <x v="2"/>
    <x v="1"/>
    <s v="M"/>
    <x v="1"/>
    <n v="8.25"/>
    <n v="41.25"/>
    <x v="1"/>
    <x v="0"/>
    <x v="1"/>
    <x v="0"/>
  </r>
  <r>
    <s v="XZG-51938-658"/>
    <x v="419"/>
    <s v="18275-73980-KL"/>
    <s v="E-L-0.5"/>
    <n v="6"/>
    <x v="488"/>
    <s v="lpennaccieo@statcounter.com"/>
    <x v="0"/>
    <x v="1"/>
    <s v="L"/>
    <x v="1"/>
    <n v="8.91"/>
    <n v="53.46"/>
    <x v="1"/>
    <x v="1"/>
    <x v="1"/>
    <x v="6"/>
  </r>
  <r>
    <s v="KAR-24978-271"/>
    <x v="420"/>
    <s v="23187-65750-HZ"/>
    <s v="R-M-1"/>
    <n v="6"/>
    <x v="489"/>
    <s v="sarpinep@moonfruit.com"/>
    <x v="0"/>
    <x v="0"/>
    <s v="M"/>
    <x v="0"/>
    <n v="9.9499999999999993"/>
    <n v="59.699999999999996"/>
    <x v="0"/>
    <x v="0"/>
    <x v="1"/>
    <x v="0"/>
  </r>
  <r>
    <s v="FQK-28730-361"/>
    <x v="421"/>
    <s v="22725-79522-GP"/>
    <s v="R-M-1"/>
    <n v="6"/>
    <x v="490"/>
    <s v="dfrieseq@cargocollective.com"/>
    <x v="0"/>
    <x v="0"/>
    <s v="M"/>
    <x v="0"/>
    <n v="9.9499999999999993"/>
    <n v="59.699999999999996"/>
    <x v="0"/>
    <x v="0"/>
    <x v="1"/>
    <x v="5"/>
  </r>
  <r>
    <s v="BGB-67996-089"/>
    <x v="422"/>
    <s v="06279-72603-JE"/>
    <s v="R-D-1"/>
    <n v="5"/>
    <x v="491"/>
    <s v="rsharerer@flavors.me"/>
    <x v="0"/>
    <x v="0"/>
    <s v="D"/>
    <x v="0"/>
    <n v="8.9499999999999993"/>
    <n v="44.75"/>
    <x v="0"/>
    <x v="2"/>
    <x v="1"/>
    <x v="6"/>
  </r>
  <r>
    <s v="XMC-20620-809"/>
    <x v="423"/>
    <s v="83543-79246-ON"/>
    <s v="E-M-0.5"/>
    <n v="2"/>
    <x v="492"/>
    <s v="nnasebyes@umich.edu"/>
    <x v="0"/>
    <x v="1"/>
    <s v="M"/>
    <x v="1"/>
    <n v="8.25"/>
    <n v="16.5"/>
    <x v="1"/>
    <x v="0"/>
    <x v="0"/>
    <x v="2"/>
  </r>
  <r>
    <s v="ZSO-58292-191"/>
    <x v="109"/>
    <s v="66794-66795-VW"/>
    <s v="R-D-0.5"/>
    <n v="4"/>
    <x v="493"/>
    <s v=""/>
    <x v="0"/>
    <x v="0"/>
    <s v="D"/>
    <x v="1"/>
    <n v="5.3699999999999992"/>
    <n v="21.479999999999997"/>
    <x v="0"/>
    <x v="2"/>
    <x v="1"/>
    <x v="6"/>
  </r>
  <r>
    <s v="LWJ-06793-303"/>
    <x v="204"/>
    <s v="95424-67020-AP"/>
    <s v="R-M-2.5"/>
    <n v="2"/>
    <x v="494"/>
    <s v="koculleneu@ca.gov"/>
    <x v="1"/>
    <x v="0"/>
    <s v="M"/>
    <x v="2"/>
    <n v="22.884999999999998"/>
    <n v="45.769999999999996"/>
    <x v="0"/>
    <x v="0"/>
    <x v="0"/>
    <x v="6"/>
  </r>
  <r>
    <s v="FLM-82229-989"/>
    <x v="424"/>
    <s v="73017-69644-MS"/>
    <s v="L-L-0.2"/>
    <n v="2"/>
    <x v="495"/>
    <s v=""/>
    <x v="1"/>
    <x v="3"/>
    <s v="L"/>
    <x v="3"/>
    <n v="4.7549999999999999"/>
    <n v="9.51"/>
    <x v="3"/>
    <x v="1"/>
    <x v="1"/>
    <x v="3"/>
  </r>
  <r>
    <s v="CPV-90280-133"/>
    <x v="13"/>
    <s v="66458-91190-YC"/>
    <s v="R-D-0.2"/>
    <n v="3"/>
    <x v="464"/>
    <s v="murione5@alexa.com"/>
    <x v="1"/>
    <x v="0"/>
    <s v="D"/>
    <x v="3"/>
    <n v="2.6849999999999996"/>
    <n v="8.0549999999999997"/>
    <x v="0"/>
    <x v="2"/>
    <x v="0"/>
    <x v="1"/>
  </r>
  <r>
    <s v="OGW-60685-912"/>
    <x v="224"/>
    <s v="67423-10113-LM"/>
    <s v="E-D-2.5"/>
    <n v="4"/>
    <x v="496"/>
    <s v="hbranganex@woothemes.com"/>
    <x v="0"/>
    <x v="1"/>
    <s v="D"/>
    <x v="2"/>
    <n v="27.945"/>
    <n v="111.78"/>
    <x v="1"/>
    <x v="2"/>
    <x v="0"/>
    <x v="4"/>
  </r>
  <r>
    <s v="DEC-11160-362"/>
    <x v="220"/>
    <s v="48582-05061-RY"/>
    <s v="R-D-0.2"/>
    <n v="4"/>
    <x v="497"/>
    <s v="agallyoney@engadget.com"/>
    <x v="0"/>
    <x v="0"/>
    <s v="D"/>
    <x v="3"/>
    <n v="2.6849999999999996"/>
    <n v="10.739999999999998"/>
    <x v="0"/>
    <x v="2"/>
    <x v="0"/>
    <x v="1"/>
  </r>
  <r>
    <s v="WCT-07869-499"/>
    <x v="91"/>
    <s v="32031-49093-KE"/>
    <s v="R-D-0.5"/>
    <n v="5"/>
    <x v="498"/>
    <s v="bdomangeez@yahoo.co.jp"/>
    <x v="0"/>
    <x v="0"/>
    <s v="D"/>
    <x v="1"/>
    <n v="5.3699999999999992"/>
    <n v="26.849999999999994"/>
    <x v="0"/>
    <x v="2"/>
    <x v="1"/>
    <x v="5"/>
  </r>
  <r>
    <s v="FHD-89872-325"/>
    <x v="425"/>
    <s v="31715-98714-OO"/>
    <s v="L-L-1"/>
    <n v="4"/>
    <x v="499"/>
    <s v="koslerf0@gmpg.org"/>
    <x v="0"/>
    <x v="3"/>
    <s v="L"/>
    <x v="0"/>
    <n v="15.85"/>
    <n v="63.4"/>
    <x v="3"/>
    <x v="1"/>
    <x v="0"/>
    <x v="3"/>
  </r>
  <r>
    <s v="AZF-45991-584"/>
    <x v="426"/>
    <s v="73759-17258-KA"/>
    <s v="A-D-2.5"/>
    <n v="1"/>
    <x v="500"/>
    <s v=""/>
    <x v="1"/>
    <x v="2"/>
    <s v="D"/>
    <x v="2"/>
    <n v="22.884999999999998"/>
    <n v="22.884999999999998"/>
    <x v="2"/>
    <x v="2"/>
    <x v="0"/>
    <x v="4"/>
  </r>
  <r>
    <s v="MDG-14481-513"/>
    <x v="427"/>
    <s v="64897-79178-MH"/>
    <s v="A-M-2.5"/>
    <n v="4"/>
    <x v="501"/>
    <s v="zpellettf2@dailymotion.com"/>
    <x v="0"/>
    <x v="2"/>
    <s v="M"/>
    <x v="2"/>
    <n v="25.874999999999996"/>
    <n v="103.49999999999999"/>
    <x v="2"/>
    <x v="0"/>
    <x v="1"/>
    <x v="1"/>
  </r>
  <r>
    <s v="OFN-49424-848"/>
    <x v="428"/>
    <s v="73346-85564-JB"/>
    <s v="R-L-2.5"/>
    <n v="2"/>
    <x v="502"/>
    <s v="isprakesf3@spiegel.de"/>
    <x v="0"/>
    <x v="0"/>
    <s v="L"/>
    <x v="2"/>
    <n v="27.484999999999996"/>
    <n v="54.969999999999992"/>
    <x v="0"/>
    <x v="1"/>
    <x v="1"/>
    <x v="4"/>
  </r>
  <r>
    <s v="NFA-03411-746"/>
    <x v="383"/>
    <s v="07476-13102-NJ"/>
    <s v="A-L-0.5"/>
    <n v="2"/>
    <x v="503"/>
    <s v="hfromantf4@ucsd.edu"/>
    <x v="0"/>
    <x v="2"/>
    <s v="L"/>
    <x v="1"/>
    <n v="7.77"/>
    <n v="15.54"/>
    <x v="2"/>
    <x v="1"/>
    <x v="1"/>
    <x v="4"/>
  </r>
  <r>
    <s v="CYM-74988-450"/>
    <x v="156"/>
    <s v="87223-37422-SK"/>
    <s v="L-D-0.2"/>
    <n v="4"/>
    <x v="504"/>
    <s v="rflearf5@artisteer.com"/>
    <x v="2"/>
    <x v="3"/>
    <s v="D"/>
    <x v="3"/>
    <n v="3.8849999999999998"/>
    <n v="15.54"/>
    <x v="3"/>
    <x v="2"/>
    <x v="1"/>
    <x v="2"/>
  </r>
  <r>
    <s v="WTV-24996-658"/>
    <x v="429"/>
    <s v="57837-15577-YK"/>
    <s v="E-D-2.5"/>
    <n v="3"/>
    <x v="505"/>
    <s v=""/>
    <x v="1"/>
    <x v="1"/>
    <s v="D"/>
    <x v="2"/>
    <n v="27.945"/>
    <n v="83.835000000000008"/>
    <x v="1"/>
    <x v="2"/>
    <x v="1"/>
    <x v="2"/>
  </r>
  <r>
    <s v="DSL-69915-544"/>
    <x v="103"/>
    <s v="10142-55267-YO"/>
    <s v="R-L-0.2"/>
    <n v="3"/>
    <x v="506"/>
    <s v="wlightollersf9@baidu.com"/>
    <x v="0"/>
    <x v="0"/>
    <s v="L"/>
    <x v="3"/>
    <n v="3.5849999999999995"/>
    <n v="10.754999999999999"/>
    <x v="0"/>
    <x v="1"/>
    <x v="0"/>
    <x v="1"/>
  </r>
  <r>
    <s v="NBT-35757-542"/>
    <x v="361"/>
    <s v="73647-66148-VM"/>
    <s v="E-L-0.2"/>
    <n v="3"/>
    <x v="507"/>
    <s v="bmundenf8@elpais.com"/>
    <x v="0"/>
    <x v="1"/>
    <s v="L"/>
    <x v="3"/>
    <n v="4.4550000000000001"/>
    <n v="13.365"/>
    <x v="1"/>
    <x v="1"/>
    <x v="0"/>
    <x v="1"/>
  </r>
  <r>
    <s v="OYU-25085-528"/>
    <x v="120"/>
    <s v="10142-55267-YO"/>
    <s v="E-L-0.2"/>
    <n v="4"/>
    <x v="506"/>
    <s v="wlightollersf9@baidu.com"/>
    <x v="0"/>
    <x v="1"/>
    <s v="L"/>
    <x v="3"/>
    <n v="4.4550000000000001"/>
    <n v="17.82"/>
    <x v="1"/>
    <x v="1"/>
    <x v="0"/>
    <x v="2"/>
  </r>
  <r>
    <s v="XCG-07109-195"/>
    <x v="430"/>
    <s v="92976-19453-DT"/>
    <s v="L-D-0.2"/>
    <n v="6"/>
    <x v="508"/>
    <s v="nbrakespearfa@rediff.com"/>
    <x v="0"/>
    <x v="3"/>
    <s v="D"/>
    <x v="3"/>
    <n v="3.8849999999999998"/>
    <n v="23.31"/>
    <x v="3"/>
    <x v="2"/>
    <x v="0"/>
    <x v="2"/>
  </r>
  <r>
    <s v="YZA-25234-630"/>
    <x v="125"/>
    <s v="89757-51438-HX"/>
    <s v="E-D-0.2"/>
    <n v="2"/>
    <x v="509"/>
    <s v="mglawsopfb@reverbnation.com"/>
    <x v="0"/>
    <x v="1"/>
    <s v="D"/>
    <x v="3"/>
    <n v="3.645"/>
    <n v="7.29"/>
    <x v="1"/>
    <x v="2"/>
    <x v="1"/>
    <x v="2"/>
  </r>
  <r>
    <s v="OKU-29966-417"/>
    <x v="431"/>
    <s v="76192-13390-HZ"/>
    <s v="E-L-0.2"/>
    <n v="4"/>
    <x v="510"/>
    <s v="galbertsfc@etsy.com"/>
    <x v="2"/>
    <x v="1"/>
    <s v="L"/>
    <x v="3"/>
    <n v="4.4550000000000001"/>
    <n v="17.82"/>
    <x v="1"/>
    <x v="1"/>
    <x v="0"/>
    <x v="1"/>
  </r>
  <r>
    <s v="MEX-29350-659"/>
    <x v="40"/>
    <s v="02009-87294-SY"/>
    <s v="E-M-1"/>
    <n v="5"/>
    <x v="511"/>
    <s v="vpolglasefd@about.me"/>
    <x v="0"/>
    <x v="1"/>
    <s v="M"/>
    <x v="0"/>
    <n v="13.75"/>
    <n v="68.75"/>
    <x v="1"/>
    <x v="0"/>
    <x v="1"/>
    <x v="2"/>
  </r>
  <r>
    <s v="NOY-99738-977"/>
    <x v="432"/>
    <s v="82872-34456-LJ"/>
    <s v="R-L-2.5"/>
    <n v="2"/>
    <x v="512"/>
    <s v=""/>
    <x v="2"/>
    <x v="0"/>
    <s v="L"/>
    <x v="2"/>
    <n v="27.484999999999996"/>
    <n v="54.969999999999992"/>
    <x v="0"/>
    <x v="1"/>
    <x v="0"/>
    <x v="6"/>
  </r>
  <r>
    <s v="TCR-01064-030"/>
    <x v="254"/>
    <s v="13181-04387-LI"/>
    <s v="E-M-1"/>
    <n v="6"/>
    <x v="513"/>
    <s v="sbuschff@so-net.ne.jp"/>
    <x v="1"/>
    <x v="1"/>
    <s v="M"/>
    <x v="0"/>
    <n v="13.75"/>
    <n v="82.5"/>
    <x v="1"/>
    <x v="0"/>
    <x v="1"/>
    <x v="1"/>
  </r>
  <r>
    <s v="YUL-42750-776"/>
    <x v="219"/>
    <s v="24845-36117-TI"/>
    <s v="L-M-0.2"/>
    <n v="2"/>
    <x v="514"/>
    <s v="craisbeckfg@webnode.com"/>
    <x v="0"/>
    <x v="3"/>
    <s v="M"/>
    <x v="3"/>
    <n v="4.3650000000000002"/>
    <n v="8.73"/>
    <x v="3"/>
    <x v="0"/>
    <x v="0"/>
    <x v="5"/>
  </r>
  <r>
    <s v="XQJ-86887-506"/>
    <x v="433"/>
    <s v="66458-91190-YC"/>
    <s v="E-L-1"/>
    <n v="4"/>
    <x v="464"/>
    <s v="murione5@alexa.com"/>
    <x v="1"/>
    <x v="1"/>
    <s v="L"/>
    <x v="0"/>
    <n v="14.85"/>
    <n v="59.4"/>
    <x v="1"/>
    <x v="1"/>
    <x v="0"/>
    <x v="4"/>
  </r>
  <r>
    <s v="CUN-90044-279"/>
    <x v="434"/>
    <s v="86646-65810-TD"/>
    <s v="L-D-0.2"/>
    <n v="4"/>
    <x v="515"/>
    <s v=""/>
    <x v="0"/>
    <x v="3"/>
    <s v="D"/>
    <x v="3"/>
    <n v="3.8849999999999998"/>
    <n v="15.54"/>
    <x v="3"/>
    <x v="2"/>
    <x v="0"/>
    <x v="2"/>
  </r>
  <r>
    <s v="ICC-73030-502"/>
    <x v="435"/>
    <s v="59480-02795-IU"/>
    <s v="A-L-1"/>
    <n v="3"/>
    <x v="516"/>
    <s v="raynoldfj@ustream.tv"/>
    <x v="0"/>
    <x v="2"/>
    <s v="L"/>
    <x v="0"/>
    <n v="12.95"/>
    <n v="38.849999999999994"/>
    <x v="2"/>
    <x v="1"/>
    <x v="0"/>
    <x v="4"/>
  </r>
  <r>
    <s v="ADP-04506-084"/>
    <x v="436"/>
    <s v="61809-87758-LJ"/>
    <s v="E-M-2.5"/>
    <n v="6"/>
    <x v="517"/>
    <s v=""/>
    <x v="0"/>
    <x v="1"/>
    <s v="M"/>
    <x v="2"/>
    <n v="31.624999999999996"/>
    <n v="189.74999999999997"/>
    <x v="1"/>
    <x v="0"/>
    <x v="0"/>
    <x v="4"/>
  </r>
  <r>
    <s v="PNU-22150-408"/>
    <x v="437"/>
    <s v="77408-43873-RS"/>
    <s v="A-D-0.2"/>
    <n v="6"/>
    <x v="518"/>
    <s v=""/>
    <x v="1"/>
    <x v="2"/>
    <s v="D"/>
    <x v="3"/>
    <n v="2.9849999999999999"/>
    <n v="17.91"/>
    <x v="2"/>
    <x v="2"/>
    <x v="0"/>
    <x v="6"/>
  </r>
  <r>
    <s v="VSQ-07182-513"/>
    <x v="438"/>
    <s v="18366-65239-WF"/>
    <s v="L-L-0.2"/>
    <n v="6"/>
    <x v="519"/>
    <s v="bgrecefm@naver.com"/>
    <x v="2"/>
    <x v="3"/>
    <s v="L"/>
    <x v="3"/>
    <n v="4.7549999999999999"/>
    <n v="28.53"/>
    <x v="3"/>
    <x v="1"/>
    <x v="1"/>
    <x v="5"/>
  </r>
  <r>
    <s v="SPF-31673-217"/>
    <x v="439"/>
    <s v="19485-98072-PS"/>
    <s v="E-M-1"/>
    <n v="6"/>
    <x v="520"/>
    <s v="dflintiffg1@e-recht24.de"/>
    <x v="2"/>
    <x v="1"/>
    <s v="M"/>
    <x v="0"/>
    <n v="13.75"/>
    <n v="82.5"/>
    <x v="1"/>
    <x v="0"/>
    <x v="1"/>
    <x v="5"/>
  </r>
  <r>
    <s v="NEX-63825-598"/>
    <x v="175"/>
    <s v="72072-33025-SD"/>
    <s v="R-L-0.5"/>
    <n v="2"/>
    <x v="521"/>
    <s v="athysfo@cdc.gov"/>
    <x v="0"/>
    <x v="0"/>
    <s v="L"/>
    <x v="1"/>
    <n v="7.169999999999999"/>
    <n v="14.339999999999998"/>
    <x v="0"/>
    <x v="1"/>
    <x v="1"/>
    <x v="4"/>
  </r>
  <r>
    <s v="XPG-66112-335"/>
    <x v="440"/>
    <s v="58118-22461-GC"/>
    <s v="R-D-2.5"/>
    <n v="4"/>
    <x v="522"/>
    <s v="jchuggfp@about.me"/>
    <x v="0"/>
    <x v="0"/>
    <s v="D"/>
    <x v="2"/>
    <n v="20.584999999999997"/>
    <n v="82.339999999999989"/>
    <x v="0"/>
    <x v="2"/>
    <x v="1"/>
    <x v="6"/>
  </r>
  <r>
    <s v="NSQ-72210-345"/>
    <x v="441"/>
    <s v="90940-63327-DJ"/>
    <s v="A-M-0.2"/>
    <n v="6"/>
    <x v="523"/>
    <s v="akelstonfq@sakura.ne.jp"/>
    <x v="0"/>
    <x v="2"/>
    <s v="M"/>
    <x v="3"/>
    <n v="3.375"/>
    <n v="20.25"/>
    <x v="2"/>
    <x v="0"/>
    <x v="0"/>
    <x v="3"/>
  </r>
  <r>
    <s v="XRR-28376-277"/>
    <x v="442"/>
    <s v="64481-42546-II"/>
    <s v="R-L-2.5"/>
    <n v="6"/>
    <x v="524"/>
    <s v=""/>
    <x v="1"/>
    <x v="0"/>
    <s v="L"/>
    <x v="2"/>
    <n v="27.484999999999996"/>
    <n v="164.90999999999997"/>
    <x v="0"/>
    <x v="1"/>
    <x v="1"/>
    <x v="6"/>
  </r>
  <r>
    <s v="WHQ-25197-475"/>
    <x v="443"/>
    <s v="27536-28463-NJ"/>
    <s v="L-L-0.2"/>
    <n v="4"/>
    <x v="525"/>
    <s v="cmottramfs@harvard.edu"/>
    <x v="0"/>
    <x v="3"/>
    <s v="L"/>
    <x v="3"/>
    <n v="4.7549999999999999"/>
    <n v="19.02"/>
    <x v="3"/>
    <x v="1"/>
    <x v="0"/>
    <x v="2"/>
  </r>
  <r>
    <s v="HMB-30634-745"/>
    <x v="216"/>
    <s v="19485-98072-PS"/>
    <s v="A-D-2.5"/>
    <n v="6"/>
    <x v="520"/>
    <s v="dflintiffg1@e-recht24.de"/>
    <x v="2"/>
    <x v="2"/>
    <s v="D"/>
    <x v="2"/>
    <n v="22.884999999999998"/>
    <n v="137.31"/>
    <x v="2"/>
    <x v="2"/>
    <x v="1"/>
    <x v="5"/>
  </r>
  <r>
    <s v="XTL-68000-371"/>
    <x v="444"/>
    <s v="70140-82812-KD"/>
    <s v="A-M-0.5"/>
    <n v="4"/>
    <x v="526"/>
    <s v="dsangwinfu@weebly.com"/>
    <x v="0"/>
    <x v="2"/>
    <s v="M"/>
    <x v="1"/>
    <n v="6.75"/>
    <n v="27"/>
    <x v="2"/>
    <x v="0"/>
    <x v="1"/>
    <x v="5"/>
  </r>
  <r>
    <s v="YES-51109-625"/>
    <x v="37"/>
    <s v="91895-55605-LS"/>
    <s v="E-L-0.5"/>
    <n v="4"/>
    <x v="527"/>
    <s v="eaizikowitzfv@virginia.edu"/>
    <x v="2"/>
    <x v="1"/>
    <s v="L"/>
    <x v="1"/>
    <n v="8.91"/>
    <n v="35.64"/>
    <x v="1"/>
    <x v="1"/>
    <x v="1"/>
    <x v="3"/>
  </r>
  <r>
    <s v="EAY-89850-211"/>
    <x v="445"/>
    <s v="43155-71724-XP"/>
    <s v="A-D-0.2"/>
    <n v="2"/>
    <x v="528"/>
    <s v=""/>
    <x v="0"/>
    <x v="2"/>
    <s v="D"/>
    <x v="3"/>
    <n v="2.9849999999999999"/>
    <n v="5.97"/>
    <x v="2"/>
    <x v="2"/>
    <x v="0"/>
    <x v="5"/>
  </r>
  <r>
    <s v="IOQ-84840-827"/>
    <x v="446"/>
    <s v="32038-81174-JF"/>
    <s v="A-M-1"/>
    <n v="6"/>
    <x v="529"/>
    <s v="cvenourfx@ask.com"/>
    <x v="0"/>
    <x v="2"/>
    <s v="M"/>
    <x v="0"/>
    <n v="11.25"/>
    <n v="67.5"/>
    <x v="2"/>
    <x v="0"/>
    <x v="1"/>
    <x v="5"/>
  </r>
  <r>
    <s v="FBD-56220-430"/>
    <x v="245"/>
    <s v="59205-20324-NB"/>
    <s v="R-L-0.2"/>
    <n v="6"/>
    <x v="530"/>
    <s v="mharbyfy@163.com"/>
    <x v="0"/>
    <x v="0"/>
    <s v="L"/>
    <x v="3"/>
    <n v="3.5849999999999995"/>
    <n v="21.509999999999998"/>
    <x v="0"/>
    <x v="1"/>
    <x v="0"/>
    <x v="3"/>
  </r>
  <r>
    <s v="COV-52659-202"/>
    <x v="447"/>
    <s v="99899-54612-NX"/>
    <s v="L-M-2.5"/>
    <n v="2"/>
    <x v="531"/>
    <s v="rthickpennyfz@cafepress.com"/>
    <x v="0"/>
    <x v="3"/>
    <s v="M"/>
    <x v="2"/>
    <n v="33.464999999999996"/>
    <n v="66.929999999999993"/>
    <x v="3"/>
    <x v="0"/>
    <x v="1"/>
    <x v="2"/>
  </r>
  <r>
    <s v="YUO-76652-814"/>
    <x v="448"/>
    <s v="26248-84194-FI"/>
    <s v="A-D-0.2"/>
    <n v="6"/>
    <x v="532"/>
    <s v="pormerodg0@redcross.org"/>
    <x v="0"/>
    <x v="2"/>
    <s v="D"/>
    <x v="3"/>
    <n v="2.9849999999999999"/>
    <n v="17.91"/>
    <x v="2"/>
    <x v="2"/>
    <x v="1"/>
    <x v="6"/>
  </r>
  <r>
    <s v="PBT-36926-102"/>
    <x v="344"/>
    <s v="19485-98072-PS"/>
    <s v="L-M-1"/>
    <n v="4"/>
    <x v="520"/>
    <s v="dflintiffg1@e-recht24.de"/>
    <x v="2"/>
    <x v="3"/>
    <s v="M"/>
    <x v="0"/>
    <n v="14.55"/>
    <n v="58.2"/>
    <x v="3"/>
    <x v="0"/>
    <x v="1"/>
    <x v="3"/>
  </r>
  <r>
    <s v="BLV-60087-454"/>
    <x v="152"/>
    <s v="84493-71314-WX"/>
    <s v="E-L-0.2"/>
    <n v="3"/>
    <x v="533"/>
    <s v="tzanettig2@gravatar.com"/>
    <x v="1"/>
    <x v="1"/>
    <s v="L"/>
    <x v="3"/>
    <n v="4.4550000000000001"/>
    <n v="13.365"/>
    <x v="1"/>
    <x v="1"/>
    <x v="1"/>
    <x v="1"/>
  </r>
  <r>
    <s v="BLV-60087-454"/>
    <x v="152"/>
    <s v="84493-71314-WX"/>
    <s v="A-M-0.5"/>
    <n v="5"/>
    <x v="533"/>
    <s v="tzanettig2@gravatar.com"/>
    <x v="1"/>
    <x v="2"/>
    <s v="M"/>
    <x v="1"/>
    <n v="6.75"/>
    <n v="33.75"/>
    <x v="2"/>
    <x v="0"/>
    <x v="1"/>
    <x v="1"/>
  </r>
  <r>
    <s v="QYC-63914-195"/>
    <x v="449"/>
    <s v="39789-43945-IV"/>
    <s v="E-L-1"/>
    <n v="3"/>
    <x v="534"/>
    <s v="rkirtleyg4@hatena.ne.jp"/>
    <x v="0"/>
    <x v="1"/>
    <s v="L"/>
    <x v="0"/>
    <n v="14.85"/>
    <n v="44.55"/>
    <x v="1"/>
    <x v="1"/>
    <x v="0"/>
    <x v="0"/>
  </r>
  <r>
    <s v="OIB-77163-890"/>
    <x v="450"/>
    <s v="38972-89678-ZM"/>
    <s v="E-L-0.5"/>
    <n v="5"/>
    <x v="535"/>
    <s v="cclemencetg5@weather.com"/>
    <x v="2"/>
    <x v="1"/>
    <s v="L"/>
    <x v="1"/>
    <n v="8.91"/>
    <n v="44.55"/>
    <x v="1"/>
    <x v="1"/>
    <x v="0"/>
    <x v="2"/>
  </r>
  <r>
    <s v="SGS-87525-238"/>
    <x v="451"/>
    <s v="91465-84526-IJ"/>
    <s v="E-D-1"/>
    <n v="5"/>
    <x v="536"/>
    <s v="rdonetg6@oakley.com"/>
    <x v="0"/>
    <x v="1"/>
    <s v="D"/>
    <x v="0"/>
    <n v="12.15"/>
    <n v="60.75"/>
    <x v="1"/>
    <x v="2"/>
    <x v="1"/>
    <x v="3"/>
  </r>
  <r>
    <s v="GQR-12490-152"/>
    <x v="83"/>
    <s v="22832-98538-RB"/>
    <s v="R-L-0.2"/>
    <n v="1"/>
    <x v="537"/>
    <s v="sgaweng7@creativecommons.org"/>
    <x v="0"/>
    <x v="0"/>
    <s v="L"/>
    <x v="3"/>
    <n v="3.5849999999999995"/>
    <n v="3.5849999999999995"/>
    <x v="0"/>
    <x v="1"/>
    <x v="0"/>
    <x v="0"/>
  </r>
  <r>
    <s v="UOJ-28238-299"/>
    <x v="452"/>
    <s v="30844-91890-ZA"/>
    <s v="R-L-0.2"/>
    <n v="6"/>
    <x v="538"/>
    <s v="rreadieg8@guardian.co.uk"/>
    <x v="0"/>
    <x v="0"/>
    <s v="L"/>
    <x v="3"/>
    <n v="3.5849999999999995"/>
    <n v="21.509999999999998"/>
    <x v="0"/>
    <x v="1"/>
    <x v="1"/>
    <x v="6"/>
  </r>
  <r>
    <s v="ETD-58130-674"/>
    <x v="453"/>
    <s v="05325-97750-WP"/>
    <s v="E-M-0.5"/>
    <n v="2"/>
    <x v="539"/>
    <s v="cverissimogh@theglobeandmail.com"/>
    <x v="2"/>
    <x v="1"/>
    <s v="M"/>
    <x v="1"/>
    <n v="8.25"/>
    <n v="16.5"/>
    <x v="1"/>
    <x v="0"/>
    <x v="0"/>
    <x v="2"/>
  </r>
  <r>
    <s v="UPF-60123-025"/>
    <x v="454"/>
    <s v="88992-49081-AT"/>
    <s v="R-L-2.5"/>
    <n v="3"/>
    <x v="540"/>
    <s v=""/>
    <x v="0"/>
    <x v="0"/>
    <s v="L"/>
    <x v="2"/>
    <n v="27.484999999999996"/>
    <n v="82.454999999999984"/>
    <x v="0"/>
    <x v="1"/>
    <x v="1"/>
    <x v="0"/>
  </r>
  <r>
    <s v="NQS-01613-687"/>
    <x v="455"/>
    <s v="10204-31464-SA"/>
    <s v="L-D-0.5"/>
    <n v="1"/>
    <x v="541"/>
    <s v="bogb@elpais.com"/>
    <x v="0"/>
    <x v="3"/>
    <s v="D"/>
    <x v="1"/>
    <n v="7.77"/>
    <n v="7.77"/>
    <x v="3"/>
    <x v="2"/>
    <x v="0"/>
    <x v="2"/>
  </r>
  <r>
    <s v="MGH-36050-573"/>
    <x v="456"/>
    <s v="75156-80911-YT"/>
    <s v="R-M-0.5"/>
    <n v="2"/>
    <x v="542"/>
    <s v="vstansburygc@unblog.fr"/>
    <x v="0"/>
    <x v="0"/>
    <s v="M"/>
    <x v="1"/>
    <n v="5.97"/>
    <n v="11.94"/>
    <x v="0"/>
    <x v="0"/>
    <x v="0"/>
    <x v="3"/>
  </r>
  <r>
    <s v="UVF-59322-459"/>
    <x v="373"/>
    <s v="53971-49906-PZ"/>
    <s v="E-L-2.5"/>
    <n v="6"/>
    <x v="543"/>
    <s v="dheinonengd@printfriendly.com"/>
    <x v="0"/>
    <x v="1"/>
    <s v="L"/>
    <x v="2"/>
    <n v="34.154999999999994"/>
    <n v="204.92999999999995"/>
    <x v="1"/>
    <x v="1"/>
    <x v="1"/>
    <x v="0"/>
  </r>
  <r>
    <s v="VET-41158-896"/>
    <x v="457"/>
    <s v="10728-17633-ST"/>
    <s v="E-M-2.5"/>
    <n v="2"/>
    <x v="544"/>
    <s v="jshentonge@google.com.hk"/>
    <x v="0"/>
    <x v="1"/>
    <s v="M"/>
    <x v="2"/>
    <n v="31.624999999999996"/>
    <n v="63.249999999999993"/>
    <x v="1"/>
    <x v="0"/>
    <x v="0"/>
    <x v="1"/>
  </r>
  <r>
    <s v="XYL-52196-459"/>
    <x v="458"/>
    <s v="13549-65017-VE"/>
    <s v="R-D-0.2"/>
    <n v="3"/>
    <x v="545"/>
    <s v="jwilkissongf@nba.com"/>
    <x v="0"/>
    <x v="0"/>
    <s v="D"/>
    <x v="3"/>
    <n v="2.6849999999999996"/>
    <n v="8.0549999999999997"/>
    <x v="0"/>
    <x v="2"/>
    <x v="0"/>
    <x v="0"/>
  </r>
  <r>
    <s v="BPZ-51283-916"/>
    <x v="264"/>
    <s v="87688-42420-TO"/>
    <s v="A-M-2.5"/>
    <n v="2"/>
    <x v="546"/>
    <s v=""/>
    <x v="0"/>
    <x v="2"/>
    <s v="M"/>
    <x v="2"/>
    <n v="25.874999999999996"/>
    <n v="51.749999999999993"/>
    <x v="2"/>
    <x v="0"/>
    <x v="1"/>
    <x v="6"/>
  </r>
  <r>
    <s v="VQW-91903-926"/>
    <x v="459"/>
    <s v="05325-97750-WP"/>
    <s v="E-D-2.5"/>
    <n v="1"/>
    <x v="539"/>
    <s v="cverissimogh@theglobeandmail.com"/>
    <x v="2"/>
    <x v="1"/>
    <s v="D"/>
    <x v="2"/>
    <n v="27.945"/>
    <n v="27.945"/>
    <x v="1"/>
    <x v="2"/>
    <x v="0"/>
    <x v="2"/>
  </r>
  <r>
    <s v="OLF-77983-457"/>
    <x v="460"/>
    <s v="51901-35210-UI"/>
    <s v="A-L-2.5"/>
    <n v="2"/>
    <x v="547"/>
    <s v="gstarcksgi@abc.net.au"/>
    <x v="0"/>
    <x v="2"/>
    <s v="L"/>
    <x v="2"/>
    <n v="29.784999999999997"/>
    <n v="59.569999999999993"/>
    <x v="2"/>
    <x v="1"/>
    <x v="1"/>
    <x v="4"/>
  </r>
  <r>
    <s v="MVI-04946-827"/>
    <x v="461"/>
    <s v="62483-50867-OM"/>
    <s v="E-L-1"/>
    <n v="1"/>
    <x v="548"/>
    <s v=""/>
    <x v="2"/>
    <x v="1"/>
    <s v="L"/>
    <x v="0"/>
    <n v="14.85"/>
    <n v="14.85"/>
    <x v="1"/>
    <x v="1"/>
    <x v="1"/>
    <x v="4"/>
  </r>
  <r>
    <s v="UOG-94188-104"/>
    <x v="219"/>
    <s v="92753-50029-SD"/>
    <s v="A-M-0.5"/>
    <n v="5"/>
    <x v="549"/>
    <s v="kscholardgk@sbwire.com"/>
    <x v="0"/>
    <x v="2"/>
    <s v="M"/>
    <x v="1"/>
    <n v="6.75"/>
    <n v="33.75"/>
    <x v="2"/>
    <x v="0"/>
    <x v="1"/>
    <x v="5"/>
  </r>
  <r>
    <s v="DSN-15872-519"/>
    <x v="462"/>
    <s v="53809-98498-SN"/>
    <s v="L-L-2.5"/>
    <n v="4"/>
    <x v="550"/>
    <s v="bkindleygl@wikimedia.org"/>
    <x v="0"/>
    <x v="3"/>
    <s v="L"/>
    <x v="2"/>
    <n v="36.454999999999998"/>
    <n v="145.82"/>
    <x v="3"/>
    <x v="1"/>
    <x v="0"/>
    <x v="0"/>
  </r>
  <r>
    <s v="OUQ-73954-002"/>
    <x v="463"/>
    <s v="66308-13503-KD"/>
    <s v="R-M-0.2"/>
    <n v="4"/>
    <x v="551"/>
    <s v="khammettgm@dmoz.org"/>
    <x v="0"/>
    <x v="0"/>
    <s v="M"/>
    <x v="3"/>
    <n v="2.9849999999999999"/>
    <n v="11.94"/>
    <x v="0"/>
    <x v="0"/>
    <x v="0"/>
    <x v="6"/>
  </r>
  <r>
    <s v="LGL-16843-667"/>
    <x v="464"/>
    <s v="82458-87830-JE"/>
    <s v="A-D-0.2"/>
    <n v="4"/>
    <x v="552"/>
    <s v="ahulburtgn@fda.gov"/>
    <x v="0"/>
    <x v="2"/>
    <s v="D"/>
    <x v="3"/>
    <n v="2.9849999999999999"/>
    <n v="11.94"/>
    <x v="2"/>
    <x v="2"/>
    <x v="0"/>
    <x v="1"/>
  </r>
  <r>
    <s v="TCC-89722-031"/>
    <x v="465"/>
    <s v="41611-34336-WT"/>
    <s v="L-D-0.5"/>
    <n v="1"/>
    <x v="553"/>
    <s v="plauritzengo@photobucket.com"/>
    <x v="0"/>
    <x v="3"/>
    <s v="D"/>
    <x v="1"/>
    <n v="7.77"/>
    <n v="7.77"/>
    <x v="3"/>
    <x v="2"/>
    <x v="1"/>
    <x v="4"/>
  </r>
  <r>
    <s v="TRA-79507-007"/>
    <x v="466"/>
    <s v="70089-27418-UJ"/>
    <s v="R-L-2.5"/>
    <n v="4"/>
    <x v="554"/>
    <s v="aburgwingp@redcross.org"/>
    <x v="0"/>
    <x v="0"/>
    <s v="L"/>
    <x v="2"/>
    <n v="27.484999999999996"/>
    <n v="109.93999999999998"/>
    <x v="0"/>
    <x v="1"/>
    <x v="0"/>
    <x v="3"/>
  </r>
  <r>
    <s v="MZJ-77284-941"/>
    <x v="467"/>
    <s v="99978-56910-BN"/>
    <s v="E-L-0.2"/>
    <n v="5"/>
    <x v="555"/>
    <s v="erolingq@google.fr"/>
    <x v="0"/>
    <x v="1"/>
    <s v="L"/>
    <x v="3"/>
    <n v="4.4550000000000001"/>
    <n v="22.274999999999999"/>
    <x v="1"/>
    <x v="1"/>
    <x v="0"/>
    <x v="4"/>
  </r>
  <r>
    <s v="AXN-57779-891"/>
    <x v="468"/>
    <s v="09668-23340-IC"/>
    <s v="R-M-0.2"/>
    <n v="3"/>
    <x v="556"/>
    <s v="dfowlegr@epa.gov"/>
    <x v="0"/>
    <x v="0"/>
    <s v="M"/>
    <x v="3"/>
    <n v="2.9849999999999999"/>
    <n v="8.9550000000000001"/>
    <x v="0"/>
    <x v="0"/>
    <x v="1"/>
    <x v="6"/>
  </r>
  <r>
    <s v="PJB-15659-994"/>
    <x v="469"/>
    <s v="39457-62611-YK"/>
    <s v="L-D-2.5"/>
    <n v="4"/>
    <x v="557"/>
    <s v=""/>
    <x v="1"/>
    <x v="3"/>
    <s v="D"/>
    <x v="2"/>
    <n v="29.784999999999997"/>
    <n v="119.13999999999999"/>
    <x v="3"/>
    <x v="2"/>
    <x v="1"/>
    <x v="2"/>
  </r>
  <r>
    <s v="LTS-03470-353"/>
    <x v="470"/>
    <s v="90985-89807-RW"/>
    <s v="A-L-2.5"/>
    <n v="5"/>
    <x v="558"/>
    <s v="wpowleslandgt@soundcloud.com"/>
    <x v="0"/>
    <x v="2"/>
    <s v="L"/>
    <x v="2"/>
    <n v="29.784999999999997"/>
    <n v="148.92499999999998"/>
    <x v="2"/>
    <x v="1"/>
    <x v="0"/>
    <x v="0"/>
  </r>
  <r>
    <s v="UMM-28497-689"/>
    <x v="471"/>
    <s v="05325-97750-WP"/>
    <s v="L-L-2.5"/>
    <n v="3"/>
    <x v="539"/>
    <s v="cverissimogh@theglobeandmail.com"/>
    <x v="2"/>
    <x v="3"/>
    <s v="L"/>
    <x v="2"/>
    <n v="36.454999999999998"/>
    <n v="109.36499999999999"/>
    <x v="3"/>
    <x v="1"/>
    <x v="0"/>
    <x v="5"/>
  </r>
  <r>
    <s v="MJZ-93232-402"/>
    <x v="472"/>
    <s v="17816-67941-ZS"/>
    <s v="E-D-0.2"/>
    <n v="1"/>
    <x v="559"/>
    <s v="lellinghamgv@sciencedaily.com"/>
    <x v="0"/>
    <x v="1"/>
    <s v="D"/>
    <x v="3"/>
    <n v="3.645"/>
    <n v="3.645"/>
    <x v="1"/>
    <x v="2"/>
    <x v="0"/>
    <x v="6"/>
  </r>
  <r>
    <s v="UHW-74617-126"/>
    <x v="173"/>
    <s v="90816-65619-LM"/>
    <s v="E-D-2.5"/>
    <n v="2"/>
    <x v="560"/>
    <s v=""/>
    <x v="0"/>
    <x v="1"/>
    <s v="D"/>
    <x v="2"/>
    <n v="27.945"/>
    <n v="55.89"/>
    <x v="1"/>
    <x v="2"/>
    <x v="1"/>
    <x v="1"/>
  </r>
  <r>
    <s v="RIK-61730-794"/>
    <x v="473"/>
    <s v="69761-61146-KD"/>
    <s v="L-M-0.2"/>
    <n v="6"/>
    <x v="561"/>
    <s v="afendtgx@forbes.com"/>
    <x v="0"/>
    <x v="3"/>
    <s v="M"/>
    <x v="3"/>
    <n v="4.3650000000000002"/>
    <n v="26.19"/>
    <x v="3"/>
    <x v="0"/>
    <x v="0"/>
    <x v="0"/>
  </r>
  <r>
    <s v="IDJ-55379-750"/>
    <x v="474"/>
    <s v="24040-20817-QB"/>
    <s v="R-M-1"/>
    <n v="4"/>
    <x v="562"/>
    <s v="acleyburngy@lycos.com"/>
    <x v="0"/>
    <x v="0"/>
    <s v="M"/>
    <x v="0"/>
    <n v="9.9499999999999993"/>
    <n v="39.799999999999997"/>
    <x v="0"/>
    <x v="0"/>
    <x v="1"/>
    <x v="4"/>
  </r>
  <r>
    <s v="OHX-11953-965"/>
    <x v="475"/>
    <s v="19524-21432-XP"/>
    <s v="E-L-2.5"/>
    <n v="2"/>
    <x v="563"/>
    <s v="tcastiglionegz@xing.com"/>
    <x v="0"/>
    <x v="1"/>
    <s v="L"/>
    <x v="2"/>
    <n v="34.154999999999994"/>
    <n v="68.309999999999988"/>
    <x v="1"/>
    <x v="1"/>
    <x v="1"/>
    <x v="5"/>
  </r>
  <r>
    <s v="TVV-42245-088"/>
    <x v="476"/>
    <s v="14398-43114-RV"/>
    <s v="A-M-0.2"/>
    <n v="4"/>
    <x v="564"/>
    <s v=""/>
    <x v="1"/>
    <x v="2"/>
    <s v="M"/>
    <x v="3"/>
    <n v="3.375"/>
    <n v="13.5"/>
    <x v="2"/>
    <x v="0"/>
    <x v="1"/>
    <x v="2"/>
  </r>
  <r>
    <s v="DYP-74337-787"/>
    <x v="431"/>
    <s v="41486-52502-QQ"/>
    <s v="R-M-0.5"/>
    <n v="1"/>
    <x v="565"/>
    <s v=""/>
    <x v="0"/>
    <x v="0"/>
    <s v="M"/>
    <x v="1"/>
    <n v="5.97"/>
    <n v="5.97"/>
    <x v="0"/>
    <x v="0"/>
    <x v="1"/>
    <x v="1"/>
  </r>
  <r>
    <s v="OKA-93124-100"/>
    <x v="477"/>
    <s v="05325-97750-WP"/>
    <s v="R-M-0.5"/>
    <n v="5"/>
    <x v="539"/>
    <s v="cverissimogh@theglobeandmail.com"/>
    <x v="2"/>
    <x v="0"/>
    <s v="M"/>
    <x v="1"/>
    <n v="5.97"/>
    <n v="29.849999999999998"/>
    <x v="0"/>
    <x v="0"/>
    <x v="0"/>
    <x v="0"/>
  </r>
  <r>
    <s v="IXW-20780-268"/>
    <x v="478"/>
    <s v="20236-64364-QL"/>
    <s v="L-L-2.5"/>
    <n v="2"/>
    <x v="566"/>
    <s v="scouronneh3@mozilla.org"/>
    <x v="0"/>
    <x v="3"/>
    <s v="L"/>
    <x v="2"/>
    <n v="36.454999999999998"/>
    <n v="72.91"/>
    <x v="3"/>
    <x v="1"/>
    <x v="0"/>
    <x v="1"/>
  </r>
  <r>
    <s v="NGG-24006-937"/>
    <x v="45"/>
    <s v="29102-40100-TZ"/>
    <s v="E-M-2.5"/>
    <n v="4"/>
    <x v="567"/>
    <s v="lflippellih4@github.io"/>
    <x v="2"/>
    <x v="1"/>
    <s v="M"/>
    <x v="2"/>
    <n v="31.624999999999996"/>
    <n v="126.49999999999999"/>
    <x v="1"/>
    <x v="0"/>
    <x v="1"/>
    <x v="5"/>
  </r>
  <r>
    <s v="JZC-31180-557"/>
    <x v="444"/>
    <s v="09171-42203-EB"/>
    <s v="L-M-2.5"/>
    <n v="1"/>
    <x v="568"/>
    <s v="relizabethh5@live.com"/>
    <x v="0"/>
    <x v="3"/>
    <s v="M"/>
    <x v="2"/>
    <n v="33.464999999999996"/>
    <n v="33.464999999999996"/>
    <x v="3"/>
    <x v="0"/>
    <x v="1"/>
    <x v="5"/>
  </r>
  <r>
    <s v="ZMU-63715-204"/>
    <x v="479"/>
    <s v="29060-75856-UI"/>
    <s v="E-D-1"/>
    <n v="6"/>
    <x v="569"/>
    <s v="irenhardh6@i2i.jp"/>
    <x v="0"/>
    <x v="1"/>
    <s v="D"/>
    <x v="0"/>
    <n v="12.15"/>
    <n v="72.900000000000006"/>
    <x v="1"/>
    <x v="2"/>
    <x v="0"/>
    <x v="0"/>
  </r>
  <r>
    <s v="GND-08192-056"/>
    <x v="480"/>
    <s v="17088-16989-PL"/>
    <s v="L-D-0.5"/>
    <n v="2"/>
    <x v="570"/>
    <s v="wrocheh7@xinhuanet.com"/>
    <x v="0"/>
    <x v="3"/>
    <s v="D"/>
    <x v="1"/>
    <n v="7.77"/>
    <n v="15.54"/>
    <x v="3"/>
    <x v="2"/>
    <x v="0"/>
    <x v="6"/>
  </r>
  <r>
    <s v="RYY-38961-093"/>
    <x v="481"/>
    <s v="14756-18321-CL"/>
    <s v="A-M-0.2"/>
    <n v="6"/>
    <x v="571"/>
    <s v="lalawayhh@weather.com"/>
    <x v="0"/>
    <x v="2"/>
    <s v="M"/>
    <x v="3"/>
    <n v="3.375"/>
    <n v="20.25"/>
    <x v="2"/>
    <x v="0"/>
    <x v="1"/>
    <x v="0"/>
  </r>
  <r>
    <s v="CVA-64996-969"/>
    <x v="478"/>
    <s v="13324-78688-MI"/>
    <s v="A-L-1"/>
    <n v="6"/>
    <x v="572"/>
    <s v="codgaardh9@nsw.gov.au"/>
    <x v="0"/>
    <x v="2"/>
    <s v="L"/>
    <x v="0"/>
    <n v="12.95"/>
    <n v="77.699999999999989"/>
    <x v="2"/>
    <x v="1"/>
    <x v="1"/>
    <x v="1"/>
  </r>
  <r>
    <s v="XTH-67276-442"/>
    <x v="482"/>
    <s v="73799-04749-BM"/>
    <s v="L-M-2.5"/>
    <n v="4"/>
    <x v="573"/>
    <s v="bbyrdha@4shared.com"/>
    <x v="0"/>
    <x v="3"/>
    <s v="M"/>
    <x v="2"/>
    <n v="33.464999999999996"/>
    <n v="133.85999999999999"/>
    <x v="3"/>
    <x v="0"/>
    <x v="1"/>
    <x v="6"/>
  </r>
  <r>
    <s v="PVU-02950-470"/>
    <x v="353"/>
    <s v="01927-46702-YT"/>
    <s v="E-D-1"/>
    <n v="1"/>
    <x v="574"/>
    <s v=""/>
    <x v="2"/>
    <x v="1"/>
    <s v="D"/>
    <x v="0"/>
    <n v="12.15"/>
    <n v="12.15"/>
    <x v="1"/>
    <x v="2"/>
    <x v="1"/>
    <x v="0"/>
  </r>
  <r>
    <s v="XSN-26809-910"/>
    <x v="199"/>
    <s v="80467-17137-TO"/>
    <s v="E-M-2.5"/>
    <n v="2"/>
    <x v="575"/>
    <s v="dchardinhc@nhs.uk"/>
    <x v="1"/>
    <x v="1"/>
    <s v="M"/>
    <x v="2"/>
    <n v="31.624999999999996"/>
    <n v="63.249999999999993"/>
    <x v="1"/>
    <x v="0"/>
    <x v="0"/>
    <x v="6"/>
  </r>
  <r>
    <s v="UDN-88321-005"/>
    <x v="372"/>
    <s v="14640-87215-BK"/>
    <s v="R-L-0.5"/>
    <n v="5"/>
    <x v="576"/>
    <s v="hradbonehd@newsvine.com"/>
    <x v="0"/>
    <x v="0"/>
    <s v="L"/>
    <x v="1"/>
    <n v="7.169999999999999"/>
    <n v="35.849999999999994"/>
    <x v="0"/>
    <x v="1"/>
    <x v="1"/>
    <x v="6"/>
  </r>
  <r>
    <s v="EXP-21628-670"/>
    <x v="267"/>
    <s v="94447-35885-HK"/>
    <s v="A-M-2.5"/>
    <n v="3"/>
    <x v="577"/>
    <s v="wbernthhe@miitbeian.gov.cn"/>
    <x v="0"/>
    <x v="2"/>
    <s v="M"/>
    <x v="2"/>
    <n v="25.874999999999996"/>
    <n v="77.624999999999986"/>
    <x v="2"/>
    <x v="0"/>
    <x v="1"/>
    <x v="4"/>
  </r>
  <r>
    <s v="VGM-24161-361"/>
    <x v="480"/>
    <s v="71034-49694-CS"/>
    <s v="E-M-2.5"/>
    <n v="2"/>
    <x v="578"/>
    <s v="bacarsonhf@cnn.com"/>
    <x v="0"/>
    <x v="1"/>
    <s v="M"/>
    <x v="2"/>
    <n v="31.624999999999996"/>
    <n v="63.249999999999993"/>
    <x v="1"/>
    <x v="0"/>
    <x v="0"/>
    <x v="6"/>
  </r>
  <r>
    <s v="PKN-19556-918"/>
    <x v="483"/>
    <s v="00445-42781-KX"/>
    <s v="E-L-0.2"/>
    <n v="6"/>
    <x v="579"/>
    <s v="fbrighamhg@blog.com"/>
    <x v="1"/>
    <x v="1"/>
    <s v="L"/>
    <x v="3"/>
    <n v="4.4550000000000001"/>
    <n v="26.73"/>
    <x v="1"/>
    <x v="1"/>
    <x v="0"/>
    <x v="2"/>
  </r>
  <r>
    <s v="PKN-19556-918"/>
    <x v="483"/>
    <s v="00445-42781-KX"/>
    <s v="L-D-0.5"/>
    <n v="4"/>
    <x v="579"/>
    <s v="fbrighamhg@blog.com"/>
    <x v="1"/>
    <x v="3"/>
    <s v="D"/>
    <x v="1"/>
    <n v="7.77"/>
    <n v="31.08"/>
    <x v="3"/>
    <x v="2"/>
    <x v="0"/>
    <x v="2"/>
  </r>
  <r>
    <s v="PKN-19556-918"/>
    <x v="483"/>
    <s v="00445-42781-KX"/>
    <s v="A-D-0.2"/>
    <n v="1"/>
    <x v="579"/>
    <s v="fbrighamhg@blog.com"/>
    <x v="1"/>
    <x v="2"/>
    <s v="D"/>
    <x v="3"/>
    <n v="2.9849999999999999"/>
    <n v="2.9849999999999999"/>
    <x v="2"/>
    <x v="2"/>
    <x v="0"/>
    <x v="2"/>
  </r>
  <r>
    <s v="PKN-19556-918"/>
    <x v="483"/>
    <s v="00445-42781-KX"/>
    <s v="R-D-2.5"/>
    <n v="5"/>
    <x v="579"/>
    <s v="fbrighamhg@blog.com"/>
    <x v="1"/>
    <x v="0"/>
    <s v="D"/>
    <x v="2"/>
    <n v="20.584999999999997"/>
    <n v="102.92499999999998"/>
    <x v="0"/>
    <x v="2"/>
    <x v="0"/>
    <x v="2"/>
  </r>
  <r>
    <s v="DXQ-44537-297"/>
    <x v="484"/>
    <s v="96116-24737-LV"/>
    <s v="E-L-0.5"/>
    <n v="4"/>
    <x v="580"/>
    <s v="myoxenhk@google.com"/>
    <x v="0"/>
    <x v="1"/>
    <s v="L"/>
    <x v="1"/>
    <n v="8.91"/>
    <n v="35.64"/>
    <x v="1"/>
    <x v="1"/>
    <x v="1"/>
    <x v="0"/>
  </r>
  <r>
    <s v="BPC-54727-307"/>
    <x v="485"/>
    <s v="18684-73088-YL"/>
    <s v="R-L-1"/>
    <n v="4"/>
    <x v="581"/>
    <s v="gmcgavinhl@histats.com"/>
    <x v="0"/>
    <x v="0"/>
    <s v="L"/>
    <x v="0"/>
    <n v="11.95"/>
    <n v="47.8"/>
    <x v="0"/>
    <x v="1"/>
    <x v="1"/>
    <x v="4"/>
  </r>
  <r>
    <s v="KSH-47717-456"/>
    <x v="486"/>
    <s v="74671-55639-TU"/>
    <s v="L-M-1"/>
    <n v="3"/>
    <x v="582"/>
    <s v="luttermarehm@engadget.com"/>
    <x v="0"/>
    <x v="3"/>
    <s v="M"/>
    <x v="0"/>
    <n v="14.55"/>
    <n v="43.650000000000006"/>
    <x v="3"/>
    <x v="0"/>
    <x v="1"/>
    <x v="6"/>
  </r>
  <r>
    <s v="ANK-59436-446"/>
    <x v="487"/>
    <s v="17488-65879-XL"/>
    <s v="E-L-0.5"/>
    <n v="4"/>
    <x v="583"/>
    <s v="edambrogiohn@techcrunch.com"/>
    <x v="0"/>
    <x v="1"/>
    <s v="L"/>
    <x v="1"/>
    <n v="8.91"/>
    <n v="35.64"/>
    <x v="1"/>
    <x v="1"/>
    <x v="0"/>
    <x v="3"/>
  </r>
  <r>
    <s v="AYY-83051-752"/>
    <x v="488"/>
    <s v="46431-09298-OU"/>
    <s v="L-L-1"/>
    <n v="6"/>
    <x v="584"/>
    <s v="cwinchcombeho@jiathis.com"/>
    <x v="0"/>
    <x v="3"/>
    <s v="L"/>
    <x v="0"/>
    <n v="15.85"/>
    <n v="95.1"/>
    <x v="3"/>
    <x v="1"/>
    <x v="0"/>
    <x v="5"/>
  </r>
  <r>
    <s v="CSW-59644-267"/>
    <x v="489"/>
    <s v="60378-26473-FE"/>
    <s v="E-M-2.5"/>
    <n v="1"/>
    <x v="585"/>
    <s v="bpaumierhp@umn.edu"/>
    <x v="1"/>
    <x v="1"/>
    <s v="M"/>
    <x v="2"/>
    <n v="31.624999999999996"/>
    <n v="31.624999999999996"/>
    <x v="1"/>
    <x v="0"/>
    <x v="0"/>
    <x v="2"/>
  </r>
  <r>
    <s v="ITY-92466-909"/>
    <x v="162"/>
    <s v="34927-68586-ZV"/>
    <s v="A-M-2.5"/>
    <n v="3"/>
    <x v="586"/>
    <s v=""/>
    <x v="1"/>
    <x v="2"/>
    <s v="M"/>
    <x v="2"/>
    <n v="25.874999999999996"/>
    <n v="77.624999999999986"/>
    <x v="2"/>
    <x v="0"/>
    <x v="0"/>
    <x v="1"/>
  </r>
  <r>
    <s v="IGW-04801-466"/>
    <x v="490"/>
    <s v="29051-27555-GD"/>
    <s v="L-D-0.2"/>
    <n v="1"/>
    <x v="587"/>
    <s v="jcapeyhr@bravesites.com"/>
    <x v="0"/>
    <x v="3"/>
    <s v="D"/>
    <x v="3"/>
    <n v="3.8849999999999998"/>
    <n v="3.8849999999999998"/>
    <x v="3"/>
    <x v="2"/>
    <x v="0"/>
    <x v="4"/>
  </r>
  <r>
    <s v="LJN-34281-921"/>
    <x v="491"/>
    <s v="52143-35672-JF"/>
    <s v="R-L-2.5"/>
    <n v="5"/>
    <x v="588"/>
    <s v="tmathonneti0@google.co.jp"/>
    <x v="0"/>
    <x v="0"/>
    <s v="L"/>
    <x v="2"/>
    <n v="27.484999999999996"/>
    <n v="137.42499999999998"/>
    <x v="0"/>
    <x v="1"/>
    <x v="1"/>
    <x v="2"/>
  </r>
  <r>
    <s v="BWZ-46364-547"/>
    <x v="301"/>
    <s v="64918-67725-MN"/>
    <s v="R-L-1"/>
    <n v="3"/>
    <x v="589"/>
    <s v="ybasillht@theguardian.com"/>
    <x v="0"/>
    <x v="0"/>
    <s v="L"/>
    <x v="0"/>
    <n v="11.95"/>
    <n v="35.849999999999994"/>
    <x v="0"/>
    <x v="1"/>
    <x v="0"/>
    <x v="0"/>
  </r>
  <r>
    <s v="SBC-95710-706"/>
    <x v="194"/>
    <s v="85634-61759-ND"/>
    <s v="E-M-0.2"/>
    <n v="2"/>
    <x v="590"/>
    <s v="mbaistowhu@i2i.jp"/>
    <x v="2"/>
    <x v="1"/>
    <s v="M"/>
    <x v="3"/>
    <n v="4.125"/>
    <n v="8.25"/>
    <x v="1"/>
    <x v="0"/>
    <x v="0"/>
    <x v="1"/>
  </r>
  <r>
    <s v="WRN-55114-031"/>
    <x v="26"/>
    <s v="40180-22940-QB"/>
    <s v="E-L-2.5"/>
    <n v="3"/>
    <x v="591"/>
    <s v="cpallanthv@typepad.com"/>
    <x v="0"/>
    <x v="1"/>
    <s v="L"/>
    <x v="2"/>
    <n v="34.154999999999994"/>
    <n v="102.46499999999997"/>
    <x v="1"/>
    <x v="1"/>
    <x v="0"/>
    <x v="3"/>
  </r>
  <r>
    <s v="TZU-64255-831"/>
    <x v="125"/>
    <s v="34666-76738-SQ"/>
    <s v="R-D-2.5"/>
    <n v="2"/>
    <x v="592"/>
    <s v=""/>
    <x v="0"/>
    <x v="0"/>
    <s v="D"/>
    <x v="2"/>
    <n v="20.584999999999997"/>
    <n v="41.169999999999995"/>
    <x v="0"/>
    <x v="2"/>
    <x v="1"/>
    <x v="2"/>
  </r>
  <r>
    <s v="JVF-91003-729"/>
    <x v="492"/>
    <s v="98536-88616-FF"/>
    <s v="A-D-2.5"/>
    <n v="3"/>
    <x v="593"/>
    <s v="dohx@redcross.org"/>
    <x v="0"/>
    <x v="2"/>
    <s v="D"/>
    <x v="2"/>
    <n v="22.884999999999998"/>
    <n v="68.655000000000001"/>
    <x v="2"/>
    <x v="2"/>
    <x v="0"/>
    <x v="2"/>
  </r>
  <r>
    <s v="MVB-22135-665"/>
    <x v="462"/>
    <s v="55621-06130-SA"/>
    <s v="A-D-1"/>
    <n v="1"/>
    <x v="594"/>
    <s v="drallinhy@howstuffworks.com"/>
    <x v="0"/>
    <x v="2"/>
    <s v="D"/>
    <x v="0"/>
    <n v="9.9499999999999993"/>
    <n v="9.9499999999999993"/>
    <x v="2"/>
    <x v="2"/>
    <x v="0"/>
    <x v="0"/>
  </r>
  <r>
    <s v="CKS-47815-571"/>
    <x v="493"/>
    <s v="45666-86771-EH"/>
    <s v="L-L-0.5"/>
    <n v="3"/>
    <x v="595"/>
    <s v="achillhz@epa.gov"/>
    <x v="2"/>
    <x v="3"/>
    <s v="L"/>
    <x v="1"/>
    <n v="9.51"/>
    <n v="28.53"/>
    <x v="3"/>
    <x v="1"/>
    <x v="0"/>
    <x v="5"/>
  </r>
  <r>
    <s v="OAW-17338-101"/>
    <x v="494"/>
    <s v="52143-35672-JF"/>
    <s v="R-D-0.2"/>
    <n v="6"/>
    <x v="588"/>
    <s v="tmathonneti0@google.co.jp"/>
    <x v="0"/>
    <x v="0"/>
    <s v="D"/>
    <x v="3"/>
    <n v="2.6849999999999996"/>
    <n v="16.11"/>
    <x v="0"/>
    <x v="2"/>
    <x v="1"/>
    <x v="6"/>
  </r>
  <r>
    <s v="ALP-37623-536"/>
    <x v="495"/>
    <s v="24689-69376-XX"/>
    <s v="L-L-1"/>
    <n v="6"/>
    <x v="596"/>
    <s v="cdenysi1@is.gd"/>
    <x v="2"/>
    <x v="3"/>
    <s v="L"/>
    <x v="0"/>
    <n v="15.85"/>
    <n v="95.1"/>
    <x v="3"/>
    <x v="1"/>
    <x v="1"/>
    <x v="2"/>
  </r>
  <r>
    <s v="WMU-87639-108"/>
    <x v="496"/>
    <s v="71891-51101-VQ"/>
    <s v="R-D-0.5"/>
    <n v="1"/>
    <x v="597"/>
    <s v="cstebbingsi2@drupal.org"/>
    <x v="0"/>
    <x v="0"/>
    <s v="D"/>
    <x v="1"/>
    <n v="5.3699999999999992"/>
    <n v="5.3699999999999992"/>
    <x v="0"/>
    <x v="2"/>
    <x v="0"/>
    <x v="3"/>
  </r>
  <r>
    <s v="USN-44968-231"/>
    <x v="497"/>
    <s v="71749-05400-CN"/>
    <s v="R-L-1"/>
    <n v="4"/>
    <x v="598"/>
    <s v=""/>
    <x v="0"/>
    <x v="0"/>
    <s v="L"/>
    <x v="0"/>
    <n v="11.95"/>
    <n v="47.8"/>
    <x v="0"/>
    <x v="1"/>
    <x v="1"/>
    <x v="0"/>
  </r>
  <r>
    <s v="YZG-20575-451"/>
    <x v="498"/>
    <s v="64845-00270-NO"/>
    <s v="L-L-1"/>
    <n v="4"/>
    <x v="599"/>
    <s v="rzywickii4@ifeng.com"/>
    <x v="1"/>
    <x v="3"/>
    <s v="L"/>
    <x v="0"/>
    <n v="15.85"/>
    <n v="63.4"/>
    <x v="3"/>
    <x v="1"/>
    <x v="1"/>
    <x v="3"/>
  </r>
  <r>
    <s v="HTH-52867-812"/>
    <x v="382"/>
    <s v="29851-36402-UX"/>
    <s v="A-M-2.5"/>
    <n v="4"/>
    <x v="600"/>
    <s v="aburgetti5@moonfruit.com"/>
    <x v="0"/>
    <x v="2"/>
    <s v="M"/>
    <x v="2"/>
    <n v="25.874999999999996"/>
    <n v="103.49999999999999"/>
    <x v="2"/>
    <x v="0"/>
    <x v="1"/>
    <x v="3"/>
  </r>
  <r>
    <s v="FWU-44971-444"/>
    <x v="499"/>
    <s v="12190-25421-WM"/>
    <s v="A-D-2.5"/>
    <n v="3"/>
    <x v="601"/>
    <s v="mmalloyi6@seattletimes.com"/>
    <x v="0"/>
    <x v="2"/>
    <s v="D"/>
    <x v="2"/>
    <n v="22.884999999999998"/>
    <n v="68.655000000000001"/>
    <x v="2"/>
    <x v="2"/>
    <x v="1"/>
    <x v="2"/>
  </r>
  <r>
    <s v="EQI-82205-066"/>
    <x v="500"/>
    <s v="52316-30571-GD"/>
    <s v="R-M-2.5"/>
    <n v="2"/>
    <x v="602"/>
    <s v="mmcparlandi7@w3.org"/>
    <x v="0"/>
    <x v="0"/>
    <s v="M"/>
    <x v="2"/>
    <n v="22.884999999999998"/>
    <n v="45.769999999999996"/>
    <x v="0"/>
    <x v="0"/>
    <x v="0"/>
    <x v="2"/>
  </r>
  <r>
    <s v="NAR-00747-074"/>
    <x v="501"/>
    <s v="23243-92649-RY"/>
    <s v="L-D-1"/>
    <n v="4"/>
    <x v="603"/>
    <s v="sjennaroyi8@purevolume.com"/>
    <x v="0"/>
    <x v="3"/>
    <s v="D"/>
    <x v="0"/>
    <n v="12.95"/>
    <n v="51.8"/>
    <x v="3"/>
    <x v="2"/>
    <x v="1"/>
    <x v="4"/>
  </r>
  <r>
    <s v="JYR-22052-185"/>
    <x v="502"/>
    <s v="39528-19971-OR"/>
    <s v="A-M-0.5"/>
    <n v="2"/>
    <x v="604"/>
    <s v="wplacei9@wsj.com"/>
    <x v="0"/>
    <x v="2"/>
    <s v="M"/>
    <x v="1"/>
    <n v="6.75"/>
    <n v="13.5"/>
    <x v="2"/>
    <x v="0"/>
    <x v="0"/>
    <x v="1"/>
  </r>
  <r>
    <s v="XKO-54097-932"/>
    <x v="503"/>
    <s v="32743-78448-KT"/>
    <s v="E-M-0.5"/>
    <n v="3"/>
    <x v="605"/>
    <s v="jmillettik@addtoany.com"/>
    <x v="0"/>
    <x v="1"/>
    <s v="M"/>
    <x v="1"/>
    <n v="8.25"/>
    <n v="24.75"/>
    <x v="1"/>
    <x v="0"/>
    <x v="0"/>
    <x v="0"/>
  </r>
  <r>
    <s v="HXA-72415-025"/>
    <x v="504"/>
    <s v="93417-12322-YB"/>
    <s v="A-D-2.5"/>
    <n v="2"/>
    <x v="606"/>
    <s v="dgadsdenib@google.com.hk"/>
    <x v="1"/>
    <x v="2"/>
    <s v="D"/>
    <x v="2"/>
    <n v="22.884999999999998"/>
    <n v="45.769999999999996"/>
    <x v="2"/>
    <x v="2"/>
    <x v="0"/>
    <x v="0"/>
  </r>
  <r>
    <s v="MJF-20065-335"/>
    <x v="497"/>
    <s v="56891-86662-UY"/>
    <s v="E-L-0.5"/>
    <n v="6"/>
    <x v="607"/>
    <s v="vwakelinic@unesco.org"/>
    <x v="0"/>
    <x v="1"/>
    <s v="L"/>
    <x v="1"/>
    <n v="8.91"/>
    <n v="53.46"/>
    <x v="1"/>
    <x v="1"/>
    <x v="1"/>
    <x v="0"/>
  </r>
  <r>
    <s v="GFI-83300-059"/>
    <x v="501"/>
    <s v="40414-26467-VE"/>
    <s v="A-M-0.2"/>
    <n v="6"/>
    <x v="608"/>
    <s v="acampsallid@zimbio.com"/>
    <x v="0"/>
    <x v="2"/>
    <s v="M"/>
    <x v="3"/>
    <n v="3.375"/>
    <n v="20.25"/>
    <x v="2"/>
    <x v="0"/>
    <x v="0"/>
    <x v="4"/>
  </r>
  <r>
    <s v="WJR-51493-682"/>
    <x v="1"/>
    <s v="87858-83734-RK"/>
    <s v="L-D-2.5"/>
    <n v="5"/>
    <x v="609"/>
    <s v="smosebyie@stanford.edu"/>
    <x v="0"/>
    <x v="3"/>
    <s v="D"/>
    <x v="2"/>
    <n v="29.784999999999997"/>
    <n v="148.92499999999998"/>
    <x v="3"/>
    <x v="2"/>
    <x v="1"/>
    <x v="0"/>
  </r>
  <r>
    <s v="SHP-55648-472"/>
    <x v="505"/>
    <s v="46818-20198-GB"/>
    <s v="A-M-1"/>
    <n v="6"/>
    <x v="610"/>
    <s v="cwassif@prweb.com"/>
    <x v="0"/>
    <x v="2"/>
    <s v="M"/>
    <x v="0"/>
    <n v="11.25"/>
    <n v="67.5"/>
    <x v="2"/>
    <x v="0"/>
    <x v="1"/>
    <x v="4"/>
  </r>
  <r>
    <s v="HYR-03455-684"/>
    <x v="506"/>
    <s v="29808-89098-XD"/>
    <s v="E-D-1"/>
    <n v="6"/>
    <x v="611"/>
    <s v="isjostromig@pbs.org"/>
    <x v="0"/>
    <x v="1"/>
    <s v="D"/>
    <x v="0"/>
    <n v="12.15"/>
    <n v="72.900000000000006"/>
    <x v="1"/>
    <x v="2"/>
    <x v="1"/>
    <x v="6"/>
  </r>
  <r>
    <s v="HYR-03455-684"/>
    <x v="506"/>
    <s v="29808-89098-XD"/>
    <s v="L-D-0.2"/>
    <n v="2"/>
    <x v="611"/>
    <s v="isjostromig@pbs.org"/>
    <x v="0"/>
    <x v="3"/>
    <s v="D"/>
    <x v="3"/>
    <n v="3.8849999999999998"/>
    <n v="7.77"/>
    <x v="3"/>
    <x v="2"/>
    <x v="1"/>
    <x v="6"/>
  </r>
  <r>
    <s v="HUG-52766-375"/>
    <x v="507"/>
    <s v="78786-77449-RQ"/>
    <s v="A-D-2.5"/>
    <n v="4"/>
    <x v="612"/>
    <s v="jbranchettii@bravesites.com"/>
    <x v="0"/>
    <x v="2"/>
    <s v="D"/>
    <x v="2"/>
    <n v="22.884999999999998"/>
    <n v="91.539999999999992"/>
    <x v="2"/>
    <x v="2"/>
    <x v="1"/>
    <x v="2"/>
  </r>
  <r>
    <s v="DAH-46595-917"/>
    <x v="508"/>
    <s v="27878-42224-QF"/>
    <s v="A-D-1"/>
    <n v="6"/>
    <x v="613"/>
    <s v="nrudlandij@blogs.com"/>
    <x v="1"/>
    <x v="2"/>
    <s v="D"/>
    <x v="0"/>
    <n v="9.9499999999999993"/>
    <n v="59.699999999999996"/>
    <x v="2"/>
    <x v="2"/>
    <x v="1"/>
    <x v="6"/>
  </r>
  <r>
    <s v="VEM-79839-466"/>
    <x v="509"/>
    <s v="32743-78448-KT"/>
    <s v="R-L-2.5"/>
    <n v="5"/>
    <x v="605"/>
    <s v="jmillettik@addtoany.com"/>
    <x v="0"/>
    <x v="0"/>
    <s v="L"/>
    <x v="2"/>
    <n v="27.484999999999996"/>
    <n v="137.42499999999998"/>
    <x v="0"/>
    <x v="1"/>
    <x v="0"/>
    <x v="1"/>
  </r>
  <r>
    <s v="OWH-11126-533"/>
    <x v="131"/>
    <s v="25331-13794-SB"/>
    <s v="L-M-2.5"/>
    <n v="2"/>
    <x v="614"/>
    <s v="ftourryil@google.de"/>
    <x v="0"/>
    <x v="3"/>
    <s v="M"/>
    <x v="2"/>
    <n v="33.464999999999996"/>
    <n v="66.929999999999993"/>
    <x v="3"/>
    <x v="0"/>
    <x v="1"/>
    <x v="5"/>
  </r>
  <r>
    <s v="UMT-26130-151"/>
    <x v="510"/>
    <s v="55864-37682-GQ"/>
    <s v="L-M-0.2"/>
    <n v="3"/>
    <x v="615"/>
    <s v="cweatherallim@toplist.cz"/>
    <x v="0"/>
    <x v="3"/>
    <s v="M"/>
    <x v="3"/>
    <n v="4.3650000000000002"/>
    <n v="13.095000000000001"/>
    <x v="3"/>
    <x v="0"/>
    <x v="0"/>
    <x v="5"/>
  </r>
  <r>
    <s v="JKA-27899-806"/>
    <x v="511"/>
    <s v="97005-25609-CQ"/>
    <s v="R-L-1"/>
    <n v="5"/>
    <x v="616"/>
    <s v="gheindrickin@usda.gov"/>
    <x v="0"/>
    <x v="0"/>
    <s v="L"/>
    <x v="0"/>
    <n v="11.95"/>
    <n v="59.75"/>
    <x v="0"/>
    <x v="1"/>
    <x v="1"/>
    <x v="5"/>
  </r>
  <r>
    <s v="ULU-07744-724"/>
    <x v="512"/>
    <s v="94058-95794-IJ"/>
    <s v="L-M-0.5"/>
    <n v="5"/>
    <x v="617"/>
    <s v="limasonio@discuz.net"/>
    <x v="0"/>
    <x v="3"/>
    <s v="M"/>
    <x v="1"/>
    <n v="8.73"/>
    <n v="43.650000000000006"/>
    <x v="3"/>
    <x v="0"/>
    <x v="0"/>
    <x v="0"/>
  </r>
  <r>
    <s v="NOM-56457-507"/>
    <x v="513"/>
    <s v="40214-03678-GU"/>
    <s v="E-M-1"/>
    <n v="6"/>
    <x v="618"/>
    <s v="hsaillip@odnoklassniki.ru"/>
    <x v="0"/>
    <x v="1"/>
    <s v="M"/>
    <x v="0"/>
    <n v="13.75"/>
    <n v="82.5"/>
    <x v="1"/>
    <x v="0"/>
    <x v="0"/>
    <x v="1"/>
  </r>
  <r>
    <s v="NZN-71683-705"/>
    <x v="514"/>
    <s v="04921-85445-SL"/>
    <s v="A-L-2.5"/>
    <n v="6"/>
    <x v="619"/>
    <s v="hlarvoriq@last.fm"/>
    <x v="0"/>
    <x v="2"/>
    <s v="L"/>
    <x v="2"/>
    <n v="29.784999999999997"/>
    <n v="178.70999999999998"/>
    <x v="2"/>
    <x v="1"/>
    <x v="0"/>
    <x v="3"/>
  </r>
  <r>
    <s v="WMA-34232-850"/>
    <x v="7"/>
    <s v="53386-94266-LJ"/>
    <s v="L-D-2.5"/>
    <n v="4"/>
    <x v="620"/>
    <s v=""/>
    <x v="0"/>
    <x v="3"/>
    <s v="D"/>
    <x v="2"/>
    <n v="29.784999999999997"/>
    <n v="119.13999999999999"/>
    <x v="3"/>
    <x v="2"/>
    <x v="0"/>
    <x v="3"/>
  </r>
  <r>
    <s v="EZL-27919-704"/>
    <x v="481"/>
    <s v="49480-85909-DG"/>
    <s v="L-L-0.5"/>
    <n v="5"/>
    <x v="621"/>
    <s v=""/>
    <x v="0"/>
    <x v="3"/>
    <s v="L"/>
    <x v="1"/>
    <n v="9.51"/>
    <n v="47.55"/>
    <x v="3"/>
    <x v="1"/>
    <x v="1"/>
    <x v="0"/>
  </r>
  <r>
    <s v="ZYU-11345-774"/>
    <x v="515"/>
    <s v="18293-78136-MN"/>
    <s v="L-M-0.5"/>
    <n v="5"/>
    <x v="622"/>
    <s v="cpenwardenit@mlb.com"/>
    <x v="1"/>
    <x v="3"/>
    <s v="M"/>
    <x v="1"/>
    <n v="8.73"/>
    <n v="43.650000000000006"/>
    <x v="3"/>
    <x v="0"/>
    <x v="1"/>
    <x v="6"/>
  </r>
  <r>
    <s v="CPW-34587-459"/>
    <x v="516"/>
    <s v="84641-67384-TD"/>
    <s v="A-L-2.5"/>
    <n v="6"/>
    <x v="623"/>
    <s v="mmiddisiu@dmoz.org"/>
    <x v="0"/>
    <x v="2"/>
    <s v="L"/>
    <x v="2"/>
    <n v="29.784999999999997"/>
    <n v="178.70999999999998"/>
    <x v="2"/>
    <x v="1"/>
    <x v="0"/>
    <x v="2"/>
  </r>
  <r>
    <s v="NQZ-82067-394"/>
    <x v="517"/>
    <s v="72320-29738-EB"/>
    <s v="R-L-2.5"/>
    <n v="1"/>
    <x v="624"/>
    <s v="avairowiv@studiopress.com"/>
    <x v="2"/>
    <x v="0"/>
    <s v="L"/>
    <x v="2"/>
    <n v="27.484999999999996"/>
    <n v="27.484999999999996"/>
    <x v="0"/>
    <x v="1"/>
    <x v="1"/>
    <x v="2"/>
  </r>
  <r>
    <s v="JBW-95055-851"/>
    <x v="518"/>
    <s v="47355-97488-XS"/>
    <s v="A-M-1"/>
    <n v="5"/>
    <x v="625"/>
    <s v="agoldieiw@goo.gl"/>
    <x v="0"/>
    <x v="2"/>
    <s v="M"/>
    <x v="0"/>
    <n v="11.25"/>
    <n v="56.25"/>
    <x v="2"/>
    <x v="0"/>
    <x v="1"/>
    <x v="0"/>
  </r>
  <r>
    <s v="AHY-20324-088"/>
    <x v="519"/>
    <s v="63499-24884-PP"/>
    <s v="L-L-0.2"/>
    <n v="2"/>
    <x v="626"/>
    <s v="nayrisix@t-online.de"/>
    <x v="2"/>
    <x v="3"/>
    <s v="L"/>
    <x v="3"/>
    <n v="4.7549999999999999"/>
    <n v="9.51"/>
    <x v="3"/>
    <x v="1"/>
    <x v="0"/>
    <x v="6"/>
  </r>
  <r>
    <s v="ZSL-66684-103"/>
    <x v="520"/>
    <s v="39193-51770-FM"/>
    <s v="E-M-0.2"/>
    <n v="2"/>
    <x v="627"/>
    <s v="lbenediktovichiy@wunderground.com"/>
    <x v="0"/>
    <x v="1"/>
    <s v="M"/>
    <x v="3"/>
    <n v="4.125"/>
    <n v="8.25"/>
    <x v="1"/>
    <x v="0"/>
    <x v="0"/>
    <x v="4"/>
  </r>
  <r>
    <s v="WNE-73911-475"/>
    <x v="521"/>
    <s v="61323-91967-GG"/>
    <s v="L-D-0.5"/>
    <n v="6"/>
    <x v="628"/>
    <s v="tjacobovitziz@cbc.ca"/>
    <x v="0"/>
    <x v="3"/>
    <s v="D"/>
    <x v="1"/>
    <n v="7.77"/>
    <n v="46.62"/>
    <x v="3"/>
    <x v="2"/>
    <x v="1"/>
    <x v="3"/>
  </r>
  <r>
    <s v="EZB-68383-559"/>
    <x v="418"/>
    <s v="90123-01967-KS"/>
    <s v="R-L-1"/>
    <n v="6"/>
    <x v="629"/>
    <s v=""/>
    <x v="0"/>
    <x v="0"/>
    <s v="L"/>
    <x v="0"/>
    <n v="11.95"/>
    <n v="71.699999999999989"/>
    <x v="0"/>
    <x v="1"/>
    <x v="1"/>
    <x v="0"/>
  </r>
  <r>
    <s v="OVO-01283-090"/>
    <x v="122"/>
    <s v="15958-25089-OS"/>
    <s v="L-L-2.5"/>
    <n v="2"/>
    <x v="630"/>
    <s v="jdruittj1@feedburner.com"/>
    <x v="0"/>
    <x v="3"/>
    <s v="L"/>
    <x v="2"/>
    <n v="36.454999999999998"/>
    <n v="72.91"/>
    <x v="3"/>
    <x v="1"/>
    <x v="0"/>
    <x v="0"/>
  </r>
  <r>
    <s v="TXH-78646-919"/>
    <x v="423"/>
    <s v="98430-37820-UV"/>
    <s v="R-D-0.2"/>
    <n v="3"/>
    <x v="631"/>
    <s v="dshortallj2@wikipedia.org"/>
    <x v="0"/>
    <x v="0"/>
    <s v="D"/>
    <x v="3"/>
    <n v="2.6849999999999996"/>
    <n v="8.0549999999999997"/>
    <x v="0"/>
    <x v="2"/>
    <x v="0"/>
    <x v="2"/>
  </r>
  <r>
    <s v="CYZ-37122-164"/>
    <x v="463"/>
    <s v="21798-04171-XC"/>
    <s v="E-M-0.5"/>
    <n v="2"/>
    <x v="632"/>
    <s v="wcottierj3@cafepress.com"/>
    <x v="0"/>
    <x v="1"/>
    <s v="M"/>
    <x v="1"/>
    <n v="8.25"/>
    <n v="16.5"/>
    <x v="1"/>
    <x v="0"/>
    <x v="1"/>
    <x v="6"/>
  </r>
  <r>
    <s v="AGQ-06534-750"/>
    <x v="273"/>
    <s v="52798-46508-HP"/>
    <s v="A-L-1"/>
    <n v="5"/>
    <x v="633"/>
    <s v="kgrinstedj4@google.com.br"/>
    <x v="1"/>
    <x v="2"/>
    <s v="L"/>
    <x v="0"/>
    <n v="12.95"/>
    <n v="64.75"/>
    <x v="2"/>
    <x v="1"/>
    <x v="1"/>
    <x v="1"/>
  </r>
  <r>
    <s v="QVL-32245-818"/>
    <x v="522"/>
    <s v="46478-42970-EM"/>
    <s v="A-M-0.5"/>
    <n v="5"/>
    <x v="634"/>
    <s v="dskynerj5@hubpages.com"/>
    <x v="0"/>
    <x v="2"/>
    <s v="M"/>
    <x v="1"/>
    <n v="6.75"/>
    <n v="33.75"/>
    <x v="2"/>
    <x v="0"/>
    <x v="1"/>
    <x v="6"/>
  </r>
  <r>
    <s v="LTD-96842-834"/>
    <x v="523"/>
    <s v="00246-15080-LE"/>
    <s v="L-D-2.5"/>
    <n v="6"/>
    <x v="635"/>
    <s v=""/>
    <x v="0"/>
    <x v="3"/>
    <s v="D"/>
    <x v="2"/>
    <n v="29.784999999999997"/>
    <n v="178.70999999999998"/>
    <x v="3"/>
    <x v="2"/>
    <x v="1"/>
    <x v="5"/>
  </r>
  <r>
    <s v="SEC-91807-425"/>
    <x v="260"/>
    <s v="94091-86957-HX"/>
    <s v="A-M-1"/>
    <n v="2"/>
    <x v="636"/>
    <s v="jdymokeje@prnewswire.com"/>
    <x v="1"/>
    <x v="2"/>
    <s v="M"/>
    <x v="0"/>
    <n v="11.25"/>
    <n v="22.5"/>
    <x v="2"/>
    <x v="0"/>
    <x v="1"/>
    <x v="6"/>
  </r>
  <r>
    <s v="MHM-44857-599"/>
    <x v="331"/>
    <s v="26295-44907-DK"/>
    <s v="L-D-1"/>
    <n v="1"/>
    <x v="637"/>
    <s v="aweinmannj8@shinystat.com"/>
    <x v="0"/>
    <x v="3"/>
    <s v="D"/>
    <x v="0"/>
    <n v="12.95"/>
    <n v="12.95"/>
    <x v="3"/>
    <x v="2"/>
    <x v="1"/>
    <x v="0"/>
  </r>
  <r>
    <s v="KGC-95046-911"/>
    <x v="524"/>
    <s v="95351-96177-QV"/>
    <s v="A-M-2.5"/>
    <n v="2"/>
    <x v="638"/>
    <s v="eandriessenj9@europa.eu"/>
    <x v="0"/>
    <x v="2"/>
    <s v="M"/>
    <x v="2"/>
    <n v="25.874999999999996"/>
    <n v="51.749999999999993"/>
    <x v="2"/>
    <x v="0"/>
    <x v="0"/>
    <x v="5"/>
  </r>
  <r>
    <s v="RZC-75150-413"/>
    <x v="525"/>
    <s v="92204-96636-BS"/>
    <s v="E-D-0.5"/>
    <n v="5"/>
    <x v="639"/>
    <s v="rdeaconsonja@archive.org"/>
    <x v="0"/>
    <x v="1"/>
    <s v="D"/>
    <x v="1"/>
    <n v="7.29"/>
    <n v="36.450000000000003"/>
    <x v="1"/>
    <x v="2"/>
    <x v="1"/>
    <x v="1"/>
  </r>
  <r>
    <s v="EYH-88288-452"/>
    <x v="526"/>
    <s v="03010-30348-UA"/>
    <s v="L-L-2.5"/>
    <n v="5"/>
    <x v="640"/>
    <s v="dcarojb@twitter.com"/>
    <x v="0"/>
    <x v="3"/>
    <s v="L"/>
    <x v="2"/>
    <n v="36.454999999999998"/>
    <n v="182.27499999999998"/>
    <x v="3"/>
    <x v="1"/>
    <x v="0"/>
    <x v="1"/>
  </r>
  <r>
    <s v="NYQ-24237-772"/>
    <x v="104"/>
    <s v="13441-34686-SW"/>
    <s v="L-D-0.5"/>
    <n v="4"/>
    <x v="641"/>
    <s v="jbluckjc@imageshack.us"/>
    <x v="0"/>
    <x v="3"/>
    <s v="D"/>
    <x v="1"/>
    <n v="7.77"/>
    <n v="31.08"/>
    <x v="3"/>
    <x v="2"/>
    <x v="1"/>
    <x v="2"/>
  </r>
  <r>
    <s v="WKB-21680-566"/>
    <x v="491"/>
    <s v="96612-41722-VJ"/>
    <s v="A-M-0.5"/>
    <n v="3"/>
    <x v="642"/>
    <s v=""/>
    <x v="1"/>
    <x v="2"/>
    <s v="M"/>
    <x v="1"/>
    <n v="6.75"/>
    <n v="20.25"/>
    <x v="2"/>
    <x v="0"/>
    <x v="1"/>
    <x v="2"/>
  </r>
  <r>
    <s v="THE-61147-027"/>
    <x v="157"/>
    <s v="94091-86957-HX"/>
    <s v="L-D-1"/>
    <n v="2"/>
    <x v="636"/>
    <s v="jdymokeje@prnewswire.com"/>
    <x v="1"/>
    <x v="3"/>
    <s v="D"/>
    <x v="0"/>
    <n v="12.95"/>
    <n v="25.9"/>
    <x v="3"/>
    <x v="2"/>
    <x v="1"/>
    <x v="5"/>
  </r>
  <r>
    <s v="PTY-86420-119"/>
    <x v="527"/>
    <s v="25504-41681-WA"/>
    <s v="A-D-0.5"/>
    <n v="4"/>
    <x v="643"/>
    <s v="otadmanjf@ft.com"/>
    <x v="0"/>
    <x v="2"/>
    <s v="D"/>
    <x v="1"/>
    <n v="5.97"/>
    <n v="23.88"/>
    <x v="2"/>
    <x v="2"/>
    <x v="0"/>
    <x v="3"/>
  </r>
  <r>
    <s v="QHL-27188-431"/>
    <x v="528"/>
    <s v="75443-07820-DZ"/>
    <s v="L-L-0.5"/>
    <n v="2"/>
    <x v="644"/>
    <s v="bguddejg@dailymotion.com"/>
    <x v="0"/>
    <x v="3"/>
    <s v="L"/>
    <x v="1"/>
    <n v="9.51"/>
    <n v="19.02"/>
    <x v="3"/>
    <x v="1"/>
    <x v="1"/>
    <x v="4"/>
  </r>
  <r>
    <s v="MIS-54381-047"/>
    <x v="99"/>
    <s v="39276-95489-XV"/>
    <s v="A-D-0.5"/>
    <n v="5"/>
    <x v="645"/>
    <s v="nsictornesjh@buzzfeed.com"/>
    <x v="1"/>
    <x v="2"/>
    <s v="D"/>
    <x v="1"/>
    <n v="5.97"/>
    <n v="29.849999999999998"/>
    <x v="2"/>
    <x v="2"/>
    <x v="0"/>
    <x v="1"/>
  </r>
  <r>
    <s v="TBB-29780-459"/>
    <x v="529"/>
    <s v="61437-83623-PZ"/>
    <s v="A-L-0.5"/>
    <n v="1"/>
    <x v="646"/>
    <s v="vdunningji@independent.co.uk"/>
    <x v="0"/>
    <x v="2"/>
    <s v="L"/>
    <x v="1"/>
    <n v="7.77"/>
    <n v="7.77"/>
    <x v="2"/>
    <x v="1"/>
    <x v="0"/>
    <x v="3"/>
  </r>
  <r>
    <s v="QLC-52637-305"/>
    <x v="530"/>
    <s v="34317-87258-HQ"/>
    <s v="L-D-2.5"/>
    <n v="4"/>
    <x v="647"/>
    <s v=""/>
    <x v="1"/>
    <x v="3"/>
    <s v="D"/>
    <x v="2"/>
    <n v="29.784999999999997"/>
    <n v="119.13999999999999"/>
    <x v="3"/>
    <x v="2"/>
    <x v="0"/>
    <x v="6"/>
  </r>
  <r>
    <s v="CWT-27056-328"/>
    <x v="531"/>
    <s v="18570-80998-ZS"/>
    <s v="E-D-0.2"/>
    <n v="6"/>
    <x v="648"/>
    <s v=""/>
    <x v="0"/>
    <x v="1"/>
    <s v="D"/>
    <x v="3"/>
    <n v="3.645"/>
    <n v="21.87"/>
    <x v="1"/>
    <x v="2"/>
    <x v="0"/>
    <x v="4"/>
  </r>
  <r>
    <s v="ASS-05878-128"/>
    <x v="210"/>
    <s v="66580-33745-OQ"/>
    <s v="E-L-0.5"/>
    <n v="2"/>
    <x v="649"/>
    <s v="sgehringjl@gnu.org"/>
    <x v="0"/>
    <x v="1"/>
    <s v="L"/>
    <x v="1"/>
    <n v="8.91"/>
    <n v="17.82"/>
    <x v="1"/>
    <x v="1"/>
    <x v="1"/>
    <x v="4"/>
  </r>
  <r>
    <s v="EGK-03027-418"/>
    <x v="532"/>
    <s v="19820-29285-FD"/>
    <s v="E-M-0.2"/>
    <n v="3"/>
    <x v="650"/>
    <s v="bfallowesjm@purevolume.com"/>
    <x v="0"/>
    <x v="1"/>
    <s v="M"/>
    <x v="3"/>
    <n v="4.125"/>
    <n v="12.375"/>
    <x v="1"/>
    <x v="0"/>
    <x v="1"/>
    <x v="6"/>
  </r>
  <r>
    <s v="KCY-61732-849"/>
    <x v="533"/>
    <s v="11349-55147-SN"/>
    <s v="L-D-1"/>
    <n v="2"/>
    <x v="651"/>
    <s v=""/>
    <x v="1"/>
    <x v="3"/>
    <s v="D"/>
    <x v="0"/>
    <n v="12.95"/>
    <n v="25.9"/>
    <x v="3"/>
    <x v="2"/>
    <x v="1"/>
    <x v="4"/>
  </r>
  <r>
    <s v="BLI-21697-702"/>
    <x v="534"/>
    <s v="21141-12455-VB"/>
    <s v="A-M-0.5"/>
    <n v="2"/>
    <x v="652"/>
    <s v="sdejo@newsvine.com"/>
    <x v="0"/>
    <x v="2"/>
    <s v="M"/>
    <x v="1"/>
    <n v="6.75"/>
    <n v="13.5"/>
    <x v="2"/>
    <x v="0"/>
    <x v="0"/>
    <x v="0"/>
  </r>
  <r>
    <s v="KFJ-46568-890"/>
    <x v="535"/>
    <s v="71003-85639-HB"/>
    <s v="E-L-0.5"/>
    <n v="2"/>
    <x v="653"/>
    <s v=""/>
    <x v="0"/>
    <x v="1"/>
    <s v="L"/>
    <x v="1"/>
    <n v="8.91"/>
    <n v="17.82"/>
    <x v="1"/>
    <x v="1"/>
    <x v="0"/>
    <x v="6"/>
  </r>
  <r>
    <s v="SOK-43535-680"/>
    <x v="536"/>
    <s v="58443-95866-YO"/>
    <s v="E-M-0.5"/>
    <n v="3"/>
    <x v="654"/>
    <s v="scountjq@nba.com"/>
    <x v="0"/>
    <x v="1"/>
    <s v="M"/>
    <x v="1"/>
    <n v="8.25"/>
    <n v="24.75"/>
    <x v="1"/>
    <x v="0"/>
    <x v="1"/>
    <x v="3"/>
  </r>
  <r>
    <s v="XUE-87260-201"/>
    <x v="537"/>
    <s v="89646-21249-OH"/>
    <s v="R-M-0.2"/>
    <n v="6"/>
    <x v="655"/>
    <s v="sraglesjr@blogtalkradio.com"/>
    <x v="0"/>
    <x v="0"/>
    <s v="M"/>
    <x v="3"/>
    <n v="2.9849999999999999"/>
    <n v="17.91"/>
    <x v="0"/>
    <x v="0"/>
    <x v="1"/>
    <x v="5"/>
  </r>
  <r>
    <s v="CZF-40873-691"/>
    <x v="61"/>
    <s v="64988-20636-XQ"/>
    <s v="E-M-0.5"/>
    <n v="2"/>
    <x v="656"/>
    <s v=""/>
    <x v="2"/>
    <x v="1"/>
    <s v="M"/>
    <x v="1"/>
    <n v="8.25"/>
    <n v="16.5"/>
    <x v="1"/>
    <x v="0"/>
    <x v="1"/>
    <x v="6"/>
  </r>
  <r>
    <s v="AIA-98989-755"/>
    <x v="242"/>
    <s v="34704-83143-KS"/>
    <s v="R-M-0.2"/>
    <n v="1"/>
    <x v="657"/>
    <s v="sbruunjt@blogtalkradio.com"/>
    <x v="0"/>
    <x v="0"/>
    <s v="M"/>
    <x v="3"/>
    <n v="2.9849999999999999"/>
    <n v="2.9849999999999999"/>
    <x v="0"/>
    <x v="0"/>
    <x v="1"/>
    <x v="4"/>
  </r>
  <r>
    <s v="ITZ-21793-986"/>
    <x v="299"/>
    <s v="67388-17544-XX"/>
    <s v="E-D-0.2"/>
    <n v="4"/>
    <x v="658"/>
    <s v="aplluju@dagondesign.com"/>
    <x v="1"/>
    <x v="1"/>
    <s v="D"/>
    <x v="3"/>
    <n v="3.645"/>
    <n v="14.58"/>
    <x v="1"/>
    <x v="2"/>
    <x v="0"/>
    <x v="2"/>
  </r>
  <r>
    <s v="YOK-93322-608"/>
    <x v="343"/>
    <s v="69411-48470-ID"/>
    <s v="E-L-1"/>
    <n v="6"/>
    <x v="659"/>
    <s v="gcornierjv@techcrunch.com"/>
    <x v="0"/>
    <x v="1"/>
    <s v="L"/>
    <x v="0"/>
    <n v="14.85"/>
    <n v="89.1"/>
    <x v="1"/>
    <x v="1"/>
    <x v="1"/>
    <x v="0"/>
  </r>
  <r>
    <s v="LXK-00634-611"/>
    <x v="538"/>
    <s v="94091-86957-HX"/>
    <s v="R-L-1"/>
    <n v="3"/>
    <x v="636"/>
    <s v="jdymokeje@prnewswire.com"/>
    <x v="1"/>
    <x v="0"/>
    <s v="L"/>
    <x v="0"/>
    <n v="11.95"/>
    <n v="35.849999999999994"/>
    <x v="0"/>
    <x v="1"/>
    <x v="1"/>
    <x v="6"/>
  </r>
  <r>
    <s v="CQW-37388-302"/>
    <x v="539"/>
    <s v="97741-98924-KT"/>
    <s v="A-D-2.5"/>
    <n v="3"/>
    <x v="660"/>
    <s v="wharvisonjx@gizmodo.com"/>
    <x v="0"/>
    <x v="2"/>
    <s v="D"/>
    <x v="2"/>
    <n v="22.884999999999998"/>
    <n v="68.655000000000001"/>
    <x v="2"/>
    <x v="2"/>
    <x v="1"/>
    <x v="1"/>
  </r>
  <r>
    <s v="SPA-79365-334"/>
    <x v="27"/>
    <s v="79857-78167-KO"/>
    <s v="L-D-1"/>
    <n v="3"/>
    <x v="661"/>
    <s v="dheafordjy@twitpic.com"/>
    <x v="0"/>
    <x v="3"/>
    <s v="D"/>
    <x v="0"/>
    <n v="12.95"/>
    <n v="38.849999999999994"/>
    <x v="3"/>
    <x v="2"/>
    <x v="1"/>
    <x v="5"/>
  </r>
  <r>
    <s v="VPX-08817-517"/>
    <x v="540"/>
    <s v="46963-10322-ZA"/>
    <s v="L-L-1"/>
    <n v="5"/>
    <x v="662"/>
    <s v="gfanthamjz@hexun.com"/>
    <x v="0"/>
    <x v="3"/>
    <s v="L"/>
    <x v="0"/>
    <n v="15.85"/>
    <n v="79.25"/>
    <x v="3"/>
    <x v="1"/>
    <x v="0"/>
    <x v="6"/>
  </r>
  <r>
    <s v="PBP-87115-410"/>
    <x v="541"/>
    <s v="93812-74772-MV"/>
    <s v="E-D-0.5"/>
    <n v="5"/>
    <x v="663"/>
    <s v="rcrookshanksk0@unc.edu"/>
    <x v="0"/>
    <x v="1"/>
    <s v="D"/>
    <x v="1"/>
    <n v="7.29"/>
    <n v="36.450000000000003"/>
    <x v="1"/>
    <x v="2"/>
    <x v="0"/>
    <x v="5"/>
  </r>
  <r>
    <s v="SFB-93752-440"/>
    <x v="390"/>
    <s v="48203-23480-UB"/>
    <s v="R-M-0.2"/>
    <n v="3"/>
    <x v="664"/>
    <s v="nleakek1@cmu.edu"/>
    <x v="0"/>
    <x v="0"/>
    <s v="M"/>
    <x v="3"/>
    <n v="2.9849999999999999"/>
    <n v="8.9550000000000001"/>
    <x v="0"/>
    <x v="0"/>
    <x v="0"/>
    <x v="6"/>
  </r>
  <r>
    <s v="TBU-65158-068"/>
    <x v="396"/>
    <s v="60357-65386-RD"/>
    <s v="E-D-1"/>
    <n v="2"/>
    <x v="665"/>
    <s v=""/>
    <x v="0"/>
    <x v="1"/>
    <s v="D"/>
    <x v="0"/>
    <n v="12.15"/>
    <n v="24.3"/>
    <x v="1"/>
    <x v="2"/>
    <x v="1"/>
    <x v="3"/>
  </r>
  <r>
    <s v="TEH-08414-216"/>
    <x v="185"/>
    <s v="35099-13971-JI"/>
    <s v="E-M-2.5"/>
    <n v="2"/>
    <x v="666"/>
    <s v="geilhersenk3@networksolutions.com"/>
    <x v="0"/>
    <x v="1"/>
    <s v="M"/>
    <x v="2"/>
    <n v="31.624999999999996"/>
    <n v="63.249999999999993"/>
    <x v="1"/>
    <x v="0"/>
    <x v="1"/>
    <x v="2"/>
  </r>
  <r>
    <s v="MAY-77231-536"/>
    <x v="542"/>
    <s v="01304-59807-OB"/>
    <s v="A-M-0.2"/>
    <n v="2"/>
    <x v="667"/>
    <s v=""/>
    <x v="0"/>
    <x v="2"/>
    <s v="M"/>
    <x v="3"/>
    <n v="3.375"/>
    <n v="6.75"/>
    <x v="2"/>
    <x v="0"/>
    <x v="0"/>
    <x v="1"/>
  </r>
  <r>
    <s v="ATY-28980-884"/>
    <x v="117"/>
    <s v="50705-17295-NK"/>
    <s v="A-L-0.2"/>
    <n v="6"/>
    <x v="668"/>
    <s v="caleixok5@globo.com"/>
    <x v="0"/>
    <x v="2"/>
    <s v="L"/>
    <x v="3"/>
    <n v="3.8849999999999998"/>
    <n v="23.31"/>
    <x v="2"/>
    <x v="1"/>
    <x v="1"/>
    <x v="2"/>
  </r>
  <r>
    <s v="SWP-88281-918"/>
    <x v="543"/>
    <s v="77657-61366-FY"/>
    <s v="L-L-2.5"/>
    <n v="4"/>
    <x v="669"/>
    <s v=""/>
    <x v="0"/>
    <x v="3"/>
    <s v="L"/>
    <x v="2"/>
    <n v="36.454999999999998"/>
    <n v="145.82"/>
    <x v="3"/>
    <x v="1"/>
    <x v="1"/>
    <x v="3"/>
  </r>
  <r>
    <s v="VCE-56531-986"/>
    <x v="544"/>
    <s v="57192-13428-PL"/>
    <s v="R-M-0.5"/>
    <n v="5"/>
    <x v="670"/>
    <s v="rtomkowiczk7@bravesites.com"/>
    <x v="1"/>
    <x v="0"/>
    <s v="M"/>
    <x v="1"/>
    <n v="5.97"/>
    <n v="29.849999999999998"/>
    <x v="0"/>
    <x v="0"/>
    <x v="0"/>
    <x v="5"/>
  </r>
  <r>
    <s v="FVV-75700-005"/>
    <x v="545"/>
    <s v="24891-77957-LU"/>
    <s v="E-D-0.5"/>
    <n v="3"/>
    <x v="671"/>
    <s v="rhuscroftk8@jimdo.com"/>
    <x v="0"/>
    <x v="1"/>
    <s v="D"/>
    <x v="1"/>
    <n v="7.29"/>
    <n v="21.87"/>
    <x v="1"/>
    <x v="2"/>
    <x v="0"/>
    <x v="2"/>
  </r>
  <r>
    <s v="CFZ-53492-600"/>
    <x v="546"/>
    <s v="64896-18468-BT"/>
    <s v="L-M-0.2"/>
    <n v="1"/>
    <x v="672"/>
    <s v="sscurrerk9@flavors.me"/>
    <x v="2"/>
    <x v="3"/>
    <s v="M"/>
    <x v="3"/>
    <n v="4.3650000000000002"/>
    <n v="4.3650000000000002"/>
    <x v="3"/>
    <x v="0"/>
    <x v="1"/>
    <x v="3"/>
  </r>
  <r>
    <s v="LDK-71031-121"/>
    <x v="420"/>
    <s v="84761-40784-SV"/>
    <s v="L-L-2.5"/>
    <n v="1"/>
    <x v="673"/>
    <s v="arudramka@prnewswire.com"/>
    <x v="0"/>
    <x v="3"/>
    <s v="L"/>
    <x v="2"/>
    <n v="36.454999999999998"/>
    <n v="36.454999999999998"/>
    <x v="3"/>
    <x v="1"/>
    <x v="1"/>
    <x v="0"/>
  </r>
  <r>
    <s v="EBA-82404-343"/>
    <x v="547"/>
    <s v="20236-42322-CM"/>
    <s v="L-D-0.2"/>
    <n v="4"/>
    <x v="674"/>
    <s v=""/>
    <x v="0"/>
    <x v="3"/>
    <s v="D"/>
    <x v="3"/>
    <n v="3.8849999999999998"/>
    <n v="15.54"/>
    <x v="3"/>
    <x v="2"/>
    <x v="0"/>
    <x v="5"/>
  </r>
  <r>
    <s v="USA-42811-560"/>
    <x v="548"/>
    <s v="49671-11547-WG"/>
    <s v="E-L-0.2"/>
    <n v="2"/>
    <x v="675"/>
    <s v="jmahakc@cyberchimps.com"/>
    <x v="0"/>
    <x v="1"/>
    <s v="L"/>
    <x v="3"/>
    <n v="4.4550000000000001"/>
    <n v="8.91"/>
    <x v="1"/>
    <x v="1"/>
    <x v="1"/>
    <x v="3"/>
  </r>
  <r>
    <s v="SNL-83703-516"/>
    <x v="549"/>
    <s v="57976-33535-WK"/>
    <s v="L-M-2.5"/>
    <n v="3"/>
    <x v="676"/>
    <s v="gclemonkd@networksolutions.com"/>
    <x v="0"/>
    <x v="3"/>
    <s v="M"/>
    <x v="2"/>
    <n v="33.464999999999996"/>
    <n v="100.39499999999998"/>
    <x v="3"/>
    <x v="0"/>
    <x v="0"/>
    <x v="5"/>
  </r>
  <r>
    <s v="SUZ-83036-175"/>
    <x v="550"/>
    <s v="55915-19477-MK"/>
    <s v="R-D-0.2"/>
    <n v="5"/>
    <x v="677"/>
    <s v=""/>
    <x v="0"/>
    <x v="0"/>
    <s v="D"/>
    <x v="3"/>
    <n v="2.6849999999999996"/>
    <n v="13.424999999999997"/>
    <x v="0"/>
    <x v="2"/>
    <x v="1"/>
    <x v="5"/>
  </r>
  <r>
    <s v="RGM-01187-513"/>
    <x v="551"/>
    <s v="28121-11641-UA"/>
    <s v="E-D-0.2"/>
    <n v="6"/>
    <x v="678"/>
    <s v="bpollinskf@shinystat.com"/>
    <x v="0"/>
    <x v="1"/>
    <s v="D"/>
    <x v="3"/>
    <n v="3.645"/>
    <n v="21.87"/>
    <x v="1"/>
    <x v="2"/>
    <x v="1"/>
    <x v="2"/>
  </r>
  <r>
    <s v="CZG-01299-952"/>
    <x v="552"/>
    <s v="09540-70637-EV"/>
    <s v="L-D-1"/>
    <n v="2"/>
    <x v="679"/>
    <s v="jtoyekg@pinterest.com"/>
    <x v="1"/>
    <x v="3"/>
    <s v="D"/>
    <x v="0"/>
    <n v="12.95"/>
    <n v="25.9"/>
    <x v="3"/>
    <x v="2"/>
    <x v="0"/>
    <x v="5"/>
  </r>
  <r>
    <s v="KLD-88731-484"/>
    <x v="553"/>
    <s v="17775-77072-PP"/>
    <s v="A-M-1"/>
    <n v="5"/>
    <x v="680"/>
    <s v="clinskillkh@sphinn.com"/>
    <x v="0"/>
    <x v="2"/>
    <s v="M"/>
    <x v="0"/>
    <n v="11.25"/>
    <n v="56.25"/>
    <x v="2"/>
    <x v="0"/>
    <x v="1"/>
    <x v="1"/>
  </r>
  <r>
    <s v="BQK-38412-229"/>
    <x v="554"/>
    <s v="90392-73338-BC"/>
    <s v="R-L-0.2"/>
    <n v="3"/>
    <x v="681"/>
    <s v="nvigrasski@ezinearticles.com"/>
    <x v="2"/>
    <x v="0"/>
    <s v="L"/>
    <x v="3"/>
    <n v="3.5849999999999995"/>
    <n v="10.754999999999999"/>
    <x v="0"/>
    <x v="1"/>
    <x v="1"/>
    <x v="2"/>
  </r>
  <r>
    <s v="TCX-76953-071"/>
    <x v="555"/>
    <s v="94091-86957-HX"/>
    <s v="E-D-0.2"/>
    <n v="5"/>
    <x v="636"/>
    <s v="jdymokeje@prnewswire.com"/>
    <x v="1"/>
    <x v="1"/>
    <s v="D"/>
    <x v="3"/>
    <n v="3.645"/>
    <n v="18.225000000000001"/>
    <x v="1"/>
    <x v="2"/>
    <x v="1"/>
    <x v="1"/>
  </r>
  <r>
    <s v="LIN-88046-551"/>
    <x v="150"/>
    <s v="10725-45724-CO"/>
    <s v="R-L-0.5"/>
    <n v="4"/>
    <x v="682"/>
    <s v="kcragellkk@google.com"/>
    <x v="1"/>
    <x v="0"/>
    <s v="L"/>
    <x v="1"/>
    <n v="7.169999999999999"/>
    <n v="28.679999999999996"/>
    <x v="0"/>
    <x v="1"/>
    <x v="1"/>
    <x v="1"/>
  </r>
  <r>
    <s v="PMV-54491-220"/>
    <x v="556"/>
    <s v="87242-18006-IR"/>
    <s v="L-M-0.2"/>
    <n v="2"/>
    <x v="683"/>
    <s v="libertkl@huffingtonpost.com"/>
    <x v="0"/>
    <x v="3"/>
    <s v="M"/>
    <x v="3"/>
    <n v="4.3650000000000002"/>
    <n v="8.73"/>
    <x v="3"/>
    <x v="0"/>
    <x v="1"/>
    <x v="0"/>
  </r>
  <r>
    <s v="SKA-73676-005"/>
    <x v="327"/>
    <s v="36572-91896-PP"/>
    <s v="L-M-1"/>
    <n v="4"/>
    <x v="684"/>
    <s v="rlidgeykm@vimeo.com"/>
    <x v="0"/>
    <x v="3"/>
    <s v="M"/>
    <x v="0"/>
    <n v="14.55"/>
    <n v="58.2"/>
    <x v="3"/>
    <x v="0"/>
    <x v="1"/>
    <x v="0"/>
  </r>
  <r>
    <s v="TKH-62197-239"/>
    <x v="557"/>
    <s v="25181-97933-UX"/>
    <s v="A-D-0.5"/>
    <n v="3"/>
    <x v="685"/>
    <s v="tcastagnekn@wikia.com"/>
    <x v="0"/>
    <x v="2"/>
    <s v="D"/>
    <x v="1"/>
    <n v="5.97"/>
    <n v="17.91"/>
    <x v="2"/>
    <x v="2"/>
    <x v="1"/>
    <x v="0"/>
  </r>
  <r>
    <s v="YXF-57218-272"/>
    <x v="333"/>
    <s v="55374-03175-IA"/>
    <s v="R-M-0.2"/>
    <n v="6"/>
    <x v="686"/>
    <s v=""/>
    <x v="0"/>
    <x v="0"/>
    <s v="M"/>
    <x v="3"/>
    <n v="2.9849999999999999"/>
    <n v="17.91"/>
    <x v="0"/>
    <x v="0"/>
    <x v="0"/>
    <x v="2"/>
  </r>
  <r>
    <s v="PKJ-30083-501"/>
    <x v="558"/>
    <s v="76948-43532-JS"/>
    <s v="E-D-0.5"/>
    <n v="2"/>
    <x v="687"/>
    <s v="jhaldenkp@comcast.net"/>
    <x v="1"/>
    <x v="1"/>
    <s v="D"/>
    <x v="1"/>
    <n v="7.29"/>
    <n v="14.58"/>
    <x v="1"/>
    <x v="2"/>
    <x v="1"/>
    <x v="3"/>
  </r>
  <r>
    <s v="WTT-91832-645"/>
    <x v="559"/>
    <s v="24344-88599-PP"/>
    <s v="A-M-1"/>
    <n v="3"/>
    <x v="688"/>
    <s v="holliffkq@sciencedirect.com"/>
    <x v="1"/>
    <x v="2"/>
    <s v="M"/>
    <x v="0"/>
    <n v="11.25"/>
    <n v="33.75"/>
    <x v="2"/>
    <x v="0"/>
    <x v="1"/>
    <x v="0"/>
  </r>
  <r>
    <s v="TRZ-94735-865"/>
    <x v="310"/>
    <s v="54462-58311-YF"/>
    <s v="L-M-0.5"/>
    <n v="4"/>
    <x v="689"/>
    <s v="tquadrikr@opensource.org"/>
    <x v="1"/>
    <x v="3"/>
    <s v="M"/>
    <x v="1"/>
    <n v="8.73"/>
    <n v="34.92"/>
    <x v="3"/>
    <x v="0"/>
    <x v="0"/>
    <x v="5"/>
  </r>
  <r>
    <s v="UDB-09651-780"/>
    <x v="560"/>
    <s v="90767-92589-LV"/>
    <s v="E-D-0.5"/>
    <n v="2"/>
    <x v="690"/>
    <s v="feshmadeks@umn.edu"/>
    <x v="0"/>
    <x v="1"/>
    <s v="D"/>
    <x v="1"/>
    <n v="7.29"/>
    <n v="14.58"/>
    <x v="1"/>
    <x v="2"/>
    <x v="1"/>
    <x v="3"/>
  </r>
  <r>
    <s v="EHJ-82097-549"/>
    <x v="561"/>
    <s v="27517-43747-YD"/>
    <s v="R-D-0.2"/>
    <n v="2"/>
    <x v="691"/>
    <s v="moilierkt@paginegialle.it"/>
    <x v="1"/>
    <x v="0"/>
    <s v="D"/>
    <x v="3"/>
    <n v="2.6849999999999996"/>
    <n v="5.3699999999999992"/>
    <x v="0"/>
    <x v="2"/>
    <x v="0"/>
    <x v="1"/>
  </r>
  <r>
    <s v="ZFR-79447-696"/>
    <x v="562"/>
    <s v="77828-66867-KH"/>
    <s v="R-M-0.5"/>
    <n v="1"/>
    <x v="692"/>
    <s v=""/>
    <x v="0"/>
    <x v="0"/>
    <s v="M"/>
    <x v="1"/>
    <n v="5.97"/>
    <n v="5.97"/>
    <x v="0"/>
    <x v="0"/>
    <x v="0"/>
    <x v="3"/>
  </r>
  <r>
    <s v="NUU-03893-975"/>
    <x v="563"/>
    <s v="41054-59693-XE"/>
    <s v="L-L-0.5"/>
    <n v="2"/>
    <x v="693"/>
    <s v="vshoebothamkv@redcross.org"/>
    <x v="0"/>
    <x v="3"/>
    <s v="L"/>
    <x v="1"/>
    <n v="9.51"/>
    <n v="19.02"/>
    <x v="3"/>
    <x v="1"/>
    <x v="1"/>
    <x v="2"/>
  </r>
  <r>
    <s v="GVG-59542-307"/>
    <x v="564"/>
    <s v="26314-66792-VP"/>
    <s v="E-M-1"/>
    <n v="2"/>
    <x v="694"/>
    <s v="bsterkekw@biblegateway.com"/>
    <x v="0"/>
    <x v="1"/>
    <s v="M"/>
    <x v="0"/>
    <n v="13.75"/>
    <n v="27.5"/>
    <x v="1"/>
    <x v="0"/>
    <x v="0"/>
    <x v="5"/>
  </r>
  <r>
    <s v="YLY-35287-172"/>
    <x v="565"/>
    <s v="69410-04668-MA"/>
    <s v="A-D-0.5"/>
    <n v="5"/>
    <x v="695"/>
    <s v="scaponkx@craigslist.org"/>
    <x v="0"/>
    <x v="2"/>
    <s v="D"/>
    <x v="1"/>
    <n v="5.97"/>
    <n v="29.849999999999998"/>
    <x v="2"/>
    <x v="2"/>
    <x v="1"/>
    <x v="3"/>
  </r>
  <r>
    <s v="DCI-96254-548"/>
    <x v="566"/>
    <s v="94091-86957-HX"/>
    <s v="A-D-0.2"/>
    <n v="6"/>
    <x v="636"/>
    <s v="jdymokeje@prnewswire.com"/>
    <x v="1"/>
    <x v="2"/>
    <s v="D"/>
    <x v="3"/>
    <n v="2.9849999999999999"/>
    <n v="17.91"/>
    <x v="2"/>
    <x v="2"/>
    <x v="1"/>
    <x v="5"/>
  </r>
  <r>
    <s v="KHZ-26264-253"/>
    <x v="160"/>
    <s v="24972-55878-KX"/>
    <s v="L-L-0.2"/>
    <n v="6"/>
    <x v="696"/>
    <s v="fconstancekz@ifeng.com"/>
    <x v="0"/>
    <x v="3"/>
    <s v="L"/>
    <x v="3"/>
    <n v="4.7549999999999999"/>
    <n v="28.53"/>
    <x v="3"/>
    <x v="1"/>
    <x v="1"/>
    <x v="5"/>
  </r>
  <r>
    <s v="AAQ-13644-699"/>
    <x v="567"/>
    <s v="46296-42617-OQ"/>
    <s v="R-D-1"/>
    <n v="4"/>
    <x v="697"/>
    <s v="fsulmanl0@washington.edu"/>
    <x v="0"/>
    <x v="0"/>
    <s v="D"/>
    <x v="0"/>
    <n v="8.9499999999999993"/>
    <n v="35.799999999999997"/>
    <x v="0"/>
    <x v="2"/>
    <x v="0"/>
    <x v="2"/>
  </r>
  <r>
    <s v="LWL-68108-794"/>
    <x v="568"/>
    <s v="44494-89923-UW"/>
    <s v="A-D-0.5"/>
    <n v="3"/>
    <x v="698"/>
    <s v="dhollymanl1@ibm.com"/>
    <x v="0"/>
    <x v="2"/>
    <s v="D"/>
    <x v="1"/>
    <n v="5.97"/>
    <n v="17.91"/>
    <x v="2"/>
    <x v="2"/>
    <x v="0"/>
    <x v="5"/>
  </r>
  <r>
    <s v="JQT-14347-517"/>
    <x v="569"/>
    <s v="11621-09964-ID"/>
    <s v="R-D-1"/>
    <n v="1"/>
    <x v="699"/>
    <s v="lnardonil2@hao123.com"/>
    <x v="0"/>
    <x v="0"/>
    <s v="D"/>
    <x v="0"/>
    <n v="8.9499999999999993"/>
    <n v="8.9499999999999993"/>
    <x v="0"/>
    <x v="2"/>
    <x v="1"/>
    <x v="2"/>
  </r>
  <r>
    <s v="BMM-86471-923"/>
    <x v="570"/>
    <s v="76319-80715-II"/>
    <s v="L-D-2.5"/>
    <n v="1"/>
    <x v="700"/>
    <s v="dyarhaml3@moonfruit.com"/>
    <x v="0"/>
    <x v="3"/>
    <s v="D"/>
    <x v="2"/>
    <n v="29.784999999999997"/>
    <n v="29.784999999999997"/>
    <x v="3"/>
    <x v="2"/>
    <x v="0"/>
    <x v="0"/>
  </r>
  <r>
    <s v="IXU-67272-326"/>
    <x v="571"/>
    <s v="91654-79216-IC"/>
    <s v="E-L-0.5"/>
    <n v="5"/>
    <x v="701"/>
    <s v="aferreal4@wikia.com"/>
    <x v="0"/>
    <x v="1"/>
    <s v="L"/>
    <x v="1"/>
    <n v="8.91"/>
    <n v="44.55"/>
    <x v="1"/>
    <x v="1"/>
    <x v="1"/>
    <x v="0"/>
  </r>
  <r>
    <s v="ITE-28312-615"/>
    <x v="139"/>
    <s v="56450-21890-HK"/>
    <s v="E-L-1"/>
    <n v="6"/>
    <x v="702"/>
    <s v="ckendrickl5@webnode.com"/>
    <x v="0"/>
    <x v="1"/>
    <s v="L"/>
    <x v="0"/>
    <n v="14.85"/>
    <n v="89.1"/>
    <x v="1"/>
    <x v="1"/>
    <x v="0"/>
    <x v="2"/>
  </r>
  <r>
    <s v="ZHQ-30471-635"/>
    <x v="303"/>
    <s v="40600-58915-WZ"/>
    <s v="L-M-0.5"/>
    <n v="5"/>
    <x v="703"/>
    <s v="sdanilchikl6@mit.edu"/>
    <x v="2"/>
    <x v="3"/>
    <s v="M"/>
    <x v="1"/>
    <n v="8.73"/>
    <n v="43.650000000000006"/>
    <x v="3"/>
    <x v="0"/>
    <x v="1"/>
    <x v="3"/>
  </r>
  <r>
    <s v="LTP-31133-134"/>
    <x v="572"/>
    <s v="66527-94478-PB"/>
    <s v="A-L-0.5"/>
    <n v="3"/>
    <x v="704"/>
    <s v=""/>
    <x v="0"/>
    <x v="2"/>
    <s v="L"/>
    <x v="1"/>
    <n v="7.77"/>
    <n v="23.31"/>
    <x v="2"/>
    <x v="1"/>
    <x v="1"/>
    <x v="1"/>
  </r>
  <r>
    <s v="ZVQ-26122-859"/>
    <x v="573"/>
    <s v="77154-45038-IH"/>
    <s v="A-L-2.5"/>
    <n v="6"/>
    <x v="705"/>
    <s v="bfolomkinl8@yolasite.com"/>
    <x v="0"/>
    <x v="2"/>
    <s v="L"/>
    <x v="2"/>
    <n v="29.784999999999997"/>
    <n v="178.70999999999998"/>
    <x v="2"/>
    <x v="1"/>
    <x v="0"/>
    <x v="0"/>
  </r>
  <r>
    <s v="MIU-01481-194"/>
    <x v="574"/>
    <s v="08439-55669-AI"/>
    <s v="R-M-1"/>
    <n v="6"/>
    <x v="706"/>
    <s v="rpursglovel9@biblegateway.com"/>
    <x v="0"/>
    <x v="0"/>
    <s v="M"/>
    <x v="0"/>
    <n v="9.9499999999999993"/>
    <n v="59.699999999999996"/>
    <x v="0"/>
    <x v="0"/>
    <x v="0"/>
    <x v="6"/>
  </r>
  <r>
    <s v="MIU-01481-194"/>
    <x v="574"/>
    <s v="08439-55669-AI"/>
    <s v="A-L-0.5"/>
    <n v="2"/>
    <x v="706"/>
    <s v="rpursglovel9@biblegateway.com"/>
    <x v="0"/>
    <x v="2"/>
    <s v="L"/>
    <x v="1"/>
    <n v="7.77"/>
    <n v="15.54"/>
    <x v="2"/>
    <x v="1"/>
    <x v="0"/>
    <x v="6"/>
  </r>
  <r>
    <s v="UEA-72681-629"/>
    <x v="455"/>
    <s v="24972-55878-KX"/>
    <s v="A-L-2.5"/>
    <n v="3"/>
    <x v="696"/>
    <s v="fconstancekz@ifeng.com"/>
    <x v="0"/>
    <x v="2"/>
    <s v="L"/>
    <x v="2"/>
    <n v="29.784999999999997"/>
    <n v="89.35499999999999"/>
    <x v="2"/>
    <x v="1"/>
    <x v="1"/>
    <x v="2"/>
  </r>
  <r>
    <s v="CVE-15042-481"/>
    <x v="575"/>
    <s v="24972-55878-KX"/>
    <s v="R-L-1"/>
    <n v="2"/>
    <x v="696"/>
    <s v="fconstancekz@ifeng.com"/>
    <x v="0"/>
    <x v="0"/>
    <s v="L"/>
    <x v="0"/>
    <n v="11.95"/>
    <n v="23.9"/>
    <x v="0"/>
    <x v="1"/>
    <x v="1"/>
    <x v="4"/>
  </r>
  <r>
    <s v="EJA-79176-833"/>
    <x v="576"/>
    <s v="91509-62250-GN"/>
    <s v="R-M-2.5"/>
    <n v="6"/>
    <x v="707"/>
    <s v="deburahld@google.co.jp"/>
    <x v="2"/>
    <x v="0"/>
    <s v="M"/>
    <x v="2"/>
    <n v="22.884999999999998"/>
    <n v="137.31"/>
    <x v="0"/>
    <x v="0"/>
    <x v="1"/>
    <x v="6"/>
  </r>
  <r>
    <s v="AHQ-40440-522"/>
    <x v="577"/>
    <s v="83833-46106-ZC"/>
    <s v="A-D-1"/>
    <n v="1"/>
    <x v="708"/>
    <s v="mbrimilcombele@cnn.com"/>
    <x v="0"/>
    <x v="2"/>
    <s v="D"/>
    <x v="0"/>
    <n v="9.9499999999999993"/>
    <n v="9.9499999999999993"/>
    <x v="2"/>
    <x v="2"/>
    <x v="1"/>
    <x v="2"/>
  </r>
  <r>
    <s v="TID-21626-411"/>
    <x v="578"/>
    <s v="19383-33606-PW"/>
    <s v="R-L-0.5"/>
    <n v="3"/>
    <x v="709"/>
    <s v="sbollamlf@list-manage.com"/>
    <x v="0"/>
    <x v="0"/>
    <s v="L"/>
    <x v="1"/>
    <n v="7.169999999999999"/>
    <n v="21.509999999999998"/>
    <x v="0"/>
    <x v="1"/>
    <x v="1"/>
    <x v="0"/>
  </r>
  <r>
    <s v="RSR-96390-187"/>
    <x v="579"/>
    <s v="67052-76184-CB"/>
    <s v="E-M-1"/>
    <n v="6"/>
    <x v="710"/>
    <s v=""/>
    <x v="0"/>
    <x v="1"/>
    <s v="M"/>
    <x v="0"/>
    <n v="13.75"/>
    <n v="82.5"/>
    <x v="1"/>
    <x v="0"/>
    <x v="1"/>
    <x v="1"/>
  </r>
  <r>
    <s v="BZE-96093-118"/>
    <x v="91"/>
    <s v="43452-18035-DH"/>
    <s v="L-M-0.2"/>
    <n v="2"/>
    <x v="711"/>
    <s v="afilipczaklh@ning.com"/>
    <x v="1"/>
    <x v="3"/>
    <s v="M"/>
    <x v="3"/>
    <n v="4.3650000000000002"/>
    <n v="8.73"/>
    <x v="3"/>
    <x v="0"/>
    <x v="1"/>
    <x v="5"/>
  </r>
  <r>
    <s v="LOU-41819-242"/>
    <x v="272"/>
    <s v="88060-50676-MV"/>
    <s v="R-M-1"/>
    <n v="2"/>
    <x v="712"/>
    <s v=""/>
    <x v="0"/>
    <x v="0"/>
    <s v="M"/>
    <x v="0"/>
    <n v="9.9499999999999993"/>
    <n v="19.899999999999999"/>
    <x v="0"/>
    <x v="0"/>
    <x v="0"/>
    <x v="0"/>
  </r>
  <r>
    <s v="FND-99527-640"/>
    <x v="65"/>
    <s v="89574-96203-EP"/>
    <s v="E-L-0.5"/>
    <n v="2"/>
    <x v="713"/>
    <s v="relnaughlj@comsenz.com"/>
    <x v="0"/>
    <x v="1"/>
    <s v="L"/>
    <x v="1"/>
    <n v="8.91"/>
    <n v="17.82"/>
    <x v="1"/>
    <x v="1"/>
    <x v="0"/>
    <x v="3"/>
  </r>
  <r>
    <s v="ASG-27179-958"/>
    <x v="580"/>
    <s v="12607-75113-UV"/>
    <s v="A-M-0.5"/>
    <n v="3"/>
    <x v="714"/>
    <s v="jdeehanlk@about.me"/>
    <x v="0"/>
    <x v="2"/>
    <s v="M"/>
    <x v="1"/>
    <n v="6.75"/>
    <n v="20.25"/>
    <x v="2"/>
    <x v="0"/>
    <x v="1"/>
    <x v="2"/>
  </r>
  <r>
    <s v="YKX-23510-272"/>
    <x v="581"/>
    <s v="56991-05510-PR"/>
    <s v="A-L-2.5"/>
    <n v="2"/>
    <x v="715"/>
    <s v="jedenll@e-recht24.de"/>
    <x v="0"/>
    <x v="2"/>
    <s v="L"/>
    <x v="2"/>
    <n v="29.784999999999997"/>
    <n v="59.569999999999993"/>
    <x v="2"/>
    <x v="1"/>
    <x v="1"/>
    <x v="6"/>
  </r>
  <r>
    <s v="FSA-98650-921"/>
    <x v="489"/>
    <s v="01841-48191-NL"/>
    <s v="L-L-0.5"/>
    <n v="2"/>
    <x v="716"/>
    <s v="cjewsterlu@moonfruit.com"/>
    <x v="0"/>
    <x v="3"/>
    <s v="L"/>
    <x v="1"/>
    <n v="9.51"/>
    <n v="19.02"/>
    <x v="3"/>
    <x v="1"/>
    <x v="0"/>
    <x v="2"/>
  </r>
  <r>
    <s v="ZUR-55774-294"/>
    <x v="234"/>
    <s v="33269-10023-CO"/>
    <s v="L-D-1"/>
    <n v="6"/>
    <x v="717"/>
    <s v="usoutherdenln@hao123.com"/>
    <x v="0"/>
    <x v="3"/>
    <s v="D"/>
    <x v="0"/>
    <n v="12.95"/>
    <n v="77.699999999999989"/>
    <x v="3"/>
    <x v="2"/>
    <x v="0"/>
    <x v="1"/>
  </r>
  <r>
    <s v="FUO-99821-974"/>
    <x v="175"/>
    <s v="31245-81098-PJ"/>
    <s v="E-M-1"/>
    <n v="3"/>
    <x v="718"/>
    <s v=""/>
    <x v="0"/>
    <x v="1"/>
    <s v="M"/>
    <x v="0"/>
    <n v="13.75"/>
    <n v="41.25"/>
    <x v="1"/>
    <x v="0"/>
    <x v="1"/>
    <x v="4"/>
  </r>
  <r>
    <s v="YVH-19865-819"/>
    <x v="582"/>
    <s v="08946-56610-IH"/>
    <s v="L-L-2.5"/>
    <n v="4"/>
    <x v="719"/>
    <s v="lburtenshawlp@shinystat.com"/>
    <x v="0"/>
    <x v="3"/>
    <s v="L"/>
    <x v="2"/>
    <n v="36.454999999999998"/>
    <n v="145.82"/>
    <x v="3"/>
    <x v="1"/>
    <x v="1"/>
    <x v="4"/>
  </r>
  <r>
    <s v="NNF-47422-501"/>
    <x v="583"/>
    <s v="20260-32948-EB"/>
    <s v="E-L-0.2"/>
    <n v="6"/>
    <x v="720"/>
    <s v="agregorattilq@vistaprint.com"/>
    <x v="1"/>
    <x v="1"/>
    <s v="L"/>
    <x v="3"/>
    <n v="4.4550000000000001"/>
    <n v="26.73"/>
    <x v="1"/>
    <x v="1"/>
    <x v="1"/>
    <x v="4"/>
  </r>
  <r>
    <s v="RJI-71409-490"/>
    <x v="548"/>
    <s v="31613-41626-KX"/>
    <s v="L-M-0.5"/>
    <n v="5"/>
    <x v="721"/>
    <s v="ccrosterlr@gov.uk"/>
    <x v="0"/>
    <x v="3"/>
    <s v="M"/>
    <x v="1"/>
    <n v="8.73"/>
    <n v="43.650000000000006"/>
    <x v="3"/>
    <x v="0"/>
    <x v="0"/>
    <x v="3"/>
  </r>
  <r>
    <s v="UZL-46108-213"/>
    <x v="584"/>
    <s v="75961-20170-RD"/>
    <s v="L-L-1"/>
    <n v="2"/>
    <x v="722"/>
    <s v="gwhiteheadls@hp.com"/>
    <x v="0"/>
    <x v="3"/>
    <s v="L"/>
    <x v="0"/>
    <n v="15.85"/>
    <n v="31.7"/>
    <x v="3"/>
    <x v="1"/>
    <x v="1"/>
    <x v="0"/>
  </r>
  <r>
    <s v="AOX-44467-109"/>
    <x v="64"/>
    <s v="72524-06410-KD"/>
    <s v="A-D-2.5"/>
    <n v="1"/>
    <x v="723"/>
    <s v="hjodrellelt@samsung.com"/>
    <x v="0"/>
    <x v="2"/>
    <s v="D"/>
    <x v="2"/>
    <n v="22.884999999999998"/>
    <n v="22.884999999999998"/>
    <x v="2"/>
    <x v="2"/>
    <x v="1"/>
    <x v="5"/>
  </r>
  <r>
    <s v="TZD-67261-174"/>
    <x v="585"/>
    <s v="01841-48191-NL"/>
    <s v="E-D-2.5"/>
    <n v="1"/>
    <x v="716"/>
    <s v="cjewsterlu@moonfruit.com"/>
    <x v="0"/>
    <x v="1"/>
    <s v="D"/>
    <x v="2"/>
    <n v="27.945"/>
    <n v="27.945"/>
    <x v="1"/>
    <x v="2"/>
    <x v="0"/>
    <x v="0"/>
  </r>
  <r>
    <s v="TBU-64277-625"/>
    <x v="32"/>
    <s v="98918-34330-GY"/>
    <s v="E-M-1"/>
    <n v="6"/>
    <x v="724"/>
    <s v=""/>
    <x v="0"/>
    <x v="1"/>
    <s v="M"/>
    <x v="0"/>
    <n v="13.75"/>
    <n v="82.5"/>
    <x v="1"/>
    <x v="0"/>
    <x v="0"/>
    <x v="3"/>
  </r>
  <r>
    <s v="TYP-85767-944"/>
    <x v="586"/>
    <s v="51497-50894-WU"/>
    <s v="R-M-2.5"/>
    <n v="2"/>
    <x v="725"/>
    <s v="knottramlw@odnoklassniki.ru"/>
    <x v="1"/>
    <x v="0"/>
    <s v="M"/>
    <x v="2"/>
    <n v="22.884999999999998"/>
    <n v="45.769999999999996"/>
    <x v="0"/>
    <x v="0"/>
    <x v="0"/>
    <x v="2"/>
  </r>
  <r>
    <s v="GTT-73214-334"/>
    <x v="535"/>
    <s v="98636-90072-YE"/>
    <s v="A-L-1"/>
    <n v="6"/>
    <x v="726"/>
    <s v="nbuneylx@jugem.jp"/>
    <x v="0"/>
    <x v="2"/>
    <s v="L"/>
    <x v="0"/>
    <n v="12.95"/>
    <n v="77.699999999999989"/>
    <x v="2"/>
    <x v="1"/>
    <x v="1"/>
    <x v="6"/>
  </r>
  <r>
    <s v="WAI-89905-069"/>
    <x v="587"/>
    <s v="47011-57815-HJ"/>
    <s v="A-L-0.5"/>
    <n v="3"/>
    <x v="727"/>
    <s v="smcshealy@photobucket.com"/>
    <x v="0"/>
    <x v="2"/>
    <s v="L"/>
    <x v="1"/>
    <n v="7.77"/>
    <n v="23.31"/>
    <x v="2"/>
    <x v="1"/>
    <x v="1"/>
    <x v="3"/>
  </r>
  <r>
    <s v="OJL-96844-459"/>
    <x v="393"/>
    <s v="61253-98356-VD"/>
    <s v="L-L-0.2"/>
    <n v="5"/>
    <x v="728"/>
    <s v="khuddartlz@about.com"/>
    <x v="0"/>
    <x v="3"/>
    <s v="L"/>
    <x v="3"/>
    <n v="4.7549999999999999"/>
    <n v="23.774999999999999"/>
    <x v="3"/>
    <x v="1"/>
    <x v="0"/>
    <x v="6"/>
  </r>
  <r>
    <s v="VGI-33205-360"/>
    <x v="588"/>
    <s v="96762-10814-DA"/>
    <s v="L-M-0.5"/>
    <n v="6"/>
    <x v="729"/>
    <s v="jgippesm0@cloudflare.com"/>
    <x v="2"/>
    <x v="3"/>
    <s v="M"/>
    <x v="1"/>
    <n v="8.73"/>
    <n v="52.38"/>
    <x v="3"/>
    <x v="0"/>
    <x v="0"/>
    <x v="0"/>
  </r>
  <r>
    <s v="PCA-14081-576"/>
    <x v="15"/>
    <s v="63112-10870-LC"/>
    <s v="R-L-0.2"/>
    <n v="5"/>
    <x v="730"/>
    <s v="lwhittleseem1@e-recht24.de"/>
    <x v="0"/>
    <x v="0"/>
    <s v="L"/>
    <x v="3"/>
    <n v="3.5849999999999995"/>
    <n v="17.924999999999997"/>
    <x v="0"/>
    <x v="1"/>
    <x v="1"/>
    <x v="0"/>
  </r>
  <r>
    <s v="SCS-67069-962"/>
    <x v="507"/>
    <s v="21403-49423-PD"/>
    <s v="A-L-2.5"/>
    <n v="5"/>
    <x v="731"/>
    <s v="gtrengrovem2@elpais.com"/>
    <x v="0"/>
    <x v="2"/>
    <s v="L"/>
    <x v="2"/>
    <n v="29.784999999999997"/>
    <n v="148.92499999999998"/>
    <x v="2"/>
    <x v="1"/>
    <x v="1"/>
    <x v="2"/>
  </r>
  <r>
    <s v="BDM-03174-485"/>
    <x v="533"/>
    <s v="29581-13303-VB"/>
    <s v="R-L-0.5"/>
    <n v="4"/>
    <x v="732"/>
    <s v="wcalderom3@stumbleupon.com"/>
    <x v="0"/>
    <x v="0"/>
    <s v="L"/>
    <x v="1"/>
    <n v="7.169999999999999"/>
    <n v="28.679999999999996"/>
    <x v="0"/>
    <x v="1"/>
    <x v="1"/>
    <x v="4"/>
  </r>
  <r>
    <s v="UJV-32333-364"/>
    <x v="589"/>
    <s v="86110-83695-YS"/>
    <s v="L-L-0.5"/>
    <n v="1"/>
    <x v="733"/>
    <s v=""/>
    <x v="0"/>
    <x v="3"/>
    <s v="L"/>
    <x v="1"/>
    <n v="9.51"/>
    <n v="9.51"/>
    <x v="3"/>
    <x v="1"/>
    <x v="1"/>
    <x v="2"/>
  </r>
  <r>
    <s v="FLI-11493-954"/>
    <x v="590"/>
    <s v="80454-42225-FT"/>
    <s v="A-L-0.5"/>
    <n v="4"/>
    <x v="734"/>
    <s v="jkennicottm5@yahoo.co.jp"/>
    <x v="0"/>
    <x v="2"/>
    <s v="L"/>
    <x v="1"/>
    <n v="7.77"/>
    <n v="31.08"/>
    <x v="2"/>
    <x v="1"/>
    <x v="1"/>
    <x v="4"/>
  </r>
  <r>
    <s v="IWL-13117-537"/>
    <x v="457"/>
    <s v="29129-60664-KO"/>
    <s v="R-D-0.2"/>
    <n v="3"/>
    <x v="735"/>
    <s v="gruggenm6@nymag.com"/>
    <x v="0"/>
    <x v="0"/>
    <s v="D"/>
    <x v="3"/>
    <n v="2.6849999999999996"/>
    <n v="8.0549999999999997"/>
    <x v="0"/>
    <x v="2"/>
    <x v="0"/>
    <x v="1"/>
  </r>
  <r>
    <s v="OAM-76916-748"/>
    <x v="591"/>
    <s v="63025-62939-AN"/>
    <s v="E-D-1"/>
    <n v="3"/>
    <x v="736"/>
    <s v=""/>
    <x v="0"/>
    <x v="1"/>
    <s v="D"/>
    <x v="0"/>
    <n v="12.15"/>
    <n v="36.450000000000003"/>
    <x v="1"/>
    <x v="2"/>
    <x v="0"/>
    <x v="0"/>
  </r>
  <r>
    <s v="UMB-11223-710"/>
    <x v="592"/>
    <s v="49012-12987-QT"/>
    <s v="R-D-0.2"/>
    <n v="6"/>
    <x v="737"/>
    <s v="mfrightm8@harvard.edu"/>
    <x v="1"/>
    <x v="0"/>
    <s v="D"/>
    <x v="3"/>
    <n v="2.6849999999999996"/>
    <n v="16.11"/>
    <x v="0"/>
    <x v="2"/>
    <x v="1"/>
    <x v="4"/>
  </r>
  <r>
    <s v="LXR-09892-726"/>
    <x v="402"/>
    <s v="50924-94200-SQ"/>
    <s v="R-D-2.5"/>
    <n v="2"/>
    <x v="738"/>
    <s v="btartem9@aol.com"/>
    <x v="0"/>
    <x v="0"/>
    <s v="D"/>
    <x v="2"/>
    <n v="20.584999999999997"/>
    <n v="41.169999999999995"/>
    <x v="0"/>
    <x v="2"/>
    <x v="0"/>
    <x v="3"/>
  </r>
  <r>
    <s v="QXX-89943-393"/>
    <x v="593"/>
    <s v="15673-18812-IU"/>
    <s v="R-D-0.2"/>
    <n v="4"/>
    <x v="739"/>
    <s v="ckrzysztofiakma@skyrock.com"/>
    <x v="0"/>
    <x v="0"/>
    <s v="D"/>
    <x v="3"/>
    <n v="2.6849999999999996"/>
    <n v="10.739999999999998"/>
    <x v="0"/>
    <x v="2"/>
    <x v="1"/>
    <x v="0"/>
  </r>
  <r>
    <s v="WVS-57822-366"/>
    <x v="594"/>
    <s v="52151-75971-YY"/>
    <s v="E-M-2.5"/>
    <n v="4"/>
    <x v="740"/>
    <s v="dpenquetmb@diigo.com"/>
    <x v="0"/>
    <x v="1"/>
    <s v="M"/>
    <x v="2"/>
    <n v="31.624999999999996"/>
    <n v="126.49999999999999"/>
    <x v="1"/>
    <x v="0"/>
    <x v="1"/>
    <x v="3"/>
  </r>
  <r>
    <s v="CLJ-23403-689"/>
    <x v="77"/>
    <s v="19413-02045-CG"/>
    <s v="R-L-1"/>
    <n v="2"/>
    <x v="741"/>
    <s v=""/>
    <x v="2"/>
    <x v="0"/>
    <s v="L"/>
    <x v="0"/>
    <n v="11.95"/>
    <n v="23.9"/>
    <x v="0"/>
    <x v="1"/>
    <x v="1"/>
    <x v="4"/>
  </r>
  <r>
    <s v="XNU-83276-288"/>
    <x v="595"/>
    <s v="98185-92775-KT"/>
    <s v="R-M-0.5"/>
    <n v="1"/>
    <x v="742"/>
    <s v=""/>
    <x v="0"/>
    <x v="0"/>
    <s v="M"/>
    <x v="1"/>
    <n v="5.97"/>
    <n v="5.97"/>
    <x v="0"/>
    <x v="0"/>
    <x v="1"/>
    <x v="1"/>
  </r>
  <r>
    <s v="YOG-94666-679"/>
    <x v="596"/>
    <s v="86991-53901-AT"/>
    <s v="L-D-0.2"/>
    <n v="2"/>
    <x v="743"/>
    <s v=""/>
    <x v="2"/>
    <x v="3"/>
    <s v="D"/>
    <x v="3"/>
    <n v="3.8849999999999998"/>
    <n v="7.77"/>
    <x v="3"/>
    <x v="2"/>
    <x v="0"/>
    <x v="6"/>
  </r>
  <r>
    <s v="KHG-33953-115"/>
    <x v="514"/>
    <s v="78226-97287-JI"/>
    <s v="L-D-0.5"/>
    <n v="3"/>
    <x v="744"/>
    <s v="kferrettimf@huffingtonpost.com"/>
    <x v="1"/>
    <x v="3"/>
    <s v="D"/>
    <x v="1"/>
    <n v="7.77"/>
    <n v="23.31"/>
    <x v="3"/>
    <x v="2"/>
    <x v="1"/>
    <x v="3"/>
  </r>
  <r>
    <s v="MHD-95615-696"/>
    <x v="54"/>
    <s v="27930-59250-JT"/>
    <s v="R-L-2.5"/>
    <n v="5"/>
    <x v="745"/>
    <s v=""/>
    <x v="0"/>
    <x v="0"/>
    <s v="L"/>
    <x v="2"/>
    <n v="27.484999999999996"/>
    <n v="137.42499999999998"/>
    <x v="0"/>
    <x v="1"/>
    <x v="1"/>
    <x v="2"/>
  </r>
  <r>
    <s v="HBH-64794-080"/>
    <x v="597"/>
    <s v="40560-18556-YE"/>
    <s v="R-D-0.2"/>
    <n v="3"/>
    <x v="746"/>
    <s v=""/>
    <x v="0"/>
    <x v="0"/>
    <s v="D"/>
    <x v="3"/>
    <n v="2.6849999999999996"/>
    <n v="8.0549999999999997"/>
    <x v="0"/>
    <x v="2"/>
    <x v="0"/>
    <x v="3"/>
  </r>
  <r>
    <s v="CNJ-56058-223"/>
    <x v="105"/>
    <s v="40780-22081-LX"/>
    <s v="L-L-0.5"/>
    <n v="3"/>
    <x v="747"/>
    <s v="abalsdonemi@toplist.cz"/>
    <x v="0"/>
    <x v="3"/>
    <s v="L"/>
    <x v="1"/>
    <n v="9.51"/>
    <n v="28.53"/>
    <x v="3"/>
    <x v="1"/>
    <x v="1"/>
    <x v="5"/>
  </r>
  <r>
    <s v="KHO-27106-786"/>
    <x v="210"/>
    <s v="01603-43789-TN"/>
    <s v="A-M-1"/>
    <n v="6"/>
    <x v="748"/>
    <s v="bromeramj@list-manage.com"/>
    <x v="1"/>
    <x v="2"/>
    <s v="M"/>
    <x v="0"/>
    <n v="11.25"/>
    <n v="67.5"/>
    <x v="2"/>
    <x v="0"/>
    <x v="0"/>
    <x v="4"/>
  </r>
  <r>
    <s v="KHO-27106-786"/>
    <x v="210"/>
    <s v="01603-43789-TN"/>
    <s v="L-D-2.5"/>
    <n v="6"/>
    <x v="748"/>
    <s v="bromeramj@list-manage.com"/>
    <x v="1"/>
    <x v="3"/>
    <s v="D"/>
    <x v="2"/>
    <n v="29.784999999999997"/>
    <n v="178.70999999999998"/>
    <x v="3"/>
    <x v="2"/>
    <x v="0"/>
    <x v="4"/>
  </r>
  <r>
    <s v="YAC-50329-982"/>
    <x v="598"/>
    <s v="75419-92838-TI"/>
    <s v="E-M-2.5"/>
    <n v="1"/>
    <x v="749"/>
    <s v="cbrydeml@tuttocitta.it"/>
    <x v="0"/>
    <x v="1"/>
    <s v="M"/>
    <x v="2"/>
    <n v="31.624999999999996"/>
    <n v="31.624999999999996"/>
    <x v="1"/>
    <x v="0"/>
    <x v="0"/>
    <x v="5"/>
  </r>
  <r>
    <s v="VVL-95291-039"/>
    <x v="360"/>
    <s v="96516-97464-MF"/>
    <s v="E-L-0.2"/>
    <n v="2"/>
    <x v="750"/>
    <s v="senefermm@blog.com"/>
    <x v="0"/>
    <x v="1"/>
    <s v="L"/>
    <x v="3"/>
    <n v="4.4550000000000001"/>
    <n v="8.91"/>
    <x v="1"/>
    <x v="1"/>
    <x v="1"/>
    <x v="0"/>
  </r>
  <r>
    <s v="VUT-20974-364"/>
    <x v="62"/>
    <s v="90285-56295-PO"/>
    <s v="R-M-0.5"/>
    <n v="6"/>
    <x v="751"/>
    <s v="lhaggerstonemn@independent.co.uk"/>
    <x v="0"/>
    <x v="0"/>
    <s v="M"/>
    <x v="1"/>
    <n v="5.97"/>
    <n v="35.82"/>
    <x v="0"/>
    <x v="0"/>
    <x v="1"/>
    <x v="3"/>
  </r>
  <r>
    <s v="SFC-34054-213"/>
    <x v="599"/>
    <s v="08100-71102-HQ"/>
    <s v="L-L-0.5"/>
    <n v="4"/>
    <x v="752"/>
    <s v="mgundrymo@omniture.com"/>
    <x v="1"/>
    <x v="3"/>
    <s v="L"/>
    <x v="1"/>
    <n v="9.51"/>
    <n v="38.04"/>
    <x v="3"/>
    <x v="1"/>
    <x v="1"/>
    <x v="6"/>
  </r>
  <r>
    <s v="UDS-04807-593"/>
    <x v="600"/>
    <s v="84074-28110-OV"/>
    <s v="L-D-0.5"/>
    <n v="2"/>
    <x v="753"/>
    <s v="bwellanmp@cafepress.com"/>
    <x v="0"/>
    <x v="3"/>
    <s v="D"/>
    <x v="1"/>
    <n v="7.77"/>
    <n v="15.54"/>
    <x v="3"/>
    <x v="2"/>
    <x v="1"/>
    <x v="2"/>
  </r>
  <r>
    <s v="FWE-98471-488"/>
    <x v="601"/>
    <s v="27930-59250-JT"/>
    <s v="L-L-1"/>
    <n v="5"/>
    <x v="745"/>
    <s v=""/>
    <x v="0"/>
    <x v="3"/>
    <s v="L"/>
    <x v="0"/>
    <n v="15.85"/>
    <n v="79.25"/>
    <x v="3"/>
    <x v="1"/>
    <x v="1"/>
    <x v="5"/>
  </r>
  <r>
    <s v="RAU-17060-674"/>
    <x v="602"/>
    <s v="12747-63766-EU"/>
    <s v="L-L-0.2"/>
    <n v="1"/>
    <x v="754"/>
    <s v="catchesonmr@xinhuanet.com"/>
    <x v="0"/>
    <x v="3"/>
    <s v="L"/>
    <x v="3"/>
    <n v="4.7549999999999999"/>
    <n v="4.7549999999999999"/>
    <x v="3"/>
    <x v="1"/>
    <x v="0"/>
    <x v="2"/>
  </r>
  <r>
    <s v="AOL-13866-711"/>
    <x v="603"/>
    <s v="83490-88357-LJ"/>
    <s v="E-M-1"/>
    <n v="4"/>
    <x v="755"/>
    <s v="estentonms@google.it"/>
    <x v="0"/>
    <x v="1"/>
    <s v="M"/>
    <x v="0"/>
    <n v="13.75"/>
    <n v="55"/>
    <x v="1"/>
    <x v="0"/>
    <x v="0"/>
    <x v="0"/>
  </r>
  <r>
    <s v="NOA-79645-377"/>
    <x v="604"/>
    <s v="53729-30320-XZ"/>
    <s v="R-D-0.5"/>
    <n v="5"/>
    <x v="756"/>
    <s v="etrippmt@wp.com"/>
    <x v="0"/>
    <x v="0"/>
    <s v="D"/>
    <x v="1"/>
    <n v="5.3699999999999992"/>
    <n v="26.849999999999994"/>
    <x v="0"/>
    <x v="2"/>
    <x v="1"/>
    <x v="3"/>
  </r>
  <r>
    <s v="KMS-49214-806"/>
    <x v="605"/>
    <s v="50384-52703-LA"/>
    <s v="E-L-2.5"/>
    <n v="4"/>
    <x v="757"/>
    <s v="lmacmanusmu@imdb.com"/>
    <x v="0"/>
    <x v="1"/>
    <s v="L"/>
    <x v="2"/>
    <n v="34.154999999999994"/>
    <n v="136.61999999999998"/>
    <x v="1"/>
    <x v="1"/>
    <x v="1"/>
    <x v="5"/>
  </r>
  <r>
    <s v="ABK-08091-531"/>
    <x v="606"/>
    <s v="53864-36201-FG"/>
    <s v="L-L-1"/>
    <n v="3"/>
    <x v="758"/>
    <s v="tbenediktovichmv@ebay.com"/>
    <x v="0"/>
    <x v="3"/>
    <s v="L"/>
    <x v="0"/>
    <n v="15.85"/>
    <n v="47.55"/>
    <x v="3"/>
    <x v="1"/>
    <x v="0"/>
    <x v="2"/>
  </r>
  <r>
    <s v="GPT-67705-953"/>
    <x v="446"/>
    <s v="70631-33225-MZ"/>
    <s v="A-M-0.2"/>
    <n v="5"/>
    <x v="759"/>
    <s v="cbournermw@chronoengine.com"/>
    <x v="0"/>
    <x v="2"/>
    <s v="M"/>
    <x v="3"/>
    <n v="3.375"/>
    <n v="16.875"/>
    <x v="2"/>
    <x v="0"/>
    <x v="0"/>
    <x v="5"/>
  </r>
  <r>
    <s v="JNA-21450-177"/>
    <x v="18"/>
    <s v="54798-14109-HC"/>
    <s v="A-D-1"/>
    <n v="3"/>
    <x v="760"/>
    <s v="oskermen3@hatena.ne.jp"/>
    <x v="0"/>
    <x v="2"/>
    <s v="D"/>
    <x v="0"/>
    <n v="9.9499999999999993"/>
    <n v="29.849999999999998"/>
    <x v="2"/>
    <x v="2"/>
    <x v="0"/>
    <x v="2"/>
  </r>
  <r>
    <s v="MPQ-23421-608"/>
    <x v="180"/>
    <s v="08023-52962-ET"/>
    <s v="E-M-0.5"/>
    <n v="5"/>
    <x v="761"/>
    <s v="kheddanmy@icq.com"/>
    <x v="0"/>
    <x v="1"/>
    <s v="M"/>
    <x v="1"/>
    <n v="8.25"/>
    <n v="41.25"/>
    <x v="1"/>
    <x v="0"/>
    <x v="0"/>
    <x v="6"/>
  </r>
  <r>
    <s v="NLI-63891-565"/>
    <x v="580"/>
    <s v="41899-00283-VK"/>
    <s v="E-M-0.2"/>
    <n v="5"/>
    <x v="762"/>
    <s v="ichartersmz@abc.net.au"/>
    <x v="0"/>
    <x v="1"/>
    <s v="M"/>
    <x v="3"/>
    <n v="4.125"/>
    <n v="20.625"/>
    <x v="1"/>
    <x v="0"/>
    <x v="1"/>
    <x v="2"/>
  </r>
  <r>
    <s v="HHF-36647-854"/>
    <x v="453"/>
    <s v="39011-18412-GR"/>
    <s v="A-D-2.5"/>
    <n v="6"/>
    <x v="763"/>
    <s v="aroubertn0@tmall.com"/>
    <x v="0"/>
    <x v="2"/>
    <s v="D"/>
    <x v="2"/>
    <n v="22.884999999999998"/>
    <n v="137.31"/>
    <x v="2"/>
    <x v="2"/>
    <x v="0"/>
    <x v="2"/>
  </r>
  <r>
    <s v="SBN-16537-046"/>
    <x v="259"/>
    <s v="60255-12579-PZ"/>
    <s v="A-D-0.2"/>
    <n v="1"/>
    <x v="764"/>
    <s v="hmairsn1@so-net.ne.jp"/>
    <x v="0"/>
    <x v="2"/>
    <s v="D"/>
    <x v="3"/>
    <n v="2.9849999999999999"/>
    <n v="2.9849999999999999"/>
    <x v="2"/>
    <x v="2"/>
    <x v="1"/>
    <x v="4"/>
  </r>
  <r>
    <s v="XZD-44484-632"/>
    <x v="607"/>
    <s v="80541-38332-BP"/>
    <s v="E-M-1"/>
    <n v="2"/>
    <x v="765"/>
    <s v="hrainforthn2@blog.com"/>
    <x v="0"/>
    <x v="1"/>
    <s v="M"/>
    <x v="0"/>
    <n v="13.75"/>
    <n v="27.5"/>
    <x v="1"/>
    <x v="0"/>
    <x v="1"/>
    <x v="2"/>
  </r>
  <r>
    <s v="XZD-44484-632"/>
    <x v="607"/>
    <s v="80541-38332-BP"/>
    <s v="A-D-0.2"/>
    <n v="2"/>
    <x v="765"/>
    <s v="hrainforthn2@blog.com"/>
    <x v="0"/>
    <x v="2"/>
    <s v="D"/>
    <x v="3"/>
    <n v="2.9849999999999999"/>
    <n v="5.97"/>
    <x v="2"/>
    <x v="2"/>
    <x v="1"/>
    <x v="2"/>
  </r>
  <r>
    <s v="IKQ-39946-768"/>
    <x v="385"/>
    <s v="72778-50968-UQ"/>
    <s v="R-M-1"/>
    <n v="6"/>
    <x v="766"/>
    <s v="ijespern4@theglobeandmail.com"/>
    <x v="0"/>
    <x v="0"/>
    <s v="M"/>
    <x v="0"/>
    <n v="9.9499999999999993"/>
    <n v="59.699999999999996"/>
    <x v="0"/>
    <x v="0"/>
    <x v="1"/>
    <x v="2"/>
  </r>
  <r>
    <s v="KMB-95211-174"/>
    <x v="608"/>
    <s v="23941-30203-MO"/>
    <s v="R-D-2.5"/>
    <n v="4"/>
    <x v="767"/>
    <s v="ldwerryhousen5@gravatar.com"/>
    <x v="0"/>
    <x v="0"/>
    <s v="D"/>
    <x v="2"/>
    <n v="20.584999999999997"/>
    <n v="82.339999999999989"/>
    <x v="0"/>
    <x v="2"/>
    <x v="0"/>
    <x v="2"/>
  </r>
  <r>
    <s v="QWY-99467-368"/>
    <x v="609"/>
    <s v="96434-50068-DZ"/>
    <s v="A-D-2.5"/>
    <n v="1"/>
    <x v="768"/>
    <s v="nbroomern6@examiner.com"/>
    <x v="0"/>
    <x v="2"/>
    <s v="D"/>
    <x v="2"/>
    <n v="22.884999999999998"/>
    <n v="22.884999999999998"/>
    <x v="2"/>
    <x v="2"/>
    <x v="1"/>
    <x v="2"/>
  </r>
  <r>
    <s v="SRG-76791-614"/>
    <x v="147"/>
    <s v="11729-74102-XB"/>
    <s v="E-L-0.5"/>
    <n v="1"/>
    <x v="769"/>
    <s v="kthoumassonn7@bloglovin.com"/>
    <x v="0"/>
    <x v="1"/>
    <s v="L"/>
    <x v="1"/>
    <n v="8.91"/>
    <n v="8.91"/>
    <x v="1"/>
    <x v="1"/>
    <x v="0"/>
    <x v="3"/>
  </r>
  <r>
    <s v="VSN-94485-621"/>
    <x v="172"/>
    <s v="88116-12604-TE"/>
    <s v="A-D-0.2"/>
    <n v="4"/>
    <x v="770"/>
    <s v="fhabberghamn8@discovery.com"/>
    <x v="0"/>
    <x v="2"/>
    <s v="D"/>
    <x v="3"/>
    <n v="2.9849999999999999"/>
    <n v="11.94"/>
    <x v="2"/>
    <x v="2"/>
    <x v="1"/>
    <x v="6"/>
  </r>
  <r>
    <s v="UFZ-24348-219"/>
    <x v="610"/>
    <s v="27930-59250-JT"/>
    <s v="L-M-2.5"/>
    <n v="3"/>
    <x v="745"/>
    <s v=""/>
    <x v="0"/>
    <x v="3"/>
    <s v="M"/>
    <x v="2"/>
    <n v="33.464999999999996"/>
    <n v="100.39499999999998"/>
    <x v="3"/>
    <x v="0"/>
    <x v="1"/>
    <x v="4"/>
  </r>
  <r>
    <s v="UKS-93055-397"/>
    <x v="611"/>
    <s v="13082-41034-PD"/>
    <s v="A-D-2.5"/>
    <n v="5"/>
    <x v="771"/>
    <s v="ravrashinna@tamu.edu"/>
    <x v="0"/>
    <x v="2"/>
    <s v="D"/>
    <x v="2"/>
    <n v="22.884999999999998"/>
    <n v="114.42499999999998"/>
    <x v="2"/>
    <x v="2"/>
    <x v="1"/>
    <x v="1"/>
  </r>
  <r>
    <s v="AVH-56062-335"/>
    <x v="612"/>
    <s v="18082-74419-QH"/>
    <s v="E-M-0.5"/>
    <n v="5"/>
    <x v="772"/>
    <s v="mdoidgenb@etsy.com"/>
    <x v="0"/>
    <x v="1"/>
    <s v="M"/>
    <x v="1"/>
    <n v="8.25"/>
    <n v="41.25"/>
    <x v="1"/>
    <x v="0"/>
    <x v="1"/>
    <x v="6"/>
  </r>
  <r>
    <s v="HGE-19842-613"/>
    <x v="613"/>
    <s v="49401-45041-ZU"/>
    <s v="R-L-0.5"/>
    <n v="4"/>
    <x v="773"/>
    <s v="jedinboronc@reverbnation.com"/>
    <x v="0"/>
    <x v="0"/>
    <s v="L"/>
    <x v="1"/>
    <n v="7.169999999999999"/>
    <n v="28.679999999999996"/>
    <x v="0"/>
    <x v="1"/>
    <x v="0"/>
    <x v="0"/>
  </r>
  <r>
    <s v="WBA-85905-175"/>
    <x v="611"/>
    <s v="41252-45992-VS"/>
    <s v="L-M-0.2"/>
    <n v="1"/>
    <x v="774"/>
    <s v="ttewelsonnd@cdbaby.com"/>
    <x v="0"/>
    <x v="3"/>
    <s v="M"/>
    <x v="3"/>
    <n v="4.3650000000000002"/>
    <n v="4.3650000000000002"/>
    <x v="3"/>
    <x v="0"/>
    <x v="1"/>
    <x v="1"/>
  </r>
  <r>
    <s v="DZI-35365-596"/>
    <x v="493"/>
    <s v="54798-14109-HC"/>
    <s v="E-M-0.2"/>
    <n v="2"/>
    <x v="760"/>
    <s v="oskermen3@hatena.ne.jp"/>
    <x v="0"/>
    <x v="1"/>
    <s v="M"/>
    <x v="3"/>
    <n v="4.125"/>
    <n v="8.25"/>
    <x v="1"/>
    <x v="0"/>
    <x v="0"/>
    <x v="5"/>
  </r>
  <r>
    <s v="XIR-88982-743"/>
    <x v="614"/>
    <s v="00852-54571-WP"/>
    <s v="E-M-0.2"/>
    <n v="2"/>
    <x v="775"/>
    <s v="ddrewittnf@mapquest.com"/>
    <x v="0"/>
    <x v="1"/>
    <s v="M"/>
    <x v="3"/>
    <n v="4.125"/>
    <n v="8.25"/>
    <x v="1"/>
    <x v="0"/>
    <x v="0"/>
    <x v="4"/>
  </r>
  <r>
    <s v="VUC-72395-865"/>
    <x v="151"/>
    <s v="13321-57602-GK"/>
    <s v="A-D-0.5"/>
    <n v="6"/>
    <x v="776"/>
    <s v="agladhillng@stanford.edu"/>
    <x v="0"/>
    <x v="2"/>
    <s v="D"/>
    <x v="1"/>
    <n v="5.97"/>
    <n v="35.82"/>
    <x v="2"/>
    <x v="2"/>
    <x v="0"/>
    <x v="0"/>
  </r>
  <r>
    <s v="BQJ-44755-910"/>
    <x v="489"/>
    <s v="75006-89922-VW"/>
    <s v="E-D-2.5"/>
    <n v="6"/>
    <x v="777"/>
    <s v="mlorineznh@whitehouse.gov"/>
    <x v="0"/>
    <x v="1"/>
    <s v="D"/>
    <x v="2"/>
    <n v="27.945"/>
    <n v="167.67000000000002"/>
    <x v="1"/>
    <x v="2"/>
    <x v="1"/>
    <x v="2"/>
  </r>
  <r>
    <s v="JKC-64636-831"/>
    <x v="615"/>
    <s v="52098-80103-FD"/>
    <s v="A-M-2.5"/>
    <n v="2"/>
    <x v="778"/>
    <s v=""/>
    <x v="0"/>
    <x v="2"/>
    <s v="M"/>
    <x v="2"/>
    <n v="25.874999999999996"/>
    <n v="51.749999999999993"/>
    <x v="2"/>
    <x v="0"/>
    <x v="0"/>
    <x v="5"/>
  </r>
  <r>
    <s v="ZKI-78561-066"/>
    <x v="616"/>
    <s v="60121-12432-VU"/>
    <s v="A-D-0.2"/>
    <n v="3"/>
    <x v="779"/>
    <s v="mvannj@wikipedia.org"/>
    <x v="0"/>
    <x v="2"/>
    <s v="D"/>
    <x v="3"/>
    <n v="2.9849999999999999"/>
    <n v="8.9550000000000001"/>
    <x v="2"/>
    <x v="2"/>
    <x v="0"/>
    <x v="5"/>
  </r>
  <r>
    <s v="IMP-12563-728"/>
    <x v="578"/>
    <s v="68346-14810-UA"/>
    <s v="E-L-0.5"/>
    <n v="6"/>
    <x v="780"/>
    <s v=""/>
    <x v="0"/>
    <x v="1"/>
    <s v="L"/>
    <x v="1"/>
    <n v="8.91"/>
    <n v="53.46"/>
    <x v="1"/>
    <x v="1"/>
    <x v="1"/>
    <x v="0"/>
  </r>
  <r>
    <s v="MZL-81126-390"/>
    <x v="617"/>
    <s v="48464-99723-HK"/>
    <s v="A-L-0.2"/>
    <n v="6"/>
    <x v="781"/>
    <s v="jethelstonnl@creativecommons.org"/>
    <x v="0"/>
    <x v="2"/>
    <s v="L"/>
    <x v="3"/>
    <n v="3.8849999999999998"/>
    <n v="23.31"/>
    <x v="2"/>
    <x v="1"/>
    <x v="0"/>
    <x v="5"/>
  </r>
  <r>
    <s v="MZL-81126-390"/>
    <x v="617"/>
    <s v="48464-99723-HK"/>
    <s v="A-M-0.2"/>
    <n v="2"/>
    <x v="781"/>
    <s v="jethelstonnl@creativecommons.org"/>
    <x v="0"/>
    <x v="2"/>
    <s v="M"/>
    <x v="3"/>
    <n v="3.375"/>
    <n v="6.75"/>
    <x v="2"/>
    <x v="0"/>
    <x v="0"/>
    <x v="5"/>
  </r>
  <r>
    <s v="TVF-57766-608"/>
    <x v="155"/>
    <s v="88420-46464-XE"/>
    <s v="L-D-0.5"/>
    <n v="1"/>
    <x v="782"/>
    <s v="peberznn@woothemes.com"/>
    <x v="0"/>
    <x v="3"/>
    <s v="D"/>
    <x v="1"/>
    <n v="7.77"/>
    <n v="7.77"/>
    <x v="3"/>
    <x v="2"/>
    <x v="0"/>
    <x v="5"/>
  </r>
  <r>
    <s v="RUX-37995-892"/>
    <x v="461"/>
    <s v="37762-09530-MP"/>
    <s v="L-D-2.5"/>
    <n v="4"/>
    <x v="783"/>
    <s v="bgaishno@altervista.org"/>
    <x v="0"/>
    <x v="3"/>
    <s v="D"/>
    <x v="2"/>
    <n v="29.784999999999997"/>
    <n v="119.13999999999999"/>
    <x v="3"/>
    <x v="2"/>
    <x v="0"/>
    <x v="4"/>
  </r>
  <r>
    <s v="AVK-76526-953"/>
    <x v="87"/>
    <s v="47268-50127-XY"/>
    <s v="A-D-1"/>
    <n v="2"/>
    <x v="784"/>
    <s v="ldantonnp@miitbeian.gov.cn"/>
    <x v="0"/>
    <x v="2"/>
    <s v="D"/>
    <x v="0"/>
    <n v="9.9499999999999993"/>
    <n v="19.899999999999999"/>
    <x v="2"/>
    <x v="2"/>
    <x v="1"/>
    <x v="0"/>
  </r>
  <r>
    <s v="RIU-02231-623"/>
    <x v="618"/>
    <s v="25544-84179-QC"/>
    <s v="R-L-0.5"/>
    <n v="5"/>
    <x v="785"/>
    <s v="smorrallnq@answers.com"/>
    <x v="0"/>
    <x v="0"/>
    <s v="L"/>
    <x v="1"/>
    <n v="7.169999999999999"/>
    <n v="35.849999999999994"/>
    <x v="0"/>
    <x v="1"/>
    <x v="0"/>
    <x v="5"/>
  </r>
  <r>
    <s v="WFK-99317-827"/>
    <x v="619"/>
    <s v="32058-76765-ZL"/>
    <s v="L-D-2.5"/>
    <n v="3"/>
    <x v="786"/>
    <s v="dcrownshawnr@photobucket.com"/>
    <x v="0"/>
    <x v="3"/>
    <s v="D"/>
    <x v="2"/>
    <n v="29.784999999999997"/>
    <n v="89.35499999999999"/>
    <x v="3"/>
    <x v="2"/>
    <x v="1"/>
    <x v="6"/>
  </r>
  <r>
    <s v="SFD-00372-284"/>
    <x v="440"/>
    <s v="54798-14109-HC"/>
    <s v="L-M-0.2"/>
    <n v="2"/>
    <x v="760"/>
    <s v="oskermen3@hatena.ne.jp"/>
    <x v="0"/>
    <x v="3"/>
    <s v="M"/>
    <x v="3"/>
    <n v="4.3650000000000002"/>
    <n v="8.73"/>
    <x v="3"/>
    <x v="0"/>
    <x v="0"/>
    <x v="6"/>
  </r>
  <r>
    <s v="SXC-62166-515"/>
    <x v="489"/>
    <s v="69171-65646-UC"/>
    <s v="R-L-2.5"/>
    <n v="5"/>
    <x v="787"/>
    <s v="jreddochnt@sun.com"/>
    <x v="0"/>
    <x v="0"/>
    <s v="L"/>
    <x v="2"/>
    <n v="27.484999999999996"/>
    <n v="137.42499999999998"/>
    <x v="0"/>
    <x v="1"/>
    <x v="1"/>
    <x v="2"/>
  </r>
  <r>
    <s v="YIE-87008-621"/>
    <x v="620"/>
    <s v="22503-52799-MI"/>
    <s v="L-M-0.5"/>
    <n v="4"/>
    <x v="788"/>
    <s v="stitleynu@whitehouse.gov"/>
    <x v="0"/>
    <x v="3"/>
    <s v="M"/>
    <x v="1"/>
    <n v="8.73"/>
    <n v="34.92"/>
    <x v="3"/>
    <x v="0"/>
    <x v="1"/>
    <x v="4"/>
  </r>
  <r>
    <s v="HRM-94548-288"/>
    <x v="621"/>
    <s v="08934-65581-ZI"/>
    <s v="A-L-2.5"/>
    <n v="6"/>
    <x v="789"/>
    <s v="rsimaonv@simplemachines.org"/>
    <x v="0"/>
    <x v="2"/>
    <s v="L"/>
    <x v="2"/>
    <n v="29.784999999999997"/>
    <n v="178.70999999999998"/>
    <x v="2"/>
    <x v="1"/>
    <x v="1"/>
    <x v="6"/>
  </r>
  <r>
    <s v="UJG-34731-295"/>
    <x v="374"/>
    <s v="15764-22559-ZT"/>
    <s v="A-M-2.5"/>
    <n v="1"/>
    <x v="790"/>
    <s v=""/>
    <x v="0"/>
    <x v="2"/>
    <s v="M"/>
    <x v="2"/>
    <n v="25.874999999999996"/>
    <n v="25.874999999999996"/>
    <x v="2"/>
    <x v="0"/>
    <x v="1"/>
    <x v="0"/>
  </r>
  <r>
    <s v="TWD-70988-853"/>
    <x v="345"/>
    <s v="87519-68847-ZG"/>
    <s v="L-D-1"/>
    <n v="6"/>
    <x v="791"/>
    <s v="nchisholmnx@example.com"/>
    <x v="0"/>
    <x v="3"/>
    <s v="D"/>
    <x v="0"/>
    <n v="12.95"/>
    <n v="77.699999999999989"/>
    <x v="3"/>
    <x v="2"/>
    <x v="0"/>
    <x v="5"/>
  </r>
  <r>
    <s v="CIX-22904-641"/>
    <x v="622"/>
    <s v="78012-56878-UB"/>
    <s v="R-M-1"/>
    <n v="1"/>
    <x v="792"/>
    <s v="goatsny@live.com"/>
    <x v="0"/>
    <x v="0"/>
    <s v="M"/>
    <x v="0"/>
    <n v="9.9499999999999993"/>
    <n v="9.9499999999999993"/>
    <x v="0"/>
    <x v="0"/>
    <x v="0"/>
    <x v="5"/>
  </r>
  <r>
    <s v="DLV-65840-759"/>
    <x v="623"/>
    <s v="77192-72145-RG"/>
    <s v="L-M-1"/>
    <n v="2"/>
    <x v="793"/>
    <s v="mbirkinnz@java.com"/>
    <x v="0"/>
    <x v="3"/>
    <s v="M"/>
    <x v="0"/>
    <n v="14.55"/>
    <n v="29.1"/>
    <x v="3"/>
    <x v="0"/>
    <x v="0"/>
    <x v="5"/>
  </r>
  <r>
    <s v="RXN-55491-201"/>
    <x v="354"/>
    <s v="86071-79238-CX"/>
    <s v="R-L-0.2"/>
    <n v="6"/>
    <x v="794"/>
    <s v="rpysono0@constantcontact.com"/>
    <x v="1"/>
    <x v="0"/>
    <s v="L"/>
    <x v="3"/>
    <n v="3.5849999999999995"/>
    <n v="21.509999999999998"/>
    <x v="0"/>
    <x v="1"/>
    <x v="1"/>
    <x v="3"/>
  </r>
  <r>
    <s v="UHK-63283-868"/>
    <x v="624"/>
    <s v="16809-16936-WF"/>
    <s v="A-M-0.5"/>
    <n v="1"/>
    <x v="795"/>
    <s v="mmacconnechieo9@reuters.com"/>
    <x v="0"/>
    <x v="2"/>
    <s v="M"/>
    <x v="1"/>
    <n v="6.75"/>
    <n v="6.75"/>
    <x v="2"/>
    <x v="0"/>
    <x v="0"/>
    <x v="6"/>
  </r>
  <r>
    <s v="PJC-31401-893"/>
    <x v="561"/>
    <s v="11212-69985-ZJ"/>
    <s v="A-D-0.5"/>
    <n v="3"/>
    <x v="796"/>
    <s v="rtreachero2@usa.gov"/>
    <x v="1"/>
    <x v="2"/>
    <s v="D"/>
    <x v="1"/>
    <n v="5.97"/>
    <n v="17.91"/>
    <x v="2"/>
    <x v="2"/>
    <x v="1"/>
    <x v="1"/>
  </r>
  <r>
    <s v="HHO-79903-185"/>
    <x v="42"/>
    <s v="53893-01719-CL"/>
    <s v="A-L-2.5"/>
    <n v="1"/>
    <x v="797"/>
    <s v="bfattorinio3@quantcast.com"/>
    <x v="1"/>
    <x v="2"/>
    <s v="L"/>
    <x v="2"/>
    <n v="29.784999999999997"/>
    <n v="29.784999999999997"/>
    <x v="2"/>
    <x v="1"/>
    <x v="0"/>
    <x v="2"/>
  </r>
  <r>
    <s v="YWM-07310-594"/>
    <x v="267"/>
    <s v="66028-99867-WJ"/>
    <s v="E-M-0.5"/>
    <n v="5"/>
    <x v="798"/>
    <s v="mpalleskeo4@nyu.edu"/>
    <x v="0"/>
    <x v="1"/>
    <s v="M"/>
    <x v="1"/>
    <n v="8.25"/>
    <n v="41.25"/>
    <x v="1"/>
    <x v="0"/>
    <x v="0"/>
    <x v="4"/>
  </r>
  <r>
    <s v="FHD-94983-982"/>
    <x v="625"/>
    <s v="62839-56723-CH"/>
    <s v="R-M-0.5"/>
    <n v="3"/>
    <x v="799"/>
    <s v=""/>
    <x v="0"/>
    <x v="0"/>
    <s v="M"/>
    <x v="1"/>
    <n v="5.97"/>
    <n v="17.91"/>
    <x v="0"/>
    <x v="0"/>
    <x v="0"/>
    <x v="5"/>
  </r>
  <r>
    <s v="WQK-10857-119"/>
    <x v="616"/>
    <s v="96849-52854-CR"/>
    <s v="E-D-0.5"/>
    <n v="1"/>
    <x v="800"/>
    <s v="fantcliffeo6@amazon.co.jp"/>
    <x v="1"/>
    <x v="1"/>
    <s v="D"/>
    <x v="1"/>
    <n v="7.29"/>
    <n v="7.29"/>
    <x v="1"/>
    <x v="2"/>
    <x v="0"/>
    <x v="5"/>
  </r>
  <r>
    <s v="DXA-50313-073"/>
    <x v="626"/>
    <s v="19755-55847-VW"/>
    <s v="E-L-1"/>
    <n v="2"/>
    <x v="801"/>
    <s v="pmatignono7@harvard.edu"/>
    <x v="2"/>
    <x v="1"/>
    <s v="L"/>
    <x v="0"/>
    <n v="14.85"/>
    <n v="29.7"/>
    <x v="1"/>
    <x v="1"/>
    <x v="0"/>
    <x v="2"/>
  </r>
  <r>
    <s v="ONW-00560-570"/>
    <x v="52"/>
    <s v="32900-82606-BO"/>
    <s v="A-M-1"/>
    <n v="2"/>
    <x v="802"/>
    <s v="cweondo8@theglobeandmail.com"/>
    <x v="0"/>
    <x v="2"/>
    <s v="M"/>
    <x v="0"/>
    <n v="11.25"/>
    <n v="22.5"/>
    <x v="2"/>
    <x v="0"/>
    <x v="1"/>
    <x v="3"/>
  </r>
  <r>
    <s v="BRJ-19414-277"/>
    <x v="622"/>
    <s v="16809-16936-WF"/>
    <s v="R-M-0.2"/>
    <n v="4"/>
    <x v="795"/>
    <s v="mmacconnechieo9@reuters.com"/>
    <x v="0"/>
    <x v="0"/>
    <s v="M"/>
    <x v="3"/>
    <n v="2.9849999999999999"/>
    <n v="11.94"/>
    <x v="0"/>
    <x v="0"/>
    <x v="0"/>
    <x v="5"/>
  </r>
  <r>
    <s v="MIQ-16322-908"/>
    <x v="627"/>
    <s v="20118-28138-QD"/>
    <s v="A-L-1"/>
    <n v="2"/>
    <x v="803"/>
    <s v="jskentelberyoa@paypal.com"/>
    <x v="0"/>
    <x v="2"/>
    <s v="L"/>
    <x v="0"/>
    <n v="12.95"/>
    <n v="25.9"/>
    <x v="2"/>
    <x v="1"/>
    <x v="1"/>
    <x v="4"/>
  </r>
  <r>
    <s v="MVO-39328-830"/>
    <x v="628"/>
    <s v="84057-45461-AH"/>
    <s v="L-M-0.5"/>
    <n v="5"/>
    <x v="804"/>
    <s v="ocomberob@goo.gl"/>
    <x v="1"/>
    <x v="3"/>
    <s v="M"/>
    <x v="1"/>
    <n v="8.73"/>
    <n v="43.650000000000006"/>
    <x v="3"/>
    <x v="0"/>
    <x v="1"/>
    <x v="2"/>
  </r>
  <r>
    <s v="MVO-39328-830"/>
    <x v="628"/>
    <s v="84057-45461-AH"/>
    <s v="A-L-0.5"/>
    <n v="6"/>
    <x v="804"/>
    <s v="ocomberob@goo.gl"/>
    <x v="1"/>
    <x v="2"/>
    <s v="L"/>
    <x v="1"/>
    <n v="7.77"/>
    <n v="46.62"/>
    <x v="2"/>
    <x v="1"/>
    <x v="1"/>
    <x v="2"/>
  </r>
  <r>
    <s v="NTJ-88319-746"/>
    <x v="629"/>
    <s v="90882-88130-KQ"/>
    <s v="L-L-0.5"/>
    <n v="3"/>
    <x v="805"/>
    <s v="ztramelod@netlog.com"/>
    <x v="0"/>
    <x v="3"/>
    <s v="L"/>
    <x v="1"/>
    <n v="9.51"/>
    <n v="28.53"/>
    <x v="3"/>
    <x v="1"/>
    <x v="1"/>
    <x v="5"/>
  </r>
  <r>
    <s v="LCY-24377-948"/>
    <x v="630"/>
    <s v="21617-79890-DD"/>
    <s v="R-L-2.5"/>
    <n v="1"/>
    <x v="806"/>
    <s v=""/>
    <x v="0"/>
    <x v="0"/>
    <s v="L"/>
    <x v="2"/>
    <n v="27.484999999999996"/>
    <n v="27.484999999999996"/>
    <x v="0"/>
    <x v="1"/>
    <x v="0"/>
    <x v="2"/>
  </r>
  <r>
    <s v="FWD-85967-769"/>
    <x v="631"/>
    <s v="20256-54689-LO"/>
    <s v="E-D-0.2"/>
    <n v="3"/>
    <x v="807"/>
    <s v=""/>
    <x v="0"/>
    <x v="1"/>
    <s v="D"/>
    <x v="3"/>
    <n v="3.645"/>
    <n v="10.935"/>
    <x v="1"/>
    <x v="2"/>
    <x v="1"/>
    <x v="2"/>
  </r>
  <r>
    <s v="KTO-53793-109"/>
    <x v="229"/>
    <s v="17572-27091-AA"/>
    <s v="R-L-0.2"/>
    <n v="2"/>
    <x v="808"/>
    <s v="chatfullog@ebay.com"/>
    <x v="0"/>
    <x v="0"/>
    <s v="L"/>
    <x v="3"/>
    <n v="3.5849999999999995"/>
    <n v="7.169999999999999"/>
    <x v="0"/>
    <x v="1"/>
    <x v="1"/>
    <x v="0"/>
  </r>
  <r>
    <s v="OCK-89033-348"/>
    <x v="632"/>
    <s v="82300-88786-UE"/>
    <s v="A-L-0.2"/>
    <n v="6"/>
    <x v="809"/>
    <s v=""/>
    <x v="0"/>
    <x v="2"/>
    <s v="L"/>
    <x v="3"/>
    <n v="3.8849999999999998"/>
    <n v="23.31"/>
    <x v="2"/>
    <x v="1"/>
    <x v="0"/>
    <x v="1"/>
  </r>
  <r>
    <s v="GPZ-36017-366"/>
    <x v="633"/>
    <s v="65732-22589-OW"/>
    <s v="A-D-2.5"/>
    <n v="5"/>
    <x v="810"/>
    <s v="kmarrisonoq@dropbox.com"/>
    <x v="0"/>
    <x v="2"/>
    <s v="D"/>
    <x v="2"/>
    <n v="22.884999999999998"/>
    <n v="114.42499999999998"/>
    <x v="2"/>
    <x v="2"/>
    <x v="0"/>
    <x v="3"/>
  </r>
  <r>
    <s v="BZP-33213-637"/>
    <x v="95"/>
    <s v="77175-09826-SF"/>
    <s v="A-M-2.5"/>
    <n v="3"/>
    <x v="811"/>
    <s v="lagnolooj@pinterest.com"/>
    <x v="0"/>
    <x v="2"/>
    <s v="M"/>
    <x v="2"/>
    <n v="25.874999999999996"/>
    <n v="77.624999999999986"/>
    <x v="2"/>
    <x v="0"/>
    <x v="0"/>
    <x v="5"/>
  </r>
  <r>
    <s v="WFH-21507-708"/>
    <x v="521"/>
    <s v="07237-32539-NB"/>
    <s v="R-D-0.5"/>
    <n v="1"/>
    <x v="812"/>
    <s v="dkiddyok@fda.gov"/>
    <x v="0"/>
    <x v="0"/>
    <s v="D"/>
    <x v="1"/>
    <n v="5.3699999999999992"/>
    <n v="5.3699999999999992"/>
    <x v="0"/>
    <x v="2"/>
    <x v="0"/>
    <x v="3"/>
  </r>
  <r>
    <s v="HST-96923-073"/>
    <x v="76"/>
    <s v="54722-76431-EX"/>
    <s v="R-D-2.5"/>
    <n v="6"/>
    <x v="813"/>
    <s v="hpetroulisol@state.tx.us"/>
    <x v="1"/>
    <x v="0"/>
    <s v="D"/>
    <x v="2"/>
    <n v="20.584999999999997"/>
    <n v="123.50999999999999"/>
    <x v="0"/>
    <x v="2"/>
    <x v="1"/>
    <x v="0"/>
  </r>
  <r>
    <s v="ENN-79947-323"/>
    <x v="634"/>
    <s v="67847-82662-TE"/>
    <s v="L-M-0.5"/>
    <n v="2"/>
    <x v="814"/>
    <s v="mschollom@taobao.com"/>
    <x v="0"/>
    <x v="3"/>
    <s v="M"/>
    <x v="1"/>
    <n v="8.73"/>
    <n v="17.46"/>
    <x v="3"/>
    <x v="0"/>
    <x v="1"/>
    <x v="0"/>
  </r>
  <r>
    <s v="BHA-47429-889"/>
    <x v="635"/>
    <s v="51114-51191-EW"/>
    <s v="E-L-0.2"/>
    <n v="3"/>
    <x v="815"/>
    <s v="kfersonon@g.co"/>
    <x v="0"/>
    <x v="1"/>
    <s v="L"/>
    <x v="3"/>
    <n v="4.4550000000000001"/>
    <n v="13.365"/>
    <x v="1"/>
    <x v="1"/>
    <x v="1"/>
    <x v="4"/>
  </r>
  <r>
    <s v="SZY-63017-318"/>
    <x v="636"/>
    <s v="91809-58808-TV"/>
    <s v="A-L-0.2"/>
    <n v="2"/>
    <x v="816"/>
    <s v="bkellowayoo@omniture.com"/>
    <x v="0"/>
    <x v="2"/>
    <s v="L"/>
    <x v="3"/>
    <n v="3.8849999999999998"/>
    <n v="7.77"/>
    <x v="2"/>
    <x v="1"/>
    <x v="0"/>
    <x v="5"/>
  </r>
  <r>
    <s v="LCU-93317-340"/>
    <x v="637"/>
    <s v="84996-26826-DK"/>
    <s v="R-D-0.2"/>
    <n v="1"/>
    <x v="817"/>
    <s v="soliffeop@yellowbook.com"/>
    <x v="0"/>
    <x v="0"/>
    <s v="D"/>
    <x v="3"/>
    <n v="2.6849999999999996"/>
    <n v="2.6849999999999996"/>
    <x v="0"/>
    <x v="2"/>
    <x v="0"/>
    <x v="3"/>
  </r>
  <r>
    <s v="UOM-71431-481"/>
    <x v="182"/>
    <s v="65732-22589-OW"/>
    <s v="R-D-2.5"/>
    <n v="1"/>
    <x v="810"/>
    <s v="kmarrisonoq@dropbox.com"/>
    <x v="0"/>
    <x v="0"/>
    <s v="D"/>
    <x v="2"/>
    <n v="20.584999999999997"/>
    <n v="20.584999999999997"/>
    <x v="0"/>
    <x v="2"/>
    <x v="0"/>
    <x v="4"/>
  </r>
  <r>
    <s v="PJH-42618-877"/>
    <x v="479"/>
    <s v="93676-95250-XJ"/>
    <s v="A-D-2.5"/>
    <n v="5"/>
    <x v="818"/>
    <s v="cdolohuntyor@dailymail.co.uk"/>
    <x v="0"/>
    <x v="2"/>
    <s v="D"/>
    <x v="2"/>
    <n v="22.884999999999998"/>
    <n v="114.42499999999998"/>
    <x v="2"/>
    <x v="2"/>
    <x v="0"/>
    <x v="0"/>
  </r>
  <r>
    <s v="XED-90333-402"/>
    <x v="638"/>
    <s v="28300-14355-GF"/>
    <s v="E-M-0.2"/>
    <n v="5"/>
    <x v="819"/>
    <s v="pvasilenkoos@addtoany.com"/>
    <x v="2"/>
    <x v="1"/>
    <s v="M"/>
    <x v="3"/>
    <n v="4.125"/>
    <n v="20.625"/>
    <x v="1"/>
    <x v="0"/>
    <x v="1"/>
    <x v="1"/>
  </r>
  <r>
    <s v="IKK-62234-199"/>
    <x v="639"/>
    <s v="91190-84826-IQ"/>
    <s v="L-L-0.5"/>
    <n v="6"/>
    <x v="820"/>
    <s v="rschankelborgot@ameblo.jp"/>
    <x v="0"/>
    <x v="3"/>
    <s v="L"/>
    <x v="1"/>
    <n v="9.51"/>
    <n v="57.06"/>
    <x v="3"/>
    <x v="1"/>
    <x v="0"/>
    <x v="0"/>
  </r>
  <r>
    <s v="KAW-95195-329"/>
    <x v="640"/>
    <s v="34570-99384-AF"/>
    <s v="R-D-2.5"/>
    <n v="4"/>
    <x v="821"/>
    <s v=""/>
    <x v="1"/>
    <x v="0"/>
    <s v="D"/>
    <x v="2"/>
    <n v="20.584999999999997"/>
    <n v="82.339999999999989"/>
    <x v="0"/>
    <x v="2"/>
    <x v="0"/>
    <x v="4"/>
  </r>
  <r>
    <s v="QDO-57268-842"/>
    <x v="612"/>
    <s v="57808-90533-UE"/>
    <s v="E-M-2.5"/>
    <n v="5"/>
    <x v="822"/>
    <s v=""/>
    <x v="0"/>
    <x v="1"/>
    <s v="M"/>
    <x v="2"/>
    <n v="31.624999999999996"/>
    <n v="158.12499999999997"/>
    <x v="1"/>
    <x v="0"/>
    <x v="1"/>
    <x v="6"/>
  </r>
  <r>
    <s v="IIZ-24416-212"/>
    <x v="641"/>
    <s v="76060-30540-LB"/>
    <s v="R-D-0.5"/>
    <n v="6"/>
    <x v="823"/>
    <s v="bcargenow@geocities.jp"/>
    <x v="0"/>
    <x v="0"/>
    <s v="D"/>
    <x v="1"/>
    <n v="5.3699999999999992"/>
    <n v="32.22"/>
    <x v="0"/>
    <x v="2"/>
    <x v="0"/>
    <x v="3"/>
  </r>
  <r>
    <s v="AWP-11469-510"/>
    <x v="36"/>
    <s v="76730-63769-ND"/>
    <s v="E-D-1"/>
    <n v="2"/>
    <x v="824"/>
    <s v="rsticklerox@printfriendly.com"/>
    <x v="2"/>
    <x v="1"/>
    <s v="D"/>
    <x v="0"/>
    <n v="12.15"/>
    <n v="24.3"/>
    <x v="1"/>
    <x v="2"/>
    <x v="1"/>
    <x v="4"/>
  </r>
  <r>
    <s v="KXA-27983-918"/>
    <x v="642"/>
    <s v="96042-27290-EQ"/>
    <s v="R-L-0.5"/>
    <n v="5"/>
    <x v="825"/>
    <s v=""/>
    <x v="0"/>
    <x v="0"/>
    <s v="L"/>
    <x v="1"/>
    <n v="7.169999999999999"/>
    <n v="35.849999999999994"/>
    <x v="0"/>
    <x v="1"/>
    <x v="1"/>
    <x v="5"/>
  </r>
  <r>
    <s v="VKQ-39009-292"/>
    <x v="219"/>
    <s v="57808-90533-UE"/>
    <s v="L-M-1"/>
    <n v="5"/>
    <x v="822"/>
    <s v=""/>
    <x v="0"/>
    <x v="3"/>
    <s v="M"/>
    <x v="0"/>
    <n v="14.55"/>
    <n v="72.75"/>
    <x v="3"/>
    <x v="0"/>
    <x v="1"/>
    <x v="5"/>
  </r>
  <r>
    <s v="PDB-98743-282"/>
    <x v="643"/>
    <s v="51940-02669-OR"/>
    <s v="L-L-1"/>
    <n v="3"/>
    <x v="826"/>
    <s v=""/>
    <x v="1"/>
    <x v="3"/>
    <s v="L"/>
    <x v="0"/>
    <n v="15.85"/>
    <n v="47.55"/>
    <x v="3"/>
    <x v="1"/>
    <x v="1"/>
    <x v="6"/>
  </r>
  <r>
    <s v="SXW-34014-556"/>
    <x v="644"/>
    <s v="99144-98314-GN"/>
    <s v="R-L-0.2"/>
    <n v="1"/>
    <x v="827"/>
    <s v="djevonp1@ibm.com"/>
    <x v="0"/>
    <x v="0"/>
    <s v="L"/>
    <x v="3"/>
    <n v="3.5849999999999995"/>
    <n v="3.5849999999999995"/>
    <x v="0"/>
    <x v="1"/>
    <x v="0"/>
    <x v="1"/>
  </r>
  <r>
    <s v="QOJ-38788-727"/>
    <x v="136"/>
    <s v="16358-63919-CE"/>
    <s v="E-M-2.5"/>
    <n v="5"/>
    <x v="828"/>
    <s v="hrannerp2@omniture.com"/>
    <x v="0"/>
    <x v="1"/>
    <s v="M"/>
    <x v="2"/>
    <n v="31.624999999999996"/>
    <n v="158.12499999999997"/>
    <x v="1"/>
    <x v="0"/>
    <x v="1"/>
    <x v="3"/>
  </r>
  <r>
    <s v="TGF-38649-658"/>
    <x v="645"/>
    <s v="67743-54817-UT"/>
    <s v="L-M-0.5"/>
    <n v="2"/>
    <x v="829"/>
    <s v="bimriep3@addtoany.com"/>
    <x v="0"/>
    <x v="3"/>
    <s v="M"/>
    <x v="1"/>
    <n v="8.73"/>
    <n v="17.46"/>
    <x v="3"/>
    <x v="0"/>
    <x v="1"/>
    <x v="6"/>
  </r>
  <r>
    <s v="EAI-25194-209"/>
    <x v="646"/>
    <s v="44601-51441-BH"/>
    <s v="A-L-2.5"/>
    <n v="5"/>
    <x v="830"/>
    <s v="dsopperp4@eventbrite.com"/>
    <x v="0"/>
    <x v="2"/>
    <s v="L"/>
    <x v="2"/>
    <n v="29.784999999999997"/>
    <n v="148.92499999999998"/>
    <x v="2"/>
    <x v="1"/>
    <x v="1"/>
    <x v="2"/>
  </r>
  <r>
    <s v="IJK-34441-720"/>
    <x v="647"/>
    <s v="97201-58870-WB"/>
    <s v="A-M-0.5"/>
    <n v="6"/>
    <x v="831"/>
    <s v=""/>
    <x v="0"/>
    <x v="2"/>
    <s v="M"/>
    <x v="1"/>
    <n v="6.75"/>
    <n v="40.5"/>
    <x v="2"/>
    <x v="0"/>
    <x v="0"/>
    <x v="2"/>
  </r>
  <r>
    <s v="ZMC-00336-619"/>
    <x v="591"/>
    <s v="19849-12926-QF"/>
    <s v="A-M-0.5"/>
    <n v="4"/>
    <x v="832"/>
    <s v="lledgleyp6@de.vu"/>
    <x v="0"/>
    <x v="2"/>
    <s v="M"/>
    <x v="1"/>
    <n v="6.75"/>
    <n v="27"/>
    <x v="2"/>
    <x v="0"/>
    <x v="0"/>
    <x v="0"/>
  </r>
  <r>
    <s v="UPX-54529-618"/>
    <x v="648"/>
    <s v="40535-56770-UM"/>
    <s v="L-D-1"/>
    <n v="3"/>
    <x v="833"/>
    <s v="tmenaryp7@phoca.cz"/>
    <x v="0"/>
    <x v="3"/>
    <s v="D"/>
    <x v="0"/>
    <n v="12.95"/>
    <n v="38.849999999999994"/>
    <x v="3"/>
    <x v="2"/>
    <x v="1"/>
    <x v="2"/>
  </r>
  <r>
    <s v="DLX-01059-899"/>
    <x v="191"/>
    <s v="74940-09646-MU"/>
    <s v="R-L-1"/>
    <n v="5"/>
    <x v="834"/>
    <s v="gciccottip8@so-net.ne.jp"/>
    <x v="0"/>
    <x v="0"/>
    <s v="L"/>
    <x v="0"/>
    <n v="11.95"/>
    <n v="59.75"/>
    <x v="0"/>
    <x v="1"/>
    <x v="1"/>
    <x v="3"/>
  </r>
  <r>
    <s v="MEK-85120-243"/>
    <x v="649"/>
    <s v="06623-54610-HC"/>
    <s v="R-L-0.2"/>
    <n v="3"/>
    <x v="835"/>
    <s v=""/>
    <x v="0"/>
    <x v="0"/>
    <s v="L"/>
    <x v="3"/>
    <n v="3.5849999999999995"/>
    <n v="10.754999999999999"/>
    <x v="0"/>
    <x v="1"/>
    <x v="1"/>
    <x v="5"/>
  </r>
  <r>
    <s v="NFI-37188-246"/>
    <x v="553"/>
    <s v="89490-75361-AF"/>
    <s v="A-D-2.5"/>
    <n v="4"/>
    <x v="836"/>
    <s v="wjallinpa@pcworld.com"/>
    <x v="0"/>
    <x v="2"/>
    <s v="D"/>
    <x v="2"/>
    <n v="22.884999999999998"/>
    <n v="91.539999999999992"/>
    <x v="2"/>
    <x v="2"/>
    <x v="1"/>
    <x v="1"/>
  </r>
  <r>
    <s v="BXH-62195-013"/>
    <x v="584"/>
    <s v="94526-79230-GZ"/>
    <s v="A-M-1"/>
    <n v="4"/>
    <x v="837"/>
    <s v="mbogeypb@thetimes.co.uk"/>
    <x v="0"/>
    <x v="2"/>
    <s v="M"/>
    <x v="0"/>
    <n v="11.25"/>
    <n v="45"/>
    <x v="2"/>
    <x v="0"/>
    <x v="0"/>
    <x v="0"/>
  </r>
  <r>
    <s v="YLK-78851-470"/>
    <x v="650"/>
    <s v="58559-08254-UY"/>
    <s v="R-M-2.5"/>
    <n v="6"/>
    <x v="838"/>
    <s v=""/>
    <x v="0"/>
    <x v="0"/>
    <s v="M"/>
    <x v="2"/>
    <n v="22.884999999999998"/>
    <n v="137.31"/>
    <x v="0"/>
    <x v="0"/>
    <x v="0"/>
    <x v="1"/>
  </r>
  <r>
    <s v="DXY-76225-633"/>
    <x v="121"/>
    <s v="88574-37083-WX"/>
    <s v="A-M-0.5"/>
    <n v="1"/>
    <x v="839"/>
    <s v="mcobbledickpd@ucsd.edu"/>
    <x v="0"/>
    <x v="2"/>
    <s v="M"/>
    <x v="1"/>
    <n v="6.75"/>
    <n v="6.75"/>
    <x v="2"/>
    <x v="0"/>
    <x v="1"/>
    <x v="0"/>
  </r>
  <r>
    <s v="UHP-24614-199"/>
    <x v="472"/>
    <s v="67953-79896-AC"/>
    <s v="A-M-1"/>
    <n v="4"/>
    <x v="840"/>
    <s v="alewrype@whitehouse.gov"/>
    <x v="0"/>
    <x v="2"/>
    <s v="M"/>
    <x v="0"/>
    <n v="11.25"/>
    <n v="45"/>
    <x v="2"/>
    <x v="0"/>
    <x v="1"/>
    <x v="6"/>
  </r>
  <r>
    <s v="HBY-35655-049"/>
    <x v="594"/>
    <s v="69207-93422-CQ"/>
    <s v="E-D-2.5"/>
    <n v="3"/>
    <x v="841"/>
    <s v="ihesselpf@ox.ac.uk"/>
    <x v="0"/>
    <x v="1"/>
    <s v="D"/>
    <x v="2"/>
    <n v="27.945"/>
    <n v="83.835000000000008"/>
    <x v="1"/>
    <x v="2"/>
    <x v="0"/>
    <x v="3"/>
  </r>
  <r>
    <s v="DCE-22886-861"/>
    <x v="89"/>
    <s v="56060-17602-RG"/>
    <s v="E-D-0.2"/>
    <n v="1"/>
    <x v="842"/>
    <s v=""/>
    <x v="1"/>
    <x v="1"/>
    <s v="D"/>
    <x v="3"/>
    <n v="3.645"/>
    <n v="3.645"/>
    <x v="1"/>
    <x v="2"/>
    <x v="0"/>
    <x v="3"/>
  </r>
  <r>
    <s v="QTG-93823-843"/>
    <x v="651"/>
    <s v="46859-14212-FI"/>
    <s v="A-M-0.5"/>
    <n v="1"/>
    <x v="843"/>
    <s v="csorrellph@amazon.com"/>
    <x v="2"/>
    <x v="2"/>
    <s v="M"/>
    <x v="1"/>
    <n v="6.75"/>
    <n v="6.75"/>
    <x v="2"/>
    <x v="0"/>
    <x v="1"/>
    <x v="1"/>
  </r>
  <r>
    <s v="QTG-93823-843"/>
    <x v="651"/>
    <s v="46859-14212-FI"/>
    <s v="E-D-0.5"/>
    <n v="3"/>
    <x v="843"/>
    <s v="csorrellph@amazon.com"/>
    <x v="2"/>
    <x v="1"/>
    <s v="D"/>
    <x v="1"/>
    <n v="7.29"/>
    <n v="21.87"/>
    <x v="1"/>
    <x v="2"/>
    <x v="1"/>
    <x v="1"/>
  </r>
  <r>
    <s v="WFT-16178-396"/>
    <x v="249"/>
    <s v="33555-01585-RP"/>
    <s v="R-D-0.2"/>
    <n v="5"/>
    <x v="844"/>
    <s v="qheavysidepj@unc.edu"/>
    <x v="0"/>
    <x v="0"/>
    <s v="D"/>
    <x v="3"/>
    <n v="2.6849999999999996"/>
    <n v="13.424999999999997"/>
    <x v="0"/>
    <x v="2"/>
    <x v="0"/>
    <x v="1"/>
  </r>
  <r>
    <s v="ERC-54560-934"/>
    <x v="652"/>
    <s v="11932-85629-CU"/>
    <s v="R-D-2.5"/>
    <n v="6"/>
    <x v="845"/>
    <s v="hreuvenpk@whitehouse.gov"/>
    <x v="0"/>
    <x v="0"/>
    <s v="D"/>
    <x v="2"/>
    <n v="20.584999999999997"/>
    <n v="123.50999999999999"/>
    <x v="0"/>
    <x v="2"/>
    <x v="1"/>
    <x v="3"/>
  </r>
  <r>
    <s v="RUK-78200-416"/>
    <x v="653"/>
    <s v="36192-07175-XC"/>
    <s v="L-D-0.2"/>
    <n v="2"/>
    <x v="846"/>
    <s v="mattwoolpl@nba.com"/>
    <x v="0"/>
    <x v="3"/>
    <s v="D"/>
    <x v="3"/>
    <n v="3.8849999999999998"/>
    <n v="7.77"/>
    <x v="3"/>
    <x v="2"/>
    <x v="1"/>
    <x v="5"/>
  </r>
  <r>
    <s v="KHK-13105-388"/>
    <x v="177"/>
    <s v="46242-54946-ZW"/>
    <s v="A-M-1"/>
    <n v="6"/>
    <x v="847"/>
    <s v=""/>
    <x v="0"/>
    <x v="2"/>
    <s v="M"/>
    <x v="0"/>
    <n v="11.25"/>
    <n v="67.5"/>
    <x v="2"/>
    <x v="0"/>
    <x v="0"/>
    <x v="2"/>
  </r>
  <r>
    <s v="NJR-03699-189"/>
    <x v="22"/>
    <s v="95152-82155-VQ"/>
    <s v="E-D-2.5"/>
    <n v="1"/>
    <x v="848"/>
    <s v="gwynespn@dagondesign.com"/>
    <x v="0"/>
    <x v="1"/>
    <s v="D"/>
    <x v="2"/>
    <n v="27.945"/>
    <n v="27.945"/>
    <x v="1"/>
    <x v="2"/>
    <x v="1"/>
    <x v="5"/>
  </r>
  <r>
    <s v="PJV-20427-019"/>
    <x v="508"/>
    <s v="13404-39127-WQ"/>
    <s v="A-L-2.5"/>
    <n v="3"/>
    <x v="849"/>
    <s v="cmaccourtpo@amazon.com"/>
    <x v="0"/>
    <x v="2"/>
    <s v="L"/>
    <x v="2"/>
    <n v="29.784999999999997"/>
    <n v="89.35499999999999"/>
    <x v="2"/>
    <x v="1"/>
    <x v="1"/>
    <x v="6"/>
  </r>
  <r>
    <s v="UGK-07613-982"/>
    <x v="654"/>
    <s v="57808-90533-UE"/>
    <s v="A-M-0.5"/>
    <n v="3"/>
    <x v="822"/>
    <s v=""/>
    <x v="0"/>
    <x v="2"/>
    <s v="M"/>
    <x v="1"/>
    <n v="6.75"/>
    <n v="20.25"/>
    <x v="2"/>
    <x v="0"/>
    <x v="1"/>
    <x v="0"/>
  </r>
  <r>
    <s v="OLA-68289-577"/>
    <x v="524"/>
    <s v="40226-52317-IO"/>
    <s v="A-M-0.5"/>
    <n v="5"/>
    <x v="850"/>
    <s v="ewilsonepq@eepurl.com"/>
    <x v="0"/>
    <x v="2"/>
    <s v="M"/>
    <x v="1"/>
    <n v="6.75"/>
    <n v="33.75"/>
    <x v="2"/>
    <x v="0"/>
    <x v="0"/>
    <x v="5"/>
  </r>
  <r>
    <s v="TNR-84447-052"/>
    <x v="655"/>
    <s v="34419-18068-AG"/>
    <s v="E-D-2.5"/>
    <n v="4"/>
    <x v="851"/>
    <s v="dduffiepr@time.com"/>
    <x v="0"/>
    <x v="1"/>
    <s v="D"/>
    <x v="2"/>
    <n v="27.945"/>
    <n v="111.78"/>
    <x v="1"/>
    <x v="2"/>
    <x v="1"/>
    <x v="1"/>
  </r>
  <r>
    <s v="FBZ-64200-586"/>
    <x v="523"/>
    <s v="51738-61457-RS"/>
    <s v="E-M-2.5"/>
    <n v="2"/>
    <x v="852"/>
    <s v="mmatiasekps@ucoz.ru"/>
    <x v="0"/>
    <x v="1"/>
    <s v="M"/>
    <x v="2"/>
    <n v="31.624999999999996"/>
    <n v="63.249999999999993"/>
    <x v="1"/>
    <x v="0"/>
    <x v="0"/>
    <x v="5"/>
  </r>
  <r>
    <s v="OBN-66334-505"/>
    <x v="656"/>
    <s v="86757-52367-ON"/>
    <s v="E-L-0.2"/>
    <n v="2"/>
    <x v="853"/>
    <s v="jcamillopt@shinystat.com"/>
    <x v="0"/>
    <x v="1"/>
    <s v="L"/>
    <x v="3"/>
    <n v="4.4550000000000001"/>
    <n v="8.91"/>
    <x v="1"/>
    <x v="1"/>
    <x v="0"/>
    <x v="3"/>
  </r>
  <r>
    <s v="NXM-89323-646"/>
    <x v="657"/>
    <s v="28158-93383-CK"/>
    <s v="E-D-1"/>
    <n v="1"/>
    <x v="854"/>
    <s v="kphilbrickpu@cdc.gov"/>
    <x v="0"/>
    <x v="1"/>
    <s v="D"/>
    <x v="0"/>
    <n v="12.15"/>
    <n v="12.15"/>
    <x v="1"/>
    <x v="2"/>
    <x v="0"/>
    <x v="2"/>
  </r>
  <r>
    <s v="NHI-23264-055"/>
    <x v="658"/>
    <s v="44799-09711-XW"/>
    <s v="A-D-0.5"/>
    <n v="4"/>
    <x v="855"/>
    <s v=""/>
    <x v="0"/>
    <x v="2"/>
    <s v="D"/>
    <x v="1"/>
    <n v="5.97"/>
    <n v="23.88"/>
    <x v="2"/>
    <x v="2"/>
    <x v="0"/>
    <x v="5"/>
  </r>
  <r>
    <s v="EQH-53569-934"/>
    <x v="659"/>
    <s v="53667-91553-LT"/>
    <s v="E-M-1"/>
    <n v="4"/>
    <x v="856"/>
    <s v="bsillispw@istockphoto.com"/>
    <x v="0"/>
    <x v="1"/>
    <s v="M"/>
    <x v="0"/>
    <n v="13.75"/>
    <n v="55"/>
    <x v="1"/>
    <x v="0"/>
    <x v="1"/>
    <x v="5"/>
  </r>
  <r>
    <s v="XKK-06692-189"/>
    <x v="558"/>
    <s v="86579-92122-OC"/>
    <s v="R-D-1"/>
    <n v="3"/>
    <x v="857"/>
    <s v=""/>
    <x v="0"/>
    <x v="0"/>
    <s v="D"/>
    <x v="0"/>
    <n v="8.9499999999999993"/>
    <n v="26.849999999999998"/>
    <x v="0"/>
    <x v="2"/>
    <x v="0"/>
    <x v="3"/>
  </r>
  <r>
    <s v="BYP-16005-016"/>
    <x v="660"/>
    <s v="01474-63436-TP"/>
    <s v="R-M-2.5"/>
    <n v="5"/>
    <x v="858"/>
    <s v="rcuttspy@techcrunch.com"/>
    <x v="0"/>
    <x v="0"/>
    <s v="M"/>
    <x v="2"/>
    <n v="22.884999999999998"/>
    <n v="114.42499999999998"/>
    <x v="0"/>
    <x v="0"/>
    <x v="1"/>
    <x v="6"/>
  </r>
  <r>
    <s v="LWS-13938-905"/>
    <x v="661"/>
    <s v="90533-82440-EE"/>
    <s v="A-M-2.5"/>
    <n v="6"/>
    <x v="859"/>
    <s v="mdelvespz@nature.com"/>
    <x v="0"/>
    <x v="2"/>
    <s v="M"/>
    <x v="2"/>
    <n v="25.874999999999996"/>
    <n v="155.24999999999997"/>
    <x v="2"/>
    <x v="0"/>
    <x v="0"/>
    <x v="1"/>
  </r>
  <r>
    <s v="OLH-95722-362"/>
    <x v="662"/>
    <s v="48553-69225-VX"/>
    <s v="L-D-0.5"/>
    <n v="3"/>
    <x v="860"/>
    <s v="dgrittonq0@nydailynews.com"/>
    <x v="0"/>
    <x v="3"/>
    <s v="D"/>
    <x v="1"/>
    <n v="7.77"/>
    <n v="23.31"/>
    <x v="3"/>
    <x v="2"/>
    <x v="0"/>
    <x v="6"/>
  </r>
  <r>
    <s v="OLH-95722-362"/>
    <x v="662"/>
    <s v="48553-69225-VX"/>
    <s v="R-M-2.5"/>
    <n v="4"/>
    <x v="860"/>
    <s v="dgrittonq0@nydailynews.com"/>
    <x v="0"/>
    <x v="0"/>
    <s v="M"/>
    <x v="2"/>
    <n v="22.884999999999998"/>
    <n v="91.539999999999992"/>
    <x v="0"/>
    <x v="0"/>
    <x v="0"/>
    <x v="6"/>
  </r>
  <r>
    <s v="KCW-50949-318"/>
    <x v="184"/>
    <s v="52374-27313-IV"/>
    <s v="E-L-1"/>
    <n v="5"/>
    <x v="861"/>
    <s v="dgutq2@umich.edu"/>
    <x v="0"/>
    <x v="1"/>
    <s v="L"/>
    <x v="0"/>
    <n v="14.85"/>
    <n v="74.25"/>
    <x v="1"/>
    <x v="1"/>
    <x v="0"/>
    <x v="3"/>
  </r>
  <r>
    <s v="JGZ-16947-591"/>
    <x v="663"/>
    <s v="14264-41252-SL"/>
    <s v="L-L-0.2"/>
    <n v="6"/>
    <x v="862"/>
    <s v="wpummeryq3@topsy.com"/>
    <x v="0"/>
    <x v="3"/>
    <s v="L"/>
    <x v="3"/>
    <n v="4.7549999999999999"/>
    <n v="28.53"/>
    <x v="3"/>
    <x v="1"/>
    <x v="1"/>
    <x v="5"/>
  </r>
  <r>
    <s v="LXS-63326-144"/>
    <x v="334"/>
    <s v="35367-50483-AR"/>
    <s v="R-L-0.5"/>
    <n v="2"/>
    <x v="863"/>
    <s v="gsiudaq4@nytimes.com"/>
    <x v="0"/>
    <x v="0"/>
    <s v="L"/>
    <x v="1"/>
    <n v="7.169999999999999"/>
    <n v="14.339999999999998"/>
    <x v="0"/>
    <x v="1"/>
    <x v="0"/>
    <x v="6"/>
  </r>
  <r>
    <s v="CZG-86544-655"/>
    <x v="664"/>
    <s v="69443-77665-QW"/>
    <s v="A-L-0.5"/>
    <n v="2"/>
    <x v="864"/>
    <s v="hcrowneq5@wufoo.com"/>
    <x v="1"/>
    <x v="2"/>
    <s v="L"/>
    <x v="1"/>
    <n v="7.77"/>
    <n v="15.54"/>
    <x v="2"/>
    <x v="1"/>
    <x v="0"/>
    <x v="4"/>
  </r>
  <r>
    <s v="WFV-88138-247"/>
    <x v="24"/>
    <s v="63411-51758-QC"/>
    <s v="R-L-1"/>
    <n v="3"/>
    <x v="865"/>
    <s v="vpawseyq6@tiny.cc"/>
    <x v="0"/>
    <x v="0"/>
    <s v="L"/>
    <x v="0"/>
    <n v="11.95"/>
    <n v="35.849999999999994"/>
    <x v="0"/>
    <x v="1"/>
    <x v="1"/>
    <x v="4"/>
  </r>
  <r>
    <s v="RFG-28227-288"/>
    <x v="12"/>
    <s v="68605-21835-UF"/>
    <s v="A-L-0.5"/>
    <n v="6"/>
    <x v="866"/>
    <s v="awaterhouseq7@istockphoto.com"/>
    <x v="0"/>
    <x v="2"/>
    <s v="L"/>
    <x v="1"/>
    <n v="7.77"/>
    <n v="46.62"/>
    <x v="2"/>
    <x v="1"/>
    <x v="1"/>
    <x v="5"/>
  </r>
  <r>
    <s v="QAK-77286-758"/>
    <x v="105"/>
    <s v="34786-30419-XY"/>
    <s v="R-L-0.5"/>
    <n v="5"/>
    <x v="867"/>
    <s v="fhaughianq8@1688.com"/>
    <x v="0"/>
    <x v="0"/>
    <s v="L"/>
    <x v="1"/>
    <n v="7.169999999999999"/>
    <n v="35.849999999999994"/>
    <x v="0"/>
    <x v="1"/>
    <x v="1"/>
    <x v="5"/>
  </r>
  <r>
    <s v="CZD-56716-840"/>
    <x v="665"/>
    <s v="15456-29250-RU"/>
    <s v="L-D-2.5"/>
    <n v="4"/>
    <x v="868"/>
    <s v=""/>
    <x v="0"/>
    <x v="3"/>
    <s v="D"/>
    <x v="2"/>
    <n v="29.784999999999997"/>
    <n v="119.13999999999999"/>
    <x v="3"/>
    <x v="2"/>
    <x v="1"/>
    <x v="0"/>
  </r>
  <r>
    <s v="UBI-59229-277"/>
    <x v="44"/>
    <s v="00886-35803-FG"/>
    <s v="L-D-0.5"/>
    <n v="3"/>
    <x v="869"/>
    <s v=""/>
    <x v="0"/>
    <x v="3"/>
    <s v="D"/>
    <x v="1"/>
    <n v="7.77"/>
    <n v="23.31"/>
    <x v="3"/>
    <x v="2"/>
    <x v="1"/>
    <x v="1"/>
  </r>
  <r>
    <s v="WJJ-37489-898"/>
    <x v="171"/>
    <s v="31599-82152-AD"/>
    <s v="A-M-1"/>
    <n v="1"/>
    <x v="870"/>
    <s v="rfaltinqb@topsy.com"/>
    <x v="1"/>
    <x v="2"/>
    <s v="M"/>
    <x v="0"/>
    <n v="11.25"/>
    <n v="11.25"/>
    <x v="2"/>
    <x v="0"/>
    <x v="1"/>
    <x v="0"/>
  </r>
  <r>
    <s v="ORX-57454-917"/>
    <x v="328"/>
    <s v="76209-39601-ZR"/>
    <s v="E-D-2.5"/>
    <n v="3"/>
    <x v="871"/>
    <s v="gcheekeqc@sitemeter.com"/>
    <x v="2"/>
    <x v="1"/>
    <s v="D"/>
    <x v="2"/>
    <n v="27.945"/>
    <n v="83.835000000000008"/>
    <x v="1"/>
    <x v="2"/>
    <x v="0"/>
    <x v="3"/>
  </r>
  <r>
    <s v="GRB-68838-629"/>
    <x v="648"/>
    <s v="15064-65241-HB"/>
    <s v="R-L-2.5"/>
    <n v="4"/>
    <x v="872"/>
    <s v="grattqd@phpbb.com"/>
    <x v="1"/>
    <x v="0"/>
    <s v="L"/>
    <x v="2"/>
    <n v="27.484999999999996"/>
    <n v="109.93999999999998"/>
    <x v="0"/>
    <x v="1"/>
    <x v="1"/>
    <x v="2"/>
  </r>
  <r>
    <s v="SHT-04865-419"/>
    <x v="666"/>
    <s v="69215-90789-DL"/>
    <s v="R-L-0.2"/>
    <n v="4"/>
    <x v="873"/>
    <s v=""/>
    <x v="0"/>
    <x v="0"/>
    <s v="L"/>
    <x v="3"/>
    <n v="3.5849999999999995"/>
    <n v="14.339999999999998"/>
    <x v="0"/>
    <x v="1"/>
    <x v="0"/>
    <x v="6"/>
  </r>
  <r>
    <s v="UQI-28177-865"/>
    <x v="577"/>
    <s v="04317-46176-TB"/>
    <s v="R-L-0.2"/>
    <n v="6"/>
    <x v="874"/>
    <s v="ieberleinqf@hc360.com"/>
    <x v="0"/>
    <x v="0"/>
    <s v="L"/>
    <x v="3"/>
    <n v="3.5849999999999995"/>
    <n v="21.509999999999998"/>
    <x v="0"/>
    <x v="1"/>
    <x v="1"/>
    <x v="2"/>
  </r>
  <r>
    <s v="OIB-13664-879"/>
    <x v="114"/>
    <s v="04713-57765-KR"/>
    <s v="A-M-1"/>
    <n v="2"/>
    <x v="875"/>
    <s v="jdrengqg@uiuc.edu"/>
    <x v="1"/>
    <x v="2"/>
    <s v="M"/>
    <x v="0"/>
    <n v="11.25"/>
    <n v="22.5"/>
    <x v="2"/>
    <x v="0"/>
    <x v="0"/>
    <x v="5"/>
  </r>
  <r>
    <s v="PJS-30996-485"/>
    <x v="4"/>
    <s v="86579-92122-OC"/>
    <s v="A-L-0.2"/>
    <n v="1"/>
    <x v="857"/>
    <s v=""/>
    <x v="0"/>
    <x v="2"/>
    <s v="L"/>
    <x v="3"/>
    <n v="3.8849999999999998"/>
    <n v="3.8849999999999998"/>
    <x v="2"/>
    <x v="1"/>
    <x v="0"/>
    <x v="2"/>
  </r>
  <r>
    <s v="HEL-86709-449"/>
    <x v="667"/>
    <s v="86579-92122-OC"/>
    <s v="E-D-2.5"/>
    <n v="1"/>
    <x v="857"/>
    <s v=""/>
    <x v="0"/>
    <x v="1"/>
    <s v="D"/>
    <x v="2"/>
    <n v="27.945"/>
    <n v="27.945"/>
    <x v="1"/>
    <x v="2"/>
    <x v="0"/>
    <x v="2"/>
  </r>
  <r>
    <s v="NCH-55389-562"/>
    <x v="110"/>
    <s v="86579-92122-OC"/>
    <s v="E-L-2.5"/>
    <n v="5"/>
    <x v="857"/>
    <s v=""/>
    <x v="0"/>
    <x v="1"/>
    <s v="L"/>
    <x v="2"/>
    <n v="34.154999999999994"/>
    <n v="170.77499999999998"/>
    <x v="1"/>
    <x v="1"/>
    <x v="0"/>
    <x v="4"/>
  </r>
  <r>
    <s v="NCH-55389-562"/>
    <x v="110"/>
    <s v="86579-92122-OC"/>
    <s v="R-L-2.5"/>
    <n v="2"/>
    <x v="857"/>
    <s v=""/>
    <x v="0"/>
    <x v="0"/>
    <s v="L"/>
    <x v="2"/>
    <n v="27.484999999999996"/>
    <n v="54.969999999999992"/>
    <x v="0"/>
    <x v="1"/>
    <x v="0"/>
    <x v="4"/>
  </r>
  <r>
    <s v="NCH-55389-562"/>
    <x v="110"/>
    <s v="86579-92122-OC"/>
    <s v="E-L-1"/>
    <n v="1"/>
    <x v="857"/>
    <s v=""/>
    <x v="0"/>
    <x v="1"/>
    <s v="L"/>
    <x v="0"/>
    <n v="14.85"/>
    <n v="14.85"/>
    <x v="1"/>
    <x v="1"/>
    <x v="0"/>
    <x v="4"/>
  </r>
  <r>
    <s v="NCH-55389-562"/>
    <x v="110"/>
    <s v="86579-92122-OC"/>
    <s v="A-L-0.2"/>
    <n v="2"/>
    <x v="857"/>
    <s v=""/>
    <x v="0"/>
    <x v="2"/>
    <s v="L"/>
    <x v="3"/>
    <n v="3.8849999999999998"/>
    <n v="7.77"/>
    <x v="2"/>
    <x v="1"/>
    <x v="0"/>
    <x v="4"/>
  </r>
  <r>
    <s v="GUG-45603-775"/>
    <x v="668"/>
    <s v="40959-32642-DN"/>
    <s v="L-L-0.2"/>
    <n v="5"/>
    <x v="876"/>
    <s v="rstrathernqn@devhub.com"/>
    <x v="0"/>
    <x v="3"/>
    <s v="L"/>
    <x v="3"/>
    <n v="4.7549999999999999"/>
    <n v="23.774999999999999"/>
    <x v="3"/>
    <x v="1"/>
    <x v="0"/>
    <x v="6"/>
  </r>
  <r>
    <s v="KJB-98240-098"/>
    <x v="422"/>
    <s v="77746-08153-PM"/>
    <s v="L-L-1"/>
    <n v="5"/>
    <x v="877"/>
    <s v="cmiguelqo@exblog.jp"/>
    <x v="0"/>
    <x v="3"/>
    <s v="L"/>
    <x v="0"/>
    <n v="15.85"/>
    <n v="79.25"/>
    <x v="3"/>
    <x v="1"/>
    <x v="0"/>
    <x v="6"/>
  </r>
  <r>
    <s v="JMS-48374-462"/>
    <x v="669"/>
    <s v="49667-96708-JL"/>
    <s v="A-D-2.5"/>
    <n v="2"/>
    <x v="878"/>
    <s v=""/>
    <x v="0"/>
    <x v="2"/>
    <s v="D"/>
    <x v="2"/>
    <n v="22.884999999999998"/>
    <n v="45.769999999999996"/>
    <x v="2"/>
    <x v="2"/>
    <x v="0"/>
    <x v="3"/>
  </r>
  <r>
    <s v="YIT-15877-117"/>
    <x v="670"/>
    <s v="24155-79322-EQ"/>
    <s v="R-D-1"/>
    <n v="1"/>
    <x v="879"/>
    <s v="mrocksqq@exblog.jp"/>
    <x v="1"/>
    <x v="0"/>
    <s v="D"/>
    <x v="0"/>
    <n v="8.9499999999999993"/>
    <n v="8.9499999999999993"/>
    <x v="0"/>
    <x v="2"/>
    <x v="0"/>
    <x v="1"/>
  </r>
  <r>
    <s v="YVK-82679-655"/>
    <x v="341"/>
    <s v="95342-88311-SF"/>
    <s v="R-M-0.5"/>
    <n v="4"/>
    <x v="880"/>
    <s v="yburrellsqr@vinaora.com"/>
    <x v="0"/>
    <x v="0"/>
    <s v="M"/>
    <x v="1"/>
    <n v="5.97"/>
    <n v="23.88"/>
    <x v="0"/>
    <x v="0"/>
    <x v="0"/>
    <x v="0"/>
  </r>
  <r>
    <s v="TYH-81940-054"/>
    <x v="671"/>
    <s v="69374-08133-RI"/>
    <s v="E-L-0.2"/>
    <n v="5"/>
    <x v="881"/>
    <s v="cgoodrumqs@goodreads.com"/>
    <x v="0"/>
    <x v="1"/>
    <s v="L"/>
    <x v="3"/>
    <n v="4.4550000000000001"/>
    <n v="22.274999999999999"/>
    <x v="1"/>
    <x v="1"/>
    <x v="1"/>
    <x v="5"/>
  </r>
  <r>
    <s v="HTY-30660-254"/>
    <x v="672"/>
    <s v="83844-95908-RX"/>
    <s v="R-M-1"/>
    <n v="3"/>
    <x v="882"/>
    <s v="jjefferysqt@blog.com"/>
    <x v="0"/>
    <x v="0"/>
    <s v="M"/>
    <x v="0"/>
    <n v="9.9499999999999993"/>
    <n v="29.849999999999998"/>
    <x v="0"/>
    <x v="0"/>
    <x v="0"/>
    <x v="3"/>
  </r>
  <r>
    <s v="GPW-43956-761"/>
    <x v="673"/>
    <s v="09667-09231-YM"/>
    <s v="E-L-0.5"/>
    <n v="6"/>
    <x v="883"/>
    <s v="bwardellqu@adobe.com"/>
    <x v="0"/>
    <x v="1"/>
    <s v="L"/>
    <x v="1"/>
    <n v="8.91"/>
    <n v="53.46"/>
    <x v="1"/>
    <x v="1"/>
    <x v="0"/>
    <x v="4"/>
  </r>
  <r>
    <s v="DWY-56352-412"/>
    <x v="674"/>
    <s v="55427-08059-DF"/>
    <s v="R-D-0.2"/>
    <n v="1"/>
    <x v="884"/>
    <s v="zwalisiakqv@ucsd.edu"/>
    <x v="1"/>
    <x v="0"/>
    <s v="D"/>
    <x v="3"/>
    <n v="2.6849999999999996"/>
    <n v="2.6849999999999996"/>
    <x v="0"/>
    <x v="2"/>
    <x v="0"/>
    <x v="2"/>
  </r>
  <r>
    <s v="PUH-55647-976"/>
    <x v="675"/>
    <s v="06624-54037-BQ"/>
    <s v="R-M-0.2"/>
    <n v="2"/>
    <x v="885"/>
    <s v="wleopoldqw@blogspot.com"/>
    <x v="0"/>
    <x v="0"/>
    <s v="M"/>
    <x v="3"/>
    <n v="2.9849999999999999"/>
    <n v="5.97"/>
    <x v="0"/>
    <x v="0"/>
    <x v="1"/>
    <x v="5"/>
  </r>
  <r>
    <s v="DTB-71371-705"/>
    <x v="539"/>
    <s v="48544-90737-AZ"/>
    <s v="L-D-1"/>
    <n v="1"/>
    <x v="886"/>
    <s v="cshaldersqx@cisco.com"/>
    <x v="0"/>
    <x v="3"/>
    <s v="D"/>
    <x v="0"/>
    <n v="12.95"/>
    <n v="12.95"/>
    <x v="3"/>
    <x v="2"/>
    <x v="0"/>
    <x v="1"/>
  </r>
  <r>
    <s v="ZDC-64769-740"/>
    <x v="676"/>
    <s v="79463-01597-FQ"/>
    <s v="E-M-0.5"/>
    <n v="1"/>
    <x v="887"/>
    <s v=""/>
    <x v="0"/>
    <x v="1"/>
    <s v="M"/>
    <x v="1"/>
    <n v="8.25"/>
    <n v="8.25"/>
    <x v="1"/>
    <x v="0"/>
    <x v="1"/>
    <x v="4"/>
  </r>
  <r>
    <s v="TED-81959-419"/>
    <x v="677"/>
    <s v="27702-50024-XC"/>
    <s v="A-L-2.5"/>
    <n v="5"/>
    <x v="888"/>
    <s v="nfurberqz@jugem.jp"/>
    <x v="0"/>
    <x v="2"/>
    <s v="L"/>
    <x v="2"/>
    <n v="29.784999999999997"/>
    <n v="148.92499999999998"/>
    <x v="2"/>
    <x v="1"/>
    <x v="1"/>
    <x v="3"/>
  </r>
  <r>
    <s v="FDO-25756-141"/>
    <x v="629"/>
    <s v="57360-46846-NS"/>
    <s v="A-L-2.5"/>
    <n v="3"/>
    <x v="889"/>
    <s v=""/>
    <x v="1"/>
    <x v="2"/>
    <s v="L"/>
    <x v="2"/>
    <n v="29.784999999999997"/>
    <n v="89.35499999999999"/>
    <x v="2"/>
    <x v="1"/>
    <x v="0"/>
    <x v="5"/>
  </r>
  <r>
    <s v="HKN-31467-517"/>
    <x v="662"/>
    <s v="84045-66771-SL"/>
    <s v="L-M-1"/>
    <n v="6"/>
    <x v="890"/>
    <s v="ckeaver1@ucoz.com"/>
    <x v="0"/>
    <x v="3"/>
    <s v="M"/>
    <x v="0"/>
    <n v="14.55"/>
    <n v="87.300000000000011"/>
    <x v="3"/>
    <x v="0"/>
    <x v="1"/>
    <x v="6"/>
  </r>
  <r>
    <s v="POF-29666-012"/>
    <x v="102"/>
    <s v="46885-00260-TL"/>
    <s v="R-D-0.5"/>
    <n v="1"/>
    <x v="891"/>
    <s v="sroseboroughr2@virginia.edu"/>
    <x v="0"/>
    <x v="0"/>
    <s v="D"/>
    <x v="1"/>
    <n v="5.3699999999999992"/>
    <n v="5.3699999999999992"/>
    <x v="0"/>
    <x v="2"/>
    <x v="0"/>
    <x v="3"/>
  </r>
  <r>
    <s v="IRX-59256-644"/>
    <x v="678"/>
    <s v="96446-62142-EN"/>
    <s v="A-D-0.2"/>
    <n v="3"/>
    <x v="892"/>
    <s v="ckingwellr3@squarespace.com"/>
    <x v="1"/>
    <x v="2"/>
    <s v="D"/>
    <x v="3"/>
    <n v="2.9849999999999999"/>
    <n v="8.9550000000000001"/>
    <x v="2"/>
    <x v="2"/>
    <x v="0"/>
    <x v="1"/>
  </r>
  <r>
    <s v="LTN-89139-350"/>
    <x v="679"/>
    <s v="07756-71018-GU"/>
    <s v="R-L-2.5"/>
    <n v="5"/>
    <x v="893"/>
    <s v="kcantor4@gmpg.org"/>
    <x v="0"/>
    <x v="0"/>
    <s v="L"/>
    <x v="2"/>
    <n v="27.484999999999996"/>
    <n v="137.42499999999998"/>
    <x v="0"/>
    <x v="1"/>
    <x v="0"/>
    <x v="0"/>
  </r>
  <r>
    <s v="TXF-79780-017"/>
    <x v="112"/>
    <s v="92048-47813-QB"/>
    <s v="R-L-1"/>
    <n v="5"/>
    <x v="894"/>
    <s v="mblakemorer5@nsw.gov.au"/>
    <x v="0"/>
    <x v="0"/>
    <s v="L"/>
    <x v="0"/>
    <n v="11.95"/>
    <n v="59.75"/>
    <x v="0"/>
    <x v="1"/>
    <x v="1"/>
    <x v="5"/>
  </r>
  <r>
    <s v="ALM-80762-974"/>
    <x v="55"/>
    <s v="84045-66771-SL"/>
    <s v="A-L-0.5"/>
    <n v="3"/>
    <x v="890"/>
    <s v="ckeaver1@ucoz.com"/>
    <x v="0"/>
    <x v="2"/>
    <s v="L"/>
    <x v="1"/>
    <n v="7.77"/>
    <n v="23.31"/>
    <x v="2"/>
    <x v="1"/>
    <x v="1"/>
    <x v="3"/>
  </r>
  <r>
    <s v="NXF-15738-707"/>
    <x v="680"/>
    <s v="28699-16256-XV"/>
    <s v="R-D-0.5"/>
    <n v="2"/>
    <x v="895"/>
    <s v=""/>
    <x v="0"/>
    <x v="0"/>
    <s v="D"/>
    <x v="1"/>
    <n v="5.3699999999999992"/>
    <n v="10.739999999999998"/>
    <x v="0"/>
    <x v="2"/>
    <x v="1"/>
    <x v="6"/>
  </r>
  <r>
    <s v="MVV-19034-198"/>
    <x v="94"/>
    <s v="98476-63654-CG"/>
    <s v="E-D-2.5"/>
    <n v="6"/>
    <x v="896"/>
    <s v=""/>
    <x v="0"/>
    <x v="1"/>
    <s v="D"/>
    <x v="2"/>
    <n v="27.945"/>
    <n v="167.67000000000002"/>
    <x v="1"/>
    <x v="2"/>
    <x v="0"/>
    <x v="6"/>
  </r>
  <r>
    <s v="KUX-19632-830"/>
    <x v="160"/>
    <s v="55409-07759-YG"/>
    <s v="E-D-0.2"/>
    <n v="6"/>
    <x v="897"/>
    <s v="cbernardotr9@wix.com"/>
    <x v="0"/>
    <x v="1"/>
    <s v="D"/>
    <x v="3"/>
    <n v="3.645"/>
    <n v="21.87"/>
    <x v="1"/>
    <x v="2"/>
    <x v="0"/>
    <x v="5"/>
  </r>
  <r>
    <s v="SNZ-44595-152"/>
    <x v="681"/>
    <s v="06136-65250-PG"/>
    <s v="R-L-1"/>
    <n v="2"/>
    <x v="898"/>
    <s v="kkemeryra@t.co"/>
    <x v="0"/>
    <x v="0"/>
    <s v="L"/>
    <x v="0"/>
    <n v="11.95"/>
    <n v="23.9"/>
    <x v="0"/>
    <x v="1"/>
    <x v="0"/>
    <x v="2"/>
  </r>
  <r>
    <s v="GQA-37241-629"/>
    <x v="502"/>
    <s v="08405-33165-BS"/>
    <s v="A-M-0.2"/>
    <n v="2"/>
    <x v="899"/>
    <s v="fparlotrb@forbes.com"/>
    <x v="0"/>
    <x v="2"/>
    <s v="M"/>
    <x v="3"/>
    <n v="3.375"/>
    <n v="6.75"/>
    <x v="2"/>
    <x v="0"/>
    <x v="0"/>
    <x v="1"/>
  </r>
  <r>
    <s v="WVV-79948-067"/>
    <x v="682"/>
    <s v="66070-30559-WI"/>
    <s v="E-M-2.5"/>
    <n v="1"/>
    <x v="900"/>
    <s v="rcheakrc@tripadvisor.com"/>
    <x v="1"/>
    <x v="1"/>
    <s v="M"/>
    <x v="2"/>
    <n v="31.624999999999996"/>
    <n v="31.624999999999996"/>
    <x v="1"/>
    <x v="0"/>
    <x v="0"/>
    <x v="3"/>
  </r>
  <r>
    <s v="LHX-81117-166"/>
    <x v="683"/>
    <s v="01282-28364-RZ"/>
    <s v="R-L-1"/>
    <n v="4"/>
    <x v="901"/>
    <s v="kogeneayrd@utexas.edu"/>
    <x v="0"/>
    <x v="0"/>
    <s v="L"/>
    <x v="0"/>
    <n v="11.95"/>
    <n v="47.8"/>
    <x v="0"/>
    <x v="1"/>
    <x v="1"/>
    <x v="2"/>
  </r>
  <r>
    <s v="GCD-75444-320"/>
    <x v="594"/>
    <s v="51277-93873-RP"/>
    <s v="L-M-2.5"/>
    <n v="1"/>
    <x v="902"/>
    <s v="cayrere@symantec.com"/>
    <x v="0"/>
    <x v="3"/>
    <s v="M"/>
    <x v="2"/>
    <n v="33.464999999999996"/>
    <n v="33.464999999999996"/>
    <x v="3"/>
    <x v="0"/>
    <x v="1"/>
    <x v="3"/>
  </r>
  <r>
    <s v="SGA-30059-217"/>
    <x v="389"/>
    <s v="84405-83364-DG"/>
    <s v="A-D-0.5"/>
    <n v="5"/>
    <x v="903"/>
    <s v="lkynetonrf@macromedia.com"/>
    <x v="2"/>
    <x v="2"/>
    <s v="D"/>
    <x v="1"/>
    <n v="5.97"/>
    <n v="29.849999999999998"/>
    <x v="2"/>
    <x v="2"/>
    <x v="0"/>
    <x v="4"/>
  </r>
  <r>
    <s v="GNL-98714-885"/>
    <x v="583"/>
    <s v="83731-53280-YC"/>
    <s v="R-M-1"/>
    <n v="3"/>
    <x v="904"/>
    <s v=""/>
    <x v="2"/>
    <x v="0"/>
    <s v="M"/>
    <x v="0"/>
    <n v="9.9499999999999993"/>
    <n v="29.849999999999998"/>
    <x v="0"/>
    <x v="0"/>
    <x v="0"/>
    <x v="4"/>
  </r>
  <r>
    <s v="OQA-93249-841"/>
    <x v="647"/>
    <s v="03917-13632-KC"/>
    <s v="A-M-2.5"/>
    <n v="6"/>
    <x v="905"/>
    <s v=""/>
    <x v="0"/>
    <x v="2"/>
    <s v="M"/>
    <x v="2"/>
    <n v="25.874999999999996"/>
    <n v="155.24999999999997"/>
    <x v="2"/>
    <x v="0"/>
    <x v="0"/>
    <x v="2"/>
  </r>
  <r>
    <s v="DUV-12075-132"/>
    <x v="366"/>
    <s v="62494-09113-RP"/>
    <s v="E-D-0.2"/>
    <n v="5"/>
    <x v="906"/>
    <s v=""/>
    <x v="0"/>
    <x v="1"/>
    <s v="D"/>
    <x v="3"/>
    <n v="3.645"/>
    <n v="18.225000000000001"/>
    <x v="1"/>
    <x v="2"/>
    <x v="1"/>
    <x v="3"/>
  </r>
  <r>
    <s v="DUV-12075-132"/>
    <x v="366"/>
    <s v="62494-09113-RP"/>
    <s v="L-D-0.5"/>
    <n v="2"/>
    <x v="906"/>
    <s v=""/>
    <x v="0"/>
    <x v="3"/>
    <s v="D"/>
    <x v="1"/>
    <n v="7.77"/>
    <n v="15.54"/>
    <x v="3"/>
    <x v="2"/>
    <x v="1"/>
    <x v="3"/>
  </r>
  <r>
    <s v="KPO-24942-184"/>
    <x v="684"/>
    <s v="70567-65133-CN"/>
    <s v="L-L-2.5"/>
    <n v="3"/>
    <x v="907"/>
    <s v=""/>
    <x v="1"/>
    <x v="3"/>
    <s v="L"/>
    <x v="2"/>
    <n v="36.454999999999998"/>
    <n v="109.36499999999999"/>
    <x v="3"/>
    <x v="1"/>
    <x v="1"/>
    <x v="6"/>
  </r>
  <r>
    <s v="SRJ-79353-838"/>
    <x v="506"/>
    <s v="77869-81373-AY"/>
    <s v="A-L-1"/>
    <n v="6"/>
    <x v="908"/>
    <s v=""/>
    <x v="0"/>
    <x v="2"/>
    <s v="L"/>
    <x v="0"/>
    <n v="12.95"/>
    <n v="77.699999999999989"/>
    <x v="2"/>
    <x v="1"/>
    <x v="1"/>
    <x v="6"/>
  </r>
  <r>
    <s v="XBV-40336-071"/>
    <x v="685"/>
    <s v="38536-98293-JZ"/>
    <s v="A-D-0.2"/>
    <n v="3"/>
    <x v="909"/>
    <s v=""/>
    <x v="1"/>
    <x v="2"/>
    <s v="D"/>
    <x v="3"/>
    <n v="2.9849999999999999"/>
    <n v="8.9550000000000001"/>
    <x v="2"/>
    <x v="2"/>
    <x v="1"/>
    <x v="1"/>
  </r>
  <r>
    <s v="RLM-96511-467"/>
    <x v="191"/>
    <s v="43014-53743-XK"/>
    <s v="R-L-2.5"/>
    <n v="1"/>
    <x v="910"/>
    <s v="jtewelsonrn@samsung.com"/>
    <x v="0"/>
    <x v="0"/>
    <s v="L"/>
    <x v="2"/>
    <n v="27.484999999999996"/>
    <n v="27.484999999999996"/>
    <x v="0"/>
    <x v="1"/>
    <x v="1"/>
    <x v="3"/>
  </r>
  <r>
    <s v="AEZ-13242-456"/>
    <x v="686"/>
    <s v="62494-09113-RP"/>
    <s v="R-M-0.5"/>
    <n v="5"/>
    <x v="906"/>
    <s v=""/>
    <x v="0"/>
    <x v="0"/>
    <s v="M"/>
    <x v="1"/>
    <n v="5.97"/>
    <n v="29.849999999999998"/>
    <x v="0"/>
    <x v="0"/>
    <x v="1"/>
    <x v="1"/>
  </r>
  <r>
    <s v="UME-75640-698"/>
    <x v="687"/>
    <s v="62494-09113-RP"/>
    <s v="A-M-0.5"/>
    <n v="4"/>
    <x v="906"/>
    <s v=""/>
    <x v="0"/>
    <x v="2"/>
    <s v="M"/>
    <x v="1"/>
    <n v="6.75"/>
    <n v="27"/>
    <x v="2"/>
    <x v="0"/>
    <x v="1"/>
    <x v="2"/>
  </r>
  <r>
    <s v="GJC-66474-557"/>
    <x v="629"/>
    <s v="64965-78386-MY"/>
    <s v="A-D-1"/>
    <n v="1"/>
    <x v="911"/>
    <s v="njennyrq@bigcartel.com"/>
    <x v="0"/>
    <x v="2"/>
    <s v="D"/>
    <x v="0"/>
    <n v="9.9499999999999993"/>
    <n v="9.9499999999999993"/>
    <x v="2"/>
    <x v="2"/>
    <x v="1"/>
    <x v="5"/>
  </r>
  <r>
    <s v="IRV-20769-219"/>
    <x v="688"/>
    <s v="77131-58092-GE"/>
    <s v="E-M-0.2"/>
    <n v="3"/>
    <x v="912"/>
    <s v=""/>
    <x v="2"/>
    <x v="1"/>
    <s v="M"/>
    <x v="3"/>
    <n v="4.125"/>
    <n v="12.375"/>
    <x v="1"/>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93F2A2-97B2-4E21-895E-286637B7D075}" name="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5">
  <location ref="A3:F48" firstHeaderRow="1" firstDataRow="2" firstDataCol="2"/>
  <pivotFields count="18">
    <pivotField compact="0" outline="0" showAll="0" defaultSubtotal="0"/>
    <pivotField axis="axisRow"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3">
        <item x="1"/>
        <item x="0"/>
        <item m="1" x="2"/>
      </items>
    </pivotField>
    <pivotField compact="0" outline="0" subtotalTop="0" showAll="0" defaultSubtotal="0"/>
    <pivotField axis="axisRow" compact="0" outline="0" showAll="0" defaultSubtotal="0">
      <items count="6">
        <item x="0"/>
        <item x="1"/>
        <item x="2"/>
        <item x="3"/>
        <item x="4"/>
        <item x="5"/>
      </items>
    </pivotField>
  </pivotFields>
  <rowFields count="2">
    <field x="17"/>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4">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B7F472-D603-4614-AE95-73CC7B48ED22}" name="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0">
  <location ref="A3:B6" firstHeaderRow="1" firstDataRow="1" firstDataCol="1"/>
  <pivotFields count="18">
    <pivotField compact="0" outline="0" showAll="0" defaultSubtotal="0"/>
    <pivotField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pivotField compact="0" outline="0" showAll="0" defaultSubtotal="0">
      <items count="3">
        <item x="2"/>
        <item x="1"/>
        <item x="0"/>
      </items>
    </pivotField>
    <pivotField compact="0" outline="0" subtotalTop="0" showAll="0" defaultSubtotal="0">
      <items count="3">
        <item x="1"/>
        <item x="0"/>
        <item m="1" x="2"/>
      </items>
    </pivotField>
    <pivotField compact="0" outline="0" subtotalTop="0" showAll="0" defaultSubtotal="0"/>
    <pivotField compact="0" outline="0" showAll="0" defaultSubtotal="0">
      <items count="6">
        <item sd="0" x="0"/>
        <item x="1"/>
        <item sd="0" x="2"/>
        <item sd="0" x="3"/>
        <item sd="0" x="4"/>
        <item sd="0" x="5"/>
      </items>
    </pivotField>
  </pivotFields>
  <rowFields count="1">
    <field x="7"/>
  </rowFields>
  <rowItems count="3">
    <i>
      <x v="1"/>
    </i>
    <i>
      <x/>
    </i>
    <i>
      <x v="2"/>
    </i>
  </rowItems>
  <colItems count="1">
    <i/>
  </colItems>
  <dataFields count="1">
    <dataField name="Sum of Sales" fld="12" baseField="0" baseItem="9" numFmtId="167"/>
  </dataFields>
  <chartFormats count="1">
    <chartFormat chart="9"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EFB5C5-1D52-450F-BFC3-D99164B53CEE}" name="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1">
  <location ref="A3:B8" firstHeaderRow="1" firstDataRow="1" firstDataCol="1"/>
  <pivotFields count="18">
    <pivotField compact="0" outline="0" showAll="0" defaultSubtotal="0"/>
    <pivotField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pivotField compact="0" outline="0" showAll="0" defaultSubtotal="0">
      <items count="3">
        <item x="2"/>
        <item x="1"/>
        <item x="0"/>
      </items>
    </pivotField>
    <pivotField compact="0" outline="0" subtotalTop="0" showAll="0" defaultSubtotal="0">
      <items count="3">
        <item x="1"/>
        <item x="0"/>
        <item m="1" x="2"/>
      </items>
    </pivotField>
    <pivotField compact="0" outline="0" subtotalTop="0" showAll="0" defaultSubtotal="0"/>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9" numFmtId="167"/>
  </dataFields>
  <chartFormats count="4">
    <chartFormat chart="3" format="1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53D4727-B991-4F96-A541-78D8056B0994}" sourceName="Size">
  <pivotTables>
    <pivotTable tabId="18" name="Sales"/>
    <pivotTable tabId="19" name="Sales"/>
    <pivotTable tabId="20" name="Sales"/>
  </pivotTables>
  <data>
    <tabular pivotCacheId="23252473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E63A8AD-5389-477E-8868-4F818A8BA660}" sourceName="Roast Type Name">
  <pivotTables>
    <pivotTable tabId="18" name="Sales"/>
    <pivotTable tabId="19" name="Sales"/>
    <pivotTable tabId="20" name="Sales"/>
  </pivotTables>
  <data>
    <tabular pivotCacheId="23252473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0EC3B2A-B0BF-4E16-8972-2BCDF7BCF6D2}" sourceName="Loyalty Card">
  <pivotTables>
    <pivotTable tabId="18" name="Sales"/>
    <pivotTable tabId="19" name="Sales"/>
    <pivotTable tabId="20" name="Sales"/>
  </pivotTables>
  <data>
    <tabular pivotCacheId="232524733">
      <items count="3">
        <i x="1" s="1"/>
        <i x="0"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53D1AA5-12BC-4E5F-AE23-CA095C6AB278}" cache="Slicer_Size" caption="Size" columnCount="2" style="Purple slicer" rowHeight="234950"/>
  <slicer name="Roast Type Name" xr10:uid="{375273CC-4F15-4AB4-9612-1D20829E8BAB}" cache="Slicer_Roast_Type_Name" caption="Roast Type Name" columnCount="3" style="Purple slicer" rowHeight="234950"/>
  <slicer name="Loyalty Card" xr10:uid="{89A503C0-FA0C-444F-81A7-A93DBF3189CC}"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1CB6910-9EA6-4156-8A11-895082218A0B}" name="Orders" displayName="Orders" ref="A1:S1001" totalsRowShown="0" headerRowDxfId="14">
  <autoFilter ref="A1:S1001" xr:uid="{21CB6910-9EA6-4156-8A11-895082218A0B}"/>
  <tableColumns count="19">
    <tableColumn id="1" xr3:uid="{053258AE-9C57-40C0-B52D-5FD513586102}" name="Order ID" dataDxfId="13"/>
    <tableColumn id="2" xr3:uid="{18A0EAD3-F54E-4E1C-87D5-E2ACDC296578}" name="Order Date" dataDxfId="12"/>
    <tableColumn id="3" xr3:uid="{7060B659-B027-4B4C-BC6A-97FFD73DD987}" name="Customer ID" dataDxfId="11"/>
    <tableColumn id="4" xr3:uid="{B0F0E7EC-056A-492E-A0F7-44F5FA2A252D}" name="Product ID"/>
    <tableColumn id="5" xr3:uid="{DCFDF996-AA9F-4BC9-9485-B1EA0683352D}" name="Quantity" dataDxfId="10"/>
    <tableColumn id="6" xr3:uid="{8B8C0B4F-3603-4203-A79F-0626EAFA4D2A}" name="Customer Name" dataDxfId="9">
      <calculatedColumnFormula>_xlfn.XLOOKUP(Orders[[#This Row],[Customer ID]],customers!$A$1:$A$1001,customers!$B$1:$B$1001,,0)</calculatedColumnFormula>
    </tableColumn>
    <tableColumn id="7" xr3:uid="{60C9BF97-A9C3-4F3C-8B94-FC775A37AA0C}" name="Email" dataDxfId="8">
      <calculatedColumnFormula>IF(_xlfn.XLOOKUP(Orders[[#This Row],[Customer ID]],customers!$A$1:$A$1001,customers!$C$1:$C$1001,,0)=0,"",_xlfn.XLOOKUP(Orders[[#This Row],[Customer ID]],customers!$A$1:$A$1001,customers!$C$1:$C$1001))</calculatedColumnFormula>
    </tableColumn>
    <tableColumn id="8" xr3:uid="{669B319B-22F2-4CBB-9813-F64CFB45C2E9}" name="Country" dataDxfId="7">
      <calculatedColumnFormula>_xlfn.XLOOKUP(Orders[[#This Row],[Customer ID]],customers!$A$1:$A$1001,customers!$G$1:$G$1001,,0)</calculatedColumnFormula>
    </tableColumn>
    <tableColumn id="9" xr3:uid="{9085718C-67C9-4EEE-A4BA-20FC4952AB3C}" name="Coffee Type">
      <calculatedColumnFormula>INDEX(products!$A$1:$G$49,MATCH(orders!$D2,products!$A$1:$A$49,0),MATCH(orders!I$1,products!$A$1:$G$1,0))</calculatedColumnFormula>
    </tableColumn>
    <tableColumn id="10" xr3:uid="{0FE56CC9-66B2-4C7D-9D3D-78E8FD47DCE0}" name="Roast Type">
      <calculatedColumnFormula>INDEX(products!$A$1:$G$49,MATCH(orders!$D2,products!$A$1:$A$49,0),MATCH(orders!J$1,products!$A$1:$G$1,0))</calculatedColumnFormula>
    </tableColumn>
    <tableColumn id="11" xr3:uid="{0C8E29F6-96D1-41B4-B020-5E5BFAE993E2}" name="Size" dataDxfId="6">
      <calculatedColumnFormula>INDEX(products!$A$1:$G$49,MATCH(orders!$D2,products!$A$1:$A$49,0),MATCH(orders!K$1,products!$A$1:$G$1,0))</calculatedColumnFormula>
    </tableColumn>
    <tableColumn id="12" xr3:uid="{B9198273-4C8D-4009-A40C-C183AD76ABA9}" name="Unit Price" dataDxfId="5">
      <calculatedColumnFormula>INDEX(products!$A$1:$G$49,MATCH(orders!$D2,products!$A$1:$A$49,0),MATCH(orders!L$1,products!$A$1:$G$1,0))</calculatedColumnFormula>
    </tableColumn>
    <tableColumn id="13" xr3:uid="{21132C20-4A1B-4A4E-8E7D-F3ED9FE0B3CC}" name="Sales" dataDxfId="4">
      <calculatedColumnFormula>L2*E2</calculatedColumnFormula>
    </tableColumn>
    <tableColumn id="14" xr3:uid="{D2041775-6E95-4553-81D9-58813C0FC7E5}" name="Coffee Type Name">
      <calculatedColumnFormula>IF(I2="Rob","Robusta",IF(I2="Exc","Excelsa",IF(I2="Ara","Arabica",IF(I2="Lib","Liberica",""))))</calculatedColumnFormula>
    </tableColumn>
    <tableColumn id="15" xr3:uid="{A9B4B52A-C8B4-497C-BCC8-11637A614D6E}" name="Roast Type Name">
      <calculatedColumnFormula>IF(J2="M","Medium",IF(J2="L","Large",IF(J2="D","Dark","")))</calculatedColumnFormula>
    </tableColumn>
    <tableColumn id="16" xr3:uid="{41F6F7A4-2514-4C02-A57B-0F51C6667018}" name="Loyalty Card" dataDxfId="3">
      <calculatedColumnFormula>_xlfn.XLOOKUP(Orders[[#This Row],[Customer ID]],customers!$A$1:$A$1001,customers!$I$1:$I$1001,,0)</calculatedColumnFormula>
    </tableColumn>
    <tableColumn id="17" xr3:uid="{B500560C-5B9C-400E-A25B-F881AF5E0759}" name="DAY" dataDxfId="2">
      <calculatedColumnFormula>TEXT(Orders[[#This Row],[Order Date]], "dddd")</calculatedColumnFormula>
    </tableColumn>
    <tableColumn id="18" xr3:uid="{68FF1CF0-DF97-4957-B5DA-3DF636338E27}" name="month_number" dataDxfId="1">
      <calculatedColumnFormula>MONTH(Orders[[#This Row],[Order Date]])</calculatedColumnFormula>
    </tableColumn>
    <tableColumn id="19" xr3:uid="{305BC61D-9E23-4DA8-8706-71A7BF941219}" name="Quarter" dataDxfId="0">
      <calculatedColumnFormula xml:space="preserve"> CEILING(Orders[[#This Row],[month_number]]/3,1)</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E8C11B6-5EED-4020-8FF6-E05389F30D63}" sourceName="Order Date">
  <pivotTables>
    <pivotTable tabId="18" name="Sales"/>
    <pivotTable tabId="19" name="Sales"/>
    <pivotTable tabId="20" name="Sales"/>
  </pivotTables>
  <state minimalRefreshVersion="6" lastRefreshVersion="6" pivotCacheId="23252473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460C1C-2289-4BF2-AABC-DA11DFB600A2}" cache="NativeTimeline_Order_Date" caption="Order Date" level="2" selectionLevel="2" scrollPosition="2019-01-01T00:00:00" style="purple style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D5451-42D6-406F-A2A5-9A48C19A36E0}">
  <dimension ref="AD1:AD20"/>
  <sheetViews>
    <sheetView showGridLines="0" tabSelected="1" zoomScale="70" zoomScaleNormal="70" workbookViewId="0">
      <selection activeCell="AD20" sqref="AD20"/>
    </sheetView>
  </sheetViews>
  <sheetFormatPr defaultRowHeight="14.4" x14ac:dyDescent="0.3"/>
  <cols>
    <col min="1" max="1" width="1.77734375" customWidth="1"/>
    <col min="19" max="19" width="1.77734375" customWidth="1"/>
  </cols>
  <sheetData>
    <row r="1" ht="4.95" customHeight="1" x14ac:dyDescent="0.3"/>
    <row r="6" ht="4.95" customHeight="1" x14ac:dyDescent="0.3"/>
    <row r="20" spans="30:30" x14ac:dyDescent="0.3">
      <c r="AD20" t="s">
        <v>6220</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73F7B-F386-40EA-B832-FFEFBB7F9FE8}">
  <dimension ref="A3:F48"/>
  <sheetViews>
    <sheetView zoomScale="90" zoomScaleNormal="90" workbookViewId="0">
      <selection activeCell="S20" sqref="S20"/>
    </sheetView>
  </sheetViews>
  <sheetFormatPr defaultRowHeight="14.4" x14ac:dyDescent="0.3"/>
  <cols>
    <col min="1" max="1" width="12.5546875" bestFit="1" customWidth="1"/>
    <col min="2" max="2" width="13.44140625" bestFit="1" customWidth="1"/>
    <col min="3" max="3" width="19.77734375" bestFit="1" customWidth="1"/>
    <col min="4" max="4" width="7.44140625" bestFit="1" customWidth="1"/>
    <col min="5" max="5" width="7.77734375" bestFit="1" customWidth="1"/>
    <col min="6" max="6" width="8.21875" bestFit="1" customWidth="1"/>
  </cols>
  <sheetData>
    <row r="3" spans="1:6" x14ac:dyDescent="0.3">
      <c r="A3" s="6" t="s">
        <v>6219</v>
      </c>
      <c r="C3" s="6" t="s">
        <v>6196</v>
      </c>
    </row>
    <row r="4" spans="1:6" x14ac:dyDescent="0.3">
      <c r="A4" s="6" t="s">
        <v>6214</v>
      </c>
      <c r="B4" s="6" t="s">
        <v>1</v>
      </c>
      <c r="C4" t="s">
        <v>6215</v>
      </c>
      <c r="D4" t="s">
        <v>6216</v>
      </c>
      <c r="E4" t="s">
        <v>6217</v>
      </c>
      <c r="F4" t="s">
        <v>6218</v>
      </c>
    </row>
    <row r="5" spans="1:6" x14ac:dyDescent="0.3">
      <c r="A5" t="s">
        <v>6198</v>
      </c>
      <c r="B5" s="7" t="s">
        <v>6199</v>
      </c>
      <c r="C5" s="8">
        <v>186.85499999999999</v>
      </c>
      <c r="D5" s="8">
        <v>305.97000000000003</v>
      </c>
      <c r="E5" s="8">
        <v>213.15999999999997</v>
      </c>
      <c r="F5" s="8">
        <v>123</v>
      </c>
    </row>
    <row r="6" spans="1:6" x14ac:dyDescent="0.3">
      <c r="B6" s="7" t="s">
        <v>6200</v>
      </c>
      <c r="C6" s="8">
        <v>251.96499999999997</v>
      </c>
      <c r="D6" s="8">
        <v>129.46</v>
      </c>
      <c r="E6" s="8">
        <v>434.03999999999996</v>
      </c>
      <c r="F6" s="8">
        <v>171.93999999999997</v>
      </c>
    </row>
    <row r="7" spans="1:6" x14ac:dyDescent="0.3">
      <c r="B7" s="7" t="s">
        <v>6201</v>
      </c>
      <c r="C7" s="8">
        <v>224.94499999999999</v>
      </c>
      <c r="D7" s="8">
        <v>349.12</v>
      </c>
      <c r="E7" s="8">
        <v>321.04000000000002</v>
      </c>
      <c r="F7" s="8">
        <v>126.035</v>
      </c>
    </row>
    <row r="8" spans="1:6" x14ac:dyDescent="0.3">
      <c r="B8" s="7" t="s">
        <v>6202</v>
      </c>
      <c r="C8" s="8">
        <v>307.12</v>
      </c>
      <c r="D8" s="8">
        <v>681.07499999999993</v>
      </c>
      <c r="E8" s="8">
        <v>533.70499999999993</v>
      </c>
      <c r="F8" s="8">
        <v>158.85</v>
      </c>
    </row>
    <row r="9" spans="1:6" x14ac:dyDescent="0.3">
      <c r="B9" s="7" t="s">
        <v>6203</v>
      </c>
      <c r="C9" s="8">
        <v>53.664999999999992</v>
      </c>
      <c r="D9" s="8">
        <v>83.025000000000006</v>
      </c>
      <c r="E9" s="8">
        <v>193.83499999999998</v>
      </c>
      <c r="F9" s="8">
        <v>68.039999999999992</v>
      </c>
    </row>
    <row r="10" spans="1:6" x14ac:dyDescent="0.3">
      <c r="B10" s="7" t="s">
        <v>6204</v>
      </c>
      <c r="C10" s="8">
        <v>163.01999999999998</v>
      </c>
      <c r="D10" s="8">
        <v>678.3599999999999</v>
      </c>
      <c r="E10" s="8">
        <v>171.04500000000002</v>
      </c>
      <c r="F10" s="8">
        <v>372.255</v>
      </c>
    </row>
    <row r="11" spans="1:6" x14ac:dyDescent="0.3">
      <c r="B11" s="7" t="s">
        <v>6205</v>
      </c>
      <c r="C11" s="8">
        <v>345.02</v>
      </c>
      <c r="D11" s="8">
        <v>273.86999999999995</v>
      </c>
      <c r="E11" s="8">
        <v>184.12999999999997</v>
      </c>
      <c r="F11" s="8">
        <v>201.11499999999998</v>
      </c>
    </row>
    <row r="12" spans="1:6" x14ac:dyDescent="0.3">
      <c r="B12" s="7" t="s">
        <v>6206</v>
      </c>
      <c r="C12" s="8">
        <v>334.89</v>
      </c>
      <c r="D12" s="8">
        <v>70.95</v>
      </c>
      <c r="E12" s="8">
        <v>134.23000000000002</v>
      </c>
      <c r="F12" s="8">
        <v>166.27499999999998</v>
      </c>
    </row>
    <row r="13" spans="1:6" x14ac:dyDescent="0.3">
      <c r="B13" s="7" t="s">
        <v>6207</v>
      </c>
      <c r="C13" s="8">
        <v>178.70999999999998</v>
      </c>
      <c r="D13" s="8">
        <v>166.1</v>
      </c>
      <c r="E13" s="8">
        <v>439.30999999999995</v>
      </c>
      <c r="F13" s="8">
        <v>492.9</v>
      </c>
    </row>
    <row r="14" spans="1:6" x14ac:dyDescent="0.3">
      <c r="B14" s="7" t="s">
        <v>6208</v>
      </c>
      <c r="C14" s="8">
        <v>301.98500000000001</v>
      </c>
      <c r="D14" s="8">
        <v>153.76499999999999</v>
      </c>
      <c r="E14" s="8">
        <v>215.55499999999998</v>
      </c>
      <c r="F14" s="8">
        <v>213.66499999999999</v>
      </c>
    </row>
    <row r="15" spans="1:6" x14ac:dyDescent="0.3">
      <c r="B15" s="7" t="s">
        <v>6209</v>
      </c>
      <c r="C15" s="8">
        <v>312.83499999999998</v>
      </c>
      <c r="D15" s="8">
        <v>63.249999999999993</v>
      </c>
      <c r="E15" s="8">
        <v>350.89500000000004</v>
      </c>
      <c r="F15" s="8">
        <v>96.405000000000001</v>
      </c>
    </row>
    <row r="16" spans="1:6" x14ac:dyDescent="0.3">
      <c r="B16" s="7" t="s">
        <v>6210</v>
      </c>
      <c r="C16" s="8">
        <v>265.62</v>
      </c>
      <c r="D16" s="8">
        <v>526.51499999999987</v>
      </c>
      <c r="E16" s="8">
        <v>187.06</v>
      </c>
      <c r="F16" s="8">
        <v>210.58999999999997</v>
      </c>
    </row>
    <row r="17" spans="1:6" x14ac:dyDescent="0.3">
      <c r="A17" t="s">
        <v>6211</v>
      </c>
      <c r="B17" s="7" t="s">
        <v>6199</v>
      </c>
      <c r="C17" s="8">
        <v>47.25</v>
      </c>
      <c r="D17" s="8">
        <v>65.805000000000007</v>
      </c>
      <c r="E17" s="8">
        <v>274.67500000000001</v>
      </c>
      <c r="F17" s="8">
        <v>179.22</v>
      </c>
    </row>
    <row r="18" spans="1:6" x14ac:dyDescent="0.3">
      <c r="B18" s="7" t="s">
        <v>6200</v>
      </c>
      <c r="C18" s="8">
        <v>745.44999999999993</v>
      </c>
      <c r="D18" s="8">
        <v>428.88499999999999</v>
      </c>
      <c r="E18" s="8">
        <v>194.17499999999998</v>
      </c>
      <c r="F18" s="8">
        <v>429.82999999999993</v>
      </c>
    </row>
    <row r="19" spans="1:6" x14ac:dyDescent="0.3">
      <c r="B19" s="7" t="s">
        <v>6201</v>
      </c>
      <c r="C19" s="8">
        <v>130.47</v>
      </c>
      <c r="D19" s="8">
        <v>271.48500000000001</v>
      </c>
      <c r="E19" s="8">
        <v>281.20499999999998</v>
      </c>
      <c r="F19" s="8">
        <v>231.63000000000002</v>
      </c>
    </row>
    <row r="20" spans="1:6" x14ac:dyDescent="0.3">
      <c r="B20" s="7" t="s">
        <v>6202</v>
      </c>
      <c r="C20" s="8">
        <v>27</v>
      </c>
      <c r="D20" s="8">
        <v>347.26</v>
      </c>
      <c r="E20" s="8">
        <v>147.51</v>
      </c>
      <c r="F20" s="8">
        <v>240.04</v>
      </c>
    </row>
    <row r="21" spans="1:6" x14ac:dyDescent="0.3">
      <c r="B21" s="7" t="s">
        <v>6203</v>
      </c>
      <c r="C21" s="8">
        <v>255.11499999999995</v>
      </c>
      <c r="D21" s="8">
        <v>541.73</v>
      </c>
      <c r="E21" s="8">
        <v>83.43</v>
      </c>
      <c r="F21" s="8">
        <v>59.079999999999991</v>
      </c>
    </row>
    <row r="22" spans="1:6" x14ac:dyDescent="0.3">
      <c r="B22" s="7" t="s">
        <v>6204</v>
      </c>
      <c r="C22" s="8">
        <v>584.78999999999985</v>
      </c>
      <c r="D22" s="8">
        <v>357.42999999999995</v>
      </c>
      <c r="E22" s="8">
        <v>355.34</v>
      </c>
      <c r="F22" s="8">
        <v>140.88</v>
      </c>
    </row>
    <row r="23" spans="1:6" x14ac:dyDescent="0.3">
      <c r="B23" s="7" t="s">
        <v>6205</v>
      </c>
      <c r="C23" s="8">
        <v>430.62</v>
      </c>
      <c r="D23" s="8">
        <v>227.42500000000001</v>
      </c>
      <c r="E23" s="8">
        <v>236.315</v>
      </c>
      <c r="F23" s="8">
        <v>414.58499999999992</v>
      </c>
    </row>
    <row r="24" spans="1:6" x14ac:dyDescent="0.3">
      <c r="B24" s="7" t="s">
        <v>6206</v>
      </c>
      <c r="C24" s="8">
        <v>22.5</v>
      </c>
      <c r="D24" s="8">
        <v>77.72</v>
      </c>
      <c r="E24" s="8">
        <v>60.5</v>
      </c>
      <c r="F24" s="8">
        <v>139.67999999999998</v>
      </c>
    </row>
    <row r="25" spans="1:6" x14ac:dyDescent="0.3">
      <c r="B25" s="7" t="s">
        <v>6207</v>
      </c>
      <c r="C25" s="8">
        <v>126.14999999999999</v>
      </c>
      <c r="D25" s="8">
        <v>195.11</v>
      </c>
      <c r="E25" s="8">
        <v>89.13</v>
      </c>
      <c r="F25" s="8">
        <v>302.65999999999997</v>
      </c>
    </row>
    <row r="26" spans="1:6" x14ac:dyDescent="0.3">
      <c r="B26" s="7" t="s">
        <v>6208</v>
      </c>
      <c r="C26" s="8">
        <v>376.03</v>
      </c>
      <c r="D26" s="8">
        <v>523.24</v>
      </c>
      <c r="E26" s="8">
        <v>440.96499999999997</v>
      </c>
      <c r="F26" s="8">
        <v>174.46999999999997</v>
      </c>
    </row>
    <row r="27" spans="1:6" x14ac:dyDescent="0.3">
      <c r="B27" s="7" t="s">
        <v>6209</v>
      </c>
      <c r="C27" s="8">
        <v>515.17999999999995</v>
      </c>
      <c r="D27" s="8">
        <v>142.56</v>
      </c>
      <c r="E27" s="8">
        <v>347.03999999999996</v>
      </c>
      <c r="F27" s="8">
        <v>104.08499999999999</v>
      </c>
    </row>
    <row r="28" spans="1:6" x14ac:dyDescent="0.3">
      <c r="B28" s="7" t="s">
        <v>6210</v>
      </c>
      <c r="C28" s="8">
        <v>95.859999999999985</v>
      </c>
      <c r="D28" s="8">
        <v>484.76</v>
      </c>
      <c r="E28" s="8">
        <v>94.17</v>
      </c>
      <c r="F28" s="8">
        <v>77.10499999999999</v>
      </c>
    </row>
    <row r="29" spans="1:6" x14ac:dyDescent="0.3">
      <c r="A29" t="s">
        <v>6212</v>
      </c>
      <c r="B29" s="7" t="s">
        <v>6199</v>
      </c>
      <c r="C29" s="8">
        <v>258.34500000000003</v>
      </c>
      <c r="D29" s="8">
        <v>139.625</v>
      </c>
      <c r="E29" s="8">
        <v>279.52000000000004</v>
      </c>
      <c r="F29" s="8">
        <v>160.19499999999999</v>
      </c>
    </row>
    <row r="30" spans="1:6" x14ac:dyDescent="0.3">
      <c r="B30" s="7" t="s">
        <v>6200</v>
      </c>
      <c r="C30" s="8">
        <v>342.2</v>
      </c>
      <c r="D30" s="8">
        <v>284.24999999999994</v>
      </c>
      <c r="E30" s="8">
        <v>251.83</v>
      </c>
      <c r="F30" s="8">
        <v>80.550000000000011</v>
      </c>
    </row>
    <row r="31" spans="1:6" x14ac:dyDescent="0.3">
      <c r="B31" s="7" t="s">
        <v>6201</v>
      </c>
      <c r="C31" s="8">
        <v>418.30499999999989</v>
      </c>
      <c r="D31" s="8">
        <v>468.125</v>
      </c>
      <c r="E31" s="8">
        <v>405.05500000000006</v>
      </c>
      <c r="F31" s="8">
        <v>253.15499999999997</v>
      </c>
    </row>
    <row r="32" spans="1:6" x14ac:dyDescent="0.3">
      <c r="B32" s="7" t="s">
        <v>6202</v>
      </c>
      <c r="C32" s="8">
        <v>102.32999999999998</v>
      </c>
      <c r="D32" s="8">
        <v>242.14000000000001</v>
      </c>
      <c r="E32" s="8">
        <v>554.875</v>
      </c>
      <c r="F32" s="8">
        <v>106.23999999999998</v>
      </c>
    </row>
    <row r="33" spans="1:6" x14ac:dyDescent="0.3">
      <c r="B33" s="7" t="s">
        <v>6203</v>
      </c>
      <c r="C33" s="8">
        <v>234.71999999999997</v>
      </c>
      <c r="D33" s="8">
        <v>133.08000000000001</v>
      </c>
      <c r="E33" s="8">
        <v>267.2</v>
      </c>
      <c r="F33" s="8">
        <v>272.68999999999994</v>
      </c>
    </row>
    <row r="34" spans="1:6" x14ac:dyDescent="0.3">
      <c r="B34" s="7" t="s">
        <v>6204</v>
      </c>
      <c r="C34" s="8">
        <v>430.39</v>
      </c>
      <c r="D34" s="8">
        <v>136.20500000000001</v>
      </c>
      <c r="E34" s="8">
        <v>209.6</v>
      </c>
      <c r="F34" s="8">
        <v>88.334999999999994</v>
      </c>
    </row>
    <row r="35" spans="1:6" x14ac:dyDescent="0.3">
      <c r="B35" s="7" t="s">
        <v>6205</v>
      </c>
      <c r="C35" s="8">
        <v>109.005</v>
      </c>
      <c r="D35" s="8">
        <v>393.57499999999999</v>
      </c>
      <c r="E35" s="8">
        <v>61.034999999999997</v>
      </c>
      <c r="F35" s="8">
        <v>199.48999999999998</v>
      </c>
    </row>
    <row r="36" spans="1:6" x14ac:dyDescent="0.3">
      <c r="B36" s="7" t="s">
        <v>6206</v>
      </c>
      <c r="C36" s="8">
        <v>287.52499999999998</v>
      </c>
      <c r="D36" s="8">
        <v>288.67</v>
      </c>
      <c r="E36" s="8">
        <v>125.58</v>
      </c>
      <c r="F36" s="8">
        <v>374.13499999999999</v>
      </c>
    </row>
    <row r="37" spans="1:6" x14ac:dyDescent="0.3">
      <c r="B37" s="7" t="s">
        <v>6207</v>
      </c>
      <c r="C37" s="8">
        <v>840.92999999999984</v>
      </c>
      <c r="D37" s="8">
        <v>409.875</v>
      </c>
      <c r="E37" s="8">
        <v>171.32999999999998</v>
      </c>
      <c r="F37" s="8">
        <v>221.43999999999997</v>
      </c>
    </row>
    <row r="38" spans="1:6" x14ac:dyDescent="0.3">
      <c r="B38" s="7" t="s">
        <v>6208</v>
      </c>
      <c r="C38" s="8">
        <v>299.07</v>
      </c>
      <c r="D38" s="8">
        <v>260.32499999999999</v>
      </c>
      <c r="E38" s="8">
        <v>584.64</v>
      </c>
      <c r="F38" s="8">
        <v>256.36500000000001</v>
      </c>
    </row>
    <row r="39" spans="1:6" x14ac:dyDescent="0.3">
      <c r="B39" s="7" t="s">
        <v>6209</v>
      </c>
      <c r="C39" s="8">
        <v>323.32499999999999</v>
      </c>
      <c r="D39" s="8">
        <v>565.57000000000005</v>
      </c>
      <c r="E39" s="8">
        <v>537.80999999999995</v>
      </c>
      <c r="F39" s="8">
        <v>189.47499999999999</v>
      </c>
    </row>
    <row r="40" spans="1:6" x14ac:dyDescent="0.3">
      <c r="B40" s="7" t="s">
        <v>6210</v>
      </c>
      <c r="C40" s="8">
        <v>399.48499999999996</v>
      </c>
      <c r="D40" s="8">
        <v>148.19999999999999</v>
      </c>
      <c r="E40" s="8">
        <v>388.21999999999997</v>
      </c>
      <c r="F40" s="8">
        <v>212.07499999999999</v>
      </c>
    </row>
    <row r="41" spans="1:6" x14ac:dyDescent="0.3">
      <c r="A41" t="s">
        <v>6213</v>
      </c>
      <c r="B41" s="7" t="s">
        <v>6199</v>
      </c>
      <c r="C41" s="8">
        <v>112.69499999999999</v>
      </c>
      <c r="D41" s="8">
        <v>166.32</v>
      </c>
      <c r="E41" s="8">
        <v>843.71499999999992</v>
      </c>
      <c r="F41" s="8">
        <v>146.685</v>
      </c>
    </row>
    <row r="42" spans="1:6" x14ac:dyDescent="0.3">
      <c r="B42" s="7" t="s">
        <v>6200</v>
      </c>
      <c r="C42" s="8">
        <v>114.87999999999998</v>
      </c>
      <c r="D42" s="8">
        <v>133.815</v>
      </c>
      <c r="E42" s="8">
        <v>91.175000000000011</v>
      </c>
      <c r="F42" s="8">
        <v>53.759999999999991</v>
      </c>
    </row>
    <row r="43" spans="1:6" x14ac:dyDescent="0.3">
      <c r="B43" s="7" t="s">
        <v>6201</v>
      </c>
      <c r="C43" s="8">
        <v>277.76</v>
      </c>
      <c r="D43" s="8">
        <v>175.41</v>
      </c>
      <c r="E43" s="8">
        <v>462.50999999999993</v>
      </c>
      <c r="F43" s="8">
        <v>399.52499999999998</v>
      </c>
    </row>
    <row r="44" spans="1:6" x14ac:dyDescent="0.3">
      <c r="B44" s="7" t="s">
        <v>6202</v>
      </c>
      <c r="C44" s="8">
        <v>197.89499999999998</v>
      </c>
      <c r="D44" s="8">
        <v>289.755</v>
      </c>
      <c r="E44" s="8">
        <v>88.545000000000002</v>
      </c>
      <c r="F44" s="8">
        <v>200.25499999999997</v>
      </c>
    </row>
    <row r="45" spans="1:6" x14ac:dyDescent="0.3">
      <c r="B45" s="7" t="s">
        <v>6203</v>
      </c>
      <c r="C45" s="8">
        <v>193.11499999999998</v>
      </c>
      <c r="D45" s="8">
        <v>212.49499999999998</v>
      </c>
      <c r="E45" s="8">
        <v>292.29000000000002</v>
      </c>
      <c r="F45" s="8">
        <v>304.46999999999997</v>
      </c>
    </row>
    <row r="46" spans="1:6" x14ac:dyDescent="0.3">
      <c r="B46" s="7" t="s">
        <v>6204</v>
      </c>
      <c r="C46" s="8">
        <v>179.79</v>
      </c>
      <c r="D46" s="8">
        <v>426.2</v>
      </c>
      <c r="E46" s="8">
        <v>170.08999999999997</v>
      </c>
      <c r="F46" s="8">
        <v>379.31</v>
      </c>
    </row>
    <row r="47" spans="1:6" x14ac:dyDescent="0.3">
      <c r="B47" s="7" t="s">
        <v>6205</v>
      </c>
      <c r="C47" s="8">
        <v>247.28999999999996</v>
      </c>
      <c r="D47" s="8">
        <v>246.685</v>
      </c>
      <c r="E47" s="8">
        <v>271.05499999999995</v>
      </c>
      <c r="F47" s="8">
        <v>141.69999999999999</v>
      </c>
    </row>
    <row r="48" spans="1:6" x14ac:dyDescent="0.3">
      <c r="B48" s="7" t="s">
        <v>6206</v>
      </c>
      <c r="C48" s="8">
        <v>116.39499999999998</v>
      </c>
      <c r="D48" s="8">
        <v>41.25</v>
      </c>
      <c r="E48" s="8">
        <v>15.54</v>
      </c>
      <c r="F48" s="8">
        <v>71.06</v>
      </c>
    </row>
  </sheetData>
  <pageMargins left="0.7" right="0.7" top="0.75" bottom="0.75" header="0.3" footer="0.3"/>
  <pageSetup orientation="portrait" horizontalDpi="1200" verticalDpi="12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4082E-7B92-4717-9FDB-F382B4FAA530}">
  <dimension ref="A3:B6"/>
  <sheetViews>
    <sheetView zoomScale="90" zoomScaleNormal="90" workbookViewId="0">
      <selection activeCell="A4" sqref="A4"/>
    </sheetView>
  </sheetViews>
  <sheetFormatPr defaultRowHeight="14.4" x14ac:dyDescent="0.3"/>
  <cols>
    <col min="1" max="1" width="15.21875" bestFit="1" customWidth="1"/>
    <col min="2" max="4" width="12.109375" bestFit="1" customWidth="1"/>
    <col min="5" max="6" width="8.21875" bestFit="1" customWidth="1"/>
  </cols>
  <sheetData>
    <row r="3" spans="1:2" x14ac:dyDescent="0.3">
      <c r="A3" s="6" t="s">
        <v>7</v>
      </c>
      <c r="B3" t="s">
        <v>6219</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S1001"/>
  <sheetViews>
    <sheetView topLeftCell="B2" zoomScale="85" zoomScaleNormal="85" workbookViewId="0">
      <selection activeCell="O14" sqref="O14"/>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 customWidth="1"/>
    <col min="7" max="7" width="25.6640625" bestFit="1" customWidth="1"/>
    <col min="8" max="8" width="11.88671875" bestFit="1" customWidth="1"/>
    <col min="9" max="9" width="12.6640625" customWidth="1"/>
    <col min="10" max="10" width="11.6640625" customWidth="1"/>
    <col min="11" max="11" width="6" bestFit="1" customWidth="1"/>
    <col min="12" max="12" width="10.77734375" customWidth="1"/>
    <col min="13" max="13" width="8.88671875" bestFit="1" customWidth="1"/>
    <col min="14" max="14" width="18.109375" customWidth="1"/>
    <col min="15" max="15" width="17.21875" customWidth="1"/>
    <col min="16" max="16" width="17" customWidth="1"/>
  </cols>
  <sheetData>
    <row r="1" spans="1:19"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c r="Q1" s="2" t="s">
        <v>6221</v>
      </c>
      <c r="R1" s="2" t="s">
        <v>6222</v>
      </c>
      <c r="S1" s="2" t="s">
        <v>6223</v>
      </c>
    </row>
    <row r="2" spans="1:19" x14ac:dyDescent="0.3">
      <c r="A2" s="2" t="s">
        <v>490</v>
      </c>
      <c r="B2" s="3">
        <v>43713</v>
      </c>
      <c r="C2" s="2" t="s">
        <v>491</v>
      </c>
      <c r="D2" t="s">
        <v>6138</v>
      </c>
      <c r="E2" s="2">
        <v>2</v>
      </c>
      <c r="F2" s="2" t="str">
        <f>_xlfn.XLOOKUP(Orders[[#This Row],[Customer ID]],customers!$A$1:$A$1001,customers!$B$1:$B$1001,,0)</f>
        <v>Aloisia Allner</v>
      </c>
      <c r="G2" s="2" t="str">
        <f>IF(_xlfn.XLOOKUP(Orders[[#This Row],[Customer ID]],customers!$A$1:$A$1001,customers!$C$1:$C$1001,,0)=0,"",_xlfn.XLOOKUP(Orders[[#This Row],[Customer ID]],customers!$A$1:$A$1001,customers!$C$1:$C$1001))</f>
        <v>aallner0@lulu.com</v>
      </c>
      <c r="H2" s="2" t="str">
        <f>_xlfn.XLOOKUP(Orders[[#This Row],[Customer ID]],customers!$A$1:$A$1001,customers!$G$1:$G$1001,,0)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IF(J2="M","Medium",IF(J2="L","Large",IF(J2="D","Dark","")))</f>
        <v>Medium</v>
      </c>
      <c r="P2" t="str">
        <f>_xlfn.XLOOKUP(Orders[[#This Row],[Customer ID]],customers!$A$1:$A$1001,customers!$I$1:$I$1001,,0)</f>
        <v>Yes</v>
      </c>
      <c r="Q2" t="str">
        <f>TEXT(Orders[[#This Row],[Order Date]], "dddd")</f>
        <v>Thursday</v>
      </c>
      <c r="R2">
        <f>MONTH(Orders[[#This Row],[Order Date]])</f>
        <v>9</v>
      </c>
      <c r="S2" s="10">
        <f xml:space="preserve"> CEILING(Orders[[#This Row],[month_number]]/3,1)</f>
        <v>3</v>
      </c>
    </row>
    <row r="3" spans="1:19" x14ac:dyDescent="0.3">
      <c r="A3" s="2" t="s">
        <v>490</v>
      </c>
      <c r="B3" s="3">
        <v>43713</v>
      </c>
      <c r="C3" s="2" t="s">
        <v>491</v>
      </c>
      <c r="D3" t="s">
        <v>6139</v>
      </c>
      <c r="E3" s="2">
        <v>5</v>
      </c>
      <c r="F3" s="2" t="str">
        <f>_xlfn.XLOOKUP(Orders[[#This Row],[Customer ID]],customers!$A$1:$A$1001,customers!$B$1:$B$1001,,0)</f>
        <v>Aloisia Allner</v>
      </c>
      <c r="G3" s="2" t="str">
        <f>IF(_xlfn.XLOOKUP(Orders[[#This Row],[Customer ID]],customers!$A$1:$A$1001,customers!$C$1:$C$1001,,0)=0,"",_xlfn.XLOOKUP(Orders[[#This Row],[Customer ID]],customers!$A$1:$A$1001,customers!$C$1:$C$1001))</f>
        <v>aallner0@lulu.com</v>
      </c>
      <c r="H3" s="2" t="str">
        <f>_xlfn.XLOOKUP(Orders[[#This Row],[Customer ID]],customers!$A$1:$A$1001,customers!$G$1:$G$1001,,0)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IF(J3="M","Medium",IF(J3="L","Large",IF(J3="D","Dark","")))</f>
        <v>Medium</v>
      </c>
      <c r="P3" t="str">
        <f>_xlfn.XLOOKUP(Orders[[#This Row],[Customer ID]],customers!$A$1:$A$1001,customers!$I$1:$I$1001,,0)</f>
        <v>Yes</v>
      </c>
      <c r="Q3" t="str">
        <f>TEXT(Orders[[#This Row],[Order Date]], "dddd")</f>
        <v>Thursday</v>
      </c>
      <c r="R3">
        <f>MONTH(Orders[[#This Row],[Order Date]])</f>
        <v>9</v>
      </c>
      <c r="S3" s="10">
        <f xml:space="preserve"> CEILING(Orders[[#This Row],[month_number]]/3,1)</f>
        <v>3</v>
      </c>
    </row>
    <row r="4" spans="1:19" x14ac:dyDescent="0.3">
      <c r="A4" s="2" t="s">
        <v>501</v>
      </c>
      <c r="B4" s="3">
        <v>44364</v>
      </c>
      <c r="C4" s="2" t="s">
        <v>502</v>
      </c>
      <c r="D4" t="s">
        <v>6140</v>
      </c>
      <c r="E4" s="2">
        <v>1</v>
      </c>
      <c r="F4" s="2" t="str">
        <f>_xlfn.XLOOKUP(Orders[[#This Row],[Customer ID]],customers!$A$1:$A$1001,customers!$B$1:$B$1001,,0)</f>
        <v>Jami Redholes</v>
      </c>
      <c r="G4" s="2" t="str">
        <f>IF(_xlfn.XLOOKUP(Orders[[#This Row],[Customer ID]],customers!$A$1:$A$1001,customers!$C$1:$C$1001,,0)=0,"",_xlfn.XLOOKUP(Orders[[#This Row],[Customer ID]],customers!$A$1:$A$1001,customers!$C$1:$C$1001))</f>
        <v>jredholes2@tmall.com</v>
      </c>
      <c r="H4" s="2" t="str">
        <f>_xlfn.XLOOKUP(Orders[[#This Row],[Customer ID]],customers!$A$1:$A$1001,customers!$G$1:$G$1001,,0)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Large</v>
      </c>
      <c r="P4" t="str">
        <f>_xlfn.XLOOKUP(Orders[[#This Row],[Customer ID]],customers!$A$1:$A$1001,customers!$I$1:$I$1001,,0)</f>
        <v>Yes</v>
      </c>
      <c r="Q4" t="str">
        <f>TEXT(Orders[[#This Row],[Order Date]], "dddd")</f>
        <v>Thursday</v>
      </c>
      <c r="R4">
        <f>MONTH(Orders[[#This Row],[Order Date]])</f>
        <v>6</v>
      </c>
      <c r="S4" s="10">
        <f xml:space="preserve"> CEILING(Orders[[#This Row],[month_number]]/3,1)</f>
        <v>2</v>
      </c>
    </row>
    <row r="5" spans="1:19" x14ac:dyDescent="0.3">
      <c r="A5" s="2" t="s">
        <v>512</v>
      </c>
      <c r="B5" s="3">
        <v>44392</v>
      </c>
      <c r="C5" s="2" t="s">
        <v>513</v>
      </c>
      <c r="D5" t="s">
        <v>6141</v>
      </c>
      <c r="E5" s="2">
        <v>2</v>
      </c>
      <c r="F5" s="2" t="str">
        <f>_xlfn.XLOOKUP(Orders[[#This Row],[Customer ID]],customers!$A$1:$A$1001,customers!$B$1:$B$1001,,0)</f>
        <v>Christoffer O' Shea</v>
      </c>
      <c r="G5" s="2" t="str">
        <f>IF(_xlfn.XLOOKUP(Orders[[#This Row],[Customer ID]],customers!$A$1:$A$1001,customers!$C$1:$C$1001,,0)=0,"",_xlfn.XLOOKUP(Orders[[#This Row],[Customer ID]],customers!$A$1:$A$1001,customers!$C$1:$C$1001))</f>
        <v/>
      </c>
      <c r="H5" s="2" t="str">
        <f>_xlfn.XLOOKUP(Orders[[#This Row],[Customer ID]],customers!$A$1:$A$1001,customers!$G$1:$G$1001,,0)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c r="Q5" t="str">
        <f>TEXT(Orders[[#This Row],[Order Date]], "dddd")</f>
        <v>Thursday</v>
      </c>
      <c r="R5">
        <f>MONTH(Orders[[#This Row],[Order Date]])</f>
        <v>7</v>
      </c>
      <c r="S5" s="10">
        <f xml:space="preserve"> CEILING(Orders[[#This Row],[month_number]]/3,1)</f>
        <v>3</v>
      </c>
    </row>
    <row r="6" spans="1:19" x14ac:dyDescent="0.3">
      <c r="A6" s="2" t="s">
        <v>512</v>
      </c>
      <c r="B6" s="3">
        <v>44392</v>
      </c>
      <c r="C6" s="2" t="s">
        <v>513</v>
      </c>
      <c r="D6" t="s">
        <v>6142</v>
      </c>
      <c r="E6" s="2">
        <v>2</v>
      </c>
      <c r="F6" s="2" t="str">
        <f>_xlfn.XLOOKUP(Orders[[#This Row],[Customer ID]],customers!$A$1:$A$1001,customers!$B$1:$B$1001,,0)</f>
        <v>Christoffer O' Shea</v>
      </c>
      <c r="G6" s="2" t="str">
        <f>IF(_xlfn.XLOOKUP(Orders[[#This Row],[Customer ID]],customers!$A$1:$A$1001,customers!$C$1:$C$1001,,0)=0,"",_xlfn.XLOOKUP(Orders[[#This Row],[Customer ID]],customers!$A$1:$A$1001,customers!$C$1:$C$1001))</f>
        <v/>
      </c>
      <c r="H6" s="2" t="str">
        <f>_xlfn.XLOOKUP(Orders[[#This Row],[Customer ID]],customers!$A$1:$A$1001,customers!$G$1:$G$1001,,0)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Large</v>
      </c>
      <c r="P6" t="str">
        <f>_xlfn.XLOOKUP(Orders[[#This Row],[Customer ID]],customers!$A$1:$A$1001,customers!$I$1:$I$1001,,0)</f>
        <v>No</v>
      </c>
      <c r="Q6" t="str">
        <f>TEXT(Orders[[#This Row],[Order Date]], "dddd")</f>
        <v>Thursday</v>
      </c>
      <c r="R6">
        <f>MONTH(Orders[[#This Row],[Order Date]])</f>
        <v>7</v>
      </c>
      <c r="S6" s="10">
        <f xml:space="preserve"> CEILING(Orders[[#This Row],[month_number]]/3,1)</f>
        <v>3</v>
      </c>
    </row>
    <row r="7" spans="1:19" x14ac:dyDescent="0.3">
      <c r="A7" s="2" t="s">
        <v>519</v>
      </c>
      <c r="B7" s="3">
        <v>44412</v>
      </c>
      <c r="C7" s="2" t="s">
        <v>520</v>
      </c>
      <c r="D7" t="s">
        <v>6143</v>
      </c>
      <c r="E7" s="2">
        <v>3</v>
      </c>
      <c r="F7" s="2" t="str">
        <f>_xlfn.XLOOKUP(Orders[[#This Row],[Customer ID]],customers!$A$1:$A$1001,customers!$B$1:$B$1001,,0)</f>
        <v>Beryle Cottier</v>
      </c>
      <c r="G7" s="2" t="str">
        <f>IF(_xlfn.XLOOKUP(Orders[[#This Row],[Customer ID]],customers!$A$1:$A$1001,customers!$C$1:$C$1001,,0)=0,"",_xlfn.XLOOKUP(Orders[[#This Row],[Customer ID]],customers!$A$1:$A$1001,customers!$C$1:$C$1001))</f>
        <v/>
      </c>
      <c r="H7" s="2" t="str">
        <f>_xlfn.XLOOKUP(Orders[[#This Row],[Customer ID]],customers!$A$1:$A$1001,customers!$G$1:$G$1001,,0)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c r="Q7" t="str">
        <f>TEXT(Orders[[#This Row],[Order Date]], "dddd")</f>
        <v>Wednesday</v>
      </c>
      <c r="R7">
        <f>MONTH(Orders[[#This Row],[Order Date]])</f>
        <v>8</v>
      </c>
      <c r="S7" s="10">
        <f xml:space="preserve"> CEILING(Orders[[#This Row],[month_number]]/3,1)</f>
        <v>3</v>
      </c>
    </row>
    <row r="8" spans="1:19" x14ac:dyDescent="0.3">
      <c r="A8" s="2" t="s">
        <v>524</v>
      </c>
      <c r="B8" s="3">
        <v>44582</v>
      </c>
      <c r="C8" s="2" t="s">
        <v>525</v>
      </c>
      <c r="D8" t="s">
        <v>6144</v>
      </c>
      <c r="E8" s="2">
        <v>3</v>
      </c>
      <c r="F8" s="2" t="str">
        <f>_xlfn.XLOOKUP(Orders[[#This Row],[Customer ID]],customers!$A$1:$A$1001,customers!$B$1:$B$1001,,0)</f>
        <v>Shaylynn Lobe</v>
      </c>
      <c r="G8" s="2" t="str">
        <f>IF(_xlfn.XLOOKUP(Orders[[#This Row],[Customer ID]],customers!$A$1:$A$1001,customers!$C$1:$C$1001,,0)=0,"",_xlfn.XLOOKUP(Orders[[#This Row],[Customer ID]],customers!$A$1:$A$1001,customers!$C$1:$C$1001))</f>
        <v>slobe6@nifty.com</v>
      </c>
      <c r="H8" s="2" t="str">
        <f>_xlfn.XLOOKUP(Orders[[#This Row],[Customer ID]],customers!$A$1:$A$1001,customers!$G$1:$G$1001,,0)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c r="Q8" t="str">
        <f>TEXT(Orders[[#This Row],[Order Date]], "dddd")</f>
        <v>Friday</v>
      </c>
      <c r="R8">
        <f>MONTH(Orders[[#This Row],[Order Date]])</f>
        <v>1</v>
      </c>
      <c r="S8" s="10">
        <f xml:space="preserve"> CEILING(Orders[[#This Row],[month_number]]/3,1)</f>
        <v>1</v>
      </c>
    </row>
    <row r="9" spans="1:19" x14ac:dyDescent="0.3">
      <c r="A9" s="2" t="s">
        <v>530</v>
      </c>
      <c r="B9" s="3">
        <v>44701</v>
      </c>
      <c r="C9" s="2" t="s">
        <v>531</v>
      </c>
      <c r="D9" t="s">
        <v>6145</v>
      </c>
      <c r="E9" s="2">
        <v>1</v>
      </c>
      <c r="F9" s="2" t="str">
        <f>_xlfn.XLOOKUP(Orders[[#This Row],[Customer ID]],customers!$A$1:$A$1001,customers!$B$1:$B$1001,,0)</f>
        <v>Melvin Wharfe</v>
      </c>
      <c r="G9" s="2" t="str">
        <f>IF(_xlfn.XLOOKUP(Orders[[#This Row],[Customer ID]],customers!$A$1:$A$1001,customers!$C$1:$C$1001,,0)=0,"",_xlfn.XLOOKUP(Orders[[#This Row],[Customer ID]],customers!$A$1:$A$1001,customers!$C$1:$C$1001))</f>
        <v/>
      </c>
      <c r="H9" s="2" t="str">
        <f>_xlfn.XLOOKUP(Orders[[#This Row],[Customer ID]],customers!$A$1:$A$1001,customers!$G$1:$G$1001,,0)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Large</v>
      </c>
      <c r="P9" t="str">
        <f>_xlfn.XLOOKUP(Orders[[#This Row],[Customer ID]],customers!$A$1:$A$1001,customers!$I$1:$I$1001,,0)</f>
        <v>Yes</v>
      </c>
      <c r="Q9" t="str">
        <f>TEXT(Orders[[#This Row],[Order Date]], "dddd")</f>
        <v>Friday</v>
      </c>
      <c r="R9">
        <f>MONTH(Orders[[#This Row],[Order Date]])</f>
        <v>5</v>
      </c>
      <c r="S9" s="10">
        <f xml:space="preserve"> CEILING(Orders[[#This Row],[month_number]]/3,1)</f>
        <v>2</v>
      </c>
    </row>
    <row r="10" spans="1:19" x14ac:dyDescent="0.3">
      <c r="A10" s="2" t="s">
        <v>535</v>
      </c>
      <c r="B10" s="3">
        <v>43467</v>
      </c>
      <c r="C10" s="2" t="s">
        <v>536</v>
      </c>
      <c r="D10" t="s">
        <v>6146</v>
      </c>
      <c r="E10" s="2">
        <v>3</v>
      </c>
      <c r="F10" s="2" t="str">
        <f>_xlfn.XLOOKUP(Orders[[#This Row],[Customer ID]],customers!$A$1:$A$1001,customers!$B$1:$B$1001,,0)</f>
        <v>Guthrey Petracci</v>
      </c>
      <c r="G10" s="2" t="str">
        <f>IF(_xlfn.XLOOKUP(Orders[[#This Row],[Customer ID]],customers!$A$1:$A$1001,customers!$C$1:$C$1001,,0)=0,"",_xlfn.XLOOKUP(Orders[[#This Row],[Customer ID]],customers!$A$1:$A$1001,customers!$C$1:$C$1001))</f>
        <v>gpetracci8@livejournal.com</v>
      </c>
      <c r="H10" s="2" t="str">
        <f>_xlfn.XLOOKUP(Orders[[#This Row],[Customer ID]],customers!$A$1:$A$1001,customers!$G$1:$G$1001,,0)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c r="Q10" t="str">
        <f>TEXT(Orders[[#This Row],[Order Date]], "dddd")</f>
        <v>Wednesday</v>
      </c>
      <c r="R10">
        <f>MONTH(Orders[[#This Row],[Order Date]])</f>
        <v>1</v>
      </c>
      <c r="S10" s="10">
        <f xml:space="preserve"> CEILING(Orders[[#This Row],[month_number]]/3,1)</f>
        <v>1</v>
      </c>
    </row>
    <row r="11" spans="1:19" x14ac:dyDescent="0.3">
      <c r="A11" s="2" t="s">
        <v>541</v>
      </c>
      <c r="B11" s="3">
        <v>43713</v>
      </c>
      <c r="C11" s="2" t="s">
        <v>542</v>
      </c>
      <c r="D11" t="s">
        <v>6146</v>
      </c>
      <c r="E11" s="2">
        <v>1</v>
      </c>
      <c r="F11" s="2" t="str">
        <f>_xlfn.XLOOKUP(Orders[[#This Row],[Customer ID]],customers!$A$1:$A$1001,customers!$B$1:$B$1001,,0)</f>
        <v>Rodger Raven</v>
      </c>
      <c r="G11" s="2" t="str">
        <f>IF(_xlfn.XLOOKUP(Orders[[#This Row],[Customer ID]],customers!$A$1:$A$1001,customers!$C$1:$C$1001,,0)=0,"",_xlfn.XLOOKUP(Orders[[#This Row],[Customer ID]],customers!$A$1:$A$1001,customers!$C$1:$C$1001))</f>
        <v>rraven9@ed.gov</v>
      </c>
      <c r="H11" s="2" t="str">
        <f>_xlfn.XLOOKUP(Orders[[#This Row],[Customer ID]],customers!$A$1:$A$1001,customers!$G$1:$G$1001,,0)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c r="Q11" t="str">
        <f>TEXT(Orders[[#This Row],[Order Date]], "dddd")</f>
        <v>Thursday</v>
      </c>
      <c r="R11">
        <f>MONTH(Orders[[#This Row],[Order Date]])</f>
        <v>9</v>
      </c>
      <c r="S11" s="10">
        <f xml:space="preserve"> CEILING(Orders[[#This Row],[month_number]]/3,1)</f>
        <v>3</v>
      </c>
    </row>
    <row r="12" spans="1:19" x14ac:dyDescent="0.3">
      <c r="A12" s="2" t="s">
        <v>547</v>
      </c>
      <c r="B12" s="3">
        <v>44263</v>
      </c>
      <c r="C12" s="2" t="s">
        <v>548</v>
      </c>
      <c r="D12" t="s">
        <v>6147</v>
      </c>
      <c r="E12" s="2">
        <v>4</v>
      </c>
      <c r="F12" s="2" t="str">
        <f>_xlfn.XLOOKUP(Orders[[#This Row],[Customer ID]],customers!$A$1:$A$1001,customers!$B$1:$B$1001,,0)</f>
        <v>Ferrell Ferber</v>
      </c>
      <c r="G12" s="2" t="str">
        <f>IF(_xlfn.XLOOKUP(Orders[[#This Row],[Customer ID]],customers!$A$1:$A$1001,customers!$C$1:$C$1001,,0)=0,"",_xlfn.XLOOKUP(Orders[[#This Row],[Customer ID]],customers!$A$1:$A$1001,customers!$C$1:$C$1001))</f>
        <v>fferbera@businesswire.com</v>
      </c>
      <c r="H12" s="2" t="str">
        <f>_xlfn.XLOOKUP(Orders[[#This Row],[Customer ID]],customers!$A$1:$A$1001,customers!$G$1:$G$1001,,0)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c r="Q12" t="str">
        <f>TEXT(Orders[[#This Row],[Order Date]], "dddd")</f>
        <v>Monday</v>
      </c>
      <c r="R12">
        <f>MONTH(Orders[[#This Row],[Order Date]])</f>
        <v>3</v>
      </c>
      <c r="S12" s="10">
        <f xml:space="preserve"> CEILING(Orders[[#This Row],[month_number]]/3,1)</f>
        <v>1</v>
      </c>
    </row>
    <row r="13" spans="1:19" x14ac:dyDescent="0.3">
      <c r="A13" s="2" t="s">
        <v>553</v>
      </c>
      <c r="B13" s="3">
        <v>44132</v>
      </c>
      <c r="C13" s="2" t="s">
        <v>554</v>
      </c>
      <c r="D13" t="s">
        <v>6148</v>
      </c>
      <c r="E13" s="2">
        <v>5</v>
      </c>
      <c r="F13" s="2" t="str">
        <f>_xlfn.XLOOKUP(Orders[[#This Row],[Customer ID]],customers!$A$1:$A$1001,customers!$B$1:$B$1001,,0)</f>
        <v>Duky Phizackerly</v>
      </c>
      <c r="G13" s="2" t="str">
        <f>IF(_xlfn.XLOOKUP(Orders[[#This Row],[Customer ID]],customers!$A$1:$A$1001,customers!$C$1:$C$1001,,0)=0,"",_xlfn.XLOOKUP(Orders[[#This Row],[Customer ID]],customers!$A$1:$A$1001,customers!$C$1:$C$1001))</f>
        <v>dphizackerlyb@utexas.edu</v>
      </c>
      <c r="H13" s="2" t="str">
        <f>_xlfn.XLOOKUP(Orders[[#This Row],[Customer ID]],customers!$A$1:$A$1001,customers!$G$1:$G$1001,,0)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Large</v>
      </c>
      <c r="P13" t="str">
        <f>_xlfn.XLOOKUP(Orders[[#This Row],[Customer ID]],customers!$A$1:$A$1001,customers!$I$1:$I$1001,,0)</f>
        <v>Yes</v>
      </c>
      <c r="Q13" t="str">
        <f>TEXT(Orders[[#This Row],[Order Date]], "dddd")</f>
        <v>Wednesday</v>
      </c>
      <c r="R13">
        <f>MONTH(Orders[[#This Row],[Order Date]])</f>
        <v>10</v>
      </c>
      <c r="S13" s="10">
        <f xml:space="preserve"> CEILING(Orders[[#This Row],[month_number]]/3,1)</f>
        <v>4</v>
      </c>
    </row>
    <row r="14" spans="1:19" x14ac:dyDescent="0.3">
      <c r="A14" s="2" t="s">
        <v>559</v>
      </c>
      <c r="B14" s="3">
        <v>44744</v>
      </c>
      <c r="C14" s="2" t="s">
        <v>560</v>
      </c>
      <c r="D14" t="s">
        <v>6138</v>
      </c>
      <c r="E14" s="2">
        <v>5</v>
      </c>
      <c r="F14" s="2" t="str">
        <f>_xlfn.XLOOKUP(Orders[[#This Row],[Customer ID]],customers!$A$1:$A$1001,customers!$B$1:$B$1001,,0)</f>
        <v>Rosaleen Scholar</v>
      </c>
      <c r="G14" s="2" t="str">
        <f>IF(_xlfn.XLOOKUP(Orders[[#This Row],[Customer ID]],customers!$A$1:$A$1001,customers!$C$1:$C$1001,,0)=0,"",_xlfn.XLOOKUP(Orders[[#This Row],[Customer ID]],customers!$A$1:$A$1001,customers!$C$1:$C$1001))</f>
        <v>rscholarc@nyu.edu</v>
      </c>
      <c r="H14" s="2" t="str">
        <f>_xlfn.XLOOKUP(Orders[[#This Row],[Customer ID]],customers!$A$1:$A$1001,customers!$G$1:$G$1001,,0)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c r="Q14" t="str">
        <f>TEXT(Orders[[#This Row],[Order Date]], "dddd")</f>
        <v>Saturday</v>
      </c>
      <c r="R14">
        <f>MONTH(Orders[[#This Row],[Order Date]])</f>
        <v>7</v>
      </c>
      <c r="S14" s="10">
        <f xml:space="preserve"> CEILING(Orders[[#This Row],[month_number]]/3,1)</f>
        <v>3</v>
      </c>
    </row>
    <row r="15" spans="1:19" x14ac:dyDescent="0.3">
      <c r="A15" s="2" t="s">
        <v>565</v>
      </c>
      <c r="B15" s="3">
        <v>43973</v>
      </c>
      <c r="C15" s="2" t="s">
        <v>566</v>
      </c>
      <c r="D15" t="s">
        <v>6149</v>
      </c>
      <c r="E15" s="2">
        <v>2</v>
      </c>
      <c r="F15" s="2" t="str">
        <f>_xlfn.XLOOKUP(Orders[[#This Row],[Customer ID]],customers!$A$1:$A$1001,customers!$B$1:$B$1001,,0)</f>
        <v>Terence Vanyutin</v>
      </c>
      <c r="G15" s="2" t="str">
        <f>IF(_xlfn.XLOOKUP(Orders[[#This Row],[Customer ID]],customers!$A$1:$A$1001,customers!$C$1:$C$1001,,0)=0,"",_xlfn.XLOOKUP(Orders[[#This Row],[Customer ID]],customers!$A$1:$A$1001,customers!$C$1:$C$1001))</f>
        <v>tvanyutind@wix.com</v>
      </c>
      <c r="H15" s="2" t="str">
        <f>_xlfn.XLOOKUP(Orders[[#This Row],[Customer ID]],customers!$A$1:$A$1001,customers!$G$1:$G$1001,,0)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c r="Q15" t="str">
        <f>TEXT(Orders[[#This Row],[Order Date]], "dddd")</f>
        <v>Friday</v>
      </c>
      <c r="R15">
        <f>MONTH(Orders[[#This Row],[Order Date]])</f>
        <v>5</v>
      </c>
      <c r="S15" s="10">
        <f xml:space="preserve"> CEILING(Orders[[#This Row],[month_number]]/3,1)</f>
        <v>2</v>
      </c>
    </row>
    <row r="16" spans="1:19" x14ac:dyDescent="0.3">
      <c r="A16" s="2" t="s">
        <v>570</v>
      </c>
      <c r="B16" s="3">
        <v>44656</v>
      </c>
      <c r="C16" s="2" t="s">
        <v>571</v>
      </c>
      <c r="D16" t="s">
        <v>6150</v>
      </c>
      <c r="E16" s="2">
        <v>3</v>
      </c>
      <c r="F16" s="2" t="str">
        <f>_xlfn.XLOOKUP(Orders[[#This Row],[Customer ID]],customers!$A$1:$A$1001,customers!$B$1:$B$1001,,0)</f>
        <v>Patrice Trobe</v>
      </c>
      <c r="G16" s="2" t="str">
        <f>IF(_xlfn.XLOOKUP(Orders[[#This Row],[Customer ID]],customers!$A$1:$A$1001,customers!$C$1:$C$1001,,0)=0,"",_xlfn.XLOOKUP(Orders[[#This Row],[Customer ID]],customers!$A$1:$A$1001,customers!$C$1:$C$1001))</f>
        <v>ptrobee@wunderground.com</v>
      </c>
      <c r="H16" s="2" t="str">
        <f>_xlfn.XLOOKUP(Orders[[#This Row],[Customer ID]],customers!$A$1:$A$1001,customers!$G$1:$G$1001,,0)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c r="Q16" t="str">
        <f>TEXT(Orders[[#This Row],[Order Date]], "dddd")</f>
        <v>Tuesday</v>
      </c>
      <c r="R16">
        <f>MONTH(Orders[[#This Row],[Order Date]])</f>
        <v>4</v>
      </c>
      <c r="S16" s="10">
        <f xml:space="preserve"> CEILING(Orders[[#This Row],[month_number]]/3,1)</f>
        <v>2</v>
      </c>
    </row>
    <row r="17" spans="1:19" x14ac:dyDescent="0.3">
      <c r="A17" s="2" t="s">
        <v>576</v>
      </c>
      <c r="B17" s="3">
        <v>44719</v>
      </c>
      <c r="C17" s="2" t="s">
        <v>577</v>
      </c>
      <c r="D17" t="s">
        <v>6151</v>
      </c>
      <c r="E17" s="2">
        <v>5</v>
      </c>
      <c r="F17" s="2" t="str">
        <f>_xlfn.XLOOKUP(Orders[[#This Row],[Customer ID]],customers!$A$1:$A$1001,customers!$B$1:$B$1001,,0)</f>
        <v>Llywellyn Oscroft</v>
      </c>
      <c r="G17" s="2" t="str">
        <f>IF(_xlfn.XLOOKUP(Orders[[#This Row],[Customer ID]],customers!$A$1:$A$1001,customers!$C$1:$C$1001,,0)=0,"",_xlfn.XLOOKUP(Orders[[#This Row],[Customer ID]],customers!$A$1:$A$1001,customers!$C$1:$C$1001))</f>
        <v>loscroftf@ebay.co.uk</v>
      </c>
      <c r="H17" s="2" t="str">
        <f>_xlfn.XLOOKUP(Orders[[#This Row],[Customer ID]],customers!$A$1:$A$1001,customers!$G$1:$G$1001,,0)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c r="Q17" t="str">
        <f>TEXT(Orders[[#This Row],[Order Date]], "dddd")</f>
        <v>Tuesday</v>
      </c>
      <c r="R17">
        <f>MONTH(Orders[[#This Row],[Order Date]])</f>
        <v>6</v>
      </c>
      <c r="S17" s="10">
        <f xml:space="preserve"> CEILING(Orders[[#This Row],[month_number]]/3,1)</f>
        <v>2</v>
      </c>
    </row>
    <row r="18" spans="1:19" x14ac:dyDescent="0.3">
      <c r="A18" s="2" t="s">
        <v>581</v>
      </c>
      <c r="B18" s="3">
        <v>43544</v>
      </c>
      <c r="C18" s="2" t="s">
        <v>582</v>
      </c>
      <c r="D18" t="s">
        <v>6152</v>
      </c>
      <c r="E18" s="2">
        <v>6</v>
      </c>
      <c r="F18" s="2" t="str">
        <f>_xlfn.XLOOKUP(Orders[[#This Row],[Customer ID]],customers!$A$1:$A$1001,customers!$B$1:$B$1001,,0)</f>
        <v>Minni Alabaster</v>
      </c>
      <c r="G18" s="2" t="str">
        <f>IF(_xlfn.XLOOKUP(Orders[[#This Row],[Customer ID]],customers!$A$1:$A$1001,customers!$C$1:$C$1001,,0)=0,"",_xlfn.XLOOKUP(Orders[[#This Row],[Customer ID]],customers!$A$1:$A$1001,customers!$C$1:$C$1001))</f>
        <v>malabasterg@hexun.com</v>
      </c>
      <c r="H18" s="2" t="str">
        <f>_xlfn.XLOOKUP(Orders[[#This Row],[Customer ID]],customers!$A$1:$A$1001,customers!$G$1:$G$1001,,0)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c r="Q18" t="str">
        <f>TEXT(Orders[[#This Row],[Order Date]], "dddd")</f>
        <v>Wednesday</v>
      </c>
      <c r="R18">
        <f>MONTH(Orders[[#This Row],[Order Date]])</f>
        <v>3</v>
      </c>
      <c r="S18" s="10">
        <f xml:space="preserve"> CEILING(Orders[[#This Row],[month_number]]/3,1)</f>
        <v>1</v>
      </c>
    </row>
    <row r="19" spans="1:19" x14ac:dyDescent="0.3">
      <c r="A19" s="2" t="s">
        <v>587</v>
      </c>
      <c r="B19" s="3">
        <v>43757</v>
      </c>
      <c r="C19" s="2" t="s">
        <v>588</v>
      </c>
      <c r="D19" t="s">
        <v>6140</v>
      </c>
      <c r="E19" s="2">
        <v>6</v>
      </c>
      <c r="F19" s="2" t="str">
        <f>_xlfn.XLOOKUP(Orders[[#This Row],[Customer ID]],customers!$A$1:$A$1001,customers!$B$1:$B$1001,,0)</f>
        <v>Rhianon Broxup</v>
      </c>
      <c r="G19" s="2" t="str">
        <f>IF(_xlfn.XLOOKUP(Orders[[#This Row],[Customer ID]],customers!$A$1:$A$1001,customers!$C$1:$C$1001,,0)=0,"",_xlfn.XLOOKUP(Orders[[#This Row],[Customer ID]],customers!$A$1:$A$1001,customers!$C$1:$C$1001))</f>
        <v>rbroxuph@jimdo.com</v>
      </c>
      <c r="H19" s="2" t="str">
        <f>_xlfn.XLOOKUP(Orders[[#This Row],[Customer ID]],customers!$A$1:$A$1001,customers!$G$1:$G$1001,,0)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Large</v>
      </c>
      <c r="P19" t="str">
        <f>_xlfn.XLOOKUP(Orders[[#This Row],[Customer ID]],customers!$A$1:$A$1001,customers!$I$1:$I$1001,,0)</f>
        <v>No</v>
      </c>
      <c r="Q19" t="str">
        <f>TEXT(Orders[[#This Row],[Order Date]], "dddd")</f>
        <v>Saturday</v>
      </c>
      <c r="R19">
        <f>MONTH(Orders[[#This Row],[Order Date]])</f>
        <v>10</v>
      </c>
      <c r="S19" s="10">
        <f xml:space="preserve"> CEILING(Orders[[#This Row],[month_number]]/3,1)</f>
        <v>4</v>
      </c>
    </row>
    <row r="20" spans="1:19" x14ac:dyDescent="0.3">
      <c r="A20" s="2" t="s">
        <v>593</v>
      </c>
      <c r="B20" s="3">
        <v>43629</v>
      </c>
      <c r="C20" s="2" t="s">
        <v>594</v>
      </c>
      <c r="D20" t="s">
        <v>6149</v>
      </c>
      <c r="E20" s="2">
        <v>4</v>
      </c>
      <c r="F20" s="2" t="str">
        <f>_xlfn.XLOOKUP(Orders[[#This Row],[Customer ID]],customers!$A$1:$A$1001,customers!$B$1:$B$1001,,0)</f>
        <v>Pall Redford</v>
      </c>
      <c r="G20" s="2" t="str">
        <f>IF(_xlfn.XLOOKUP(Orders[[#This Row],[Customer ID]],customers!$A$1:$A$1001,customers!$C$1:$C$1001,,0)=0,"",_xlfn.XLOOKUP(Orders[[#This Row],[Customer ID]],customers!$A$1:$A$1001,customers!$C$1:$C$1001))</f>
        <v>predfordi@ow.ly</v>
      </c>
      <c r="H20" s="2" t="str">
        <f>_xlfn.XLOOKUP(Orders[[#This Row],[Customer ID]],customers!$A$1:$A$1001,customers!$G$1:$G$1001,,0)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c r="Q20" t="str">
        <f>TEXT(Orders[[#This Row],[Order Date]], "dddd")</f>
        <v>Thursday</v>
      </c>
      <c r="R20">
        <f>MONTH(Orders[[#This Row],[Order Date]])</f>
        <v>6</v>
      </c>
      <c r="S20" s="10">
        <f xml:space="preserve"> CEILING(Orders[[#This Row],[month_number]]/3,1)</f>
        <v>2</v>
      </c>
    </row>
    <row r="21" spans="1:19" x14ac:dyDescent="0.3">
      <c r="A21" s="2" t="s">
        <v>598</v>
      </c>
      <c r="B21" s="3">
        <v>44169</v>
      </c>
      <c r="C21" s="2" t="s">
        <v>599</v>
      </c>
      <c r="D21" t="s">
        <v>6152</v>
      </c>
      <c r="E21" s="2">
        <v>5</v>
      </c>
      <c r="F21" s="2" t="str">
        <f>_xlfn.XLOOKUP(Orders[[#This Row],[Customer ID]],customers!$A$1:$A$1001,customers!$B$1:$B$1001,,0)</f>
        <v>Aurea Corradino</v>
      </c>
      <c r="G21" s="2" t="str">
        <f>IF(_xlfn.XLOOKUP(Orders[[#This Row],[Customer ID]],customers!$A$1:$A$1001,customers!$C$1:$C$1001,,0)=0,"",_xlfn.XLOOKUP(Orders[[#This Row],[Customer ID]],customers!$A$1:$A$1001,customers!$C$1:$C$1001))</f>
        <v>acorradinoj@harvard.edu</v>
      </c>
      <c r="H21" s="2" t="str">
        <f>_xlfn.XLOOKUP(Orders[[#This Row],[Customer ID]],customers!$A$1:$A$1001,customers!$G$1:$G$1001,,0)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c r="Q21" t="str">
        <f>TEXT(Orders[[#This Row],[Order Date]], "dddd")</f>
        <v>Friday</v>
      </c>
      <c r="R21">
        <f>MONTH(Orders[[#This Row],[Order Date]])</f>
        <v>12</v>
      </c>
      <c r="S21" s="10">
        <f xml:space="preserve"> CEILING(Orders[[#This Row],[month_number]]/3,1)</f>
        <v>4</v>
      </c>
    </row>
    <row r="22" spans="1:19" x14ac:dyDescent="0.3">
      <c r="A22" s="2" t="s">
        <v>598</v>
      </c>
      <c r="B22" s="3">
        <v>44169</v>
      </c>
      <c r="C22" s="2" t="s">
        <v>599</v>
      </c>
      <c r="D22" t="s">
        <v>6153</v>
      </c>
      <c r="E22" s="2">
        <v>4</v>
      </c>
      <c r="F22" s="2" t="str">
        <f>_xlfn.XLOOKUP(Orders[[#This Row],[Customer ID]],customers!$A$1:$A$1001,customers!$B$1:$B$1001,,0)</f>
        <v>Aurea Corradino</v>
      </c>
      <c r="G22" s="2" t="str">
        <f>IF(_xlfn.XLOOKUP(Orders[[#This Row],[Customer ID]],customers!$A$1:$A$1001,customers!$C$1:$C$1001,,0)=0,"",_xlfn.XLOOKUP(Orders[[#This Row],[Customer ID]],customers!$A$1:$A$1001,customers!$C$1:$C$1001))</f>
        <v>acorradinoj@harvard.edu</v>
      </c>
      <c r="H22" s="2" t="str">
        <f>_xlfn.XLOOKUP(Orders[[#This Row],[Customer ID]],customers!$A$1:$A$1001,customers!$G$1:$G$1001,,0)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c r="Q22" t="str">
        <f>TEXT(Orders[[#This Row],[Order Date]], "dddd")</f>
        <v>Friday</v>
      </c>
      <c r="R22">
        <f>MONTH(Orders[[#This Row],[Order Date]])</f>
        <v>12</v>
      </c>
      <c r="S22" s="10">
        <f xml:space="preserve"> CEILING(Orders[[#This Row],[month_number]]/3,1)</f>
        <v>4</v>
      </c>
    </row>
    <row r="23" spans="1:19" x14ac:dyDescent="0.3">
      <c r="A23" s="2" t="s">
        <v>608</v>
      </c>
      <c r="B23" s="3">
        <v>44169</v>
      </c>
      <c r="C23" s="2" t="s">
        <v>609</v>
      </c>
      <c r="D23" t="s">
        <v>6154</v>
      </c>
      <c r="E23" s="2">
        <v>6</v>
      </c>
      <c r="F23" s="2" t="str">
        <f>_xlfn.XLOOKUP(Orders[[#This Row],[Customer ID]],customers!$A$1:$A$1001,customers!$B$1:$B$1001,,0)</f>
        <v>Avrit Davidowsky</v>
      </c>
      <c r="G23" s="2" t="str">
        <f>IF(_xlfn.XLOOKUP(Orders[[#This Row],[Customer ID]],customers!$A$1:$A$1001,customers!$C$1:$C$1001,,0)=0,"",_xlfn.XLOOKUP(Orders[[#This Row],[Customer ID]],customers!$A$1:$A$1001,customers!$C$1:$C$1001))</f>
        <v>adavidowskyl@netvibes.com</v>
      </c>
      <c r="H23" s="2" t="str">
        <f>_xlfn.XLOOKUP(Orders[[#This Row],[Customer ID]],customers!$A$1:$A$1001,customers!$G$1:$G$1001,,0)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c r="Q23" t="str">
        <f>TEXT(Orders[[#This Row],[Order Date]], "dddd")</f>
        <v>Friday</v>
      </c>
      <c r="R23">
        <f>MONTH(Orders[[#This Row],[Order Date]])</f>
        <v>12</v>
      </c>
      <c r="S23" s="10">
        <f xml:space="preserve"> CEILING(Orders[[#This Row],[month_number]]/3,1)</f>
        <v>4</v>
      </c>
    </row>
    <row r="24" spans="1:19" x14ac:dyDescent="0.3">
      <c r="A24" s="2" t="s">
        <v>614</v>
      </c>
      <c r="B24" s="3">
        <v>44218</v>
      </c>
      <c r="C24" s="2" t="s">
        <v>615</v>
      </c>
      <c r="D24" t="s">
        <v>6151</v>
      </c>
      <c r="E24" s="2">
        <v>4</v>
      </c>
      <c r="F24" s="2" t="str">
        <f>_xlfn.XLOOKUP(Orders[[#This Row],[Customer ID]],customers!$A$1:$A$1001,customers!$B$1:$B$1001,,0)</f>
        <v>Annabel Antuk</v>
      </c>
      <c r="G24" s="2" t="str">
        <f>IF(_xlfn.XLOOKUP(Orders[[#This Row],[Customer ID]],customers!$A$1:$A$1001,customers!$C$1:$C$1001,,0)=0,"",_xlfn.XLOOKUP(Orders[[#This Row],[Customer ID]],customers!$A$1:$A$1001,customers!$C$1:$C$1001))</f>
        <v>aantukm@kickstarter.com</v>
      </c>
      <c r="H24" s="2" t="str">
        <f>_xlfn.XLOOKUP(Orders[[#This Row],[Customer ID]],customers!$A$1:$A$1001,customers!$G$1:$G$1001,,0)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c r="Q24" t="str">
        <f>TEXT(Orders[[#This Row],[Order Date]], "dddd")</f>
        <v>Friday</v>
      </c>
      <c r="R24">
        <f>MONTH(Orders[[#This Row],[Order Date]])</f>
        <v>1</v>
      </c>
      <c r="S24" s="10">
        <f xml:space="preserve"> CEILING(Orders[[#This Row],[month_number]]/3,1)</f>
        <v>1</v>
      </c>
    </row>
    <row r="25" spans="1:19" x14ac:dyDescent="0.3">
      <c r="A25" s="2" t="s">
        <v>620</v>
      </c>
      <c r="B25" s="3">
        <v>44603</v>
      </c>
      <c r="C25" s="2" t="s">
        <v>621</v>
      </c>
      <c r="D25" t="s">
        <v>6154</v>
      </c>
      <c r="E25" s="2">
        <v>4</v>
      </c>
      <c r="F25" s="2" t="str">
        <f>_xlfn.XLOOKUP(Orders[[#This Row],[Customer ID]],customers!$A$1:$A$1001,customers!$B$1:$B$1001,,0)</f>
        <v>Iorgo Kleinert</v>
      </c>
      <c r="G25" s="2" t="str">
        <f>IF(_xlfn.XLOOKUP(Orders[[#This Row],[Customer ID]],customers!$A$1:$A$1001,customers!$C$1:$C$1001,,0)=0,"",_xlfn.XLOOKUP(Orders[[#This Row],[Customer ID]],customers!$A$1:$A$1001,customers!$C$1:$C$1001))</f>
        <v>ikleinertn@timesonline.co.uk</v>
      </c>
      <c r="H25" s="2" t="str">
        <f>_xlfn.XLOOKUP(Orders[[#This Row],[Customer ID]],customers!$A$1:$A$1001,customers!$G$1:$G$1001,,0)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c r="Q25" t="str">
        <f>TEXT(Orders[[#This Row],[Order Date]], "dddd")</f>
        <v>Friday</v>
      </c>
      <c r="R25">
        <f>MONTH(Orders[[#This Row],[Order Date]])</f>
        <v>2</v>
      </c>
      <c r="S25" s="10">
        <f xml:space="preserve"> CEILING(Orders[[#This Row],[month_number]]/3,1)</f>
        <v>1</v>
      </c>
    </row>
    <row r="26" spans="1:19" x14ac:dyDescent="0.3">
      <c r="A26" s="2" t="s">
        <v>626</v>
      </c>
      <c r="B26" s="3">
        <v>44454</v>
      </c>
      <c r="C26" s="2" t="s">
        <v>627</v>
      </c>
      <c r="D26" t="s">
        <v>6155</v>
      </c>
      <c r="E26" s="2">
        <v>1</v>
      </c>
      <c r="F26" s="2" t="str">
        <f>_xlfn.XLOOKUP(Orders[[#This Row],[Customer ID]],customers!$A$1:$A$1001,customers!$B$1:$B$1001,,0)</f>
        <v>Chrisy Blofeld</v>
      </c>
      <c r="G26" s="2" t="str">
        <f>IF(_xlfn.XLOOKUP(Orders[[#This Row],[Customer ID]],customers!$A$1:$A$1001,customers!$C$1:$C$1001,,0)=0,"",_xlfn.XLOOKUP(Orders[[#This Row],[Customer ID]],customers!$A$1:$A$1001,customers!$C$1:$C$1001))</f>
        <v>cblofeldo@amazon.co.uk</v>
      </c>
      <c r="H26" s="2" t="str">
        <f>_xlfn.XLOOKUP(Orders[[#This Row],[Customer ID]],customers!$A$1:$A$1001,customers!$G$1:$G$1001,,0)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c r="Q26" t="str">
        <f>TEXT(Orders[[#This Row],[Order Date]], "dddd")</f>
        <v>Wednesday</v>
      </c>
      <c r="R26">
        <f>MONTH(Orders[[#This Row],[Order Date]])</f>
        <v>9</v>
      </c>
      <c r="S26" s="10">
        <f xml:space="preserve"> CEILING(Orders[[#This Row],[month_number]]/3,1)</f>
        <v>3</v>
      </c>
    </row>
    <row r="27" spans="1:19" x14ac:dyDescent="0.3">
      <c r="A27" s="2" t="s">
        <v>632</v>
      </c>
      <c r="B27" s="3">
        <v>44128</v>
      </c>
      <c r="C27" s="2" t="s">
        <v>633</v>
      </c>
      <c r="D27" t="s">
        <v>6156</v>
      </c>
      <c r="E27" s="2">
        <v>3</v>
      </c>
      <c r="F27" s="2" t="str">
        <f>_xlfn.XLOOKUP(Orders[[#This Row],[Customer ID]],customers!$A$1:$A$1001,customers!$B$1:$B$1001,,0)</f>
        <v>Culley Farris</v>
      </c>
      <c r="G27" s="2" t="str">
        <f>IF(_xlfn.XLOOKUP(Orders[[#This Row],[Customer ID]],customers!$A$1:$A$1001,customers!$C$1:$C$1001,,0)=0,"",_xlfn.XLOOKUP(Orders[[#This Row],[Customer ID]],customers!$A$1:$A$1001,customers!$C$1:$C$1001))</f>
        <v/>
      </c>
      <c r="H27" s="2" t="str">
        <f>_xlfn.XLOOKUP(Orders[[#This Row],[Customer ID]],customers!$A$1:$A$1001,customers!$G$1:$G$1001,,0)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c r="Q27" t="str">
        <f>TEXT(Orders[[#This Row],[Order Date]], "dddd")</f>
        <v>Saturday</v>
      </c>
      <c r="R27">
        <f>MONTH(Orders[[#This Row],[Order Date]])</f>
        <v>10</v>
      </c>
      <c r="S27" s="10">
        <f xml:space="preserve"> CEILING(Orders[[#This Row],[month_number]]/3,1)</f>
        <v>4</v>
      </c>
    </row>
    <row r="28" spans="1:19" x14ac:dyDescent="0.3">
      <c r="A28" s="2" t="s">
        <v>637</v>
      </c>
      <c r="B28" s="3">
        <v>43516</v>
      </c>
      <c r="C28" s="2" t="s">
        <v>638</v>
      </c>
      <c r="D28" t="s">
        <v>6157</v>
      </c>
      <c r="E28" s="2">
        <v>4</v>
      </c>
      <c r="F28" s="2" t="str">
        <f>_xlfn.XLOOKUP(Orders[[#This Row],[Customer ID]],customers!$A$1:$A$1001,customers!$B$1:$B$1001,,0)</f>
        <v>Selene Shales</v>
      </c>
      <c r="G28" s="2" t="str">
        <f>IF(_xlfn.XLOOKUP(Orders[[#This Row],[Customer ID]],customers!$A$1:$A$1001,customers!$C$1:$C$1001,,0)=0,"",_xlfn.XLOOKUP(Orders[[#This Row],[Customer ID]],customers!$A$1:$A$1001,customers!$C$1:$C$1001))</f>
        <v>sshalesq@umich.edu</v>
      </c>
      <c r="H28" s="2" t="str">
        <f>_xlfn.XLOOKUP(Orders[[#This Row],[Customer ID]],customers!$A$1:$A$1001,customers!$G$1:$G$1001,,0)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c r="Q28" t="str">
        <f>TEXT(Orders[[#This Row],[Order Date]], "dddd")</f>
        <v>Wednesday</v>
      </c>
      <c r="R28">
        <f>MONTH(Orders[[#This Row],[Order Date]])</f>
        <v>2</v>
      </c>
      <c r="S28" s="10">
        <f xml:space="preserve"> CEILING(Orders[[#This Row],[month_number]]/3,1)</f>
        <v>1</v>
      </c>
    </row>
    <row r="29" spans="1:19" x14ac:dyDescent="0.3">
      <c r="A29" s="2" t="s">
        <v>643</v>
      </c>
      <c r="B29" s="3">
        <v>43746</v>
      </c>
      <c r="C29" s="2" t="s">
        <v>644</v>
      </c>
      <c r="D29" t="s">
        <v>6152</v>
      </c>
      <c r="E29" s="2">
        <v>5</v>
      </c>
      <c r="F29" s="2" t="str">
        <f>_xlfn.XLOOKUP(Orders[[#This Row],[Customer ID]],customers!$A$1:$A$1001,customers!$B$1:$B$1001,,0)</f>
        <v>Vivie Danneil</v>
      </c>
      <c r="G29" s="2" t="str">
        <f>IF(_xlfn.XLOOKUP(Orders[[#This Row],[Customer ID]],customers!$A$1:$A$1001,customers!$C$1:$C$1001,,0)=0,"",_xlfn.XLOOKUP(Orders[[#This Row],[Customer ID]],customers!$A$1:$A$1001,customers!$C$1:$C$1001))</f>
        <v>vdanneilr@mtv.com</v>
      </c>
      <c r="H29" s="2" t="str">
        <f>_xlfn.XLOOKUP(Orders[[#This Row],[Customer ID]],customers!$A$1:$A$1001,customers!$G$1:$G$1001,,0)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c r="Q29" t="str">
        <f>TEXT(Orders[[#This Row],[Order Date]], "dddd")</f>
        <v>Tuesday</v>
      </c>
      <c r="R29">
        <f>MONTH(Orders[[#This Row],[Order Date]])</f>
        <v>10</v>
      </c>
      <c r="S29" s="10">
        <f xml:space="preserve"> CEILING(Orders[[#This Row],[month_number]]/3,1)</f>
        <v>4</v>
      </c>
    </row>
    <row r="30" spans="1:19" x14ac:dyDescent="0.3">
      <c r="A30" s="2" t="s">
        <v>649</v>
      </c>
      <c r="B30" s="3">
        <v>44775</v>
      </c>
      <c r="C30" s="2" t="s">
        <v>650</v>
      </c>
      <c r="D30" t="s">
        <v>6158</v>
      </c>
      <c r="E30" s="2">
        <v>3</v>
      </c>
      <c r="F30" s="2" t="str">
        <f>_xlfn.XLOOKUP(Orders[[#This Row],[Customer ID]],customers!$A$1:$A$1001,customers!$B$1:$B$1001,,0)</f>
        <v>Theresita Newbury</v>
      </c>
      <c r="G30" s="2" t="str">
        <f>IF(_xlfn.XLOOKUP(Orders[[#This Row],[Customer ID]],customers!$A$1:$A$1001,customers!$C$1:$C$1001,,0)=0,"",_xlfn.XLOOKUP(Orders[[#This Row],[Customer ID]],customers!$A$1:$A$1001,customers!$C$1:$C$1001))</f>
        <v>tnewburys@usda.gov</v>
      </c>
      <c r="H30" s="2" t="str">
        <f>_xlfn.XLOOKUP(Orders[[#This Row],[Customer ID]],customers!$A$1:$A$1001,customers!$G$1:$G$1001,,0)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c r="Q30" t="str">
        <f>TEXT(Orders[[#This Row],[Order Date]], "dddd")</f>
        <v>Tuesday</v>
      </c>
      <c r="R30">
        <f>MONTH(Orders[[#This Row],[Order Date]])</f>
        <v>8</v>
      </c>
      <c r="S30" s="10">
        <f xml:space="preserve"> CEILING(Orders[[#This Row],[month_number]]/3,1)</f>
        <v>3</v>
      </c>
    </row>
    <row r="31" spans="1:19" x14ac:dyDescent="0.3">
      <c r="A31" s="2" t="s">
        <v>655</v>
      </c>
      <c r="B31" s="3">
        <v>43516</v>
      </c>
      <c r="C31" s="2" t="s">
        <v>656</v>
      </c>
      <c r="D31" t="s">
        <v>6147</v>
      </c>
      <c r="E31" s="2">
        <v>4</v>
      </c>
      <c r="F31" s="2" t="str">
        <f>_xlfn.XLOOKUP(Orders[[#This Row],[Customer ID]],customers!$A$1:$A$1001,customers!$B$1:$B$1001,,0)</f>
        <v>Mozelle Calcutt</v>
      </c>
      <c r="G31" s="2" t="str">
        <f>IF(_xlfn.XLOOKUP(Orders[[#This Row],[Customer ID]],customers!$A$1:$A$1001,customers!$C$1:$C$1001,,0)=0,"",_xlfn.XLOOKUP(Orders[[#This Row],[Customer ID]],customers!$A$1:$A$1001,customers!$C$1:$C$1001))</f>
        <v>mcalcuttt@baidu.com</v>
      </c>
      <c r="H31" s="2" t="str">
        <f>_xlfn.XLOOKUP(Orders[[#This Row],[Customer ID]],customers!$A$1:$A$1001,customers!$G$1:$G$1001,,0)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c r="Q31" t="str">
        <f>TEXT(Orders[[#This Row],[Order Date]], "dddd")</f>
        <v>Wednesday</v>
      </c>
      <c r="R31">
        <f>MONTH(Orders[[#This Row],[Order Date]])</f>
        <v>2</v>
      </c>
      <c r="S31" s="10">
        <f xml:space="preserve"> CEILING(Orders[[#This Row],[month_number]]/3,1)</f>
        <v>1</v>
      </c>
    </row>
    <row r="32" spans="1:19" x14ac:dyDescent="0.3">
      <c r="A32" s="2" t="s">
        <v>661</v>
      </c>
      <c r="B32" s="3">
        <v>44464</v>
      </c>
      <c r="C32" s="2" t="s">
        <v>662</v>
      </c>
      <c r="D32" t="s">
        <v>6159</v>
      </c>
      <c r="E32" s="2">
        <v>5</v>
      </c>
      <c r="F32" s="2" t="str">
        <f>_xlfn.XLOOKUP(Orders[[#This Row],[Customer ID]],customers!$A$1:$A$1001,customers!$B$1:$B$1001,,0)</f>
        <v>Adrian Swaine</v>
      </c>
      <c r="G32" s="2" t="str">
        <f>IF(_xlfn.XLOOKUP(Orders[[#This Row],[Customer ID]],customers!$A$1:$A$1001,customers!$C$1:$C$1001,,0)=0,"",_xlfn.XLOOKUP(Orders[[#This Row],[Customer ID]],customers!$A$1:$A$1001,customers!$C$1:$C$1001))</f>
        <v/>
      </c>
      <c r="H32" s="2" t="str">
        <f>_xlfn.XLOOKUP(Orders[[#This Row],[Customer ID]],customers!$A$1:$A$1001,customers!$G$1:$G$1001,,0)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c r="Q32" t="str">
        <f>TEXT(Orders[[#This Row],[Order Date]], "dddd")</f>
        <v>Saturday</v>
      </c>
      <c r="R32">
        <f>MONTH(Orders[[#This Row],[Order Date]])</f>
        <v>9</v>
      </c>
      <c r="S32" s="10">
        <f xml:space="preserve"> CEILING(Orders[[#This Row],[month_number]]/3,1)</f>
        <v>3</v>
      </c>
    </row>
    <row r="33" spans="1:19" x14ac:dyDescent="0.3">
      <c r="A33" s="2" t="s">
        <v>661</v>
      </c>
      <c r="B33" s="3">
        <v>44464</v>
      </c>
      <c r="C33" s="2" t="s">
        <v>662</v>
      </c>
      <c r="D33" t="s">
        <v>6158</v>
      </c>
      <c r="E33" s="2">
        <v>6</v>
      </c>
      <c r="F33" s="2" t="str">
        <f>_xlfn.XLOOKUP(Orders[[#This Row],[Customer ID]],customers!$A$1:$A$1001,customers!$B$1:$B$1001,,0)</f>
        <v>Adrian Swaine</v>
      </c>
      <c r="G33" s="2" t="str">
        <f>IF(_xlfn.XLOOKUP(Orders[[#This Row],[Customer ID]],customers!$A$1:$A$1001,customers!$C$1:$C$1001,,0)=0,"",_xlfn.XLOOKUP(Orders[[#This Row],[Customer ID]],customers!$A$1:$A$1001,customers!$C$1:$C$1001))</f>
        <v/>
      </c>
      <c r="H33" s="2" t="str">
        <f>_xlfn.XLOOKUP(Orders[[#This Row],[Customer ID]],customers!$A$1:$A$1001,customers!$G$1:$G$1001,,0)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c r="Q33" t="str">
        <f>TEXT(Orders[[#This Row],[Order Date]], "dddd")</f>
        <v>Saturday</v>
      </c>
      <c r="R33">
        <f>MONTH(Orders[[#This Row],[Order Date]])</f>
        <v>9</v>
      </c>
      <c r="S33" s="10">
        <f xml:space="preserve"> CEILING(Orders[[#This Row],[month_number]]/3,1)</f>
        <v>3</v>
      </c>
    </row>
    <row r="34" spans="1:19" x14ac:dyDescent="0.3">
      <c r="A34" s="2" t="s">
        <v>661</v>
      </c>
      <c r="B34" s="3">
        <v>44464</v>
      </c>
      <c r="C34" s="2" t="s">
        <v>662</v>
      </c>
      <c r="D34" t="s">
        <v>6160</v>
      </c>
      <c r="E34" s="2">
        <v>6</v>
      </c>
      <c r="F34" s="2" t="str">
        <f>_xlfn.XLOOKUP(Orders[[#This Row],[Customer ID]],customers!$A$1:$A$1001,customers!$B$1:$B$1001,,0)</f>
        <v>Adrian Swaine</v>
      </c>
      <c r="G34" s="2" t="str">
        <f>IF(_xlfn.XLOOKUP(Orders[[#This Row],[Customer ID]],customers!$A$1:$A$1001,customers!$C$1:$C$1001,,0)=0,"",_xlfn.XLOOKUP(Orders[[#This Row],[Customer ID]],customers!$A$1:$A$1001,customers!$C$1:$C$1001))</f>
        <v/>
      </c>
      <c r="H34" s="2" t="str">
        <f>_xlfn.XLOOKUP(Orders[[#This Row],[Customer ID]],customers!$A$1:$A$1001,customers!$G$1:$G$1001,,0)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c r="Q34" t="str">
        <f>TEXT(Orders[[#This Row],[Order Date]], "dddd")</f>
        <v>Saturday</v>
      </c>
      <c r="R34">
        <f>MONTH(Orders[[#This Row],[Order Date]])</f>
        <v>9</v>
      </c>
      <c r="S34" s="10">
        <f xml:space="preserve"> CEILING(Orders[[#This Row],[month_number]]/3,1)</f>
        <v>3</v>
      </c>
    </row>
    <row r="35" spans="1:19" x14ac:dyDescent="0.3">
      <c r="A35" s="2" t="s">
        <v>676</v>
      </c>
      <c r="B35" s="3">
        <v>44394</v>
      </c>
      <c r="C35" s="2" t="s">
        <v>677</v>
      </c>
      <c r="D35" t="s">
        <v>6145</v>
      </c>
      <c r="E35" s="2">
        <v>5</v>
      </c>
      <c r="F35" s="2" t="str">
        <f>_xlfn.XLOOKUP(Orders[[#This Row],[Customer ID]],customers!$A$1:$A$1001,customers!$B$1:$B$1001,,0)</f>
        <v>Gallard Gatheral</v>
      </c>
      <c r="G35" s="2" t="str">
        <f>IF(_xlfn.XLOOKUP(Orders[[#This Row],[Customer ID]],customers!$A$1:$A$1001,customers!$C$1:$C$1001,,0)=0,"",_xlfn.XLOOKUP(Orders[[#This Row],[Customer ID]],customers!$A$1:$A$1001,customers!$C$1:$C$1001))</f>
        <v>ggatheralx@123-reg.co.uk</v>
      </c>
      <c r="H35" s="2" t="str">
        <f>_xlfn.XLOOKUP(Orders[[#This Row],[Customer ID]],customers!$A$1:$A$1001,customers!$G$1:$G$1001,,0)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Large</v>
      </c>
      <c r="P35" t="str">
        <f>_xlfn.XLOOKUP(Orders[[#This Row],[Customer ID]],customers!$A$1:$A$1001,customers!$I$1:$I$1001,,0)</f>
        <v>No</v>
      </c>
      <c r="Q35" t="str">
        <f>TEXT(Orders[[#This Row],[Order Date]], "dddd")</f>
        <v>Saturday</v>
      </c>
      <c r="R35">
        <f>MONTH(Orders[[#This Row],[Order Date]])</f>
        <v>7</v>
      </c>
      <c r="S35" s="10">
        <f xml:space="preserve"> CEILING(Orders[[#This Row],[month_number]]/3,1)</f>
        <v>3</v>
      </c>
    </row>
    <row r="36" spans="1:19" x14ac:dyDescent="0.3">
      <c r="A36" s="2" t="s">
        <v>681</v>
      </c>
      <c r="B36" s="3">
        <v>44011</v>
      </c>
      <c r="C36" s="2" t="s">
        <v>682</v>
      </c>
      <c r="D36" t="s">
        <v>6161</v>
      </c>
      <c r="E36" s="2">
        <v>6</v>
      </c>
      <c r="F36" s="2" t="str">
        <f>_xlfn.XLOOKUP(Orders[[#This Row],[Customer ID]],customers!$A$1:$A$1001,customers!$B$1:$B$1001,,0)</f>
        <v>Una Welberry</v>
      </c>
      <c r="G36" s="2" t="str">
        <f>IF(_xlfn.XLOOKUP(Orders[[#This Row],[Customer ID]],customers!$A$1:$A$1001,customers!$C$1:$C$1001,,0)=0,"",_xlfn.XLOOKUP(Orders[[#This Row],[Customer ID]],customers!$A$1:$A$1001,customers!$C$1:$C$1001))</f>
        <v>uwelberryy@ebay.co.uk</v>
      </c>
      <c r="H36" s="2" t="str">
        <f>_xlfn.XLOOKUP(Orders[[#This Row],[Customer ID]],customers!$A$1:$A$1001,customers!$G$1:$G$1001,,0)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Large</v>
      </c>
      <c r="P36" t="str">
        <f>_xlfn.XLOOKUP(Orders[[#This Row],[Customer ID]],customers!$A$1:$A$1001,customers!$I$1:$I$1001,,0)</f>
        <v>Yes</v>
      </c>
      <c r="Q36" t="str">
        <f>TEXT(Orders[[#This Row],[Order Date]], "dddd")</f>
        <v>Monday</v>
      </c>
      <c r="R36">
        <f>MONTH(Orders[[#This Row],[Order Date]])</f>
        <v>6</v>
      </c>
      <c r="S36" s="10">
        <f xml:space="preserve"> CEILING(Orders[[#This Row],[month_number]]/3,1)</f>
        <v>2</v>
      </c>
    </row>
    <row r="37" spans="1:19" x14ac:dyDescent="0.3">
      <c r="A37" s="2" t="s">
        <v>687</v>
      </c>
      <c r="B37" s="3">
        <v>44348</v>
      </c>
      <c r="C37" s="2" t="s">
        <v>688</v>
      </c>
      <c r="D37" t="s">
        <v>6158</v>
      </c>
      <c r="E37" s="2">
        <v>6</v>
      </c>
      <c r="F37" s="2" t="str">
        <f>_xlfn.XLOOKUP(Orders[[#This Row],[Customer ID]],customers!$A$1:$A$1001,customers!$B$1:$B$1001,,0)</f>
        <v>Faber Eilhart</v>
      </c>
      <c r="G37" s="2" t="str">
        <f>IF(_xlfn.XLOOKUP(Orders[[#This Row],[Customer ID]],customers!$A$1:$A$1001,customers!$C$1:$C$1001,,0)=0,"",_xlfn.XLOOKUP(Orders[[#This Row],[Customer ID]],customers!$A$1:$A$1001,customers!$C$1:$C$1001))</f>
        <v>feilhartz@who.int</v>
      </c>
      <c r="H37" s="2" t="str">
        <f>_xlfn.XLOOKUP(Orders[[#This Row],[Customer ID]],customers!$A$1:$A$1001,customers!$G$1:$G$1001,,0)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c r="Q37" t="str">
        <f>TEXT(Orders[[#This Row],[Order Date]], "dddd")</f>
        <v>Tuesday</v>
      </c>
      <c r="R37">
        <f>MONTH(Orders[[#This Row],[Order Date]])</f>
        <v>6</v>
      </c>
      <c r="S37" s="10">
        <f xml:space="preserve"> CEILING(Orders[[#This Row],[month_number]]/3,1)</f>
        <v>2</v>
      </c>
    </row>
    <row r="38" spans="1:19" x14ac:dyDescent="0.3">
      <c r="A38" s="2" t="s">
        <v>693</v>
      </c>
      <c r="B38" s="3">
        <v>44233</v>
      </c>
      <c r="C38" s="2" t="s">
        <v>694</v>
      </c>
      <c r="D38" t="s">
        <v>6159</v>
      </c>
      <c r="E38" s="2">
        <v>2</v>
      </c>
      <c r="F38" s="2" t="str">
        <f>_xlfn.XLOOKUP(Orders[[#This Row],[Customer ID]],customers!$A$1:$A$1001,customers!$B$1:$B$1001,,0)</f>
        <v>Zorina Ponting</v>
      </c>
      <c r="G38" s="2" t="str">
        <f>IF(_xlfn.XLOOKUP(Orders[[#This Row],[Customer ID]],customers!$A$1:$A$1001,customers!$C$1:$C$1001,,0)=0,"",_xlfn.XLOOKUP(Orders[[#This Row],[Customer ID]],customers!$A$1:$A$1001,customers!$C$1:$C$1001))</f>
        <v>zponting10@altervista.org</v>
      </c>
      <c r="H38" s="2" t="str">
        <f>_xlfn.XLOOKUP(Orders[[#This Row],[Customer ID]],customers!$A$1:$A$1001,customers!$G$1:$G$1001,,0)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c r="Q38" t="str">
        <f>TEXT(Orders[[#This Row],[Order Date]], "dddd")</f>
        <v>Saturday</v>
      </c>
      <c r="R38">
        <f>MONTH(Orders[[#This Row],[Order Date]])</f>
        <v>2</v>
      </c>
      <c r="S38" s="10">
        <f xml:space="preserve"> CEILING(Orders[[#This Row],[month_number]]/3,1)</f>
        <v>1</v>
      </c>
    </row>
    <row r="39" spans="1:19" x14ac:dyDescent="0.3">
      <c r="A39" s="2" t="s">
        <v>699</v>
      </c>
      <c r="B39" s="3">
        <v>43580</v>
      </c>
      <c r="C39" s="2" t="s">
        <v>700</v>
      </c>
      <c r="D39" t="s">
        <v>6161</v>
      </c>
      <c r="E39" s="2">
        <v>3</v>
      </c>
      <c r="F39" s="2" t="str">
        <f>_xlfn.XLOOKUP(Orders[[#This Row],[Customer ID]],customers!$A$1:$A$1001,customers!$B$1:$B$1001,,0)</f>
        <v>Silvio Strase</v>
      </c>
      <c r="G39" s="2" t="str">
        <f>IF(_xlfn.XLOOKUP(Orders[[#This Row],[Customer ID]],customers!$A$1:$A$1001,customers!$C$1:$C$1001,,0)=0,"",_xlfn.XLOOKUP(Orders[[#This Row],[Customer ID]],customers!$A$1:$A$1001,customers!$C$1:$C$1001))</f>
        <v>sstrase11@booking.com</v>
      </c>
      <c r="H39" s="2" t="str">
        <f>_xlfn.XLOOKUP(Orders[[#This Row],[Customer ID]],customers!$A$1:$A$1001,customers!$G$1:$G$1001,,0)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Large</v>
      </c>
      <c r="P39" t="str">
        <f>_xlfn.XLOOKUP(Orders[[#This Row],[Customer ID]],customers!$A$1:$A$1001,customers!$I$1:$I$1001,,0)</f>
        <v>No</v>
      </c>
      <c r="Q39" t="str">
        <f>TEXT(Orders[[#This Row],[Order Date]], "dddd")</f>
        <v>Thursday</v>
      </c>
      <c r="R39">
        <f>MONTH(Orders[[#This Row],[Order Date]])</f>
        <v>4</v>
      </c>
      <c r="S39" s="10">
        <f xml:space="preserve"> CEILING(Orders[[#This Row],[month_number]]/3,1)</f>
        <v>2</v>
      </c>
    </row>
    <row r="40" spans="1:19" x14ac:dyDescent="0.3">
      <c r="A40" s="2" t="s">
        <v>705</v>
      </c>
      <c r="B40" s="3">
        <v>43946</v>
      </c>
      <c r="C40" s="2" t="s">
        <v>706</v>
      </c>
      <c r="D40" t="s">
        <v>6151</v>
      </c>
      <c r="E40" s="2">
        <v>5</v>
      </c>
      <c r="F40" s="2" t="str">
        <f>_xlfn.XLOOKUP(Orders[[#This Row],[Customer ID]],customers!$A$1:$A$1001,customers!$B$1:$B$1001,,0)</f>
        <v>Dorie de la Tremoille</v>
      </c>
      <c r="G40" s="2" t="str">
        <f>IF(_xlfn.XLOOKUP(Orders[[#This Row],[Customer ID]],customers!$A$1:$A$1001,customers!$C$1:$C$1001,,0)=0,"",_xlfn.XLOOKUP(Orders[[#This Row],[Customer ID]],customers!$A$1:$A$1001,customers!$C$1:$C$1001))</f>
        <v>dde12@unesco.org</v>
      </c>
      <c r="H40" s="2" t="str">
        <f>_xlfn.XLOOKUP(Orders[[#This Row],[Customer ID]],customers!$A$1:$A$1001,customers!$G$1:$G$1001,,0)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c r="Q40" t="str">
        <f>TEXT(Orders[[#This Row],[Order Date]], "dddd")</f>
        <v>Saturday</v>
      </c>
      <c r="R40">
        <f>MONTH(Orders[[#This Row],[Order Date]])</f>
        <v>4</v>
      </c>
      <c r="S40" s="10">
        <f xml:space="preserve"> CEILING(Orders[[#This Row],[month_number]]/3,1)</f>
        <v>2</v>
      </c>
    </row>
    <row r="41" spans="1:19" x14ac:dyDescent="0.3">
      <c r="A41" s="2" t="s">
        <v>711</v>
      </c>
      <c r="B41" s="3">
        <v>44524</v>
      </c>
      <c r="C41" s="2" t="s">
        <v>712</v>
      </c>
      <c r="D41" t="s">
        <v>6138</v>
      </c>
      <c r="E41" s="2">
        <v>6</v>
      </c>
      <c r="F41" s="2" t="str">
        <f>_xlfn.XLOOKUP(Orders[[#This Row],[Customer ID]],customers!$A$1:$A$1001,customers!$B$1:$B$1001,,0)</f>
        <v>Hy Zanetto</v>
      </c>
      <c r="G41" s="2" t="str">
        <f>IF(_xlfn.XLOOKUP(Orders[[#This Row],[Customer ID]],customers!$A$1:$A$1001,customers!$C$1:$C$1001,,0)=0,"",_xlfn.XLOOKUP(Orders[[#This Row],[Customer ID]],customers!$A$1:$A$1001,customers!$C$1:$C$1001))</f>
        <v/>
      </c>
      <c r="H41" s="2" t="str">
        <f>_xlfn.XLOOKUP(Orders[[#This Row],[Customer ID]],customers!$A$1:$A$1001,customers!$G$1:$G$1001,,0)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c r="Q41" t="str">
        <f>TEXT(Orders[[#This Row],[Order Date]], "dddd")</f>
        <v>Wednesday</v>
      </c>
      <c r="R41">
        <f>MONTH(Orders[[#This Row],[Order Date]])</f>
        <v>11</v>
      </c>
      <c r="S41" s="10">
        <f xml:space="preserve"> CEILING(Orders[[#This Row],[month_number]]/3,1)</f>
        <v>4</v>
      </c>
    </row>
    <row r="42" spans="1:19" x14ac:dyDescent="0.3">
      <c r="A42" s="2" t="s">
        <v>715</v>
      </c>
      <c r="B42" s="3">
        <v>44305</v>
      </c>
      <c r="C42" s="2" t="s">
        <v>716</v>
      </c>
      <c r="D42" t="s">
        <v>6162</v>
      </c>
      <c r="E42" s="2">
        <v>3</v>
      </c>
      <c r="F42" s="2" t="str">
        <f>_xlfn.XLOOKUP(Orders[[#This Row],[Customer ID]],customers!$A$1:$A$1001,customers!$B$1:$B$1001,,0)</f>
        <v>Jessica McNess</v>
      </c>
      <c r="G42" s="2" t="str">
        <f>IF(_xlfn.XLOOKUP(Orders[[#This Row],[Customer ID]],customers!$A$1:$A$1001,customers!$C$1:$C$1001,,0)=0,"",_xlfn.XLOOKUP(Orders[[#This Row],[Customer ID]],customers!$A$1:$A$1001,customers!$C$1:$C$1001))</f>
        <v/>
      </c>
      <c r="H42" s="2" t="str">
        <f>_xlfn.XLOOKUP(Orders[[#This Row],[Customer ID]],customers!$A$1:$A$1001,customers!$G$1:$G$1001,,0)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c r="Q42" t="str">
        <f>TEXT(Orders[[#This Row],[Order Date]], "dddd")</f>
        <v>Monday</v>
      </c>
      <c r="R42">
        <f>MONTH(Orders[[#This Row],[Order Date]])</f>
        <v>4</v>
      </c>
      <c r="S42" s="10">
        <f xml:space="preserve"> CEILING(Orders[[#This Row],[month_number]]/3,1)</f>
        <v>2</v>
      </c>
    </row>
    <row r="43" spans="1:19" x14ac:dyDescent="0.3">
      <c r="A43" s="2" t="s">
        <v>720</v>
      </c>
      <c r="B43" s="3">
        <v>44749</v>
      </c>
      <c r="C43" s="2" t="s">
        <v>721</v>
      </c>
      <c r="D43" t="s">
        <v>6153</v>
      </c>
      <c r="E43" s="2">
        <v>2</v>
      </c>
      <c r="F43" s="2" t="str">
        <f>_xlfn.XLOOKUP(Orders[[#This Row],[Customer ID]],customers!$A$1:$A$1001,customers!$B$1:$B$1001,,0)</f>
        <v>Lorenzo Yeoland</v>
      </c>
      <c r="G43" s="2" t="str">
        <f>IF(_xlfn.XLOOKUP(Orders[[#This Row],[Customer ID]],customers!$A$1:$A$1001,customers!$C$1:$C$1001,,0)=0,"",_xlfn.XLOOKUP(Orders[[#This Row],[Customer ID]],customers!$A$1:$A$1001,customers!$C$1:$C$1001))</f>
        <v>lyeoland15@pbs.org</v>
      </c>
      <c r="H43" s="2" t="str">
        <f>_xlfn.XLOOKUP(Orders[[#This Row],[Customer ID]],customers!$A$1:$A$1001,customers!$G$1:$G$1001,,0)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c r="Q43" t="str">
        <f>TEXT(Orders[[#This Row],[Order Date]], "dddd")</f>
        <v>Thursday</v>
      </c>
      <c r="R43">
        <f>MONTH(Orders[[#This Row],[Order Date]])</f>
        <v>7</v>
      </c>
      <c r="S43" s="10">
        <f xml:space="preserve"> CEILING(Orders[[#This Row],[month_number]]/3,1)</f>
        <v>3</v>
      </c>
    </row>
    <row r="44" spans="1:19" x14ac:dyDescent="0.3">
      <c r="A44" s="2" t="s">
        <v>726</v>
      </c>
      <c r="B44" s="3">
        <v>43607</v>
      </c>
      <c r="C44" s="2" t="s">
        <v>727</v>
      </c>
      <c r="D44" t="s">
        <v>6163</v>
      </c>
      <c r="E44" s="2">
        <v>3</v>
      </c>
      <c r="F44" s="2" t="str">
        <f>_xlfn.XLOOKUP(Orders[[#This Row],[Customer ID]],customers!$A$1:$A$1001,customers!$B$1:$B$1001,,0)</f>
        <v>Abigail Tolworthy</v>
      </c>
      <c r="G44" s="2" t="str">
        <f>IF(_xlfn.XLOOKUP(Orders[[#This Row],[Customer ID]],customers!$A$1:$A$1001,customers!$C$1:$C$1001,,0)=0,"",_xlfn.XLOOKUP(Orders[[#This Row],[Customer ID]],customers!$A$1:$A$1001,customers!$C$1:$C$1001))</f>
        <v>atolworthy16@toplist.cz</v>
      </c>
      <c r="H44" s="2" t="str">
        <f>_xlfn.XLOOKUP(Orders[[#This Row],[Customer ID]],customers!$A$1:$A$1001,customers!$G$1:$G$1001,,0)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c r="Q44" t="str">
        <f>TEXT(Orders[[#This Row],[Order Date]], "dddd")</f>
        <v>Wednesday</v>
      </c>
      <c r="R44">
        <f>MONTH(Orders[[#This Row],[Order Date]])</f>
        <v>5</v>
      </c>
      <c r="S44" s="10">
        <f xml:space="preserve"> CEILING(Orders[[#This Row],[month_number]]/3,1)</f>
        <v>2</v>
      </c>
    </row>
    <row r="45" spans="1:19" x14ac:dyDescent="0.3">
      <c r="A45" s="2" t="s">
        <v>733</v>
      </c>
      <c r="B45" s="3">
        <v>44473</v>
      </c>
      <c r="C45" s="2" t="s">
        <v>734</v>
      </c>
      <c r="D45" t="s">
        <v>6164</v>
      </c>
      <c r="E45" s="2">
        <v>2</v>
      </c>
      <c r="F45" s="2" t="str">
        <f>_xlfn.XLOOKUP(Orders[[#This Row],[Customer ID]],customers!$A$1:$A$1001,customers!$B$1:$B$1001,,0)</f>
        <v>Maurie Bartol</v>
      </c>
      <c r="G45" s="2" t="str">
        <f>IF(_xlfn.XLOOKUP(Orders[[#This Row],[Customer ID]],customers!$A$1:$A$1001,customers!$C$1:$C$1001,,0)=0,"",_xlfn.XLOOKUP(Orders[[#This Row],[Customer ID]],customers!$A$1:$A$1001,customers!$C$1:$C$1001))</f>
        <v/>
      </c>
      <c r="H45" s="2" t="str">
        <f>_xlfn.XLOOKUP(Orders[[#This Row],[Customer ID]],customers!$A$1:$A$1001,customers!$G$1:$G$1001,,0)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Large</v>
      </c>
      <c r="P45" t="str">
        <f>_xlfn.XLOOKUP(Orders[[#This Row],[Customer ID]],customers!$A$1:$A$1001,customers!$I$1:$I$1001,,0)</f>
        <v>No</v>
      </c>
      <c r="Q45" t="str">
        <f>TEXT(Orders[[#This Row],[Order Date]], "dddd")</f>
        <v>Monday</v>
      </c>
      <c r="R45">
        <f>MONTH(Orders[[#This Row],[Order Date]])</f>
        <v>10</v>
      </c>
      <c r="S45" s="10">
        <f xml:space="preserve"> CEILING(Orders[[#This Row],[month_number]]/3,1)</f>
        <v>4</v>
      </c>
    </row>
    <row r="46" spans="1:19" x14ac:dyDescent="0.3">
      <c r="A46" s="2" t="s">
        <v>738</v>
      </c>
      <c r="B46" s="3">
        <v>43932</v>
      </c>
      <c r="C46" s="2" t="s">
        <v>739</v>
      </c>
      <c r="D46" t="s">
        <v>6139</v>
      </c>
      <c r="E46" s="2">
        <v>2</v>
      </c>
      <c r="F46" s="2" t="str">
        <f>_xlfn.XLOOKUP(Orders[[#This Row],[Customer ID]],customers!$A$1:$A$1001,customers!$B$1:$B$1001,,0)</f>
        <v>Olag Baudassi</v>
      </c>
      <c r="G46" s="2" t="str">
        <f>IF(_xlfn.XLOOKUP(Orders[[#This Row],[Customer ID]],customers!$A$1:$A$1001,customers!$C$1:$C$1001,,0)=0,"",_xlfn.XLOOKUP(Orders[[#This Row],[Customer ID]],customers!$A$1:$A$1001,customers!$C$1:$C$1001))</f>
        <v>obaudassi18@seesaa.net</v>
      </c>
      <c r="H46" s="2" t="str">
        <f>_xlfn.XLOOKUP(Orders[[#This Row],[Customer ID]],customers!$A$1:$A$1001,customers!$G$1:$G$1001,,0)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c r="Q46" t="str">
        <f>TEXT(Orders[[#This Row],[Order Date]], "dddd")</f>
        <v>Saturday</v>
      </c>
      <c r="R46">
        <f>MONTH(Orders[[#This Row],[Order Date]])</f>
        <v>4</v>
      </c>
      <c r="S46" s="10">
        <f xml:space="preserve"> CEILING(Orders[[#This Row],[month_number]]/3,1)</f>
        <v>2</v>
      </c>
    </row>
    <row r="47" spans="1:19" x14ac:dyDescent="0.3">
      <c r="A47" s="2" t="s">
        <v>744</v>
      </c>
      <c r="B47" s="3">
        <v>44592</v>
      </c>
      <c r="C47" s="2" t="s">
        <v>745</v>
      </c>
      <c r="D47" t="s">
        <v>6165</v>
      </c>
      <c r="E47" s="2">
        <v>6</v>
      </c>
      <c r="F47" s="2" t="str">
        <f>_xlfn.XLOOKUP(Orders[[#This Row],[Customer ID]],customers!$A$1:$A$1001,customers!$B$1:$B$1001,,0)</f>
        <v>Petey Kingsbury</v>
      </c>
      <c r="G47" s="2" t="str">
        <f>IF(_xlfn.XLOOKUP(Orders[[#This Row],[Customer ID]],customers!$A$1:$A$1001,customers!$C$1:$C$1001,,0)=0,"",_xlfn.XLOOKUP(Orders[[#This Row],[Customer ID]],customers!$A$1:$A$1001,customers!$C$1:$C$1001))</f>
        <v>pkingsbury19@comcast.net</v>
      </c>
      <c r="H47" s="2" t="str">
        <f>_xlfn.XLOOKUP(Orders[[#This Row],[Customer ID]],customers!$A$1:$A$1001,customers!$G$1:$G$1001,,0)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c r="Q47" t="str">
        <f>TEXT(Orders[[#This Row],[Order Date]], "dddd")</f>
        <v>Monday</v>
      </c>
      <c r="R47">
        <f>MONTH(Orders[[#This Row],[Order Date]])</f>
        <v>1</v>
      </c>
      <c r="S47" s="10">
        <f xml:space="preserve"> CEILING(Orders[[#This Row],[month_number]]/3,1)</f>
        <v>1</v>
      </c>
    </row>
    <row r="48" spans="1:19" x14ac:dyDescent="0.3">
      <c r="A48" s="2" t="s">
        <v>750</v>
      </c>
      <c r="B48" s="3">
        <v>43776</v>
      </c>
      <c r="C48" s="2" t="s">
        <v>751</v>
      </c>
      <c r="D48" t="s">
        <v>6166</v>
      </c>
      <c r="E48" s="2">
        <v>2</v>
      </c>
      <c r="F48" s="2" t="str">
        <f>_xlfn.XLOOKUP(Orders[[#This Row],[Customer ID]],customers!$A$1:$A$1001,customers!$B$1:$B$1001,,0)</f>
        <v>Donna Baskeyfied</v>
      </c>
      <c r="G48" s="2" t="str">
        <f>IF(_xlfn.XLOOKUP(Orders[[#This Row],[Customer ID]],customers!$A$1:$A$1001,customers!$C$1:$C$1001,,0)=0,"",_xlfn.XLOOKUP(Orders[[#This Row],[Customer ID]],customers!$A$1:$A$1001,customers!$C$1:$C$1001))</f>
        <v/>
      </c>
      <c r="H48" s="2" t="str">
        <f>_xlfn.XLOOKUP(Orders[[#This Row],[Customer ID]],customers!$A$1:$A$1001,customers!$G$1:$G$1001,,0)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c r="Q48" t="str">
        <f>TEXT(Orders[[#This Row],[Order Date]], "dddd")</f>
        <v>Thursday</v>
      </c>
      <c r="R48">
        <f>MONTH(Orders[[#This Row],[Order Date]])</f>
        <v>11</v>
      </c>
      <c r="S48" s="10">
        <f xml:space="preserve"> CEILING(Orders[[#This Row],[month_number]]/3,1)</f>
        <v>4</v>
      </c>
    </row>
    <row r="49" spans="1:19" x14ac:dyDescent="0.3">
      <c r="A49" s="2" t="s">
        <v>755</v>
      </c>
      <c r="B49" s="3">
        <v>43644</v>
      </c>
      <c r="C49" s="2" t="s">
        <v>756</v>
      </c>
      <c r="D49" t="s">
        <v>6167</v>
      </c>
      <c r="E49" s="2">
        <v>2</v>
      </c>
      <c r="F49" s="2" t="str">
        <f>_xlfn.XLOOKUP(Orders[[#This Row],[Customer ID]],customers!$A$1:$A$1001,customers!$B$1:$B$1001,,0)</f>
        <v>Arda Curley</v>
      </c>
      <c r="G49" s="2" t="str">
        <f>IF(_xlfn.XLOOKUP(Orders[[#This Row],[Customer ID]],customers!$A$1:$A$1001,customers!$C$1:$C$1001,,0)=0,"",_xlfn.XLOOKUP(Orders[[#This Row],[Customer ID]],customers!$A$1:$A$1001,customers!$C$1:$C$1001))</f>
        <v>acurley1b@hao123.com</v>
      </c>
      <c r="H49" s="2" t="str">
        <f>_xlfn.XLOOKUP(Orders[[#This Row],[Customer ID]],customers!$A$1:$A$1001,customers!$G$1:$G$1001,,0)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Large</v>
      </c>
      <c r="P49" t="str">
        <f>_xlfn.XLOOKUP(Orders[[#This Row],[Customer ID]],customers!$A$1:$A$1001,customers!$I$1:$I$1001,,0)</f>
        <v>Yes</v>
      </c>
      <c r="Q49" t="str">
        <f>TEXT(Orders[[#This Row],[Order Date]], "dddd")</f>
        <v>Friday</v>
      </c>
      <c r="R49">
        <f>MONTH(Orders[[#This Row],[Order Date]])</f>
        <v>6</v>
      </c>
      <c r="S49" s="10">
        <f xml:space="preserve"> CEILING(Orders[[#This Row],[month_number]]/3,1)</f>
        <v>2</v>
      </c>
    </row>
    <row r="50" spans="1:19" x14ac:dyDescent="0.3">
      <c r="A50" s="2" t="s">
        <v>761</v>
      </c>
      <c r="B50" s="3">
        <v>44085</v>
      </c>
      <c r="C50" s="2" t="s">
        <v>762</v>
      </c>
      <c r="D50" t="s">
        <v>6168</v>
      </c>
      <c r="E50" s="2">
        <v>4</v>
      </c>
      <c r="F50" s="2" t="str">
        <f>_xlfn.XLOOKUP(Orders[[#This Row],[Customer ID]],customers!$A$1:$A$1001,customers!$B$1:$B$1001,,0)</f>
        <v>Raynor McGilvary</v>
      </c>
      <c r="G50" s="2" t="str">
        <f>IF(_xlfn.XLOOKUP(Orders[[#This Row],[Customer ID]],customers!$A$1:$A$1001,customers!$C$1:$C$1001,,0)=0,"",_xlfn.XLOOKUP(Orders[[#This Row],[Customer ID]],customers!$A$1:$A$1001,customers!$C$1:$C$1001))</f>
        <v>rmcgilvary1c@tamu.edu</v>
      </c>
      <c r="H50" s="2" t="str">
        <f>_xlfn.XLOOKUP(Orders[[#This Row],[Customer ID]],customers!$A$1:$A$1001,customers!$G$1:$G$1001,,0)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c r="Q50" t="str">
        <f>TEXT(Orders[[#This Row],[Order Date]], "dddd")</f>
        <v>Friday</v>
      </c>
      <c r="R50">
        <f>MONTH(Orders[[#This Row],[Order Date]])</f>
        <v>9</v>
      </c>
      <c r="S50" s="10">
        <f xml:space="preserve"> CEILING(Orders[[#This Row],[month_number]]/3,1)</f>
        <v>3</v>
      </c>
    </row>
    <row r="51" spans="1:19" x14ac:dyDescent="0.3">
      <c r="A51" s="2" t="s">
        <v>766</v>
      </c>
      <c r="B51" s="3">
        <v>44790</v>
      </c>
      <c r="C51" s="2" t="s">
        <v>767</v>
      </c>
      <c r="D51" t="s">
        <v>6140</v>
      </c>
      <c r="E51" s="2">
        <v>3</v>
      </c>
      <c r="F51" s="2" t="str">
        <f>_xlfn.XLOOKUP(Orders[[#This Row],[Customer ID]],customers!$A$1:$A$1001,customers!$B$1:$B$1001,,0)</f>
        <v>Isis Pikett</v>
      </c>
      <c r="G51" s="2" t="str">
        <f>IF(_xlfn.XLOOKUP(Orders[[#This Row],[Customer ID]],customers!$A$1:$A$1001,customers!$C$1:$C$1001,,0)=0,"",_xlfn.XLOOKUP(Orders[[#This Row],[Customer ID]],customers!$A$1:$A$1001,customers!$C$1:$C$1001))</f>
        <v>ipikett1d@xinhuanet.com</v>
      </c>
      <c r="H51" s="2" t="str">
        <f>_xlfn.XLOOKUP(Orders[[#This Row],[Customer ID]],customers!$A$1:$A$1001,customers!$G$1:$G$1001,,0)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Large</v>
      </c>
      <c r="P51" t="str">
        <f>_xlfn.XLOOKUP(Orders[[#This Row],[Customer ID]],customers!$A$1:$A$1001,customers!$I$1:$I$1001,,0)</f>
        <v>No</v>
      </c>
      <c r="Q51" t="str">
        <f>TEXT(Orders[[#This Row],[Order Date]], "dddd")</f>
        <v>Wednesday</v>
      </c>
      <c r="R51">
        <f>MONTH(Orders[[#This Row],[Order Date]])</f>
        <v>8</v>
      </c>
      <c r="S51" s="10">
        <f xml:space="preserve"> CEILING(Orders[[#This Row],[month_number]]/3,1)</f>
        <v>3</v>
      </c>
    </row>
    <row r="52" spans="1:19" x14ac:dyDescent="0.3">
      <c r="A52" s="2" t="s">
        <v>772</v>
      </c>
      <c r="B52" s="3">
        <v>44792</v>
      </c>
      <c r="C52" s="2" t="s">
        <v>773</v>
      </c>
      <c r="D52" t="s">
        <v>6169</v>
      </c>
      <c r="E52" s="2">
        <v>2</v>
      </c>
      <c r="F52" s="2" t="str">
        <f>_xlfn.XLOOKUP(Orders[[#This Row],[Customer ID]],customers!$A$1:$A$1001,customers!$B$1:$B$1001,,0)</f>
        <v>Inger Bouldon</v>
      </c>
      <c r="G52" s="2" t="str">
        <f>IF(_xlfn.XLOOKUP(Orders[[#This Row],[Customer ID]],customers!$A$1:$A$1001,customers!$C$1:$C$1001,,0)=0,"",_xlfn.XLOOKUP(Orders[[#This Row],[Customer ID]],customers!$A$1:$A$1001,customers!$C$1:$C$1001))</f>
        <v>ibouldon1e@gizmodo.com</v>
      </c>
      <c r="H52" s="2" t="str">
        <f>_xlfn.XLOOKUP(Orders[[#This Row],[Customer ID]],customers!$A$1:$A$1001,customers!$G$1:$G$1001,,0)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c r="Q52" t="str">
        <f>TEXT(Orders[[#This Row],[Order Date]], "dddd")</f>
        <v>Friday</v>
      </c>
      <c r="R52">
        <f>MONTH(Orders[[#This Row],[Order Date]])</f>
        <v>8</v>
      </c>
      <c r="S52" s="10">
        <f xml:space="preserve"> CEILING(Orders[[#This Row],[month_number]]/3,1)</f>
        <v>3</v>
      </c>
    </row>
    <row r="53" spans="1:19" x14ac:dyDescent="0.3">
      <c r="A53" s="2" t="s">
        <v>778</v>
      </c>
      <c r="B53" s="3">
        <v>43600</v>
      </c>
      <c r="C53" s="2" t="s">
        <v>779</v>
      </c>
      <c r="D53" t="s">
        <v>6164</v>
      </c>
      <c r="E53" s="2">
        <v>4</v>
      </c>
      <c r="F53" s="2" t="str">
        <f>_xlfn.XLOOKUP(Orders[[#This Row],[Customer ID]],customers!$A$1:$A$1001,customers!$B$1:$B$1001,,0)</f>
        <v>Karry Flanders</v>
      </c>
      <c r="G53" s="2" t="str">
        <f>IF(_xlfn.XLOOKUP(Orders[[#This Row],[Customer ID]],customers!$A$1:$A$1001,customers!$C$1:$C$1001,,0)=0,"",_xlfn.XLOOKUP(Orders[[#This Row],[Customer ID]],customers!$A$1:$A$1001,customers!$C$1:$C$1001))</f>
        <v>kflanders1f@over-blog.com</v>
      </c>
      <c r="H53" s="2" t="str">
        <f>_xlfn.XLOOKUP(Orders[[#This Row],[Customer ID]],customers!$A$1:$A$1001,customers!$G$1:$G$1001,,0)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Large</v>
      </c>
      <c r="P53" t="str">
        <f>_xlfn.XLOOKUP(Orders[[#This Row],[Customer ID]],customers!$A$1:$A$1001,customers!$I$1:$I$1001,,0)</f>
        <v>Yes</v>
      </c>
      <c r="Q53" t="str">
        <f>TEXT(Orders[[#This Row],[Order Date]], "dddd")</f>
        <v>Wednesday</v>
      </c>
      <c r="R53">
        <f>MONTH(Orders[[#This Row],[Order Date]])</f>
        <v>5</v>
      </c>
      <c r="S53" s="10">
        <f xml:space="preserve"> CEILING(Orders[[#This Row],[month_number]]/3,1)</f>
        <v>2</v>
      </c>
    </row>
    <row r="54" spans="1:19" x14ac:dyDescent="0.3">
      <c r="A54" s="2" t="s">
        <v>784</v>
      </c>
      <c r="B54" s="3">
        <v>43719</v>
      </c>
      <c r="C54" s="2" t="s">
        <v>785</v>
      </c>
      <c r="D54" t="s">
        <v>6146</v>
      </c>
      <c r="E54" s="2">
        <v>5</v>
      </c>
      <c r="F54" s="2" t="str">
        <f>_xlfn.XLOOKUP(Orders[[#This Row],[Customer ID]],customers!$A$1:$A$1001,customers!$B$1:$B$1001,,0)</f>
        <v>Hartley Mattioli</v>
      </c>
      <c r="G54" s="2" t="str">
        <f>IF(_xlfn.XLOOKUP(Orders[[#This Row],[Customer ID]],customers!$A$1:$A$1001,customers!$C$1:$C$1001,,0)=0,"",_xlfn.XLOOKUP(Orders[[#This Row],[Customer ID]],customers!$A$1:$A$1001,customers!$C$1:$C$1001))</f>
        <v>hmattioli1g@webmd.com</v>
      </c>
      <c r="H54" s="2" t="str">
        <f>_xlfn.XLOOKUP(Orders[[#This Row],[Customer ID]],customers!$A$1:$A$1001,customers!$G$1:$G$1001,,0)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c r="Q54" t="str">
        <f>TEXT(Orders[[#This Row],[Order Date]], "dddd")</f>
        <v>Wednesday</v>
      </c>
      <c r="R54">
        <f>MONTH(Orders[[#This Row],[Order Date]])</f>
        <v>9</v>
      </c>
      <c r="S54" s="10">
        <f xml:space="preserve"> CEILING(Orders[[#This Row],[month_number]]/3,1)</f>
        <v>3</v>
      </c>
    </row>
    <row r="55" spans="1:19" x14ac:dyDescent="0.3">
      <c r="A55" s="2" t="s">
        <v>784</v>
      </c>
      <c r="B55" s="3">
        <v>43719</v>
      </c>
      <c r="C55" s="2" t="s">
        <v>785</v>
      </c>
      <c r="D55" t="s">
        <v>6164</v>
      </c>
      <c r="E55" s="2">
        <v>2</v>
      </c>
      <c r="F55" s="2" t="str">
        <f>_xlfn.XLOOKUP(Orders[[#This Row],[Customer ID]],customers!$A$1:$A$1001,customers!$B$1:$B$1001,,0)</f>
        <v>Hartley Mattioli</v>
      </c>
      <c r="G55" s="2" t="str">
        <f>IF(_xlfn.XLOOKUP(Orders[[#This Row],[Customer ID]],customers!$A$1:$A$1001,customers!$C$1:$C$1001,,0)=0,"",_xlfn.XLOOKUP(Orders[[#This Row],[Customer ID]],customers!$A$1:$A$1001,customers!$C$1:$C$1001))</f>
        <v>hmattioli1g@webmd.com</v>
      </c>
      <c r="H55" s="2" t="str">
        <f>_xlfn.XLOOKUP(Orders[[#This Row],[Customer ID]],customers!$A$1:$A$1001,customers!$G$1:$G$1001,,0)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Large</v>
      </c>
      <c r="P55" t="str">
        <f>_xlfn.XLOOKUP(Orders[[#This Row],[Customer ID]],customers!$A$1:$A$1001,customers!$I$1:$I$1001,,0)</f>
        <v>No</v>
      </c>
      <c r="Q55" t="str">
        <f>TEXT(Orders[[#This Row],[Order Date]], "dddd")</f>
        <v>Wednesday</v>
      </c>
      <c r="R55">
        <f>MONTH(Orders[[#This Row],[Order Date]])</f>
        <v>9</v>
      </c>
      <c r="S55" s="10">
        <f xml:space="preserve"> CEILING(Orders[[#This Row],[month_number]]/3,1)</f>
        <v>3</v>
      </c>
    </row>
    <row r="56" spans="1:19" x14ac:dyDescent="0.3">
      <c r="A56" s="2" t="s">
        <v>794</v>
      </c>
      <c r="B56" s="3">
        <v>44271</v>
      </c>
      <c r="C56" s="2" t="s">
        <v>795</v>
      </c>
      <c r="D56" t="s">
        <v>6162</v>
      </c>
      <c r="E56" s="2">
        <v>5</v>
      </c>
      <c r="F56" s="2" t="str">
        <f>_xlfn.XLOOKUP(Orders[[#This Row],[Customer ID]],customers!$A$1:$A$1001,customers!$B$1:$B$1001,,0)</f>
        <v>Archambault Gillard</v>
      </c>
      <c r="G56" s="2" t="str">
        <f>IF(_xlfn.XLOOKUP(Orders[[#This Row],[Customer ID]],customers!$A$1:$A$1001,customers!$C$1:$C$1001,,0)=0,"",_xlfn.XLOOKUP(Orders[[#This Row],[Customer ID]],customers!$A$1:$A$1001,customers!$C$1:$C$1001))</f>
        <v>agillard1i@issuu.com</v>
      </c>
      <c r="H56" s="2" t="str">
        <f>_xlfn.XLOOKUP(Orders[[#This Row],[Customer ID]],customers!$A$1:$A$1001,customers!$G$1:$G$1001,,0)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c r="Q56" t="str">
        <f>TEXT(Orders[[#This Row],[Order Date]], "dddd")</f>
        <v>Tuesday</v>
      </c>
      <c r="R56">
        <f>MONTH(Orders[[#This Row],[Order Date]])</f>
        <v>3</v>
      </c>
      <c r="S56" s="10">
        <f xml:space="preserve"> CEILING(Orders[[#This Row],[month_number]]/3,1)</f>
        <v>1</v>
      </c>
    </row>
    <row r="57" spans="1:19" x14ac:dyDescent="0.3">
      <c r="A57" s="2" t="s">
        <v>800</v>
      </c>
      <c r="B57" s="3">
        <v>44168</v>
      </c>
      <c r="C57" s="2" t="s">
        <v>801</v>
      </c>
      <c r="D57" t="s">
        <v>6170</v>
      </c>
      <c r="E57" s="2">
        <v>3</v>
      </c>
      <c r="F57" s="2" t="str">
        <f>_xlfn.XLOOKUP(Orders[[#This Row],[Customer ID]],customers!$A$1:$A$1001,customers!$B$1:$B$1001,,0)</f>
        <v>Salomo Cushworth</v>
      </c>
      <c r="G57" s="2" t="str">
        <f>IF(_xlfn.XLOOKUP(Orders[[#This Row],[Customer ID]],customers!$A$1:$A$1001,customers!$C$1:$C$1001,,0)=0,"",_xlfn.XLOOKUP(Orders[[#This Row],[Customer ID]],customers!$A$1:$A$1001,customers!$C$1:$C$1001))</f>
        <v/>
      </c>
      <c r="H57" s="2" t="str">
        <f>_xlfn.XLOOKUP(Orders[[#This Row],[Customer ID]],customers!$A$1:$A$1001,customers!$G$1:$G$1001,,0)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Large</v>
      </c>
      <c r="P57" t="str">
        <f>_xlfn.XLOOKUP(Orders[[#This Row],[Customer ID]],customers!$A$1:$A$1001,customers!$I$1:$I$1001,,0)</f>
        <v>No</v>
      </c>
      <c r="Q57" t="str">
        <f>TEXT(Orders[[#This Row],[Order Date]], "dddd")</f>
        <v>Thursday</v>
      </c>
      <c r="R57">
        <f>MONTH(Orders[[#This Row],[Order Date]])</f>
        <v>12</v>
      </c>
      <c r="S57" s="10">
        <f xml:space="preserve"> CEILING(Orders[[#This Row],[month_number]]/3,1)</f>
        <v>4</v>
      </c>
    </row>
    <row r="58" spans="1:19" x14ac:dyDescent="0.3">
      <c r="A58" s="2" t="s">
        <v>805</v>
      </c>
      <c r="B58" s="3">
        <v>43857</v>
      </c>
      <c r="C58" s="2" t="s">
        <v>806</v>
      </c>
      <c r="D58" t="s">
        <v>6153</v>
      </c>
      <c r="E58" s="2">
        <v>3</v>
      </c>
      <c r="F58" s="2" t="str">
        <f>_xlfn.XLOOKUP(Orders[[#This Row],[Customer ID]],customers!$A$1:$A$1001,customers!$B$1:$B$1001,,0)</f>
        <v>Theda Grizard</v>
      </c>
      <c r="G58" s="2" t="str">
        <f>IF(_xlfn.XLOOKUP(Orders[[#This Row],[Customer ID]],customers!$A$1:$A$1001,customers!$C$1:$C$1001,,0)=0,"",_xlfn.XLOOKUP(Orders[[#This Row],[Customer ID]],customers!$A$1:$A$1001,customers!$C$1:$C$1001))</f>
        <v>tgrizard1k@odnoklassniki.ru</v>
      </c>
      <c r="H58" s="2" t="str">
        <f>_xlfn.XLOOKUP(Orders[[#This Row],[Customer ID]],customers!$A$1:$A$1001,customers!$G$1:$G$1001,,0)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c r="Q58" t="str">
        <f>TEXT(Orders[[#This Row],[Order Date]], "dddd")</f>
        <v>Monday</v>
      </c>
      <c r="R58">
        <f>MONTH(Orders[[#This Row],[Order Date]])</f>
        <v>1</v>
      </c>
      <c r="S58" s="10">
        <f xml:space="preserve"> CEILING(Orders[[#This Row],[month_number]]/3,1)</f>
        <v>1</v>
      </c>
    </row>
    <row r="59" spans="1:19" x14ac:dyDescent="0.3">
      <c r="A59" s="2" t="s">
        <v>811</v>
      </c>
      <c r="B59" s="3">
        <v>44759</v>
      </c>
      <c r="C59" s="2" t="s">
        <v>812</v>
      </c>
      <c r="D59" t="s">
        <v>6171</v>
      </c>
      <c r="E59" s="2">
        <v>4</v>
      </c>
      <c r="F59" s="2" t="str">
        <f>_xlfn.XLOOKUP(Orders[[#This Row],[Customer ID]],customers!$A$1:$A$1001,customers!$B$1:$B$1001,,0)</f>
        <v>Rozele Relton</v>
      </c>
      <c r="G59" s="2" t="str">
        <f>IF(_xlfn.XLOOKUP(Orders[[#This Row],[Customer ID]],customers!$A$1:$A$1001,customers!$C$1:$C$1001,,0)=0,"",_xlfn.XLOOKUP(Orders[[#This Row],[Customer ID]],customers!$A$1:$A$1001,customers!$C$1:$C$1001))</f>
        <v>rrelton1l@stanford.edu</v>
      </c>
      <c r="H59" s="2" t="str">
        <f>_xlfn.XLOOKUP(Orders[[#This Row],[Customer ID]],customers!$A$1:$A$1001,customers!$G$1:$G$1001,,0)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Large</v>
      </c>
      <c r="P59" t="str">
        <f>_xlfn.XLOOKUP(Orders[[#This Row],[Customer ID]],customers!$A$1:$A$1001,customers!$I$1:$I$1001,,0)</f>
        <v>No</v>
      </c>
      <c r="Q59" t="str">
        <f>TEXT(Orders[[#This Row],[Order Date]], "dddd")</f>
        <v>Sunday</v>
      </c>
      <c r="R59">
        <f>MONTH(Orders[[#This Row],[Order Date]])</f>
        <v>7</v>
      </c>
      <c r="S59" s="10">
        <f xml:space="preserve"> CEILING(Orders[[#This Row],[month_number]]/3,1)</f>
        <v>3</v>
      </c>
    </row>
    <row r="60" spans="1:19" x14ac:dyDescent="0.3">
      <c r="A60" s="2" t="s">
        <v>817</v>
      </c>
      <c r="B60" s="3">
        <v>44624</v>
      </c>
      <c r="C60" s="2" t="s">
        <v>818</v>
      </c>
      <c r="D60" t="s">
        <v>6165</v>
      </c>
      <c r="E60" s="2">
        <v>3</v>
      </c>
      <c r="F60" s="2" t="str">
        <f>_xlfn.XLOOKUP(Orders[[#This Row],[Customer ID]],customers!$A$1:$A$1001,customers!$B$1:$B$1001,,0)</f>
        <v>Willa Rolling</v>
      </c>
      <c r="G60" s="2" t="str">
        <f>IF(_xlfn.XLOOKUP(Orders[[#This Row],[Customer ID]],customers!$A$1:$A$1001,customers!$C$1:$C$1001,,0)=0,"",_xlfn.XLOOKUP(Orders[[#This Row],[Customer ID]],customers!$A$1:$A$1001,customers!$C$1:$C$1001))</f>
        <v/>
      </c>
      <c r="H60" s="2" t="str">
        <f>_xlfn.XLOOKUP(Orders[[#This Row],[Customer ID]],customers!$A$1:$A$1001,customers!$G$1:$G$1001,,0)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c r="Q60" t="str">
        <f>TEXT(Orders[[#This Row],[Order Date]], "dddd")</f>
        <v>Friday</v>
      </c>
      <c r="R60">
        <f>MONTH(Orders[[#This Row],[Order Date]])</f>
        <v>3</v>
      </c>
      <c r="S60" s="10">
        <f xml:space="preserve"> CEILING(Orders[[#This Row],[month_number]]/3,1)</f>
        <v>1</v>
      </c>
    </row>
    <row r="61" spans="1:19" x14ac:dyDescent="0.3">
      <c r="A61" s="2" t="s">
        <v>822</v>
      </c>
      <c r="B61" s="3">
        <v>44537</v>
      </c>
      <c r="C61" s="2" t="s">
        <v>823</v>
      </c>
      <c r="D61" t="s">
        <v>6160</v>
      </c>
      <c r="E61" s="2">
        <v>3</v>
      </c>
      <c r="F61" s="2" t="str">
        <f>_xlfn.XLOOKUP(Orders[[#This Row],[Customer ID]],customers!$A$1:$A$1001,customers!$B$1:$B$1001,,0)</f>
        <v>Stanislaus Gilroy</v>
      </c>
      <c r="G61" s="2" t="str">
        <f>IF(_xlfn.XLOOKUP(Orders[[#This Row],[Customer ID]],customers!$A$1:$A$1001,customers!$C$1:$C$1001,,0)=0,"",_xlfn.XLOOKUP(Orders[[#This Row],[Customer ID]],customers!$A$1:$A$1001,customers!$C$1:$C$1001))</f>
        <v>sgilroy1n@eepurl.com</v>
      </c>
      <c r="H61" s="2" t="str">
        <f>_xlfn.XLOOKUP(Orders[[#This Row],[Customer ID]],customers!$A$1:$A$1001,customers!$G$1:$G$1001,,0)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c r="Q61" t="str">
        <f>TEXT(Orders[[#This Row],[Order Date]], "dddd")</f>
        <v>Tuesday</v>
      </c>
      <c r="R61">
        <f>MONTH(Orders[[#This Row],[Order Date]])</f>
        <v>12</v>
      </c>
      <c r="S61" s="10">
        <f xml:space="preserve"> CEILING(Orders[[#This Row],[month_number]]/3,1)</f>
        <v>4</v>
      </c>
    </row>
    <row r="62" spans="1:19" x14ac:dyDescent="0.3">
      <c r="A62" s="2" t="s">
        <v>827</v>
      </c>
      <c r="B62" s="3">
        <v>44252</v>
      </c>
      <c r="C62" s="2" t="s">
        <v>828</v>
      </c>
      <c r="D62" t="s">
        <v>6168</v>
      </c>
      <c r="E62" s="2">
        <v>5</v>
      </c>
      <c r="F62" s="2" t="str">
        <f>_xlfn.XLOOKUP(Orders[[#This Row],[Customer ID]],customers!$A$1:$A$1001,customers!$B$1:$B$1001,,0)</f>
        <v>Correy Cottingham</v>
      </c>
      <c r="G62" s="2" t="str">
        <f>IF(_xlfn.XLOOKUP(Orders[[#This Row],[Customer ID]],customers!$A$1:$A$1001,customers!$C$1:$C$1001,,0)=0,"",_xlfn.XLOOKUP(Orders[[#This Row],[Customer ID]],customers!$A$1:$A$1001,customers!$C$1:$C$1001))</f>
        <v>ccottingham1o@wikipedia.org</v>
      </c>
      <c r="H62" s="2" t="str">
        <f>_xlfn.XLOOKUP(Orders[[#This Row],[Customer ID]],customers!$A$1:$A$1001,customers!$G$1:$G$1001,,0)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c r="Q62" t="str">
        <f>TEXT(Orders[[#This Row],[Order Date]], "dddd")</f>
        <v>Thursday</v>
      </c>
      <c r="R62">
        <f>MONTH(Orders[[#This Row],[Order Date]])</f>
        <v>2</v>
      </c>
      <c r="S62" s="10">
        <f xml:space="preserve"> CEILING(Orders[[#This Row],[month_number]]/3,1)</f>
        <v>1</v>
      </c>
    </row>
    <row r="63" spans="1:19" x14ac:dyDescent="0.3">
      <c r="A63" s="2" t="s">
        <v>833</v>
      </c>
      <c r="B63" s="3">
        <v>43521</v>
      </c>
      <c r="C63" s="2" t="s">
        <v>834</v>
      </c>
      <c r="D63" t="s">
        <v>6172</v>
      </c>
      <c r="E63" s="2">
        <v>5</v>
      </c>
      <c r="F63" s="2" t="str">
        <f>_xlfn.XLOOKUP(Orders[[#This Row],[Customer ID]],customers!$A$1:$A$1001,customers!$B$1:$B$1001,,0)</f>
        <v>Pammi Endacott</v>
      </c>
      <c r="G63" s="2" t="str">
        <f>IF(_xlfn.XLOOKUP(Orders[[#This Row],[Customer ID]],customers!$A$1:$A$1001,customers!$C$1:$C$1001,,0)=0,"",_xlfn.XLOOKUP(Orders[[#This Row],[Customer ID]],customers!$A$1:$A$1001,customers!$C$1:$C$1001))</f>
        <v/>
      </c>
      <c r="H63" s="2" t="str">
        <f>_xlfn.XLOOKUP(Orders[[#This Row],[Customer ID]],customers!$A$1:$A$1001,customers!$G$1:$G$1001,,0)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c r="Q63" t="str">
        <f>TEXT(Orders[[#This Row],[Order Date]], "dddd")</f>
        <v>Monday</v>
      </c>
      <c r="R63">
        <f>MONTH(Orders[[#This Row],[Order Date]])</f>
        <v>2</v>
      </c>
      <c r="S63" s="10">
        <f xml:space="preserve"> CEILING(Orders[[#This Row],[month_number]]/3,1)</f>
        <v>1</v>
      </c>
    </row>
    <row r="64" spans="1:19" x14ac:dyDescent="0.3">
      <c r="A64" s="2" t="s">
        <v>838</v>
      </c>
      <c r="B64" s="3">
        <v>43505</v>
      </c>
      <c r="C64" s="2" t="s">
        <v>839</v>
      </c>
      <c r="D64" t="s">
        <v>6145</v>
      </c>
      <c r="E64" s="2">
        <v>5</v>
      </c>
      <c r="F64" s="2" t="str">
        <f>_xlfn.XLOOKUP(Orders[[#This Row],[Customer ID]],customers!$A$1:$A$1001,customers!$B$1:$B$1001,,0)</f>
        <v>Nona Linklater</v>
      </c>
      <c r="G64" s="2" t="str">
        <f>IF(_xlfn.XLOOKUP(Orders[[#This Row],[Customer ID]],customers!$A$1:$A$1001,customers!$C$1:$C$1001,,0)=0,"",_xlfn.XLOOKUP(Orders[[#This Row],[Customer ID]],customers!$A$1:$A$1001,customers!$C$1:$C$1001))</f>
        <v/>
      </c>
      <c r="H64" s="2" t="str">
        <f>_xlfn.XLOOKUP(Orders[[#This Row],[Customer ID]],customers!$A$1:$A$1001,customers!$G$1:$G$1001,,0)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Large</v>
      </c>
      <c r="P64" t="str">
        <f>_xlfn.XLOOKUP(Orders[[#This Row],[Customer ID]],customers!$A$1:$A$1001,customers!$I$1:$I$1001,,0)</f>
        <v>Yes</v>
      </c>
      <c r="Q64" t="str">
        <f>TEXT(Orders[[#This Row],[Order Date]], "dddd")</f>
        <v>Saturday</v>
      </c>
      <c r="R64">
        <f>MONTH(Orders[[#This Row],[Order Date]])</f>
        <v>2</v>
      </c>
      <c r="S64" s="10">
        <f xml:space="preserve"> CEILING(Orders[[#This Row],[month_number]]/3,1)</f>
        <v>1</v>
      </c>
    </row>
    <row r="65" spans="1:19" x14ac:dyDescent="0.3">
      <c r="A65" s="2" t="s">
        <v>843</v>
      </c>
      <c r="B65" s="3">
        <v>43868</v>
      </c>
      <c r="C65" s="2" t="s">
        <v>844</v>
      </c>
      <c r="D65" t="s">
        <v>6157</v>
      </c>
      <c r="E65" s="2">
        <v>1</v>
      </c>
      <c r="F65" s="2" t="str">
        <f>_xlfn.XLOOKUP(Orders[[#This Row],[Customer ID]],customers!$A$1:$A$1001,customers!$B$1:$B$1001,,0)</f>
        <v>Annadiane Dykes</v>
      </c>
      <c r="G65" s="2" t="str">
        <f>IF(_xlfn.XLOOKUP(Orders[[#This Row],[Customer ID]],customers!$A$1:$A$1001,customers!$C$1:$C$1001,,0)=0,"",_xlfn.XLOOKUP(Orders[[#This Row],[Customer ID]],customers!$A$1:$A$1001,customers!$C$1:$C$1001))</f>
        <v>adykes1r@eventbrite.com</v>
      </c>
      <c r="H65" s="2" t="str">
        <f>_xlfn.XLOOKUP(Orders[[#This Row],[Customer ID]],customers!$A$1:$A$1001,customers!$G$1:$G$1001,,0)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c r="Q65" t="str">
        <f>TEXT(Orders[[#This Row],[Order Date]], "dddd")</f>
        <v>Friday</v>
      </c>
      <c r="R65">
        <f>MONTH(Orders[[#This Row],[Order Date]])</f>
        <v>2</v>
      </c>
      <c r="S65" s="10">
        <f xml:space="preserve"> CEILING(Orders[[#This Row],[month_number]]/3,1)</f>
        <v>1</v>
      </c>
    </row>
    <row r="66" spans="1:19" x14ac:dyDescent="0.3">
      <c r="A66" s="2" t="s">
        <v>849</v>
      </c>
      <c r="B66" s="3">
        <v>43913</v>
      </c>
      <c r="C66" s="2" t="s">
        <v>850</v>
      </c>
      <c r="D66" t="s">
        <v>6146</v>
      </c>
      <c r="E66" s="2">
        <v>6</v>
      </c>
      <c r="F66" s="2" t="str">
        <f>_xlfn.XLOOKUP(Orders[[#This Row],[Customer ID]],customers!$A$1:$A$1001,customers!$B$1:$B$1001,,0)</f>
        <v>Felecia Dodgson</v>
      </c>
      <c r="G66" s="2" t="str">
        <f>IF(_xlfn.XLOOKUP(Orders[[#This Row],[Customer ID]],customers!$A$1:$A$1001,customers!$C$1:$C$1001,,0)=0,"",_xlfn.XLOOKUP(Orders[[#This Row],[Customer ID]],customers!$A$1:$A$1001,customers!$C$1:$C$1001))</f>
        <v/>
      </c>
      <c r="H66" s="2" t="str">
        <f>_xlfn.XLOOKUP(Orders[[#This Row],[Customer ID]],customers!$A$1:$A$1001,customers!$G$1:$G$1001,,0)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c r="Q66" t="str">
        <f>TEXT(Orders[[#This Row],[Order Date]], "dddd")</f>
        <v>Monday</v>
      </c>
      <c r="R66">
        <f>MONTH(Orders[[#This Row],[Order Date]])</f>
        <v>3</v>
      </c>
      <c r="S66" s="10">
        <f xml:space="preserve"> CEILING(Orders[[#This Row],[month_number]]/3,1)</f>
        <v>1</v>
      </c>
    </row>
    <row r="67" spans="1:19" x14ac:dyDescent="0.3">
      <c r="A67" s="2" t="s">
        <v>854</v>
      </c>
      <c r="B67" s="3">
        <v>44626</v>
      </c>
      <c r="C67" s="2" t="s">
        <v>855</v>
      </c>
      <c r="D67" t="s">
        <v>6149</v>
      </c>
      <c r="E67" s="2">
        <v>4</v>
      </c>
      <c r="F67" s="2" t="str">
        <f>_xlfn.XLOOKUP(Orders[[#This Row],[Customer ID]],customers!$A$1:$A$1001,customers!$B$1:$B$1001,,0)</f>
        <v>Angelia Cockrem</v>
      </c>
      <c r="G67" s="2" t="str">
        <f>IF(_xlfn.XLOOKUP(Orders[[#This Row],[Customer ID]],customers!$A$1:$A$1001,customers!$C$1:$C$1001,,0)=0,"",_xlfn.XLOOKUP(Orders[[#This Row],[Customer ID]],customers!$A$1:$A$1001,customers!$C$1:$C$1001))</f>
        <v>acockrem1t@engadget.com</v>
      </c>
      <c r="H67" s="2" t="str">
        <f>_xlfn.XLOOKUP(Orders[[#This Row],[Customer ID]],customers!$A$1:$A$1001,customers!$G$1:$G$1001,,0)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IF(J67="M","Medium",IF(J67="L","Large",IF(J67="D","Dark","")))</f>
        <v>Dark</v>
      </c>
      <c r="P67" t="str">
        <f>_xlfn.XLOOKUP(Orders[[#This Row],[Customer ID]],customers!$A$1:$A$1001,customers!$I$1:$I$1001,,0)</f>
        <v>Yes</v>
      </c>
      <c r="Q67" t="str">
        <f>TEXT(Orders[[#This Row],[Order Date]], "dddd")</f>
        <v>Sunday</v>
      </c>
      <c r="R67">
        <f>MONTH(Orders[[#This Row],[Order Date]])</f>
        <v>3</v>
      </c>
      <c r="S67" s="10">
        <f xml:space="preserve"> CEILING(Orders[[#This Row],[month_number]]/3,1)</f>
        <v>1</v>
      </c>
    </row>
    <row r="68" spans="1:19" x14ac:dyDescent="0.3">
      <c r="A68" s="2" t="s">
        <v>860</v>
      </c>
      <c r="B68" s="3">
        <v>44666</v>
      </c>
      <c r="C68" s="2" t="s">
        <v>861</v>
      </c>
      <c r="D68" t="s">
        <v>6173</v>
      </c>
      <c r="E68" s="2">
        <v>1</v>
      </c>
      <c r="F68" s="2" t="str">
        <f>_xlfn.XLOOKUP(Orders[[#This Row],[Customer ID]],customers!$A$1:$A$1001,customers!$B$1:$B$1001,,0)</f>
        <v>Belvia Umpleby</v>
      </c>
      <c r="G68" s="2" t="str">
        <f>IF(_xlfn.XLOOKUP(Orders[[#This Row],[Customer ID]],customers!$A$1:$A$1001,customers!$C$1:$C$1001,,0)=0,"",_xlfn.XLOOKUP(Orders[[#This Row],[Customer ID]],customers!$A$1:$A$1001,customers!$C$1:$C$1001))</f>
        <v>bumpleby1u@soundcloud.com</v>
      </c>
      <c r="H68" s="2" t="str">
        <f>_xlfn.XLOOKUP(Orders[[#This Row],[Customer ID]],customers!$A$1:$A$1001,customers!$G$1:$G$1001,,0)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Large</v>
      </c>
      <c r="P68" t="str">
        <f>_xlfn.XLOOKUP(Orders[[#This Row],[Customer ID]],customers!$A$1:$A$1001,customers!$I$1:$I$1001,,0)</f>
        <v>Yes</v>
      </c>
      <c r="Q68" t="str">
        <f>TEXT(Orders[[#This Row],[Order Date]], "dddd")</f>
        <v>Friday</v>
      </c>
      <c r="R68">
        <f>MONTH(Orders[[#This Row],[Order Date]])</f>
        <v>4</v>
      </c>
      <c r="S68" s="10">
        <f xml:space="preserve"> CEILING(Orders[[#This Row],[month_number]]/3,1)</f>
        <v>2</v>
      </c>
    </row>
    <row r="69" spans="1:19" x14ac:dyDescent="0.3">
      <c r="A69" s="2" t="s">
        <v>866</v>
      </c>
      <c r="B69" s="3">
        <v>44519</v>
      </c>
      <c r="C69" s="2" t="s">
        <v>867</v>
      </c>
      <c r="D69" t="s">
        <v>6145</v>
      </c>
      <c r="E69" s="2">
        <v>2</v>
      </c>
      <c r="F69" s="2" t="str">
        <f>_xlfn.XLOOKUP(Orders[[#This Row],[Customer ID]],customers!$A$1:$A$1001,customers!$B$1:$B$1001,,0)</f>
        <v>Nat Saleway</v>
      </c>
      <c r="G69" s="2" t="str">
        <f>IF(_xlfn.XLOOKUP(Orders[[#This Row],[Customer ID]],customers!$A$1:$A$1001,customers!$C$1:$C$1001,,0)=0,"",_xlfn.XLOOKUP(Orders[[#This Row],[Customer ID]],customers!$A$1:$A$1001,customers!$C$1:$C$1001))</f>
        <v>nsaleway1v@dedecms.com</v>
      </c>
      <c r="H69" s="2" t="str">
        <f>_xlfn.XLOOKUP(Orders[[#This Row],[Customer ID]],customers!$A$1:$A$1001,customers!$G$1:$G$1001,,0)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Large</v>
      </c>
      <c r="P69" t="str">
        <f>_xlfn.XLOOKUP(Orders[[#This Row],[Customer ID]],customers!$A$1:$A$1001,customers!$I$1:$I$1001,,0)</f>
        <v>No</v>
      </c>
      <c r="Q69" t="str">
        <f>TEXT(Orders[[#This Row],[Order Date]], "dddd")</f>
        <v>Friday</v>
      </c>
      <c r="R69">
        <f>MONTH(Orders[[#This Row],[Order Date]])</f>
        <v>11</v>
      </c>
      <c r="S69" s="10">
        <f xml:space="preserve"> CEILING(Orders[[#This Row],[month_number]]/3,1)</f>
        <v>4</v>
      </c>
    </row>
    <row r="70" spans="1:19" x14ac:dyDescent="0.3">
      <c r="A70" s="2" t="s">
        <v>872</v>
      </c>
      <c r="B70" s="3">
        <v>43754</v>
      </c>
      <c r="C70" s="2" t="s">
        <v>873</v>
      </c>
      <c r="D70" t="s">
        <v>6174</v>
      </c>
      <c r="E70" s="2">
        <v>1</v>
      </c>
      <c r="F70" s="2" t="str">
        <f>_xlfn.XLOOKUP(Orders[[#This Row],[Customer ID]],customers!$A$1:$A$1001,customers!$B$1:$B$1001,,0)</f>
        <v>Hayward Goulter</v>
      </c>
      <c r="G70" s="2" t="str">
        <f>IF(_xlfn.XLOOKUP(Orders[[#This Row],[Customer ID]],customers!$A$1:$A$1001,customers!$C$1:$C$1001,,0)=0,"",_xlfn.XLOOKUP(Orders[[#This Row],[Customer ID]],customers!$A$1:$A$1001,customers!$C$1:$C$1001))</f>
        <v>hgoulter1w@abc.net.au</v>
      </c>
      <c r="H70" s="2" t="str">
        <f>_xlfn.XLOOKUP(Orders[[#This Row],[Customer ID]],customers!$A$1:$A$1001,customers!$G$1:$G$1001,,0)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c r="Q70" t="str">
        <f>TEXT(Orders[[#This Row],[Order Date]], "dddd")</f>
        <v>Wednesday</v>
      </c>
      <c r="R70">
        <f>MONTH(Orders[[#This Row],[Order Date]])</f>
        <v>10</v>
      </c>
      <c r="S70" s="10">
        <f xml:space="preserve"> CEILING(Orders[[#This Row],[month_number]]/3,1)</f>
        <v>4</v>
      </c>
    </row>
    <row r="71" spans="1:19" x14ac:dyDescent="0.3">
      <c r="A71" s="2" t="s">
        <v>878</v>
      </c>
      <c r="B71" s="3">
        <v>43795</v>
      </c>
      <c r="C71" s="2" t="s">
        <v>879</v>
      </c>
      <c r="D71" t="s">
        <v>6138</v>
      </c>
      <c r="E71" s="2">
        <v>6</v>
      </c>
      <c r="F71" s="2" t="str">
        <f>_xlfn.XLOOKUP(Orders[[#This Row],[Customer ID]],customers!$A$1:$A$1001,customers!$B$1:$B$1001,,0)</f>
        <v>Gay Rizzello</v>
      </c>
      <c r="G71" s="2" t="str">
        <f>IF(_xlfn.XLOOKUP(Orders[[#This Row],[Customer ID]],customers!$A$1:$A$1001,customers!$C$1:$C$1001,,0)=0,"",_xlfn.XLOOKUP(Orders[[#This Row],[Customer ID]],customers!$A$1:$A$1001,customers!$C$1:$C$1001))</f>
        <v>grizzello1x@symantec.com</v>
      </c>
      <c r="H71" s="2" t="str">
        <f>_xlfn.XLOOKUP(Orders[[#This Row],[Customer ID]],customers!$A$1:$A$1001,customers!$G$1:$G$1001,,0)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c r="Q71" t="str">
        <f>TEXT(Orders[[#This Row],[Order Date]], "dddd")</f>
        <v>Tuesday</v>
      </c>
      <c r="R71">
        <f>MONTH(Orders[[#This Row],[Order Date]])</f>
        <v>11</v>
      </c>
      <c r="S71" s="10">
        <f xml:space="preserve"> CEILING(Orders[[#This Row],[month_number]]/3,1)</f>
        <v>4</v>
      </c>
    </row>
    <row r="72" spans="1:19" x14ac:dyDescent="0.3">
      <c r="A72" s="2" t="s">
        <v>885</v>
      </c>
      <c r="B72" s="3">
        <v>43646</v>
      </c>
      <c r="C72" s="2" t="s">
        <v>886</v>
      </c>
      <c r="D72" t="s">
        <v>6148</v>
      </c>
      <c r="E72" s="2">
        <v>4</v>
      </c>
      <c r="F72" s="2" t="str">
        <f>_xlfn.XLOOKUP(Orders[[#This Row],[Customer ID]],customers!$A$1:$A$1001,customers!$B$1:$B$1001,,0)</f>
        <v>Shannon List</v>
      </c>
      <c r="G72" s="2" t="str">
        <f>IF(_xlfn.XLOOKUP(Orders[[#This Row],[Customer ID]],customers!$A$1:$A$1001,customers!$C$1:$C$1001,,0)=0,"",_xlfn.XLOOKUP(Orders[[#This Row],[Customer ID]],customers!$A$1:$A$1001,customers!$C$1:$C$1001))</f>
        <v>slist1y@mapquest.com</v>
      </c>
      <c r="H72" s="2" t="str">
        <f>_xlfn.XLOOKUP(Orders[[#This Row],[Customer ID]],customers!$A$1:$A$1001,customers!$G$1:$G$1001,,0)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Large</v>
      </c>
      <c r="P72" t="str">
        <f>_xlfn.XLOOKUP(Orders[[#This Row],[Customer ID]],customers!$A$1:$A$1001,customers!$I$1:$I$1001,,0)</f>
        <v>No</v>
      </c>
      <c r="Q72" t="str">
        <f>TEXT(Orders[[#This Row],[Order Date]], "dddd")</f>
        <v>Sunday</v>
      </c>
      <c r="R72">
        <f>MONTH(Orders[[#This Row],[Order Date]])</f>
        <v>6</v>
      </c>
      <c r="S72" s="10">
        <f xml:space="preserve"> CEILING(Orders[[#This Row],[month_number]]/3,1)</f>
        <v>2</v>
      </c>
    </row>
    <row r="73" spans="1:19" x14ac:dyDescent="0.3">
      <c r="A73" s="2" t="s">
        <v>891</v>
      </c>
      <c r="B73" s="3">
        <v>44200</v>
      </c>
      <c r="C73" s="2" t="s">
        <v>892</v>
      </c>
      <c r="D73" t="s">
        <v>6145</v>
      </c>
      <c r="E73" s="2">
        <v>2</v>
      </c>
      <c r="F73" s="2" t="str">
        <f>_xlfn.XLOOKUP(Orders[[#This Row],[Customer ID]],customers!$A$1:$A$1001,customers!$B$1:$B$1001,,0)</f>
        <v>Shirlene Edmondson</v>
      </c>
      <c r="G73" s="2" t="str">
        <f>IF(_xlfn.XLOOKUP(Orders[[#This Row],[Customer ID]],customers!$A$1:$A$1001,customers!$C$1:$C$1001,,0)=0,"",_xlfn.XLOOKUP(Orders[[#This Row],[Customer ID]],customers!$A$1:$A$1001,customers!$C$1:$C$1001))</f>
        <v>sedmondson1z@theguardian.com</v>
      </c>
      <c r="H73" s="2" t="str">
        <f>_xlfn.XLOOKUP(Orders[[#This Row],[Customer ID]],customers!$A$1:$A$1001,customers!$G$1:$G$1001,,0)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Large</v>
      </c>
      <c r="P73" t="str">
        <f>_xlfn.XLOOKUP(Orders[[#This Row],[Customer ID]],customers!$A$1:$A$1001,customers!$I$1:$I$1001,,0)</f>
        <v>No</v>
      </c>
      <c r="Q73" t="str">
        <f>TEXT(Orders[[#This Row],[Order Date]], "dddd")</f>
        <v>Monday</v>
      </c>
      <c r="R73">
        <f>MONTH(Orders[[#This Row],[Order Date]])</f>
        <v>1</v>
      </c>
      <c r="S73" s="10">
        <f xml:space="preserve"> CEILING(Orders[[#This Row],[month_number]]/3,1)</f>
        <v>1</v>
      </c>
    </row>
    <row r="74" spans="1:19" x14ac:dyDescent="0.3">
      <c r="A74" s="2" t="s">
        <v>897</v>
      </c>
      <c r="B74" s="3">
        <v>44131</v>
      </c>
      <c r="C74" s="2" t="s">
        <v>898</v>
      </c>
      <c r="D74" t="s">
        <v>6175</v>
      </c>
      <c r="E74" s="2">
        <v>3</v>
      </c>
      <c r="F74" s="2" t="str">
        <f>_xlfn.XLOOKUP(Orders[[#This Row],[Customer ID]],customers!$A$1:$A$1001,customers!$B$1:$B$1001,,0)</f>
        <v>Aurlie McCarl</v>
      </c>
      <c r="G74" s="2" t="str">
        <f>IF(_xlfn.XLOOKUP(Orders[[#This Row],[Customer ID]],customers!$A$1:$A$1001,customers!$C$1:$C$1001,,0)=0,"",_xlfn.XLOOKUP(Orders[[#This Row],[Customer ID]],customers!$A$1:$A$1001,customers!$C$1:$C$1001))</f>
        <v/>
      </c>
      <c r="H74" s="2" t="str">
        <f>_xlfn.XLOOKUP(Orders[[#This Row],[Customer ID]],customers!$A$1:$A$1001,customers!$G$1:$G$1001,,0)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c r="Q74" t="str">
        <f>TEXT(Orders[[#This Row],[Order Date]], "dddd")</f>
        <v>Tuesday</v>
      </c>
      <c r="R74">
        <f>MONTH(Orders[[#This Row],[Order Date]])</f>
        <v>10</v>
      </c>
      <c r="S74" s="10">
        <f xml:space="preserve"> CEILING(Orders[[#This Row],[month_number]]/3,1)</f>
        <v>4</v>
      </c>
    </row>
    <row r="75" spans="1:19" x14ac:dyDescent="0.3">
      <c r="A75" s="2" t="s">
        <v>902</v>
      </c>
      <c r="B75" s="3">
        <v>44362</v>
      </c>
      <c r="C75" s="2" t="s">
        <v>903</v>
      </c>
      <c r="D75" t="s">
        <v>6159</v>
      </c>
      <c r="E75" s="2">
        <v>5</v>
      </c>
      <c r="F75" s="2" t="str">
        <f>_xlfn.XLOOKUP(Orders[[#This Row],[Customer ID]],customers!$A$1:$A$1001,customers!$B$1:$B$1001,,0)</f>
        <v>Alikee Carryer</v>
      </c>
      <c r="G75" s="2" t="str">
        <f>IF(_xlfn.XLOOKUP(Orders[[#This Row],[Customer ID]],customers!$A$1:$A$1001,customers!$C$1:$C$1001,,0)=0,"",_xlfn.XLOOKUP(Orders[[#This Row],[Customer ID]],customers!$A$1:$A$1001,customers!$C$1:$C$1001))</f>
        <v/>
      </c>
      <c r="H75" s="2" t="str">
        <f>_xlfn.XLOOKUP(Orders[[#This Row],[Customer ID]],customers!$A$1:$A$1001,customers!$G$1:$G$1001,,0)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c r="Q75" t="str">
        <f>TEXT(Orders[[#This Row],[Order Date]], "dddd")</f>
        <v>Tuesday</v>
      </c>
      <c r="R75">
        <f>MONTH(Orders[[#This Row],[Order Date]])</f>
        <v>6</v>
      </c>
      <c r="S75" s="10">
        <f xml:space="preserve"> CEILING(Orders[[#This Row],[month_number]]/3,1)</f>
        <v>2</v>
      </c>
    </row>
    <row r="76" spans="1:19" x14ac:dyDescent="0.3">
      <c r="A76" s="2" t="s">
        <v>907</v>
      </c>
      <c r="B76" s="3">
        <v>44396</v>
      </c>
      <c r="C76" s="2" t="s">
        <v>908</v>
      </c>
      <c r="D76" t="s">
        <v>6176</v>
      </c>
      <c r="E76" s="2">
        <v>2</v>
      </c>
      <c r="F76" s="2" t="str">
        <f>_xlfn.XLOOKUP(Orders[[#This Row],[Customer ID]],customers!$A$1:$A$1001,customers!$B$1:$B$1001,,0)</f>
        <v>Jennifer Rangall</v>
      </c>
      <c r="G76" s="2" t="str">
        <f>IF(_xlfn.XLOOKUP(Orders[[#This Row],[Customer ID]],customers!$A$1:$A$1001,customers!$C$1:$C$1001,,0)=0,"",_xlfn.XLOOKUP(Orders[[#This Row],[Customer ID]],customers!$A$1:$A$1001,customers!$C$1:$C$1001))</f>
        <v>jrangall22@newsvine.com</v>
      </c>
      <c r="H76" s="2" t="str">
        <f>_xlfn.XLOOKUP(Orders[[#This Row],[Customer ID]],customers!$A$1:$A$1001,customers!$G$1:$G$1001,,0)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Large</v>
      </c>
      <c r="P76" t="str">
        <f>_xlfn.XLOOKUP(Orders[[#This Row],[Customer ID]],customers!$A$1:$A$1001,customers!$I$1:$I$1001,,0)</f>
        <v>Yes</v>
      </c>
      <c r="Q76" t="str">
        <f>TEXT(Orders[[#This Row],[Order Date]], "dddd")</f>
        <v>Monday</v>
      </c>
      <c r="R76">
        <f>MONTH(Orders[[#This Row],[Order Date]])</f>
        <v>7</v>
      </c>
      <c r="S76" s="10">
        <f xml:space="preserve"> CEILING(Orders[[#This Row],[month_number]]/3,1)</f>
        <v>3</v>
      </c>
    </row>
    <row r="77" spans="1:19" x14ac:dyDescent="0.3">
      <c r="A77" s="2" t="s">
        <v>913</v>
      </c>
      <c r="B77" s="3">
        <v>44400</v>
      </c>
      <c r="C77" s="2" t="s">
        <v>914</v>
      </c>
      <c r="D77" t="s">
        <v>6177</v>
      </c>
      <c r="E77" s="2">
        <v>6</v>
      </c>
      <c r="F77" s="2" t="str">
        <f>_xlfn.XLOOKUP(Orders[[#This Row],[Customer ID]],customers!$A$1:$A$1001,customers!$B$1:$B$1001,,0)</f>
        <v>Kipper Boorn</v>
      </c>
      <c r="G77" s="2" t="str">
        <f>IF(_xlfn.XLOOKUP(Orders[[#This Row],[Customer ID]],customers!$A$1:$A$1001,customers!$C$1:$C$1001,,0)=0,"",_xlfn.XLOOKUP(Orders[[#This Row],[Customer ID]],customers!$A$1:$A$1001,customers!$C$1:$C$1001))</f>
        <v>kboorn23@ezinearticles.com</v>
      </c>
      <c r="H77" s="2" t="str">
        <f>_xlfn.XLOOKUP(Orders[[#This Row],[Customer ID]],customers!$A$1:$A$1001,customers!$G$1:$G$1001,,0)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c r="Q77" t="str">
        <f>TEXT(Orders[[#This Row],[Order Date]], "dddd")</f>
        <v>Friday</v>
      </c>
      <c r="R77">
        <f>MONTH(Orders[[#This Row],[Order Date]])</f>
        <v>7</v>
      </c>
      <c r="S77" s="10">
        <f xml:space="preserve"> CEILING(Orders[[#This Row],[month_number]]/3,1)</f>
        <v>3</v>
      </c>
    </row>
    <row r="78" spans="1:19" x14ac:dyDescent="0.3">
      <c r="A78" s="2" t="s">
        <v>919</v>
      </c>
      <c r="B78" s="3">
        <v>43855</v>
      </c>
      <c r="C78" s="2" t="s">
        <v>920</v>
      </c>
      <c r="D78" t="s">
        <v>6178</v>
      </c>
      <c r="E78" s="2">
        <v>1</v>
      </c>
      <c r="F78" s="2" t="str">
        <f>_xlfn.XLOOKUP(Orders[[#This Row],[Customer ID]],customers!$A$1:$A$1001,customers!$B$1:$B$1001,,0)</f>
        <v>Melania Beadle</v>
      </c>
      <c r="G78" s="2" t="str">
        <f>IF(_xlfn.XLOOKUP(Orders[[#This Row],[Customer ID]],customers!$A$1:$A$1001,customers!$C$1:$C$1001,,0)=0,"",_xlfn.XLOOKUP(Orders[[#This Row],[Customer ID]],customers!$A$1:$A$1001,customers!$C$1:$C$1001))</f>
        <v/>
      </c>
      <c r="H78" s="2" t="str">
        <f>_xlfn.XLOOKUP(Orders[[#This Row],[Customer ID]],customers!$A$1:$A$1001,customers!$G$1:$G$1001,,0)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Large</v>
      </c>
      <c r="P78" t="str">
        <f>_xlfn.XLOOKUP(Orders[[#This Row],[Customer ID]],customers!$A$1:$A$1001,customers!$I$1:$I$1001,,0)</f>
        <v>Yes</v>
      </c>
      <c r="Q78" t="str">
        <f>TEXT(Orders[[#This Row],[Order Date]], "dddd")</f>
        <v>Saturday</v>
      </c>
      <c r="R78">
        <f>MONTH(Orders[[#This Row],[Order Date]])</f>
        <v>1</v>
      </c>
      <c r="S78" s="10">
        <f xml:space="preserve"> CEILING(Orders[[#This Row],[month_number]]/3,1)</f>
        <v>1</v>
      </c>
    </row>
    <row r="79" spans="1:19" x14ac:dyDescent="0.3">
      <c r="A79" s="2" t="s">
        <v>924</v>
      </c>
      <c r="B79" s="3">
        <v>43594</v>
      </c>
      <c r="C79" s="2" t="s">
        <v>925</v>
      </c>
      <c r="D79" t="s">
        <v>6153</v>
      </c>
      <c r="E79" s="2">
        <v>2</v>
      </c>
      <c r="F79" s="2" t="str">
        <f>_xlfn.XLOOKUP(Orders[[#This Row],[Customer ID]],customers!$A$1:$A$1001,customers!$B$1:$B$1001,,0)</f>
        <v>Colene Elgey</v>
      </c>
      <c r="G79" s="2" t="str">
        <f>IF(_xlfn.XLOOKUP(Orders[[#This Row],[Customer ID]],customers!$A$1:$A$1001,customers!$C$1:$C$1001,,0)=0,"",_xlfn.XLOOKUP(Orders[[#This Row],[Customer ID]],customers!$A$1:$A$1001,customers!$C$1:$C$1001))</f>
        <v>celgey25@webs.com</v>
      </c>
      <c r="H79" s="2" t="str">
        <f>_xlfn.XLOOKUP(Orders[[#This Row],[Customer ID]],customers!$A$1:$A$1001,customers!$G$1:$G$1001,,0)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c r="Q79" t="str">
        <f>TEXT(Orders[[#This Row],[Order Date]], "dddd")</f>
        <v>Thursday</v>
      </c>
      <c r="R79">
        <f>MONTH(Orders[[#This Row],[Order Date]])</f>
        <v>5</v>
      </c>
      <c r="S79" s="10">
        <f xml:space="preserve"> CEILING(Orders[[#This Row],[month_number]]/3,1)</f>
        <v>2</v>
      </c>
    </row>
    <row r="80" spans="1:19" x14ac:dyDescent="0.3">
      <c r="A80" s="2" t="s">
        <v>930</v>
      </c>
      <c r="B80" s="3">
        <v>43920</v>
      </c>
      <c r="C80" s="2" t="s">
        <v>931</v>
      </c>
      <c r="D80" t="s">
        <v>6157</v>
      </c>
      <c r="E80" s="2">
        <v>6</v>
      </c>
      <c r="F80" s="2" t="str">
        <f>_xlfn.XLOOKUP(Orders[[#This Row],[Customer ID]],customers!$A$1:$A$1001,customers!$B$1:$B$1001,,0)</f>
        <v>Lothaire Mizzi</v>
      </c>
      <c r="G80" s="2" t="str">
        <f>IF(_xlfn.XLOOKUP(Orders[[#This Row],[Customer ID]],customers!$A$1:$A$1001,customers!$C$1:$C$1001,,0)=0,"",_xlfn.XLOOKUP(Orders[[#This Row],[Customer ID]],customers!$A$1:$A$1001,customers!$C$1:$C$1001))</f>
        <v>lmizzi26@rakuten.co.jp</v>
      </c>
      <c r="H80" s="2" t="str">
        <f>_xlfn.XLOOKUP(Orders[[#This Row],[Customer ID]],customers!$A$1:$A$1001,customers!$G$1:$G$1001,,0)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c r="Q80" t="str">
        <f>TEXT(Orders[[#This Row],[Order Date]], "dddd")</f>
        <v>Monday</v>
      </c>
      <c r="R80">
        <f>MONTH(Orders[[#This Row],[Order Date]])</f>
        <v>3</v>
      </c>
      <c r="S80" s="10">
        <f xml:space="preserve"> CEILING(Orders[[#This Row],[month_number]]/3,1)</f>
        <v>1</v>
      </c>
    </row>
    <row r="81" spans="1:19" x14ac:dyDescent="0.3">
      <c r="A81" s="2" t="s">
        <v>936</v>
      </c>
      <c r="B81" s="3">
        <v>44633</v>
      </c>
      <c r="C81" s="2" t="s">
        <v>937</v>
      </c>
      <c r="D81" t="s">
        <v>6179</v>
      </c>
      <c r="E81" s="2">
        <v>4</v>
      </c>
      <c r="F81" s="2" t="str">
        <f>_xlfn.XLOOKUP(Orders[[#This Row],[Customer ID]],customers!$A$1:$A$1001,customers!$B$1:$B$1001,,0)</f>
        <v>Cletis Giacomazzo</v>
      </c>
      <c r="G81" s="2" t="str">
        <f>IF(_xlfn.XLOOKUP(Orders[[#This Row],[Customer ID]],customers!$A$1:$A$1001,customers!$C$1:$C$1001,,0)=0,"",_xlfn.XLOOKUP(Orders[[#This Row],[Customer ID]],customers!$A$1:$A$1001,customers!$C$1:$C$1001))</f>
        <v>cgiacomazzo27@jigsy.com</v>
      </c>
      <c r="H81" s="2" t="str">
        <f>_xlfn.XLOOKUP(Orders[[#This Row],[Customer ID]],customers!$A$1:$A$1001,customers!$G$1:$G$1001,,0)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Large</v>
      </c>
      <c r="P81" t="str">
        <f>_xlfn.XLOOKUP(Orders[[#This Row],[Customer ID]],customers!$A$1:$A$1001,customers!$I$1:$I$1001,,0)</f>
        <v>No</v>
      </c>
      <c r="Q81" t="str">
        <f>TEXT(Orders[[#This Row],[Order Date]], "dddd")</f>
        <v>Sunday</v>
      </c>
      <c r="R81">
        <f>MONTH(Orders[[#This Row],[Order Date]])</f>
        <v>3</v>
      </c>
      <c r="S81" s="10">
        <f xml:space="preserve"> CEILING(Orders[[#This Row],[month_number]]/3,1)</f>
        <v>1</v>
      </c>
    </row>
    <row r="82" spans="1:19" x14ac:dyDescent="0.3">
      <c r="A82" s="2" t="s">
        <v>942</v>
      </c>
      <c r="B82" s="3">
        <v>43572</v>
      </c>
      <c r="C82" s="2" t="s">
        <v>943</v>
      </c>
      <c r="D82" t="s">
        <v>6180</v>
      </c>
      <c r="E82" s="2">
        <v>5</v>
      </c>
      <c r="F82" s="2" t="str">
        <f>_xlfn.XLOOKUP(Orders[[#This Row],[Customer ID]],customers!$A$1:$A$1001,customers!$B$1:$B$1001,,0)</f>
        <v>Ami Arnow</v>
      </c>
      <c r="G82" s="2" t="str">
        <f>IF(_xlfn.XLOOKUP(Orders[[#This Row],[Customer ID]],customers!$A$1:$A$1001,customers!$C$1:$C$1001,,0)=0,"",_xlfn.XLOOKUP(Orders[[#This Row],[Customer ID]],customers!$A$1:$A$1001,customers!$C$1:$C$1001))</f>
        <v>aarnow28@arizona.edu</v>
      </c>
      <c r="H82" s="2" t="str">
        <f>_xlfn.XLOOKUP(Orders[[#This Row],[Customer ID]],customers!$A$1:$A$1001,customers!$G$1:$G$1001,,0)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Large</v>
      </c>
      <c r="P82" t="str">
        <f>_xlfn.XLOOKUP(Orders[[#This Row],[Customer ID]],customers!$A$1:$A$1001,customers!$I$1:$I$1001,,0)</f>
        <v>Yes</v>
      </c>
      <c r="Q82" t="str">
        <f>TEXT(Orders[[#This Row],[Order Date]], "dddd")</f>
        <v>Wednesday</v>
      </c>
      <c r="R82">
        <f>MONTH(Orders[[#This Row],[Order Date]])</f>
        <v>4</v>
      </c>
      <c r="S82" s="10">
        <f xml:space="preserve"> CEILING(Orders[[#This Row],[month_number]]/3,1)</f>
        <v>2</v>
      </c>
    </row>
    <row r="83" spans="1:19" x14ac:dyDescent="0.3">
      <c r="A83" s="2" t="s">
        <v>948</v>
      </c>
      <c r="B83" s="3">
        <v>43763</v>
      </c>
      <c r="C83" s="2" t="s">
        <v>949</v>
      </c>
      <c r="D83" t="s">
        <v>6164</v>
      </c>
      <c r="E83" s="2">
        <v>3</v>
      </c>
      <c r="F83" s="2" t="str">
        <f>_xlfn.XLOOKUP(Orders[[#This Row],[Customer ID]],customers!$A$1:$A$1001,customers!$B$1:$B$1001,,0)</f>
        <v>Sheppard Yann</v>
      </c>
      <c r="G83" s="2" t="str">
        <f>IF(_xlfn.XLOOKUP(Orders[[#This Row],[Customer ID]],customers!$A$1:$A$1001,customers!$C$1:$C$1001,,0)=0,"",_xlfn.XLOOKUP(Orders[[#This Row],[Customer ID]],customers!$A$1:$A$1001,customers!$C$1:$C$1001))</f>
        <v>syann29@senate.gov</v>
      </c>
      <c r="H83" s="2" t="str">
        <f>_xlfn.XLOOKUP(Orders[[#This Row],[Customer ID]],customers!$A$1:$A$1001,customers!$G$1:$G$1001,,0)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Large</v>
      </c>
      <c r="P83" t="str">
        <f>_xlfn.XLOOKUP(Orders[[#This Row],[Customer ID]],customers!$A$1:$A$1001,customers!$I$1:$I$1001,,0)</f>
        <v>Yes</v>
      </c>
      <c r="Q83" t="str">
        <f>TEXT(Orders[[#This Row],[Order Date]], "dddd")</f>
        <v>Friday</v>
      </c>
      <c r="R83">
        <f>MONTH(Orders[[#This Row],[Order Date]])</f>
        <v>10</v>
      </c>
      <c r="S83" s="10">
        <f xml:space="preserve"> CEILING(Orders[[#This Row],[month_number]]/3,1)</f>
        <v>4</v>
      </c>
    </row>
    <row r="84" spans="1:19" x14ac:dyDescent="0.3">
      <c r="A84" s="2" t="s">
        <v>954</v>
      </c>
      <c r="B84" s="3">
        <v>43721</v>
      </c>
      <c r="C84" s="2" t="s">
        <v>955</v>
      </c>
      <c r="D84" t="s">
        <v>6181</v>
      </c>
      <c r="E84" s="2">
        <v>3</v>
      </c>
      <c r="F84" s="2" t="str">
        <f>_xlfn.XLOOKUP(Orders[[#This Row],[Customer ID]],customers!$A$1:$A$1001,customers!$B$1:$B$1001,,0)</f>
        <v>Bunny Naulls</v>
      </c>
      <c r="G84" s="2" t="str">
        <f>IF(_xlfn.XLOOKUP(Orders[[#This Row],[Customer ID]],customers!$A$1:$A$1001,customers!$C$1:$C$1001,,0)=0,"",_xlfn.XLOOKUP(Orders[[#This Row],[Customer ID]],customers!$A$1:$A$1001,customers!$C$1:$C$1001))</f>
        <v>bnaulls2a@tiny.cc</v>
      </c>
      <c r="H84" s="2" t="str">
        <f>_xlfn.XLOOKUP(Orders[[#This Row],[Customer ID]],customers!$A$1:$A$1001,customers!$G$1:$G$1001,,0)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c r="Q84" t="str">
        <f>TEXT(Orders[[#This Row],[Order Date]], "dddd")</f>
        <v>Friday</v>
      </c>
      <c r="R84">
        <f>MONTH(Orders[[#This Row],[Order Date]])</f>
        <v>9</v>
      </c>
      <c r="S84" s="10">
        <f xml:space="preserve"> CEILING(Orders[[#This Row],[month_number]]/3,1)</f>
        <v>3</v>
      </c>
    </row>
    <row r="85" spans="1:19" x14ac:dyDescent="0.3">
      <c r="A85" s="2" t="s">
        <v>960</v>
      </c>
      <c r="B85" s="3">
        <v>43933</v>
      </c>
      <c r="C85" s="2" t="s">
        <v>961</v>
      </c>
      <c r="D85" t="s">
        <v>6149</v>
      </c>
      <c r="E85" s="2">
        <v>4</v>
      </c>
      <c r="F85" s="2" t="str">
        <f>_xlfn.XLOOKUP(Orders[[#This Row],[Customer ID]],customers!$A$1:$A$1001,customers!$B$1:$B$1001,,0)</f>
        <v>Hally Lorait</v>
      </c>
      <c r="G85" s="2" t="str">
        <f>IF(_xlfn.XLOOKUP(Orders[[#This Row],[Customer ID]],customers!$A$1:$A$1001,customers!$C$1:$C$1001,,0)=0,"",_xlfn.XLOOKUP(Orders[[#This Row],[Customer ID]],customers!$A$1:$A$1001,customers!$C$1:$C$1001))</f>
        <v/>
      </c>
      <c r="H85" s="2" t="str">
        <f>_xlfn.XLOOKUP(Orders[[#This Row],[Customer ID]],customers!$A$1:$A$1001,customers!$G$1:$G$1001,,0)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c r="Q85" t="str">
        <f>TEXT(Orders[[#This Row],[Order Date]], "dddd")</f>
        <v>Sunday</v>
      </c>
      <c r="R85">
        <f>MONTH(Orders[[#This Row],[Order Date]])</f>
        <v>4</v>
      </c>
      <c r="S85" s="10">
        <f xml:space="preserve"> CEILING(Orders[[#This Row],[month_number]]/3,1)</f>
        <v>2</v>
      </c>
    </row>
    <row r="86" spans="1:19" x14ac:dyDescent="0.3">
      <c r="A86" s="2" t="s">
        <v>965</v>
      </c>
      <c r="B86" s="3">
        <v>43783</v>
      </c>
      <c r="C86" s="2" t="s">
        <v>966</v>
      </c>
      <c r="D86" t="s">
        <v>6161</v>
      </c>
      <c r="E86" s="2">
        <v>1</v>
      </c>
      <c r="F86" s="2" t="str">
        <f>_xlfn.XLOOKUP(Orders[[#This Row],[Customer ID]],customers!$A$1:$A$1001,customers!$B$1:$B$1001,,0)</f>
        <v>Zaccaria Sherewood</v>
      </c>
      <c r="G86" s="2" t="str">
        <f>IF(_xlfn.XLOOKUP(Orders[[#This Row],[Customer ID]],customers!$A$1:$A$1001,customers!$C$1:$C$1001,,0)=0,"",_xlfn.XLOOKUP(Orders[[#This Row],[Customer ID]],customers!$A$1:$A$1001,customers!$C$1:$C$1001))</f>
        <v>zsherewood2c@apache.org</v>
      </c>
      <c r="H86" s="2" t="str">
        <f>_xlfn.XLOOKUP(Orders[[#This Row],[Customer ID]],customers!$A$1:$A$1001,customers!$G$1:$G$1001,,0)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Large</v>
      </c>
      <c r="P86" t="str">
        <f>_xlfn.XLOOKUP(Orders[[#This Row],[Customer ID]],customers!$A$1:$A$1001,customers!$I$1:$I$1001,,0)</f>
        <v>No</v>
      </c>
      <c r="Q86" t="str">
        <f>TEXT(Orders[[#This Row],[Order Date]], "dddd")</f>
        <v>Thursday</v>
      </c>
      <c r="R86">
        <f>MONTH(Orders[[#This Row],[Order Date]])</f>
        <v>11</v>
      </c>
      <c r="S86" s="10">
        <f xml:space="preserve"> CEILING(Orders[[#This Row],[month_number]]/3,1)</f>
        <v>4</v>
      </c>
    </row>
    <row r="87" spans="1:19" x14ac:dyDescent="0.3">
      <c r="A87" s="2" t="s">
        <v>971</v>
      </c>
      <c r="B87" s="3">
        <v>43664</v>
      </c>
      <c r="C87" s="2" t="s">
        <v>972</v>
      </c>
      <c r="D87" t="s">
        <v>6182</v>
      </c>
      <c r="E87" s="2">
        <v>3</v>
      </c>
      <c r="F87" s="2" t="str">
        <f>_xlfn.XLOOKUP(Orders[[#This Row],[Customer ID]],customers!$A$1:$A$1001,customers!$B$1:$B$1001,,0)</f>
        <v>Jeffrey Dufaire</v>
      </c>
      <c r="G87" s="2" t="str">
        <f>IF(_xlfn.XLOOKUP(Orders[[#This Row],[Customer ID]],customers!$A$1:$A$1001,customers!$C$1:$C$1001,,0)=0,"",_xlfn.XLOOKUP(Orders[[#This Row],[Customer ID]],customers!$A$1:$A$1001,customers!$C$1:$C$1001))</f>
        <v>jdufaire2d@fc2.com</v>
      </c>
      <c r="H87" s="2" t="str">
        <f>_xlfn.XLOOKUP(Orders[[#This Row],[Customer ID]],customers!$A$1:$A$1001,customers!$G$1:$G$1001,,0)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Large</v>
      </c>
      <c r="P87" t="str">
        <f>_xlfn.XLOOKUP(Orders[[#This Row],[Customer ID]],customers!$A$1:$A$1001,customers!$I$1:$I$1001,,0)</f>
        <v>No</v>
      </c>
      <c r="Q87" t="str">
        <f>TEXT(Orders[[#This Row],[Order Date]], "dddd")</f>
        <v>Thursday</v>
      </c>
      <c r="R87">
        <f>MONTH(Orders[[#This Row],[Order Date]])</f>
        <v>7</v>
      </c>
      <c r="S87" s="10">
        <f xml:space="preserve"> CEILING(Orders[[#This Row],[month_number]]/3,1)</f>
        <v>3</v>
      </c>
    </row>
    <row r="88" spans="1:19" x14ac:dyDescent="0.3">
      <c r="A88" s="2" t="s">
        <v>971</v>
      </c>
      <c r="B88" s="3">
        <v>43664</v>
      </c>
      <c r="C88" s="2" t="s">
        <v>972</v>
      </c>
      <c r="D88" t="s">
        <v>6154</v>
      </c>
      <c r="E88" s="2">
        <v>4</v>
      </c>
      <c r="F88" s="2" t="str">
        <f>_xlfn.XLOOKUP(Orders[[#This Row],[Customer ID]],customers!$A$1:$A$1001,customers!$B$1:$B$1001,,0)</f>
        <v>Jeffrey Dufaire</v>
      </c>
      <c r="G88" s="2" t="str">
        <f>IF(_xlfn.XLOOKUP(Orders[[#This Row],[Customer ID]],customers!$A$1:$A$1001,customers!$C$1:$C$1001,,0)=0,"",_xlfn.XLOOKUP(Orders[[#This Row],[Customer ID]],customers!$A$1:$A$1001,customers!$C$1:$C$1001))</f>
        <v>jdufaire2d@fc2.com</v>
      </c>
      <c r="H88" s="2" t="str">
        <f>_xlfn.XLOOKUP(Orders[[#This Row],[Customer ID]],customers!$A$1:$A$1001,customers!$G$1:$G$1001,,0)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c r="Q88" t="str">
        <f>TEXT(Orders[[#This Row],[Order Date]], "dddd")</f>
        <v>Thursday</v>
      </c>
      <c r="R88">
        <f>MONTH(Orders[[#This Row],[Order Date]])</f>
        <v>7</v>
      </c>
      <c r="S88" s="10">
        <f xml:space="preserve"> CEILING(Orders[[#This Row],[month_number]]/3,1)</f>
        <v>3</v>
      </c>
    </row>
    <row r="89" spans="1:19" x14ac:dyDescent="0.3">
      <c r="A89" s="2" t="s">
        <v>980</v>
      </c>
      <c r="B89" s="3">
        <v>44289</v>
      </c>
      <c r="C89" s="2" t="s">
        <v>981</v>
      </c>
      <c r="D89" t="s">
        <v>6155</v>
      </c>
      <c r="E89" s="2">
        <v>3</v>
      </c>
      <c r="F89" s="2" t="str">
        <f>_xlfn.XLOOKUP(Orders[[#This Row],[Customer ID]],customers!$A$1:$A$1001,customers!$B$1:$B$1001,,0)</f>
        <v>Beitris Keaveney</v>
      </c>
      <c r="G89" s="2" t="str">
        <f>IF(_xlfn.XLOOKUP(Orders[[#This Row],[Customer ID]],customers!$A$1:$A$1001,customers!$C$1:$C$1001,,0)=0,"",_xlfn.XLOOKUP(Orders[[#This Row],[Customer ID]],customers!$A$1:$A$1001,customers!$C$1:$C$1001))</f>
        <v>bkeaveney2f@netlog.com</v>
      </c>
      <c r="H89" s="2" t="str">
        <f>_xlfn.XLOOKUP(Orders[[#This Row],[Customer ID]],customers!$A$1:$A$1001,customers!$G$1:$G$1001,,0)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c r="Q89" t="str">
        <f>TEXT(Orders[[#This Row],[Order Date]], "dddd")</f>
        <v>Saturday</v>
      </c>
      <c r="R89">
        <f>MONTH(Orders[[#This Row],[Order Date]])</f>
        <v>4</v>
      </c>
      <c r="S89" s="10">
        <f xml:space="preserve"> CEILING(Orders[[#This Row],[month_number]]/3,1)</f>
        <v>2</v>
      </c>
    </row>
    <row r="90" spans="1:19" x14ac:dyDescent="0.3">
      <c r="A90" s="2" t="s">
        <v>985</v>
      </c>
      <c r="B90" s="3">
        <v>44284</v>
      </c>
      <c r="C90" s="2" t="s">
        <v>986</v>
      </c>
      <c r="D90" t="s">
        <v>6179</v>
      </c>
      <c r="E90" s="2">
        <v>3</v>
      </c>
      <c r="F90" s="2" t="str">
        <f>_xlfn.XLOOKUP(Orders[[#This Row],[Customer ID]],customers!$A$1:$A$1001,customers!$B$1:$B$1001,,0)</f>
        <v>Elna Grise</v>
      </c>
      <c r="G90" s="2" t="str">
        <f>IF(_xlfn.XLOOKUP(Orders[[#This Row],[Customer ID]],customers!$A$1:$A$1001,customers!$C$1:$C$1001,,0)=0,"",_xlfn.XLOOKUP(Orders[[#This Row],[Customer ID]],customers!$A$1:$A$1001,customers!$C$1:$C$1001))</f>
        <v>egrise2g@cargocollective.com</v>
      </c>
      <c r="H90" s="2" t="str">
        <f>_xlfn.XLOOKUP(Orders[[#This Row],[Customer ID]],customers!$A$1:$A$1001,customers!$G$1:$G$1001,,0)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Large</v>
      </c>
      <c r="P90" t="str">
        <f>_xlfn.XLOOKUP(Orders[[#This Row],[Customer ID]],customers!$A$1:$A$1001,customers!$I$1:$I$1001,,0)</f>
        <v>No</v>
      </c>
      <c r="Q90" t="str">
        <f>TEXT(Orders[[#This Row],[Order Date]], "dddd")</f>
        <v>Monday</v>
      </c>
      <c r="R90">
        <f>MONTH(Orders[[#This Row],[Order Date]])</f>
        <v>3</v>
      </c>
      <c r="S90" s="10">
        <f xml:space="preserve"> CEILING(Orders[[#This Row],[month_number]]/3,1)</f>
        <v>1</v>
      </c>
    </row>
    <row r="91" spans="1:19" x14ac:dyDescent="0.3">
      <c r="A91" s="2" t="s">
        <v>990</v>
      </c>
      <c r="B91" s="3">
        <v>44545</v>
      </c>
      <c r="C91" s="2" t="s">
        <v>991</v>
      </c>
      <c r="D91" t="s">
        <v>6140</v>
      </c>
      <c r="E91" s="2">
        <v>6</v>
      </c>
      <c r="F91" s="2" t="str">
        <f>_xlfn.XLOOKUP(Orders[[#This Row],[Customer ID]],customers!$A$1:$A$1001,customers!$B$1:$B$1001,,0)</f>
        <v>Torie Gottelier</v>
      </c>
      <c r="G91" s="2" t="str">
        <f>IF(_xlfn.XLOOKUP(Orders[[#This Row],[Customer ID]],customers!$A$1:$A$1001,customers!$C$1:$C$1001,,0)=0,"",_xlfn.XLOOKUP(Orders[[#This Row],[Customer ID]],customers!$A$1:$A$1001,customers!$C$1:$C$1001))</f>
        <v>tgottelier2h@vistaprint.com</v>
      </c>
      <c r="H91" s="2" t="str">
        <f>_xlfn.XLOOKUP(Orders[[#This Row],[Customer ID]],customers!$A$1:$A$1001,customers!$G$1:$G$1001,,0)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Large</v>
      </c>
      <c r="P91" t="str">
        <f>_xlfn.XLOOKUP(Orders[[#This Row],[Customer ID]],customers!$A$1:$A$1001,customers!$I$1:$I$1001,,0)</f>
        <v>No</v>
      </c>
      <c r="Q91" t="str">
        <f>TEXT(Orders[[#This Row],[Order Date]], "dddd")</f>
        <v>Wednesday</v>
      </c>
      <c r="R91">
        <f>MONTH(Orders[[#This Row],[Order Date]])</f>
        <v>12</v>
      </c>
      <c r="S91" s="10">
        <f xml:space="preserve"> CEILING(Orders[[#This Row],[month_number]]/3,1)</f>
        <v>4</v>
      </c>
    </row>
    <row r="92" spans="1:19" x14ac:dyDescent="0.3">
      <c r="A92" s="2" t="s">
        <v>996</v>
      </c>
      <c r="B92" s="3">
        <v>43971</v>
      </c>
      <c r="C92" s="2" t="s">
        <v>997</v>
      </c>
      <c r="D92" t="s">
        <v>6140</v>
      </c>
      <c r="E92" s="2">
        <v>4</v>
      </c>
      <c r="F92" s="2" t="str">
        <f>_xlfn.XLOOKUP(Orders[[#This Row],[Customer ID]],customers!$A$1:$A$1001,customers!$B$1:$B$1001,,0)</f>
        <v>Loydie Langlais</v>
      </c>
      <c r="G92" s="2" t="str">
        <f>IF(_xlfn.XLOOKUP(Orders[[#This Row],[Customer ID]],customers!$A$1:$A$1001,customers!$C$1:$C$1001,,0)=0,"",_xlfn.XLOOKUP(Orders[[#This Row],[Customer ID]],customers!$A$1:$A$1001,customers!$C$1:$C$1001))</f>
        <v/>
      </c>
      <c r="H92" s="2" t="str">
        <f>_xlfn.XLOOKUP(Orders[[#This Row],[Customer ID]],customers!$A$1:$A$1001,customers!$G$1:$G$1001,,0)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Large</v>
      </c>
      <c r="P92" t="str">
        <f>_xlfn.XLOOKUP(Orders[[#This Row],[Customer ID]],customers!$A$1:$A$1001,customers!$I$1:$I$1001,,0)</f>
        <v>Yes</v>
      </c>
      <c r="Q92" t="str">
        <f>TEXT(Orders[[#This Row],[Order Date]], "dddd")</f>
        <v>Wednesday</v>
      </c>
      <c r="R92">
        <f>MONTH(Orders[[#This Row],[Order Date]])</f>
        <v>5</v>
      </c>
      <c r="S92" s="10">
        <f xml:space="preserve"> CEILING(Orders[[#This Row],[month_number]]/3,1)</f>
        <v>2</v>
      </c>
    </row>
    <row r="93" spans="1:19" x14ac:dyDescent="0.3">
      <c r="A93" s="2" t="s">
        <v>1001</v>
      </c>
      <c r="B93" s="3">
        <v>44137</v>
      </c>
      <c r="C93" s="2" t="s">
        <v>1002</v>
      </c>
      <c r="D93" t="s">
        <v>6175</v>
      </c>
      <c r="E93" s="2">
        <v>4</v>
      </c>
      <c r="F93" s="2" t="str">
        <f>_xlfn.XLOOKUP(Orders[[#This Row],[Customer ID]],customers!$A$1:$A$1001,customers!$B$1:$B$1001,,0)</f>
        <v>Adham Greenhead</v>
      </c>
      <c r="G93" s="2" t="str">
        <f>IF(_xlfn.XLOOKUP(Orders[[#This Row],[Customer ID]],customers!$A$1:$A$1001,customers!$C$1:$C$1001,,0)=0,"",_xlfn.XLOOKUP(Orders[[#This Row],[Customer ID]],customers!$A$1:$A$1001,customers!$C$1:$C$1001))</f>
        <v>agreenhead2j@dailymail.co.uk</v>
      </c>
      <c r="H93" s="2" t="str">
        <f>_xlfn.XLOOKUP(Orders[[#This Row],[Customer ID]],customers!$A$1:$A$1001,customers!$G$1:$G$1001,,0)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c r="Q93" t="str">
        <f>TEXT(Orders[[#This Row],[Order Date]], "dddd")</f>
        <v>Monday</v>
      </c>
      <c r="R93">
        <f>MONTH(Orders[[#This Row],[Order Date]])</f>
        <v>11</v>
      </c>
      <c r="S93" s="10">
        <f xml:space="preserve"> CEILING(Orders[[#This Row],[month_number]]/3,1)</f>
        <v>4</v>
      </c>
    </row>
    <row r="94" spans="1:19" x14ac:dyDescent="0.3">
      <c r="A94" s="2" t="s">
        <v>1007</v>
      </c>
      <c r="B94" s="3">
        <v>44037</v>
      </c>
      <c r="C94" s="2" t="s">
        <v>1008</v>
      </c>
      <c r="D94" t="s">
        <v>6171</v>
      </c>
      <c r="E94" s="2">
        <v>3</v>
      </c>
      <c r="F94" s="2" t="str">
        <f>_xlfn.XLOOKUP(Orders[[#This Row],[Customer ID]],customers!$A$1:$A$1001,customers!$B$1:$B$1001,,0)</f>
        <v>Hamish MacSherry</v>
      </c>
      <c r="G94" s="2" t="str">
        <f>IF(_xlfn.XLOOKUP(Orders[[#This Row],[Customer ID]],customers!$A$1:$A$1001,customers!$C$1:$C$1001,,0)=0,"",_xlfn.XLOOKUP(Orders[[#This Row],[Customer ID]],customers!$A$1:$A$1001,customers!$C$1:$C$1001))</f>
        <v/>
      </c>
      <c r="H94" s="2" t="str">
        <f>_xlfn.XLOOKUP(Orders[[#This Row],[Customer ID]],customers!$A$1:$A$1001,customers!$G$1:$G$1001,,0)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Large</v>
      </c>
      <c r="P94" t="str">
        <f>_xlfn.XLOOKUP(Orders[[#This Row],[Customer ID]],customers!$A$1:$A$1001,customers!$I$1:$I$1001,,0)</f>
        <v>Yes</v>
      </c>
      <c r="Q94" t="str">
        <f>TEXT(Orders[[#This Row],[Order Date]], "dddd")</f>
        <v>Saturday</v>
      </c>
      <c r="R94">
        <f>MONTH(Orders[[#This Row],[Order Date]])</f>
        <v>7</v>
      </c>
      <c r="S94" s="10">
        <f xml:space="preserve"> CEILING(Orders[[#This Row],[month_number]]/3,1)</f>
        <v>3</v>
      </c>
    </row>
    <row r="95" spans="1:19" x14ac:dyDescent="0.3">
      <c r="A95" s="2" t="s">
        <v>1012</v>
      </c>
      <c r="B95" s="3">
        <v>43538</v>
      </c>
      <c r="C95" s="2" t="s">
        <v>1013</v>
      </c>
      <c r="D95" t="s">
        <v>6176</v>
      </c>
      <c r="E95" s="2">
        <v>4</v>
      </c>
      <c r="F95" s="2" t="str">
        <f>_xlfn.XLOOKUP(Orders[[#This Row],[Customer ID]],customers!$A$1:$A$1001,customers!$B$1:$B$1001,,0)</f>
        <v>Else Langcaster</v>
      </c>
      <c r="G95" s="2" t="str">
        <f>IF(_xlfn.XLOOKUP(Orders[[#This Row],[Customer ID]],customers!$A$1:$A$1001,customers!$C$1:$C$1001,,0)=0,"",_xlfn.XLOOKUP(Orders[[#This Row],[Customer ID]],customers!$A$1:$A$1001,customers!$C$1:$C$1001))</f>
        <v>elangcaster2l@spotify.com</v>
      </c>
      <c r="H95" s="2" t="str">
        <f>_xlfn.XLOOKUP(Orders[[#This Row],[Customer ID]],customers!$A$1:$A$1001,customers!$G$1:$G$1001,,0)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Large</v>
      </c>
      <c r="P95" t="str">
        <f>_xlfn.XLOOKUP(Orders[[#This Row],[Customer ID]],customers!$A$1:$A$1001,customers!$I$1:$I$1001,,0)</f>
        <v>Yes</v>
      </c>
      <c r="Q95" t="str">
        <f>TEXT(Orders[[#This Row],[Order Date]], "dddd")</f>
        <v>Thursday</v>
      </c>
      <c r="R95">
        <f>MONTH(Orders[[#This Row],[Order Date]])</f>
        <v>3</v>
      </c>
      <c r="S95" s="10">
        <f xml:space="preserve"> CEILING(Orders[[#This Row],[month_number]]/3,1)</f>
        <v>1</v>
      </c>
    </row>
    <row r="96" spans="1:19" x14ac:dyDescent="0.3">
      <c r="A96" s="2" t="s">
        <v>1018</v>
      </c>
      <c r="B96" s="3">
        <v>44014</v>
      </c>
      <c r="C96" s="2" t="s">
        <v>1019</v>
      </c>
      <c r="D96" t="s">
        <v>6154</v>
      </c>
      <c r="E96" s="2">
        <v>6</v>
      </c>
      <c r="F96" s="2" t="str">
        <f>_xlfn.XLOOKUP(Orders[[#This Row],[Customer ID]],customers!$A$1:$A$1001,customers!$B$1:$B$1001,,0)</f>
        <v>Rudy Farquharson</v>
      </c>
      <c r="G96" s="2" t="str">
        <f>IF(_xlfn.XLOOKUP(Orders[[#This Row],[Customer ID]],customers!$A$1:$A$1001,customers!$C$1:$C$1001,,0)=0,"",_xlfn.XLOOKUP(Orders[[#This Row],[Customer ID]],customers!$A$1:$A$1001,customers!$C$1:$C$1001))</f>
        <v/>
      </c>
      <c r="H96" s="2" t="str">
        <f>_xlfn.XLOOKUP(Orders[[#This Row],[Customer ID]],customers!$A$1:$A$1001,customers!$G$1:$G$1001,,0)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c r="Q96" t="str">
        <f>TEXT(Orders[[#This Row],[Order Date]], "dddd")</f>
        <v>Thursday</v>
      </c>
      <c r="R96">
        <f>MONTH(Orders[[#This Row],[Order Date]])</f>
        <v>7</v>
      </c>
      <c r="S96" s="10">
        <f xml:space="preserve"> CEILING(Orders[[#This Row],[month_number]]/3,1)</f>
        <v>3</v>
      </c>
    </row>
    <row r="97" spans="1:19" x14ac:dyDescent="0.3">
      <c r="A97" s="2" t="s">
        <v>1022</v>
      </c>
      <c r="B97" s="3">
        <v>43816</v>
      </c>
      <c r="C97" s="2" t="s">
        <v>1023</v>
      </c>
      <c r="D97" t="s">
        <v>6175</v>
      </c>
      <c r="E97" s="2">
        <v>6</v>
      </c>
      <c r="F97" s="2" t="str">
        <f>_xlfn.XLOOKUP(Orders[[#This Row],[Customer ID]],customers!$A$1:$A$1001,customers!$B$1:$B$1001,,0)</f>
        <v>Norene Magauran</v>
      </c>
      <c r="G97" s="2" t="str">
        <f>IF(_xlfn.XLOOKUP(Orders[[#This Row],[Customer ID]],customers!$A$1:$A$1001,customers!$C$1:$C$1001,,0)=0,"",_xlfn.XLOOKUP(Orders[[#This Row],[Customer ID]],customers!$A$1:$A$1001,customers!$C$1:$C$1001))</f>
        <v>nmagauran2n@51.la</v>
      </c>
      <c r="H97" s="2" t="str">
        <f>_xlfn.XLOOKUP(Orders[[#This Row],[Customer ID]],customers!$A$1:$A$1001,customers!$G$1:$G$1001,,0)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c r="Q97" t="str">
        <f>TEXT(Orders[[#This Row],[Order Date]], "dddd")</f>
        <v>Tuesday</v>
      </c>
      <c r="R97">
        <f>MONTH(Orders[[#This Row],[Order Date]])</f>
        <v>12</v>
      </c>
      <c r="S97" s="10">
        <f xml:space="preserve"> CEILING(Orders[[#This Row],[month_number]]/3,1)</f>
        <v>4</v>
      </c>
    </row>
    <row r="98" spans="1:19" x14ac:dyDescent="0.3">
      <c r="A98" s="2" t="s">
        <v>1027</v>
      </c>
      <c r="B98" s="3">
        <v>44171</v>
      </c>
      <c r="C98" s="2" t="s">
        <v>1028</v>
      </c>
      <c r="D98" t="s">
        <v>6154</v>
      </c>
      <c r="E98" s="2">
        <v>2</v>
      </c>
      <c r="F98" s="2" t="str">
        <f>_xlfn.XLOOKUP(Orders[[#This Row],[Customer ID]],customers!$A$1:$A$1001,customers!$B$1:$B$1001,,0)</f>
        <v>Vicki Kirdsch</v>
      </c>
      <c r="G98" s="2" t="str">
        <f>IF(_xlfn.XLOOKUP(Orders[[#This Row],[Customer ID]],customers!$A$1:$A$1001,customers!$C$1:$C$1001,,0)=0,"",_xlfn.XLOOKUP(Orders[[#This Row],[Customer ID]],customers!$A$1:$A$1001,customers!$C$1:$C$1001))</f>
        <v>vkirdsch2o@google.fr</v>
      </c>
      <c r="H98" s="2" t="str">
        <f>_xlfn.XLOOKUP(Orders[[#This Row],[Customer ID]],customers!$A$1:$A$1001,customers!$G$1:$G$1001,,0)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c r="Q98" t="str">
        <f>TEXT(Orders[[#This Row],[Order Date]], "dddd")</f>
        <v>Sunday</v>
      </c>
      <c r="R98">
        <f>MONTH(Orders[[#This Row],[Order Date]])</f>
        <v>12</v>
      </c>
      <c r="S98" s="10">
        <f xml:space="preserve"> CEILING(Orders[[#This Row],[month_number]]/3,1)</f>
        <v>4</v>
      </c>
    </row>
    <row r="99" spans="1:19" x14ac:dyDescent="0.3">
      <c r="A99" s="2" t="s">
        <v>1032</v>
      </c>
      <c r="B99" s="3">
        <v>44259</v>
      </c>
      <c r="C99" s="2" t="s">
        <v>1033</v>
      </c>
      <c r="D99" t="s">
        <v>6157</v>
      </c>
      <c r="E99" s="2">
        <v>2</v>
      </c>
      <c r="F99" s="2" t="str">
        <f>_xlfn.XLOOKUP(Orders[[#This Row],[Customer ID]],customers!$A$1:$A$1001,customers!$B$1:$B$1001,,0)</f>
        <v>Ilysa Whapple</v>
      </c>
      <c r="G99" s="2" t="str">
        <f>IF(_xlfn.XLOOKUP(Orders[[#This Row],[Customer ID]],customers!$A$1:$A$1001,customers!$C$1:$C$1001,,0)=0,"",_xlfn.XLOOKUP(Orders[[#This Row],[Customer ID]],customers!$A$1:$A$1001,customers!$C$1:$C$1001))</f>
        <v>iwhapple2p@com.com</v>
      </c>
      <c r="H99" s="2" t="str">
        <f>_xlfn.XLOOKUP(Orders[[#This Row],[Customer ID]],customers!$A$1:$A$1001,customers!$G$1:$G$1001,,0)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c r="Q99" t="str">
        <f>TEXT(Orders[[#This Row],[Order Date]], "dddd")</f>
        <v>Thursday</v>
      </c>
      <c r="R99">
        <f>MONTH(Orders[[#This Row],[Order Date]])</f>
        <v>3</v>
      </c>
      <c r="S99" s="10">
        <f xml:space="preserve"> CEILING(Orders[[#This Row],[month_number]]/3,1)</f>
        <v>1</v>
      </c>
    </row>
    <row r="100" spans="1:19" x14ac:dyDescent="0.3">
      <c r="A100" s="2" t="s">
        <v>1038</v>
      </c>
      <c r="B100" s="3">
        <v>44394</v>
      </c>
      <c r="C100" s="2" t="s">
        <v>1039</v>
      </c>
      <c r="D100" t="s">
        <v>6154</v>
      </c>
      <c r="E100" s="2">
        <v>1</v>
      </c>
      <c r="F100" s="2" t="str">
        <f>_xlfn.XLOOKUP(Orders[[#This Row],[Customer ID]],customers!$A$1:$A$1001,customers!$B$1:$B$1001,,0)</f>
        <v>Ruy Cancellieri</v>
      </c>
      <c r="G100" s="2" t="str">
        <f>IF(_xlfn.XLOOKUP(Orders[[#This Row],[Customer ID]],customers!$A$1:$A$1001,customers!$C$1:$C$1001,,0)=0,"",_xlfn.XLOOKUP(Orders[[#This Row],[Customer ID]],customers!$A$1:$A$1001,customers!$C$1:$C$1001))</f>
        <v/>
      </c>
      <c r="H100" s="2" t="str">
        <f>_xlfn.XLOOKUP(Orders[[#This Row],[Customer ID]],customers!$A$1:$A$1001,customers!$G$1:$G$1001,,0)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c r="Q100" t="str">
        <f>TEXT(Orders[[#This Row],[Order Date]], "dddd")</f>
        <v>Saturday</v>
      </c>
      <c r="R100">
        <f>MONTH(Orders[[#This Row],[Order Date]])</f>
        <v>7</v>
      </c>
      <c r="S100" s="10">
        <f xml:space="preserve"> CEILING(Orders[[#This Row],[month_number]]/3,1)</f>
        <v>3</v>
      </c>
    </row>
    <row r="101" spans="1:19" x14ac:dyDescent="0.3">
      <c r="A101" s="2" t="s">
        <v>1043</v>
      </c>
      <c r="B101" s="3">
        <v>44139</v>
      </c>
      <c r="C101" s="2" t="s">
        <v>1044</v>
      </c>
      <c r="D101" t="s">
        <v>6159</v>
      </c>
      <c r="E101" s="2">
        <v>3</v>
      </c>
      <c r="F101" s="2" t="str">
        <f>_xlfn.XLOOKUP(Orders[[#This Row],[Customer ID]],customers!$A$1:$A$1001,customers!$B$1:$B$1001,,0)</f>
        <v>Aube Follett</v>
      </c>
      <c r="G101" s="2" t="str">
        <f>IF(_xlfn.XLOOKUP(Orders[[#This Row],[Customer ID]],customers!$A$1:$A$1001,customers!$C$1:$C$1001,,0)=0,"",_xlfn.XLOOKUP(Orders[[#This Row],[Customer ID]],customers!$A$1:$A$1001,customers!$C$1:$C$1001))</f>
        <v/>
      </c>
      <c r="H101" s="2" t="str">
        <f>_xlfn.XLOOKUP(Orders[[#This Row],[Customer ID]],customers!$A$1:$A$1001,customers!$G$1:$G$1001,,0)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c r="Q101" t="str">
        <f>TEXT(Orders[[#This Row],[Order Date]], "dddd")</f>
        <v>Wednesday</v>
      </c>
      <c r="R101">
        <f>MONTH(Orders[[#This Row],[Order Date]])</f>
        <v>11</v>
      </c>
      <c r="S101" s="10">
        <f xml:space="preserve"> CEILING(Orders[[#This Row],[month_number]]/3,1)</f>
        <v>4</v>
      </c>
    </row>
    <row r="102" spans="1:19" x14ac:dyDescent="0.3">
      <c r="A102" s="2" t="s">
        <v>1048</v>
      </c>
      <c r="B102" s="3">
        <v>44291</v>
      </c>
      <c r="C102" s="2" t="s">
        <v>1049</v>
      </c>
      <c r="D102" t="s">
        <v>6167</v>
      </c>
      <c r="E102" s="2">
        <v>2</v>
      </c>
      <c r="F102" s="2" t="str">
        <f>_xlfn.XLOOKUP(Orders[[#This Row],[Customer ID]],customers!$A$1:$A$1001,customers!$B$1:$B$1001,,0)</f>
        <v>Rudiger Di Bartolomeo</v>
      </c>
      <c r="G102" s="2" t="str">
        <f>IF(_xlfn.XLOOKUP(Orders[[#This Row],[Customer ID]],customers!$A$1:$A$1001,customers!$C$1:$C$1001,,0)=0,"",_xlfn.XLOOKUP(Orders[[#This Row],[Customer ID]],customers!$A$1:$A$1001,customers!$C$1:$C$1001))</f>
        <v/>
      </c>
      <c r="H102" s="2" t="str">
        <f>_xlfn.XLOOKUP(Orders[[#This Row],[Customer ID]],customers!$A$1:$A$1001,customers!$G$1:$G$1001,,0)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Large</v>
      </c>
      <c r="P102" t="str">
        <f>_xlfn.XLOOKUP(Orders[[#This Row],[Customer ID]],customers!$A$1:$A$1001,customers!$I$1:$I$1001,,0)</f>
        <v>Yes</v>
      </c>
      <c r="Q102" t="str">
        <f>TEXT(Orders[[#This Row],[Order Date]], "dddd")</f>
        <v>Monday</v>
      </c>
      <c r="R102">
        <f>MONTH(Orders[[#This Row],[Order Date]])</f>
        <v>4</v>
      </c>
      <c r="S102" s="10">
        <f xml:space="preserve"> CEILING(Orders[[#This Row],[month_number]]/3,1)</f>
        <v>2</v>
      </c>
    </row>
    <row r="103" spans="1:19" x14ac:dyDescent="0.3">
      <c r="A103" s="2" t="s">
        <v>1053</v>
      </c>
      <c r="B103" s="3">
        <v>43891</v>
      </c>
      <c r="C103" s="2" t="s">
        <v>1054</v>
      </c>
      <c r="D103" t="s">
        <v>6165</v>
      </c>
      <c r="E103" s="2">
        <v>5</v>
      </c>
      <c r="F103" s="2" t="str">
        <f>_xlfn.XLOOKUP(Orders[[#This Row],[Customer ID]],customers!$A$1:$A$1001,customers!$B$1:$B$1001,,0)</f>
        <v>Nickey Youles</v>
      </c>
      <c r="G103" s="2" t="str">
        <f>IF(_xlfn.XLOOKUP(Orders[[#This Row],[Customer ID]],customers!$A$1:$A$1001,customers!$C$1:$C$1001,,0)=0,"",_xlfn.XLOOKUP(Orders[[#This Row],[Customer ID]],customers!$A$1:$A$1001,customers!$C$1:$C$1001))</f>
        <v>nyoules2t@reference.com</v>
      </c>
      <c r="H103" s="2" t="str">
        <f>_xlfn.XLOOKUP(Orders[[#This Row],[Customer ID]],customers!$A$1:$A$1001,customers!$G$1:$G$1001,,0)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c r="Q103" t="str">
        <f>TEXT(Orders[[#This Row],[Order Date]], "dddd")</f>
        <v>Sunday</v>
      </c>
      <c r="R103">
        <f>MONTH(Orders[[#This Row],[Order Date]])</f>
        <v>3</v>
      </c>
      <c r="S103" s="10">
        <f xml:space="preserve"> CEILING(Orders[[#This Row],[month_number]]/3,1)</f>
        <v>1</v>
      </c>
    </row>
    <row r="104" spans="1:19" x14ac:dyDescent="0.3">
      <c r="A104" s="2" t="s">
        <v>1059</v>
      </c>
      <c r="B104" s="3">
        <v>44488</v>
      </c>
      <c r="C104" s="2" t="s">
        <v>1060</v>
      </c>
      <c r="D104" t="s">
        <v>6143</v>
      </c>
      <c r="E104" s="2">
        <v>3</v>
      </c>
      <c r="F104" s="2" t="str">
        <f>_xlfn.XLOOKUP(Orders[[#This Row],[Customer ID]],customers!$A$1:$A$1001,customers!$B$1:$B$1001,,0)</f>
        <v>Dyanna Aizikovitz</v>
      </c>
      <c r="G104" s="2" t="str">
        <f>IF(_xlfn.XLOOKUP(Orders[[#This Row],[Customer ID]],customers!$A$1:$A$1001,customers!$C$1:$C$1001,,0)=0,"",_xlfn.XLOOKUP(Orders[[#This Row],[Customer ID]],customers!$A$1:$A$1001,customers!$C$1:$C$1001))</f>
        <v>daizikovitz2u@answers.com</v>
      </c>
      <c r="H104" s="2" t="str">
        <f>_xlfn.XLOOKUP(Orders[[#This Row],[Customer ID]],customers!$A$1:$A$1001,customers!$G$1:$G$1001,,0)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c r="Q104" t="str">
        <f>TEXT(Orders[[#This Row],[Order Date]], "dddd")</f>
        <v>Tuesday</v>
      </c>
      <c r="R104">
        <f>MONTH(Orders[[#This Row],[Order Date]])</f>
        <v>10</v>
      </c>
      <c r="S104" s="10">
        <f xml:space="preserve"> CEILING(Orders[[#This Row],[month_number]]/3,1)</f>
        <v>4</v>
      </c>
    </row>
    <row r="105" spans="1:19" x14ac:dyDescent="0.3">
      <c r="A105" s="2" t="s">
        <v>1065</v>
      </c>
      <c r="B105" s="3">
        <v>44750</v>
      </c>
      <c r="C105" s="2" t="s">
        <v>1066</v>
      </c>
      <c r="D105" t="s">
        <v>6174</v>
      </c>
      <c r="E105" s="2">
        <v>4</v>
      </c>
      <c r="F105" s="2" t="str">
        <f>_xlfn.XLOOKUP(Orders[[#This Row],[Customer ID]],customers!$A$1:$A$1001,customers!$B$1:$B$1001,,0)</f>
        <v>Bram Revel</v>
      </c>
      <c r="G105" s="2" t="str">
        <f>IF(_xlfn.XLOOKUP(Orders[[#This Row],[Customer ID]],customers!$A$1:$A$1001,customers!$C$1:$C$1001,,0)=0,"",_xlfn.XLOOKUP(Orders[[#This Row],[Customer ID]],customers!$A$1:$A$1001,customers!$C$1:$C$1001))</f>
        <v>brevel2v@fastcompany.com</v>
      </c>
      <c r="H105" s="2" t="str">
        <f>_xlfn.XLOOKUP(Orders[[#This Row],[Customer ID]],customers!$A$1:$A$1001,customers!$G$1:$G$1001,,0)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c r="Q105" t="str">
        <f>TEXT(Orders[[#This Row],[Order Date]], "dddd")</f>
        <v>Friday</v>
      </c>
      <c r="R105">
        <f>MONTH(Orders[[#This Row],[Order Date]])</f>
        <v>7</v>
      </c>
      <c r="S105" s="10">
        <f xml:space="preserve"> CEILING(Orders[[#This Row],[month_number]]/3,1)</f>
        <v>3</v>
      </c>
    </row>
    <row r="106" spans="1:19" x14ac:dyDescent="0.3">
      <c r="A106" s="2" t="s">
        <v>1071</v>
      </c>
      <c r="B106" s="3">
        <v>43694</v>
      </c>
      <c r="C106" s="2" t="s">
        <v>1072</v>
      </c>
      <c r="D106" t="s">
        <v>6162</v>
      </c>
      <c r="E106" s="2">
        <v>6</v>
      </c>
      <c r="F106" s="2" t="str">
        <f>_xlfn.XLOOKUP(Orders[[#This Row],[Customer ID]],customers!$A$1:$A$1001,customers!$B$1:$B$1001,,0)</f>
        <v>Emiline Priddis</v>
      </c>
      <c r="G106" s="2" t="str">
        <f>IF(_xlfn.XLOOKUP(Orders[[#This Row],[Customer ID]],customers!$A$1:$A$1001,customers!$C$1:$C$1001,,0)=0,"",_xlfn.XLOOKUP(Orders[[#This Row],[Customer ID]],customers!$A$1:$A$1001,customers!$C$1:$C$1001))</f>
        <v>epriddis2w@nationalgeographic.com</v>
      </c>
      <c r="H106" s="2" t="str">
        <f>_xlfn.XLOOKUP(Orders[[#This Row],[Customer ID]],customers!$A$1:$A$1001,customers!$G$1:$G$1001,,0)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c r="Q106" t="str">
        <f>TEXT(Orders[[#This Row],[Order Date]], "dddd")</f>
        <v>Saturday</v>
      </c>
      <c r="R106">
        <f>MONTH(Orders[[#This Row],[Order Date]])</f>
        <v>8</v>
      </c>
      <c r="S106" s="10">
        <f xml:space="preserve"> CEILING(Orders[[#This Row],[month_number]]/3,1)</f>
        <v>3</v>
      </c>
    </row>
    <row r="107" spans="1:19" x14ac:dyDescent="0.3">
      <c r="A107" s="2" t="s">
        <v>1077</v>
      </c>
      <c r="B107" s="3">
        <v>43982</v>
      </c>
      <c r="C107" s="2" t="s">
        <v>1078</v>
      </c>
      <c r="D107" t="s">
        <v>6157</v>
      </c>
      <c r="E107" s="2">
        <v>6</v>
      </c>
      <c r="F107" s="2" t="str">
        <f>_xlfn.XLOOKUP(Orders[[#This Row],[Customer ID]],customers!$A$1:$A$1001,customers!$B$1:$B$1001,,0)</f>
        <v>Queenie Veel</v>
      </c>
      <c r="G107" s="2" t="str">
        <f>IF(_xlfn.XLOOKUP(Orders[[#This Row],[Customer ID]],customers!$A$1:$A$1001,customers!$C$1:$C$1001,,0)=0,"",_xlfn.XLOOKUP(Orders[[#This Row],[Customer ID]],customers!$A$1:$A$1001,customers!$C$1:$C$1001))</f>
        <v>qveel2x@jugem.jp</v>
      </c>
      <c r="H107" s="2" t="str">
        <f>_xlfn.XLOOKUP(Orders[[#This Row],[Customer ID]],customers!$A$1:$A$1001,customers!$G$1:$G$1001,,0)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c r="Q107" t="str">
        <f>TEXT(Orders[[#This Row],[Order Date]], "dddd")</f>
        <v>Sunday</v>
      </c>
      <c r="R107">
        <f>MONTH(Orders[[#This Row],[Order Date]])</f>
        <v>5</v>
      </c>
      <c r="S107" s="10">
        <f xml:space="preserve"> CEILING(Orders[[#This Row],[month_number]]/3,1)</f>
        <v>2</v>
      </c>
    </row>
    <row r="108" spans="1:19" x14ac:dyDescent="0.3">
      <c r="A108" s="2" t="s">
        <v>1083</v>
      </c>
      <c r="B108" s="3">
        <v>43956</v>
      </c>
      <c r="C108" s="2" t="s">
        <v>1084</v>
      </c>
      <c r="D108" t="s">
        <v>6183</v>
      </c>
      <c r="E108" s="2">
        <v>2</v>
      </c>
      <c r="F108" s="2" t="str">
        <f>_xlfn.XLOOKUP(Orders[[#This Row],[Customer ID]],customers!$A$1:$A$1001,customers!$B$1:$B$1001,,0)</f>
        <v>Lind Conyers</v>
      </c>
      <c r="G108" s="2" t="str">
        <f>IF(_xlfn.XLOOKUP(Orders[[#This Row],[Customer ID]],customers!$A$1:$A$1001,customers!$C$1:$C$1001,,0)=0,"",_xlfn.XLOOKUP(Orders[[#This Row],[Customer ID]],customers!$A$1:$A$1001,customers!$C$1:$C$1001))</f>
        <v>lconyers2y@twitter.com</v>
      </c>
      <c r="H108" s="2" t="str">
        <f>_xlfn.XLOOKUP(Orders[[#This Row],[Customer ID]],customers!$A$1:$A$1001,customers!$G$1:$G$1001,,0)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c r="Q108" t="str">
        <f>TEXT(Orders[[#This Row],[Order Date]], "dddd")</f>
        <v>Tuesday</v>
      </c>
      <c r="R108">
        <f>MONTH(Orders[[#This Row],[Order Date]])</f>
        <v>5</v>
      </c>
      <c r="S108" s="10">
        <f xml:space="preserve"> CEILING(Orders[[#This Row],[month_number]]/3,1)</f>
        <v>2</v>
      </c>
    </row>
    <row r="109" spans="1:19" x14ac:dyDescent="0.3">
      <c r="A109" s="2" t="s">
        <v>1089</v>
      </c>
      <c r="B109" s="3">
        <v>43569</v>
      </c>
      <c r="C109" s="2" t="s">
        <v>1090</v>
      </c>
      <c r="D109" t="s">
        <v>6146</v>
      </c>
      <c r="E109" s="2">
        <v>3</v>
      </c>
      <c r="F109" s="2" t="str">
        <f>_xlfn.XLOOKUP(Orders[[#This Row],[Customer ID]],customers!$A$1:$A$1001,customers!$B$1:$B$1001,,0)</f>
        <v>Pen Wye</v>
      </c>
      <c r="G109" s="2" t="str">
        <f>IF(_xlfn.XLOOKUP(Orders[[#This Row],[Customer ID]],customers!$A$1:$A$1001,customers!$C$1:$C$1001,,0)=0,"",_xlfn.XLOOKUP(Orders[[#This Row],[Customer ID]],customers!$A$1:$A$1001,customers!$C$1:$C$1001))</f>
        <v>pwye2z@dagondesign.com</v>
      </c>
      <c r="H109" s="2" t="str">
        <f>_xlfn.XLOOKUP(Orders[[#This Row],[Customer ID]],customers!$A$1:$A$1001,customers!$G$1:$G$1001,,0)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c r="Q109" t="str">
        <f>TEXT(Orders[[#This Row],[Order Date]], "dddd")</f>
        <v>Sunday</v>
      </c>
      <c r="R109">
        <f>MONTH(Orders[[#This Row],[Order Date]])</f>
        <v>4</v>
      </c>
      <c r="S109" s="10">
        <f xml:space="preserve"> CEILING(Orders[[#This Row],[month_number]]/3,1)</f>
        <v>2</v>
      </c>
    </row>
    <row r="110" spans="1:19" x14ac:dyDescent="0.3">
      <c r="A110" s="2" t="s">
        <v>1095</v>
      </c>
      <c r="B110" s="3">
        <v>44041</v>
      </c>
      <c r="C110" s="2" t="s">
        <v>1096</v>
      </c>
      <c r="D110" t="s">
        <v>6157</v>
      </c>
      <c r="E110" s="2">
        <v>4</v>
      </c>
      <c r="F110" s="2" t="str">
        <f>_xlfn.XLOOKUP(Orders[[#This Row],[Customer ID]],customers!$A$1:$A$1001,customers!$B$1:$B$1001,,0)</f>
        <v>Isahella Hagland</v>
      </c>
      <c r="G110" s="2" t="str">
        <f>IF(_xlfn.XLOOKUP(Orders[[#This Row],[Customer ID]],customers!$A$1:$A$1001,customers!$C$1:$C$1001,,0)=0,"",_xlfn.XLOOKUP(Orders[[#This Row],[Customer ID]],customers!$A$1:$A$1001,customers!$C$1:$C$1001))</f>
        <v/>
      </c>
      <c r="H110" s="2" t="str">
        <f>_xlfn.XLOOKUP(Orders[[#This Row],[Customer ID]],customers!$A$1:$A$1001,customers!$G$1:$G$1001,,0)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c r="Q110" t="str">
        <f>TEXT(Orders[[#This Row],[Order Date]], "dddd")</f>
        <v>Wednesday</v>
      </c>
      <c r="R110">
        <f>MONTH(Orders[[#This Row],[Order Date]])</f>
        <v>7</v>
      </c>
      <c r="S110" s="10">
        <f xml:space="preserve"> CEILING(Orders[[#This Row],[month_number]]/3,1)</f>
        <v>3</v>
      </c>
    </row>
    <row r="111" spans="1:19" x14ac:dyDescent="0.3">
      <c r="A111" s="2" t="s">
        <v>1100</v>
      </c>
      <c r="B111" s="3">
        <v>43811</v>
      </c>
      <c r="C111" s="2" t="s">
        <v>1101</v>
      </c>
      <c r="D111" t="s">
        <v>6169</v>
      </c>
      <c r="E111" s="2">
        <v>1</v>
      </c>
      <c r="F111" s="2" t="str">
        <f>_xlfn.XLOOKUP(Orders[[#This Row],[Customer ID]],customers!$A$1:$A$1001,customers!$B$1:$B$1001,,0)</f>
        <v>Terry Sheryn</v>
      </c>
      <c r="G111" s="2" t="str">
        <f>IF(_xlfn.XLOOKUP(Orders[[#This Row],[Customer ID]],customers!$A$1:$A$1001,customers!$C$1:$C$1001,,0)=0,"",_xlfn.XLOOKUP(Orders[[#This Row],[Customer ID]],customers!$A$1:$A$1001,customers!$C$1:$C$1001))</f>
        <v>tsheryn31@mtv.com</v>
      </c>
      <c r="H111" s="2" t="str">
        <f>_xlfn.XLOOKUP(Orders[[#This Row],[Customer ID]],customers!$A$1:$A$1001,customers!$G$1:$G$1001,,0)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c r="Q111" t="str">
        <f>TEXT(Orders[[#This Row],[Order Date]], "dddd")</f>
        <v>Thursday</v>
      </c>
      <c r="R111">
        <f>MONTH(Orders[[#This Row],[Order Date]])</f>
        <v>12</v>
      </c>
      <c r="S111" s="10">
        <f xml:space="preserve"> CEILING(Orders[[#This Row],[month_number]]/3,1)</f>
        <v>4</v>
      </c>
    </row>
    <row r="112" spans="1:19" x14ac:dyDescent="0.3">
      <c r="A112" s="2" t="s">
        <v>1106</v>
      </c>
      <c r="B112" s="3">
        <v>44727</v>
      </c>
      <c r="C112" s="2" t="s">
        <v>1107</v>
      </c>
      <c r="D112" t="s">
        <v>6184</v>
      </c>
      <c r="E112" s="2">
        <v>3</v>
      </c>
      <c r="F112" s="2" t="str">
        <f>_xlfn.XLOOKUP(Orders[[#This Row],[Customer ID]],customers!$A$1:$A$1001,customers!$B$1:$B$1001,,0)</f>
        <v>Marie-jeanne Redgrave</v>
      </c>
      <c r="G112" s="2" t="str">
        <f>IF(_xlfn.XLOOKUP(Orders[[#This Row],[Customer ID]],customers!$A$1:$A$1001,customers!$C$1:$C$1001,,0)=0,"",_xlfn.XLOOKUP(Orders[[#This Row],[Customer ID]],customers!$A$1:$A$1001,customers!$C$1:$C$1001))</f>
        <v>mredgrave32@cargocollective.com</v>
      </c>
      <c r="H112" s="2" t="str">
        <f>_xlfn.XLOOKUP(Orders[[#This Row],[Customer ID]],customers!$A$1:$A$1001,customers!$G$1:$G$1001,,0)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Large</v>
      </c>
      <c r="P112" t="str">
        <f>_xlfn.XLOOKUP(Orders[[#This Row],[Customer ID]],customers!$A$1:$A$1001,customers!$I$1:$I$1001,,0)</f>
        <v>Yes</v>
      </c>
      <c r="Q112" t="str">
        <f>TEXT(Orders[[#This Row],[Order Date]], "dddd")</f>
        <v>Wednesday</v>
      </c>
      <c r="R112">
        <f>MONTH(Orders[[#This Row],[Order Date]])</f>
        <v>6</v>
      </c>
      <c r="S112" s="10">
        <f xml:space="preserve"> CEILING(Orders[[#This Row],[month_number]]/3,1)</f>
        <v>2</v>
      </c>
    </row>
    <row r="113" spans="1:19" x14ac:dyDescent="0.3">
      <c r="A113" s="2" t="s">
        <v>1112</v>
      </c>
      <c r="B113" s="3">
        <v>43642</v>
      </c>
      <c r="C113" s="2" t="s">
        <v>1113</v>
      </c>
      <c r="D113" t="s">
        <v>6172</v>
      </c>
      <c r="E113" s="2">
        <v>5</v>
      </c>
      <c r="F113" s="2" t="str">
        <f>_xlfn.XLOOKUP(Orders[[#This Row],[Customer ID]],customers!$A$1:$A$1001,customers!$B$1:$B$1001,,0)</f>
        <v>Betty Fominov</v>
      </c>
      <c r="G113" s="2" t="str">
        <f>IF(_xlfn.XLOOKUP(Orders[[#This Row],[Customer ID]],customers!$A$1:$A$1001,customers!$C$1:$C$1001,,0)=0,"",_xlfn.XLOOKUP(Orders[[#This Row],[Customer ID]],customers!$A$1:$A$1001,customers!$C$1:$C$1001))</f>
        <v>bfominov33@yale.edu</v>
      </c>
      <c r="H113" s="2" t="str">
        <f>_xlfn.XLOOKUP(Orders[[#This Row],[Customer ID]],customers!$A$1:$A$1001,customers!$G$1:$G$1001,,0)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c r="Q113" t="str">
        <f>TEXT(Orders[[#This Row],[Order Date]], "dddd")</f>
        <v>Wednesday</v>
      </c>
      <c r="R113">
        <f>MONTH(Orders[[#This Row],[Order Date]])</f>
        <v>6</v>
      </c>
      <c r="S113" s="10">
        <f xml:space="preserve"> CEILING(Orders[[#This Row],[month_number]]/3,1)</f>
        <v>2</v>
      </c>
    </row>
    <row r="114" spans="1:19" x14ac:dyDescent="0.3">
      <c r="A114" s="2" t="s">
        <v>1117</v>
      </c>
      <c r="B114" s="3">
        <v>44481</v>
      </c>
      <c r="C114" s="2" t="s">
        <v>1118</v>
      </c>
      <c r="D114" t="s">
        <v>6155</v>
      </c>
      <c r="E114" s="2">
        <v>1</v>
      </c>
      <c r="F114" s="2" t="str">
        <f>_xlfn.XLOOKUP(Orders[[#This Row],[Customer ID]],customers!$A$1:$A$1001,customers!$B$1:$B$1001,,0)</f>
        <v>Shawnee Critchlow</v>
      </c>
      <c r="G114" s="2" t="str">
        <f>IF(_xlfn.XLOOKUP(Orders[[#This Row],[Customer ID]],customers!$A$1:$A$1001,customers!$C$1:$C$1001,,0)=0,"",_xlfn.XLOOKUP(Orders[[#This Row],[Customer ID]],customers!$A$1:$A$1001,customers!$C$1:$C$1001))</f>
        <v>scritchlow34@un.org</v>
      </c>
      <c r="H114" s="2" t="str">
        <f>_xlfn.XLOOKUP(Orders[[#This Row],[Customer ID]],customers!$A$1:$A$1001,customers!$G$1:$G$1001,,0)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c r="Q114" t="str">
        <f>TEXT(Orders[[#This Row],[Order Date]], "dddd")</f>
        <v>Tuesday</v>
      </c>
      <c r="R114">
        <f>MONTH(Orders[[#This Row],[Order Date]])</f>
        <v>10</v>
      </c>
      <c r="S114" s="10">
        <f xml:space="preserve"> CEILING(Orders[[#This Row],[month_number]]/3,1)</f>
        <v>4</v>
      </c>
    </row>
    <row r="115" spans="1:19" x14ac:dyDescent="0.3">
      <c r="A115" s="2" t="s">
        <v>1123</v>
      </c>
      <c r="B115" s="3">
        <v>43556</v>
      </c>
      <c r="C115" s="2" t="s">
        <v>1124</v>
      </c>
      <c r="D115" t="s">
        <v>6162</v>
      </c>
      <c r="E115" s="2">
        <v>1</v>
      </c>
      <c r="F115" s="2" t="str">
        <f>_xlfn.XLOOKUP(Orders[[#This Row],[Customer ID]],customers!$A$1:$A$1001,customers!$B$1:$B$1001,,0)</f>
        <v>Merrel Steptow</v>
      </c>
      <c r="G115" s="2" t="str">
        <f>IF(_xlfn.XLOOKUP(Orders[[#This Row],[Customer ID]],customers!$A$1:$A$1001,customers!$C$1:$C$1001,,0)=0,"",_xlfn.XLOOKUP(Orders[[#This Row],[Customer ID]],customers!$A$1:$A$1001,customers!$C$1:$C$1001))</f>
        <v>msteptow35@earthlink.net</v>
      </c>
      <c r="H115" s="2" t="str">
        <f>_xlfn.XLOOKUP(Orders[[#This Row],[Customer ID]],customers!$A$1:$A$1001,customers!$G$1:$G$1001,,0)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c r="Q115" t="str">
        <f>TEXT(Orders[[#This Row],[Order Date]], "dddd")</f>
        <v>Monday</v>
      </c>
      <c r="R115">
        <f>MONTH(Orders[[#This Row],[Order Date]])</f>
        <v>4</v>
      </c>
      <c r="S115" s="10">
        <f xml:space="preserve"> CEILING(Orders[[#This Row],[month_number]]/3,1)</f>
        <v>2</v>
      </c>
    </row>
    <row r="116" spans="1:19" x14ac:dyDescent="0.3">
      <c r="A116" s="2" t="s">
        <v>1129</v>
      </c>
      <c r="B116" s="3">
        <v>44265</v>
      </c>
      <c r="C116" s="2" t="s">
        <v>1130</v>
      </c>
      <c r="D116" t="s">
        <v>6178</v>
      </c>
      <c r="E116" s="2">
        <v>4</v>
      </c>
      <c r="F116" s="2" t="str">
        <f>_xlfn.XLOOKUP(Orders[[#This Row],[Customer ID]],customers!$A$1:$A$1001,customers!$B$1:$B$1001,,0)</f>
        <v>Carmina Hubbuck</v>
      </c>
      <c r="G116" s="2" t="str">
        <f>IF(_xlfn.XLOOKUP(Orders[[#This Row],[Customer ID]],customers!$A$1:$A$1001,customers!$C$1:$C$1001,,0)=0,"",_xlfn.XLOOKUP(Orders[[#This Row],[Customer ID]],customers!$A$1:$A$1001,customers!$C$1:$C$1001))</f>
        <v/>
      </c>
      <c r="H116" s="2" t="str">
        <f>_xlfn.XLOOKUP(Orders[[#This Row],[Customer ID]],customers!$A$1:$A$1001,customers!$G$1:$G$1001,,0)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Large</v>
      </c>
      <c r="P116" t="str">
        <f>_xlfn.XLOOKUP(Orders[[#This Row],[Customer ID]],customers!$A$1:$A$1001,customers!$I$1:$I$1001,,0)</f>
        <v>No</v>
      </c>
      <c r="Q116" t="str">
        <f>TEXT(Orders[[#This Row],[Order Date]], "dddd")</f>
        <v>Wednesday</v>
      </c>
      <c r="R116">
        <f>MONTH(Orders[[#This Row],[Order Date]])</f>
        <v>3</v>
      </c>
      <c r="S116" s="10">
        <f xml:space="preserve"> CEILING(Orders[[#This Row],[month_number]]/3,1)</f>
        <v>1</v>
      </c>
    </row>
    <row r="117" spans="1:19" x14ac:dyDescent="0.3">
      <c r="A117" s="2" t="s">
        <v>1134</v>
      </c>
      <c r="B117" s="3">
        <v>43693</v>
      </c>
      <c r="C117" s="2" t="s">
        <v>1135</v>
      </c>
      <c r="D117" t="s">
        <v>6170</v>
      </c>
      <c r="E117" s="2">
        <v>1</v>
      </c>
      <c r="F117" s="2" t="str">
        <f>_xlfn.XLOOKUP(Orders[[#This Row],[Customer ID]],customers!$A$1:$A$1001,customers!$B$1:$B$1001,,0)</f>
        <v>Ingeberg Mulliner</v>
      </c>
      <c r="G117" s="2" t="str">
        <f>IF(_xlfn.XLOOKUP(Orders[[#This Row],[Customer ID]],customers!$A$1:$A$1001,customers!$C$1:$C$1001,,0)=0,"",_xlfn.XLOOKUP(Orders[[#This Row],[Customer ID]],customers!$A$1:$A$1001,customers!$C$1:$C$1001))</f>
        <v>imulliner37@pinterest.com</v>
      </c>
      <c r="H117" s="2" t="str">
        <f>_xlfn.XLOOKUP(Orders[[#This Row],[Customer ID]],customers!$A$1:$A$1001,customers!$G$1:$G$1001,,0)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Large</v>
      </c>
      <c r="P117" t="str">
        <f>_xlfn.XLOOKUP(Orders[[#This Row],[Customer ID]],customers!$A$1:$A$1001,customers!$I$1:$I$1001,,0)</f>
        <v>No</v>
      </c>
      <c r="Q117" t="str">
        <f>TEXT(Orders[[#This Row],[Order Date]], "dddd")</f>
        <v>Friday</v>
      </c>
      <c r="R117">
        <f>MONTH(Orders[[#This Row],[Order Date]])</f>
        <v>8</v>
      </c>
      <c r="S117" s="10">
        <f xml:space="preserve"> CEILING(Orders[[#This Row],[month_number]]/3,1)</f>
        <v>3</v>
      </c>
    </row>
    <row r="118" spans="1:19" x14ac:dyDescent="0.3">
      <c r="A118" s="2" t="s">
        <v>1140</v>
      </c>
      <c r="B118" s="3">
        <v>44054</v>
      </c>
      <c r="C118" s="2" t="s">
        <v>1141</v>
      </c>
      <c r="D118" t="s">
        <v>6145</v>
      </c>
      <c r="E118" s="2">
        <v>4</v>
      </c>
      <c r="F118" s="2" t="str">
        <f>_xlfn.XLOOKUP(Orders[[#This Row],[Customer ID]],customers!$A$1:$A$1001,customers!$B$1:$B$1001,,0)</f>
        <v>Geneva Standley</v>
      </c>
      <c r="G118" s="2" t="str">
        <f>IF(_xlfn.XLOOKUP(Orders[[#This Row],[Customer ID]],customers!$A$1:$A$1001,customers!$C$1:$C$1001,,0)=0,"",_xlfn.XLOOKUP(Orders[[#This Row],[Customer ID]],customers!$A$1:$A$1001,customers!$C$1:$C$1001))</f>
        <v>gstandley38@dion.ne.jp</v>
      </c>
      <c r="H118" s="2" t="str">
        <f>_xlfn.XLOOKUP(Orders[[#This Row],[Customer ID]],customers!$A$1:$A$1001,customers!$G$1:$G$1001,,0)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Large</v>
      </c>
      <c r="P118" t="str">
        <f>_xlfn.XLOOKUP(Orders[[#This Row],[Customer ID]],customers!$A$1:$A$1001,customers!$I$1:$I$1001,,0)</f>
        <v>Yes</v>
      </c>
      <c r="Q118" t="str">
        <f>TEXT(Orders[[#This Row],[Order Date]], "dddd")</f>
        <v>Tuesday</v>
      </c>
      <c r="R118">
        <f>MONTH(Orders[[#This Row],[Order Date]])</f>
        <v>8</v>
      </c>
      <c r="S118" s="10">
        <f xml:space="preserve"> CEILING(Orders[[#This Row],[month_number]]/3,1)</f>
        <v>3</v>
      </c>
    </row>
    <row r="119" spans="1:19" x14ac:dyDescent="0.3">
      <c r="A119" s="2" t="s">
        <v>1146</v>
      </c>
      <c r="B119" s="3">
        <v>44656</v>
      </c>
      <c r="C119" s="2" t="s">
        <v>1147</v>
      </c>
      <c r="D119" t="s">
        <v>6161</v>
      </c>
      <c r="E119" s="2">
        <v>4</v>
      </c>
      <c r="F119" s="2" t="str">
        <f>_xlfn.XLOOKUP(Orders[[#This Row],[Customer ID]],customers!$A$1:$A$1001,customers!$B$1:$B$1001,,0)</f>
        <v>Brook Drage</v>
      </c>
      <c r="G119" s="2" t="str">
        <f>IF(_xlfn.XLOOKUP(Orders[[#This Row],[Customer ID]],customers!$A$1:$A$1001,customers!$C$1:$C$1001,,0)=0,"",_xlfn.XLOOKUP(Orders[[#This Row],[Customer ID]],customers!$A$1:$A$1001,customers!$C$1:$C$1001))</f>
        <v>bdrage39@youku.com</v>
      </c>
      <c r="H119" s="2" t="str">
        <f>_xlfn.XLOOKUP(Orders[[#This Row],[Customer ID]],customers!$A$1:$A$1001,customers!$G$1:$G$1001,,0)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Large</v>
      </c>
      <c r="P119" t="str">
        <f>_xlfn.XLOOKUP(Orders[[#This Row],[Customer ID]],customers!$A$1:$A$1001,customers!$I$1:$I$1001,,0)</f>
        <v>No</v>
      </c>
      <c r="Q119" t="str">
        <f>TEXT(Orders[[#This Row],[Order Date]], "dddd")</f>
        <v>Tuesday</v>
      </c>
      <c r="R119">
        <f>MONTH(Orders[[#This Row],[Order Date]])</f>
        <v>4</v>
      </c>
      <c r="S119" s="10">
        <f xml:space="preserve"> CEILING(Orders[[#This Row],[month_number]]/3,1)</f>
        <v>2</v>
      </c>
    </row>
    <row r="120" spans="1:19" x14ac:dyDescent="0.3">
      <c r="A120" s="2" t="s">
        <v>1152</v>
      </c>
      <c r="B120" s="3">
        <v>43760</v>
      </c>
      <c r="C120" s="2" t="s">
        <v>1153</v>
      </c>
      <c r="D120" t="s">
        <v>6144</v>
      </c>
      <c r="E120" s="2">
        <v>3</v>
      </c>
      <c r="F120" s="2" t="str">
        <f>_xlfn.XLOOKUP(Orders[[#This Row],[Customer ID]],customers!$A$1:$A$1001,customers!$B$1:$B$1001,,0)</f>
        <v>Muffin Yallop</v>
      </c>
      <c r="G120" s="2" t="str">
        <f>IF(_xlfn.XLOOKUP(Orders[[#This Row],[Customer ID]],customers!$A$1:$A$1001,customers!$C$1:$C$1001,,0)=0,"",_xlfn.XLOOKUP(Orders[[#This Row],[Customer ID]],customers!$A$1:$A$1001,customers!$C$1:$C$1001))</f>
        <v>myallop3a@fema.gov</v>
      </c>
      <c r="H120" s="2" t="str">
        <f>_xlfn.XLOOKUP(Orders[[#This Row],[Customer ID]],customers!$A$1:$A$1001,customers!$G$1:$G$1001,,0)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c r="Q120" t="str">
        <f>TEXT(Orders[[#This Row],[Order Date]], "dddd")</f>
        <v>Tuesday</v>
      </c>
      <c r="R120">
        <f>MONTH(Orders[[#This Row],[Order Date]])</f>
        <v>10</v>
      </c>
      <c r="S120" s="10">
        <f xml:space="preserve"> CEILING(Orders[[#This Row],[month_number]]/3,1)</f>
        <v>4</v>
      </c>
    </row>
    <row r="121" spans="1:19" x14ac:dyDescent="0.3">
      <c r="A121" s="2" t="s">
        <v>1158</v>
      </c>
      <c r="B121" s="3">
        <v>44471</v>
      </c>
      <c r="C121" s="2" t="s">
        <v>1159</v>
      </c>
      <c r="D121" t="s">
        <v>6156</v>
      </c>
      <c r="E121" s="2">
        <v>1</v>
      </c>
      <c r="F121" s="2" t="str">
        <f>_xlfn.XLOOKUP(Orders[[#This Row],[Customer ID]],customers!$A$1:$A$1001,customers!$B$1:$B$1001,,0)</f>
        <v>Cordi Switsur</v>
      </c>
      <c r="G121" s="2" t="str">
        <f>IF(_xlfn.XLOOKUP(Orders[[#This Row],[Customer ID]],customers!$A$1:$A$1001,customers!$C$1:$C$1001,,0)=0,"",_xlfn.XLOOKUP(Orders[[#This Row],[Customer ID]],customers!$A$1:$A$1001,customers!$C$1:$C$1001))</f>
        <v>cswitsur3b@chronoengine.com</v>
      </c>
      <c r="H121" s="2" t="str">
        <f>_xlfn.XLOOKUP(Orders[[#This Row],[Customer ID]],customers!$A$1:$A$1001,customers!$G$1:$G$1001,,0)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c r="Q121" t="str">
        <f>TEXT(Orders[[#This Row],[Order Date]], "dddd")</f>
        <v>Saturday</v>
      </c>
      <c r="R121">
        <f>MONTH(Orders[[#This Row],[Order Date]])</f>
        <v>10</v>
      </c>
      <c r="S121" s="10">
        <f xml:space="preserve"> CEILING(Orders[[#This Row],[month_number]]/3,1)</f>
        <v>4</v>
      </c>
    </row>
    <row r="122" spans="1:19" x14ac:dyDescent="0.3">
      <c r="A122" s="2" t="s">
        <v>1158</v>
      </c>
      <c r="B122" s="3">
        <v>44471</v>
      </c>
      <c r="C122" s="2" t="s">
        <v>1159</v>
      </c>
      <c r="D122" t="s">
        <v>6167</v>
      </c>
      <c r="E122" s="2">
        <v>1</v>
      </c>
      <c r="F122" s="2" t="str">
        <f>_xlfn.XLOOKUP(Orders[[#This Row],[Customer ID]],customers!$A$1:$A$1001,customers!$B$1:$B$1001,,0)</f>
        <v>Cordi Switsur</v>
      </c>
      <c r="G122" s="2" t="str">
        <f>IF(_xlfn.XLOOKUP(Orders[[#This Row],[Customer ID]],customers!$A$1:$A$1001,customers!$C$1:$C$1001,,0)=0,"",_xlfn.XLOOKUP(Orders[[#This Row],[Customer ID]],customers!$A$1:$A$1001,customers!$C$1:$C$1001))</f>
        <v>cswitsur3b@chronoengine.com</v>
      </c>
      <c r="H122" s="2" t="str">
        <f>_xlfn.XLOOKUP(Orders[[#This Row],[Customer ID]],customers!$A$1:$A$1001,customers!$G$1:$G$1001,,0)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Large</v>
      </c>
      <c r="P122" t="str">
        <f>_xlfn.XLOOKUP(Orders[[#This Row],[Customer ID]],customers!$A$1:$A$1001,customers!$I$1:$I$1001,,0)</f>
        <v>No</v>
      </c>
      <c r="Q122" t="str">
        <f>TEXT(Orders[[#This Row],[Order Date]], "dddd")</f>
        <v>Saturday</v>
      </c>
      <c r="R122">
        <f>MONTH(Orders[[#This Row],[Order Date]])</f>
        <v>10</v>
      </c>
      <c r="S122" s="10">
        <f xml:space="preserve"> CEILING(Orders[[#This Row],[month_number]]/3,1)</f>
        <v>4</v>
      </c>
    </row>
    <row r="123" spans="1:19" x14ac:dyDescent="0.3">
      <c r="A123" s="2" t="s">
        <v>1158</v>
      </c>
      <c r="B123" s="3">
        <v>44471</v>
      </c>
      <c r="C123" s="2" t="s">
        <v>1159</v>
      </c>
      <c r="D123" t="s">
        <v>6141</v>
      </c>
      <c r="E123" s="2">
        <v>5</v>
      </c>
      <c r="F123" s="2" t="str">
        <f>_xlfn.XLOOKUP(Orders[[#This Row],[Customer ID]],customers!$A$1:$A$1001,customers!$B$1:$B$1001,,0)</f>
        <v>Cordi Switsur</v>
      </c>
      <c r="G123" s="2" t="str">
        <f>IF(_xlfn.XLOOKUP(Orders[[#This Row],[Customer ID]],customers!$A$1:$A$1001,customers!$C$1:$C$1001,,0)=0,"",_xlfn.XLOOKUP(Orders[[#This Row],[Customer ID]],customers!$A$1:$A$1001,customers!$C$1:$C$1001))</f>
        <v>cswitsur3b@chronoengine.com</v>
      </c>
      <c r="H123" s="2" t="str">
        <f>_xlfn.XLOOKUP(Orders[[#This Row],[Customer ID]],customers!$A$1:$A$1001,customers!$G$1:$G$1001,,0)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c r="Q123" t="str">
        <f>TEXT(Orders[[#This Row],[Order Date]], "dddd")</f>
        <v>Saturday</v>
      </c>
      <c r="R123">
        <f>MONTH(Orders[[#This Row],[Order Date]])</f>
        <v>10</v>
      </c>
      <c r="S123" s="10">
        <f xml:space="preserve"> CEILING(Orders[[#This Row],[month_number]]/3,1)</f>
        <v>4</v>
      </c>
    </row>
    <row r="124" spans="1:19" x14ac:dyDescent="0.3">
      <c r="A124" s="2" t="s">
        <v>1174</v>
      </c>
      <c r="B124" s="3">
        <v>44268</v>
      </c>
      <c r="C124" s="2" t="s">
        <v>1175</v>
      </c>
      <c r="D124" t="s">
        <v>6158</v>
      </c>
      <c r="E124" s="2">
        <v>4</v>
      </c>
      <c r="F124" s="2" t="str">
        <f>_xlfn.XLOOKUP(Orders[[#This Row],[Customer ID]],customers!$A$1:$A$1001,customers!$B$1:$B$1001,,0)</f>
        <v>Mahala Ludwell</v>
      </c>
      <c r="G124" s="2" t="str">
        <f>IF(_xlfn.XLOOKUP(Orders[[#This Row],[Customer ID]],customers!$A$1:$A$1001,customers!$C$1:$C$1001,,0)=0,"",_xlfn.XLOOKUP(Orders[[#This Row],[Customer ID]],customers!$A$1:$A$1001,customers!$C$1:$C$1001))</f>
        <v>mludwell3e@blogger.com</v>
      </c>
      <c r="H124" s="2" t="str">
        <f>_xlfn.XLOOKUP(Orders[[#This Row],[Customer ID]],customers!$A$1:$A$1001,customers!$G$1:$G$1001,,0)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c r="Q124" t="str">
        <f>TEXT(Orders[[#This Row],[Order Date]], "dddd")</f>
        <v>Saturday</v>
      </c>
      <c r="R124">
        <f>MONTH(Orders[[#This Row],[Order Date]])</f>
        <v>3</v>
      </c>
      <c r="S124" s="10">
        <f xml:space="preserve"> CEILING(Orders[[#This Row],[month_number]]/3,1)</f>
        <v>1</v>
      </c>
    </row>
    <row r="125" spans="1:19" x14ac:dyDescent="0.3">
      <c r="A125" s="2" t="s">
        <v>1180</v>
      </c>
      <c r="B125" s="3">
        <v>44724</v>
      </c>
      <c r="C125" s="2" t="s">
        <v>1181</v>
      </c>
      <c r="D125" t="s">
        <v>6164</v>
      </c>
      <c r="E125" s="2">
        <v>4</v>
      </c>
      <c r="F125" s="2" t="str">
        <f>_xlfn.XLOOKUP(Orders[[#This Row],[Customer ID]],customers!$A$1:$A$1001,customers!$B$1:$B$1001,,0)</f>
        <v>Doll Beauchamp</v>
      </c>
      <c r="G125" s="2" t="str">
        <f>IF(_xlfn.XLOOKUP(Orders[[#This Row],[Customer ID]],customers!$A$1:$A$1001,customers!$C$1:$C$1001,,0)=0,"",_xlfn.XLOOKUP(Orders[[#This Row],[Customer ID]],customers!$A$1:$A$1001,customers!$C$1:$C$1001))</f>
        <v>dbeauchamp3f@usda.gov</v>
      </c>
      <c r="H125" s="2" t="str">
        <f>_xlfn.XLOOKUP(Orders[[#This Row],[Customer ID]],customers!$A$1:$A$1001,customers!$G$1:$G$1001,,0)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Large</v>
      </c>
      <c r="P125" t="str">
        <f>_xlfn.XLOOKUP(Orders[[#This Row],[Customer ID]],customers!$A$1:$A$1001,customers!$I$1:$I$1001,,0)</f>
        <v>No</v>
      </c>
      <c r="Q125" t="str">
        <f>TEXT(Orders[[#This Row],[Order Date]], "dddd")</f>
        <v>Sunday</v>
      </c>
      <c r="R125">
        <f>MONTH(Orders[[#This Row],[Order Date]])</f>
        <v>6</v>
      </c>
      <c r="S125" s="10">
        <f xml:space="preserve"> CEILING(Orders[[#This Row],[month_number]]/3,1)</f>
        <v>2</v>
      </c>
    </row>
    <row r="126" spans="1:19" x14ac:dyDescent="0.3">
      <c r="A126" s="2" t="s">
        <v>1186</v>
      </c>
      <c r="B126" s="3">
        <v>43582</v>
      </c>
      <c r="C126" s="2" t="s">
        <v>1187</v>
      </c>
      <c r="D126" t="s">
        <v>6159</v>
      </c>
      <c r="E126" s="2">
        <v>5</v>
      </c>
      <c r="F126" s="2" t="str">
        <f>_xlfn.XLOOKUP(Orders[[#This Row],[Customer ID]],customers!$A$1:$A$1001,customers!$B$1:$B$1001,,0)</f>
        <v>Stanford Rodliff</v>
      </c>
      <c r="G126" s="2" t="str">
        <f>IF(_xlfn.XLOOKUP(Orders[[#This Row],[Customer ID]],customers!$A$1:$A$1001,customers!$C$1:$C$1001,,0)=0,"",_xlfn.XLOOKUP(Orders[[#This Row],[Customer ID]],customers!$A$1:$A$1001,customers!$C$1:$C$1001))</f>
        <v>srodliff3g@ted.com</v>
      </c>
      <c r="H126" s="2" t="str">
        <f>_xlfn.XLOOKUP(Orders[[#This Row],[Customer ID]],customers!$A$1:$A$1001,customers!$G$1:$G$1001,,0)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c r="Q126" t="str">
        <f>TEXT(Orders[[#This Row],[Order Date]], "dddd")</f>
        <v>Saturday</v>
      </c>
      <c r="R126">
        <f>MONTH(Orders[[#This Row],[Order Date]])</f>
        <v>4</v>
      </c>
      <c r="S126" s="10">
        <f xml:space="preserve"> CEILING(Orders[[#This Row],[month_number]]/3,1)</f>
        <v>2</v>
      </c>
    </row>
    <row r="127" spans="1:19" x14ac:dyDescent="0.3">
      <c r="A127" s="2" t="s">
        <v>1192</v>
      </c>
      <c r="B127" s="3">
        <v>43608</v>
      </c>
      <c r="C127" s="2" t="s">
        <v>1193</v>
      </c>
      <c r="D127" t="s">
        <v>6160</v>
      </c>
      <c r="E127" s="2">
        <v>3</v>
      </c>
      <c r="F127" s="2" t="str">
        <f>_xlfn.XLOOKUP(Orders[[#This Row],[Customer ID]],customers!$A$1:$A$1001,customers!$B$1:$B$1001,,0)</f>
        <v>Stevana Woodham</v>
      </c>
      <c r="G127" s="2" t="str">
        <f>IF(_xlfn.XLOOKUP(Orders[[#This Row],[Customer ID]],customers!$A$1:$A$1001,customers!$C$1:$C$1001,,0)=0,"",_xlfn.XLOOKUP(Orders[[#This Row],[Customer ID]],customers!$A$1:$A$1001,customers!$C$1:$C$1001))</f>
        <v>swoodham3h@businesswire.com</v>
      </c>
      <c r="H127" s="2" t="str">
        <f>_xlfn.XLOOKUP(Orders[[#This Row],[Customer ID]],customers!$A$1:$A$1001,customers!$G$1:$G$1001,,0)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c r="Q127" t="str">
        <f>TEXT(Orders[[#This Row],[Order Date]], "dddd")</f>
        <v>Thursday</v>
      </c>
      <c r="R127">
        <f>MONTH(Orders[[#This Row],[Order Date]])</f>
        <v>5</v>
      </c>
      <c r="S127" s="10">
        <f xml:space="preserve"> CEILING(Orders[[#This Row],[month_number]]/3,1)</f>
        <v>2</v>
      </c>
    </row>
    <row r="128" spans="1:19" x14ac:dyDescent="0.3">
      <c r="A128" s="2" t="s">
        <v>1198</v>
      </c>
      <c r="B128" s="3">
        <v>44026</v>
      </c>
      <c r="C128" s="2" t="s">
        <v>1199</v>
      </c>
      <c r="D128" t="s">
        <v>6155</v>
      </c>
      <c r="E128" s="2">
        <v>1</v>
      </c>
      <c r="F128" s="2" t="str">
        <f>_xlfn.XLOOKUP(Orders[[#This Row],[Customer ID]],customers!$A$1:$A$1001,customers!$B$1:$B$1001,,0)</f>
        <v>Hewet Synnot</v>
      </c>
      <c r="G128" s="2" t="str">
        <f>IF(_xlfn.XLOOKUP(Orders[[#This Row],[Customer ID]],customers!$A$1:$A$1001,customers!$C$1:$C$1001,,0)=0,"",_xlfn.XLOOKUP(Orders[[#This Row],[Customer ID]],customers!$A$1:$A$1001,customers!$C$1:$C$1001))</f>
        <v>hsynnot3i@about.com</v>
      </c>
      <c r="H128" s="2" t="str">
        <f>_xlfn.XLOOKUP(Orders[[#This Row],[Customer ID]],customers!$A$1:$A$1001,customers!$G$1:$G$1001,,0)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c r="Q128" t="str">
        <f>TEXT(Orders[[#This Row],[Order Date]], "dddd")</f>
        <v>Tuesday</v>
      </c>
      <c r="R128">
        <f>MONTH(Orders[[#This Row],[Order Date]])</f>
        <v>7</v>
      </c>
      <c r="S128" s="10">
        <f xml:space="preserve"> CEILING(Orders[[#This Row],[month_number]]/3,1)</f>
        <v>3</v>
      </c>
    </row>
    <row r="129" spans="1:19" x14ac:dyDescent="0.3">
      <c r="A129" s="2" t="s">
        <v>1204</v>
      </c>
      <c r="B129" s="3">
        <v>44510</v>
      </c>
      <c r="C129" s="2" t="s">
        <v>1205</v>
      </c>
      <c r="D129" t="s">
        <v>6143</v>
      </c>
      <c r="E129" s="2">
        <v>6</v>
      </c>
      <c r="F129" s="2" t="str">
        <f>_xlfn.XLOOKUP(Orders[[#This Row],[Customer ID]],customers!$A$1:$A$1001,customers!$B$1:$B$1001,,0)</f>
        <v>Raleigh Lepere</v>
      </c>
      <c r="G129" s="2" t="str">
        <f>IF(_xlfn.XLOOKUP(Orders[[#This Row],[Customer ID]],customers!$A$1:$A$1001,customers!$C$1:$C$1001,,0)=0,"",_xlfn.XLOOKUP(Orders[[#This Row],[Customer ID]],customers!$A$1:$A$1001,customers!$C$1:$C$1001))</f>
        <v>rlepere3j@shop-pro.jp</v>
      </c>
      <c r="H129" s="2" t="str">
        <f>_xlfn.XLOOKUP(Orders[[#This Row],[Customer ID]],customers!$A$1:$A$1001,customers!$G$1:$G$1001,,0)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c r="Q129" t="str">
        <f>TEXT(Orders[[#This Row],[Order Date]], "dddd")</f>
        <v>Wednesday</v>
      </c>
      <c r="R129">
        <f>MONTH(Orders[[#This Row],[Order Date]])</f>
        <v>11</v>
      </c>
      <c r="S129" s="10">
        <f xml:space="preserve"> CEILING(Orders[[#This Row],[month_number]]/3,1)</f>
        <v>4</v>
      </c>
    </row>
    <row r="130" spans="1:19" x14ac:dyDescent="0.3">
      <c r="A130" s="2" t="s">
        <v>1210</v>
      </c>
      <c r="B130" s="3">
        <v>44439</v>
      </c>
      <c r="C130" s="2" t="s">
        <v>1211</v>
      </c>
      <c r="D130" t="s">
        <v>6157</v>
      </c>
      <c r="E130" s="2">
        <v>1</v>
      </c>
      <c r="F130" s="2" t="str">
        <f>_xlfn.XLOOKUP(Orders[[#This Row],[Customer ID]],customers!$A$1:$A$1001,customers!$B$1:$B$1001,,0)</f>
        <v>Timofei Woofinden</v>
      </c>
      <c r="G130" s="2" t="str">
        <f>IF(_xlfn.XLOOKUP(Orders[[#This Row],[Customer ID]],customers!$A$1:$A$1001,customers!$C$1:$C$1001,,0)=0,"",_xlfn.XLOOKUP(Orders[[#This Row],[Customer ID]],customers!$A$1:$A$1001,customers!$C$1:$C$1001))</f>
        <v>twoofinden3k@businesswire.com</v>
      </c>
      <c r="H130" s="2" t="str">
        <f>_xlfn.XLOOKUP(Orders[[#This Row],[Customer ID]],customers!$A$1:$A$1001,customers!$G$1:$G$1001,,0)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c r="Q130" t="str">
        <f>TEXT(Orders[[#This Row],[Order Date]], "dddd")</f>
        <v>Tuesday</v>
      </c>
      <c r="R130">
        <f>MONTH(Orders[[#This Row],[Order Date]])</f>
        <v>8</v>
      </c>
      <c r="S130" s="10">
        <f xml:space="preserve"> CEILING(Orders[[#This Row],[month_number]]/3,1)</f>
        <v>3</v>
      </c>
    </row>
    <row r="131" spans="1:19" x14ac:dyDescent="0.3">
      <c r="A131" s="2" t="s">
        <v>1216</v>
      </c>
      <c r="B131" s="3">
        <v>43652</v>
      </c>
      <c r="C131" s="2" t="s">
        <v>1217</v>
      </c>
      <c r="D131" t="s">
        <v>6183</v>
      </c>
      <c r="E131" s="2">
        <v>1</v>
      </c>
      <c r="F131" s="2" t="str">
        <f>_xlfn.XLOOKUP(Orders[[#This Row],[Customer ID]],customers!$A$1:$A$1001,customers!$B$1:$B$1001,,0)</f>
        <v>Evelina Dacca</v>
      </c>
      <c r="G131" s="2" t="str">
        <f>IF(_xlfn.XLOOKUP(Orders[[#This Row],[Customer ID]],customers!$A$1:$A$1001,customers!$C$1:$C$1001,,0)=0,"",_xlfn.XLOOKUP(Orders[[#This Row],[Customer ID]],customers!$A$1:$A$1001,customers!$C$1:$C$1001))</f>
        <v>edacca3l@google.pl</v>
      </c>
      <c r="H131" s="2" t="str">
        <f>_xlfn.XLOOKUP(Orders[[#This Row],[Customer ID]],customers!$A$1:$A$1001,customers!$G$1:$G$1001,,0)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IF(J131="M","Medium",IF(J131="L","Large",IF(J131="D","Dark","")))</f>
        <v>Dark</v>
      </c>
      <c r="P131" t="str">
        <f>_xlfn.XLOOKUP(Orders[[#This Row],[Customer ID]],customers!$A$1:$A$1001,customers!$I$1:$I$1001,,0)</f>
        <v>Yes</v>
      </c>
      <c r="Q131" t="str">
        <f>TEXT(Orders[[#This Row],[Order Date]], "dddd")</f>
        <v>Saturday</v>
      </c>
      <c r="R131">
        <f>MONTH(Orders[[#This Row],[Order Date]])</f>
        <v>7</v>
      </c>
      <c r="S131" s="10">
        <f xml:space="preserve"> CEILING(Orders[[#This Row],[month_number]]/3,1)</f>
        <v>3</v>
      </c>
    </row>
    <row r="132" spans="1:19" x14ac:dyDescent="0.3">
      <c r="A132" s="2" t="s">
        <v>1222</v>
      </c>
      <c r="B132" s="3">
        <v>44624</v>
      </c>
      <c r="C132" s="2" t="s">
        <v>1223</v>
      </c>
      <c r="D132" t="s">
        <v>6182</v>
      </c>
      <c r="E132" s="2">
        <v>5</v>
      </c>
      <c r="F132" s="2" t="str">
        <f>_xlfn.XLOOKUP(Orders[[#This Row],[Customer ID]],customers!$A$1:$A$1001,customers!$B$1:$B$1001,,0)</f>
        <v>Bidget Tremellier</v>
      </c>
      <c r="G132" s="2" t="str">
        <f>IF(_xlfn.XLOOKUP(Orders[[#This Row],[Customer ID]],customers!$A$1:$A$1001,customers!$C$1:$C$1001,,0)=0,"",_xlfn.XLOOKUP(Orders[[#This Row],[Customer ID]],customers!$A$1:$A$1001,customers!$C$1:$C$1001))</f>
        <v/>
      </c>
      <c r="H132" s="2" t="str">
        <f>_xlfn.XLOOKUP(Orders[[#This Row],[Customer ID]],customers!$A$1:$A$1001,customers!$G$1:$G$1001,,0)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Large</v>
      </c>
      <c r="P132" t="str">
        <f>_xlfn.XLOOKUP(Orders[[#This Row],[Customer ID]],customers!$A$1:$A$1001,customers!$I$1:$I$1001,,0)</f>
        <v>Yes</v>
      </c>
      <c r="Q132" t="str">
        <f>TEXT(Orders[[#This Row],[Order Date]], "dddd")</f>
        <v>Friday</v>
      </c>
      <c r="R132">
        <f>MONTH(Orders[[#This Row],[Order Date]])</f>
        <v>3</v>
      </c>
      <c r="S132" s="10">
        <f xml:space="preserve"> CEILING(Orders[[#This Row],[month_number]]/3,1)</f>
        <v>1</v>
      </c>
    </row>
    <row r="133" spans="1:19" x14ac:dyDescent="0.3">
      <c r="A133" s="2" t="s">
        <v>1227</v>
      </c>
      <c r="B133" s="3">
        <v>44196</v>
      </c>
      <c r="C133" s="2" t="s">
        <v>1228</v>
      </c>
      <c r="D133" t="s">
        <v>6144</v>
      </c>
      <c r="E133" s="2">
        <v>2</v>
      </c>
      <c r="F133" s="2" t="str">
        <f>_xlfn.XLOOKUP(Orders[[#This Row],[Customer ID]],customers!$A$1:$A$1001,customers!$B$1:$B$1001,,0)</f>
        <v>Bobinette Hindsberg</v>
      </c>
      <c r="G133" s="2" t="str">
        <f>IF(_xlfn.XLOOKUP(Orders[[#This Row],[Customer ID]],customers!$A$1:$A$1001,customers!$C$1:$C$1001,,0)=0,"",_xlfn.XLOOKUP(Orders[[#This Row],[Customer ID]],customers!$A$1:$A$1001,customers!$C$1:$C$1001))</f>
        <v>bhindsberg3n@blogs.com</v>
      </c>
      <c r="H133" s="2" t="str">
        <f>_xlfn.XLOOKUP(Orders[[#This Row],[Customer ID]],customers!$A$1:$A$1001,customers!$G$1:$G$1001,,0)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c r="Q133" t="str">
        <f>TEXT(Orders[[#This Row],[Order Date]], "dddd")</f>
        <v>Thursday</v>
      </c>
      <c r="R133">
        <f>MONTH(Orders[[#This Row],[Order Date]])</f>
        <v>12</v>
      </c>
      <c r="S133" s="10">
        <f xml:space="preserve"> CEILING(Orders[[#This Row],[month_number]]/3,1)</f>
        <v>4</v>
      </c>
    </row>
    <row r="134" spans="1:19" x14ac:dyDescent="0.3">
      <c r="A134" s="2" t="s">
        <v>1233</v>
      </c>
      <c r="B134" s="3">
        <v>44043</v>
      </c>
      <c r="C134" s="2" t="s">
        <v>1234</v>
      </c>
      <c r="D134" t="s">
        <v>6182</v>
      </c>
      <c r="E134" s="2">
        <v>5</v>
      </c>
      <c r="F134" s="2" t="str">
        <f>_xlfn.XLOOKUP(Orders[[#This Row],[Customer ID]],customers!$A$1:$A$1001,customers!$B$1:$B$1001,,0)</f>
        <v>Osbert Robins</v>
      </c>
      <c r="G134" s="2" t="str">
        <f>IF(_xlfn.XLOOKUP(Orders[[#This Row],[Customer ID]],customers!$A$1:$A$1001,customers!$C$1:$C$1001,,0)=0,"",_xlfn.XLOOKUP(Orders[[#This Row],[Customer ID]],customers!$A$1:$A$1001,customers!$C$1:$C$1001))</f>
        <v>orobins3o@salon.com</v>
      </c>
      <c r="H134" s="2" t="str">
        <f>_xlfn.XLOOKUP(Orders[[#This Row],[Customer ID]],customers!$A$1:$A$1001,customers!$G$1:$G$1001,,0)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Large</v>
      </c>
      <c r="P134" t="str">
        <f>_xlfn.XLOOKUP(Orders[[#This Row],[Customer ID]],customers!$A$1:$A$1001,customers!$I$1:$I$1001,,0)</f>
        <v>Yes</v>
      </c>
      <c r="Q134" t="str">
        <f>TEXT(Orders[[#This Row],[Order Date]], "dddd")</f>
        <v>Friday</v>
      </c>
      <c r="R134">
        <f>MONTH(Orders[[#This Row],[Order Date]])</f>
        <v>7</v>
      </c>
      <c r="S134" s="10">
        <f xml:space="preserve"> CEILING(Orders[[#This Row],[month_number]]/3,1)</f>
        <v>3</v>
      </c>
    </row>
    <row r="135" spans="1:19" x14ac:dyDescent="0.3">
      <c r="A135" s="2" t="s">
        <v>1239</v>
      </c>
      <c r="B135" s="3">
        <v>44340</v>
      </c>
      <c r="C135" s="2" t="s">
        <v>1240</v>
      </c>
      <c r="D135" t="s">
        <v>6143</v>
      </c>
      <c r="E135" s="2">
        <v>1</v>
      </c>
      <c r="F135" s="2" t="str">
        <f>_xlfn.XLOOKUP(Orders[[#This Row],[Customer ID]],customers!$A$1:$A$1001,customers!$B$1:$B$1001,,0)</f>
        <v>Othello Syseland</v>
      </c>
      <c r="G135" s="2" t="str">
        <f>IF(_xlfn.XLOOKUP(Orders[[#This Row],[Customer ID]],customers!$A$1:$A$1001,customers!$C$1:$C$1001,,0)=0,"",_xlfn.XLOOKUP(Orders[[#This Row],[Customer ID]],customers!$A$1:$A$1001,customers!$C$1:$C$1001))</f>
        <v>osyseland3p@independent.co.uk</v>
      </c>
      <c r="H135" s="2" t="str">
        <f>_xlfn.XLOOKUP(Orders[[#This Row],[Customer ID]],customers!$A$1:$A$1001,customers!$G$1:$G$1001,,0)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c r="Q135" t="str">
        <f>TEXT(Orders[[#This Row],[Order Date]], "dddd")</f>
        <v>Monday</v>
      </c>
      <c r="R135">
        <f>MONTH(Orders[[#This Row],[Order Date]])</f>
        <v>5</v>
      </c>
      <c r="S135" s="10">
        <f xml:space="preserve"> CEILING(Orders[[#This Row],[month_number]]/3,1)</f>
        <v>2</v>
      </c>
    </row>
    <row r="136" spans="1:19" x14ac:dyDescent="0.3">
      <c r="A136" s="2" t="s">
        <v>1245</v>
      </c>
      <c r="B136" s="3">
        <v>44758</v>
      </c>
      <c r="C136" s="2" t="s">
        <v>1246</v>
      </c>
      <c r="D136" t="s">
        <v>6166</v>
      </c>
      <c r="E136" s="2">
        <v>3</v>
      </c>
      <c r="F136" s="2" t="str">
        <f>_xlfn.XLOOKUP(Orders[[#This Row],[Customer ID]],customers!$A$1:$A$1001,customers!$B$1:$B$1001,,0)</f>
        <v>Ewell Hanby</v>
      </c>
      <c r="G136" s="2" t="str">
        <f>IF(_xlfn.XLOOKUP(Orders[[#This Row],[Customer ID]],customers!$A$1:$A$1001,customers!$C$1:$C$1001,,0)=0,"",_xlfn.XLOOKUP(Orders[[#This Row],[Customer ID]],customers!$A$1:$A$1001,customers!$C$1:$C$1001))</f>
        <v/>
      </c>
      <c r="H136" s="2" t="str">
        <f>_xlfn.XLOOKUP(Orders[[#This Row],[Customer ID]],customers!$A$1:$A$1001,customers!$G$1:$G$1001,,0)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c r="Q136" t="str">
        <f>TEXT(Orders[[#This Row],[Order Date]], "dddd")</f>
        <v>Saturday</v>
      </c>
      <c r="R136">
        <f>MONTH(Orders[[#This Row],[Order Date]])</f>
        <v>7</v>
      </c>
      <c r="S136" s="10">
        <f xml:space="preserve"> CEILING(Orders[[#This Row],[month_number]]/3,1)</f>
        <v>3</v>
      </c>
    </row>
    <row r="137" spans="1:19" x14ac:dyDescent="0.3">
      <c r="A137" s="2" t="s">
        <v>1249</v>
      </c>
      <c r="B137" s="3">
        <v>44232</v>
      </c>
      <c r="C137" s="2" t="s">
        <v>976</v>
      </c>
      <c r="D137" t="s">
        <v>6180</v>
      </c>
      <c r="E137" s="2">
        <v>5</v>
      </c>
      <c r="F137" s="2" t="str">
        <f>_xlfn.XLOOKUP(Orders[[#This Row],[Customer ID]],customers!$A$1:$A$1001,customers!$B$1:$B$1001,,0)</f>
        <v>Blancha McAmish</v>
      </c>
      <c r="G137" s="2" t="str">
        <f>IF(_xlfn.XLOOKUP(Orders[[#This Row],[Customer ID]],customers!$A$1:$A$1001,customers!$C$1:$C$1001,,0)=0,"",_xlfn.XLOOKUP(Orders[[#This Row],[Customer ID]],customers!$A$1:$A$1001,customers!$C$1:$C$1001))</f>
        <v>bmcamish2e@tripadvisor.com</v>
      </c>
      <c r="H137" s="2" t="str">
        <f>_xlfn.XLOOKUP(Orders[[#This Row],[Customer ID]],customers!$A$1:$A$1001,customers!$G$1:$G$1001,,0)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Large</v>
      </c>
      <c r="P137" t="str">
        <f>_xlfn.XLOOKUP(Orders[[#This Row],[Customer ID]],customers!$A$1:$A$1001,customers!$I$1:$I$1001,,0)</f>
        <v>Yes</v>
      </c>
      <c r="Q137" t="str">
        <f>TEXT(Orders[[#This Row],[Order Date]], "dddd")</f>
        <v>Friday</v>
      </c>
      <c r="R137">
        <f>MONTH(Orders[[#This Row],[Order Date]])</f>
        <v>2</v>
      </c>
      <c r="S137" s="10">
        <f xml:space="preserve"> CEILING(Orders[[#This Row],[month_number]]/3,1)</f>
        <v>1</v>
      </c>
    </row>
    <row r="138" spans="1:19" x14ac:dyDescent="0.3">
      <c r="A138" s="2" t="s">
        <v>1255</v>
      </c>
      <c r="B138" s="3">
        <v>44406</v>
      </c>
      <c r="C138" s="2" t="s">
        <v>1256</v>
      </c>
      <c r="D138" t="s">
        <v>6154</v>
      </c>
      <c r="E138" s="2">
        <v>4</v>
      </c>
      <c r="F138" s="2" t="str">
        <f>_xlfn.XLOOKUP(Orders[[#This Row],[Customer ID]],customers!$A$1:$A$1001,customers!$B$1:$B$1001,,0)</f>
        <v>Lowell Keenleyside</v>
      </c>
      <c r="G138" s="2" t="str">
        <f>IF(_xlfn.XLOOKUP(Orders[[#This Row],[Customer ID]],customers!$A$1:$A$1001,customers!$C$1:$C$1001,,0)=0,"",_xlfn.XLOOKUP(Orders[[#This Row],[Customer ID]],customers!$A$1:$A$1001,customers!$C$1:$C$1001))</f>
        <v>lkeenleyside3s@topsy.com</v>
      </c>
      <c r="H138" s="2" t="str">
        <f>_xlfn.XLOOKUP(Orders[[#This Row],[Customer ID]],customers!$A$1:$A$1001,customers!$G$1:$G$1001,,0)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c r="Q138" t="str">
        <f>TEXT(Orders[[#This Row],[Order Date]], "dddd")</f>
        <v>Thursday</v>
      </c>
      <c r="R138">
        <f>MONTH(Orders[[#This Row],[Order Date]])</f>
        <v>7</v>
      </c>
      <c r="S138" s="10">
        <f xml:space="preserve"> CEILING(Orders[[#This Row],[month_number]]/3,1)</f>
        <v>3</v>
      </c>
    </row>
    <row r="139" spans="1:19" x14ac:dyDescent="0.3">
      <c r="A139" s="2" t="s">
        <v>1261</v>
      </c>
      <c r="B139" s="3">
        <v>44637</v>
      </c>
      <c r="C139" s="2" t="s">
        <v>1262</v>
      </c>
      <c r="D139" t="s">
        <v>6148</v>
      </c>
      <c r="E139" s="2">
        <v>3</v>
      </c>
      <c r="F139" s="2" t="str">
        <f>_xlfn.XLOOKUP(Orders[[#This Row],[Customer ID]],customers!$A$1:$A$1001,customers!$B$1:$B$1001,,0)</f>
        <v>Elonore Joliffe</v>
      </c>
      <c r="G139" s="2" t="str">
        <f>IF(_xlfn.XLOOKUP(Orders[[#This Row],[Customer ID]],customers!$A$1:$A$1001,customers!$C$1:$C$1001,,0)=0,"",_xlfn.XLOOKUP(Orders[[#This Row],[Customer ID]],customers!$A$1:$A$1001,customers!$C$1:$C$1001))</f>
        <v/>
      </c>
      <c r="H139" s="2" t="str">
        <f>_xlfn.XLOOKUP(Orders[[#This Row],[Customer ID]],customers!$A$1:$A$1001,customers!$G$1:$G$1001,,0)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Large</v>
      </c>
      <c r="P139" t="str">
        <f>_xlfn.XLOOKUP(Orders[[#This Row],[Customer ID]],customers!$A$1:$A$1001,customers!$I$1:$I$1001,,0)</f>
        <v>No</v>
      </c>
      <c r="Q139" t="str">
        <f>TEXT(Orders[[#This Row],[Order Date]], "dddd")</f>
        <v>Thursday</v>
      </c>
      <c r="R139">
        <f>MONTH(Orders[[#This Row],[Order Date]])</f>
        <v>3</v>
      </c>
      <c r="S139" s="10">
        <f xml:space="preserve"> CEILING(Orders[[#This Row],[month_number]]/3,1)</f>
        <v>1</v>
      </c>
    </row>
    <row r="140" spans="1:19" x14ac:dyDescent="0.3">
      <c r="A140" s="2" t="s">
        <v>1266</v>
      </c>
      <c r="B140" s="3">
        <v>44238</v>
      </c>
      <c r="C140" s="2" t="s">
        <v>1267</v>
      </c>
      <c r="D140" t="s">
        <v>6183</v>
      </c>
      <c r="E140" s="2">
        <v>4</v>
      </c>
      <c r="F140" s="2" t="str">
        <f>_xlfn.XLOOKUP(Orders[[#This Row],[Customer ID]],customers!$A$1:$A$1001,customers!$B$1:$B$1001,,0)</f>
        <v>Abraham Coleman</v>
      </c>
      <c r="G140" s="2" t="str">
        <f>IF(_xlfn.XLOOKUP(Orders[[#This Row],[Customer ID]],customers!$A$1:$A$1001,customers!$C$1:$C$1001,,0)=0,"",_xlfn.XLOOKUP(Orders[[#This Row],[Customer ID]],customers!$A$1:$A$1001,customers!$C$1:$C$1001))</f>
        <v/>
      </c>
      <c r="H140" s="2" t="str">
        <f>_xlfn.XLOOKUP(Orders[[#This Row],[Customer ID]],customers!$A$1:$A$1001,customers!$G$1:$G$1001,,0)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c r="Q140" t="str">
        <f>TEXT(Orders[[#This Row],[Order Date]], "dddd")</f>
        <v>Thursday</v>
      </c>
      <c r="R140">
        <f>MONTH(Orders[[#This Row],[Order Date]])</f>
        <v>2</v>
      </c>
      <c r="S140" s="10">
        <f xml:space="preserve"> CEILING(Orders[[#This Row],[month_number]]/3,1)</f>
        <v>1</v>
      </c>
    </row>
    <row r="141" spans="1:19" x14ac:dyDescent="0.3">
      <c r="A141" s="2" t="s">
        <v>1271</v>
      </c>
      <c r="B141" s="3">
        <v>43509</v>
      </c>
      <c r="C141" s="2" t="s">
        <v>1272</v>
      </c>
      <c r="D141" t="s">
        <v>6143</v>
      </c>
      <c r="E141" s="2">
        <v>6</v>
      </c>
      <c r="F141" s="2" t="str">
        <f>_xlfn.XLOOKUP(Orders[[#This Row],[Customer ID]],customers!$A$1:$A$1001,customers!$B$1:$B$1001,,0)</f>
        <v>Rivy Farington</v>
      </c>
      <c r="G141" s="2" t="str">
        <f>IF(_xlfn.XLOOKUP(Orders[[#This Row],[Customer ID]],customers!$A$1:$A$1001,customers!$C$1:$C$1001,,0)=0,"",_xlfn.XLOOKUP(Orders[[#This Row],[Customer ID]],customers!$A$1:$A$1001,customers!$C$1:$C$1001))</f>
        <v/>
      </c>
      <c r="H141" s="2" t="str">
        <f>_xlfn.XLOOKUP(Orders[[#This Row],[Customer ID]],customers!$A$1:$A$1001,customers!$G$1:$G$1001,,0)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c r="Q141" t="str">
        <f>TEXT(Orders[[#This Row],[Order Date]], "dddd")</f>
        <v>Wednesday</v>
      </c>
      <c r="R141">
        <f>MONTH(Orders[[#This Row],[Order Date]])</f>
        <v>2</v>
      </c>
      <c r="S141" s="10">
        <f xml:space="preserve"> CEILING(Orders[[#This Row],[month_number]]/3,1)</f>
        <v>1</v>
      </c>
    </row>
    <row r="142" spans="1:19" x14ac:dyDescent="0.3">
      <c r="A142" s="2" t="s">
        <v>1276</v>
      </c>
      <c r="B142" s="3">
        <v>44694</v>
      </c>
      <c r="C142" s="2" t="s">
        <v>1277</v>
      </c>
      <c r="D142" t="s">
        <v>6165</v>
      </c>
      <c r="E142" s="2">
        <v>1</v>
      </c>
      <c r="F142" s="2" t="str">
        <f>_xlfn.XLOOKUP(Orders[[#This Row],[Customer ID]],customers!$A$1:$A$1001,customers!$B$1:$B$1001,,0)</f>
        <v>Vallie Kundt</v>
      </c>
      <c r="G142" s="2" t="str">
        <f>IF(_xlfn.XLOOKUP(Orders[[#This Row],[Customer ID]],customers!$A$1:$A$1001,customers!$C$1:$C$1001,,0)=0,"",_xlfn.XLOOKUP(Orders[[#This Row],[Customer ID]],customers!$A$1:$A$1001,customers!$C$1:$C$1001))</f>
        <v>vkundt3w@bigcartel.com</v>
      </c>
      <c r="H142" s="2" t="str">
        <f>_xlfn.XLOOKUP(Orders[[#This Row],[Customer ID]],customers!$A$1:$A$1001,customers!$G$1:$G$1001,,0)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c r="Q142" t="str">
        <f>TEXT(Orders[[#This Row],[Order Date]], "dddd")</f>
        <v>Friday</v>
      </c>
      <c r="R142">
        <f>MONTH(Orders[[#This Row],[Order Date]])</f>
        <v>5</v>
      </c>
      <c r="S142" s="10">
        <f xml:space="preserve"> CEILING(Orders[[#This Row],[month_number]]/3,1)</f>
        <v>2</v>
      </c>
    </row>
    <row r="143" spans="1:19" x14ac:dyDescent="0.3">
      <c r="A143" s="2" t="s">
        <v>1283</v>
      </c>
      <c r="B143" s="3">
        <v>43970</v>
      </c>
      <c r="C143" s="2" t="s">
        <v>1284</v>
      </c>
      <c r="D143" t="s">
        <v>6167</v>
      </c>
      <c r="E143" s="2">
        <v>4</v>
      </c>
      <c r="F143" s="2" t="str">
        <f>_xlfn.XLOOKUP(Orders[[#This Row],[Customer ID]],customers!$A$1:$A$1001,customers!$B$1:$B$1001,,0)</f>
        <v>Boyd Bett</v>
      </c>
      <c r="G143" s="2" t="str">
        <f>IF(_xlfn.XLOOKUP(Orders[[#This Row],[Customer ID]],customers!$A$1:$A$1001,customers!$C$1:$C$1001,,0)=0,"",_xlfn.XLOOKUP(Orders[[#This Row],[Customer ID]],customers!$A$1:$A$1001,customers!$C$1:$C$1001))</f>
        <v>bbett3x@google.de</v>
      </c>
      <c r="H143" s="2" t="str">
        <f>_xlfn.XLOOKUP(Orders[[#This Row],[Customer ID]],customers!$A$1:$A$1001,customers!$G$1:$G$1001,,0)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Large</v>
      </c>
      <c r="P143" t="str">
        <f>_xlfn.XLOOKUP(Orders[[#This Row],[Customer ID]],customers!$A$1:$A$1001,customers!$I$1:$I$1001,,0)</f>
        <v>Yes</v>
      </c>
      <c r="Q143" t="str">
        <f>TEXT(Orders[[#This Row],[Order Date]], "dddd")</f>
        <v>Tuesday</v>
      </c>
      <c r="R143">
        <f>MONTH(Orders[[#This Row],[Order Date]])</f>
        <v>5</v>
      </c>
      <c r="S143" s="10">
        <f xml:space="preserve"> CEILING(Orders[[#This Row],[month_number]]/3,1)</f>
        <v>2</v>
      </c>
    </row>
    <row r="144" spans="1:19" x14ac:dyDescent="0.3">
      <c r="A144" s="2" t="s">
        <v>1289</v>
      </c>
      <c r="B144" s="3">
        <v>44678</v>
      </c>
      <c r="C144" s="2" t="s">
        <v>1290</v>
      </c>
      <c r="D144" t="s">
        <v>6148</v>
      </c>
      <c r="E144" s="2">
        <v>4</v>
      </c>
      <c r="F144" s="2" t="str">
        <f>_xlfn.XLOOKUP(Orders[[#This Row],[Customer ID]],customers!$A$1:$A$1001,customers!$B$1:$B$1001,,0)</f>
        <v>Julio Armytage</v>
      </c>
      <c r="G144" s="2" t="str">
        <f>IF(_xlfn.XLOOKUP(Orders[[#This Row],[Customer ID]],customers!$A$1:$A$1001,customers!$C$1:$C$1001,,0)=0,"",_xlfn.XLOOKUP(Orders[[#This Row],[Customer ID]],customers!$A$1:$A$1001,customers!$C$1:$C$1001))</f>
        <v/>
      </c>
      <c r="H144" s="2" t="str">
        <f>_xlfn.XLOOKUP(Orders[[#This Row],[Customer ID]],customers!$A$1:$A$1001,customers!$G$1:$G$1001,,0)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Large</v>
      </c>
      <c r="P144" t="str">
        <f>_xlfn.XLOOKUP(Orders[[#This Row],[Customer ID]],customers!$A$1:$A$1001,customers!$I$1:$I$1001,,0)</f>
        <v>Yes</v>
      </c>
      <c r="Q144" t="str">
        <f>TEXT(Orders[[#This Row],[Order Date]], "dddd")</f>
        <v>Wednesday</v>
      </c>
      <c r="R144">
        <f>MONTH(Orders[[#This Row],[Order Date]])</f>
        <v>4</v>
      </c>
      <c r="S144" s="10">
        <f xml:space="preserve"> CEILING(Orders[[#This Row],[month_number]]/3,1)</f>
        <v>2</v>
      </c>
    </row>
    <row r="145" spans="1:19" x14ac:dyDescent="0.3">
      <c r="A145" s="2" t="s">
        <v>1293</v>
      </c>
      <c r="B145" s="3">
        <v>44083</v>
      </c>
      <c r="C145" s="2" t="s">
        <v>1294</v>
      </c>
      <c r="D145" t="s">
        <v>6160</v>
      </c>
      <c r="E145" s="2">
        <v>2</v>
      </c>
      <c r="F145" s="2" t="str">
        <f>_xlfn.XLOOKUP(Orders[[#This Row],[Customer ID]],customers!$A$1:$A$1001,customers!$B$1:$B$1001,,0)</f>
        <v>Deana Staite</v>
      </c>
      <c r="G145" s="2" t="str">
        <f>IF(_xlfn.XLOOKUP(Orders[[#This Row],[Customer ID]],customers!$A$1:$A$1001,customers!$C$1:$C$1001,,0)=0,"",_xlfn.XLOOKUP(Orders[[#This Row],[Customer ID]],customers!$A$1:$A$1001,customers!$C$1:$C$1001))</f>
        <v>dstaite3z@scientificamerican.com</v>
      </c>
      <c r="H145" s="2" t="str">
        <f>_xlfn.XLOOKUP(Orders[[#This Row],[Customer ID]],customers!$A$1:$A$1001,customers!$G$1:$G$1001,,0)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c r="Q145" t="str">
        <f>TEXT(Orders[[#This Row],[Order Date]], "dddd")</f>
        <v>Wednesday</v>
      </c>
      <c r="R145">
        <f>MONTH(Orders[[#This Row],[Order Date]])</f>
        <v>9</v>
      </c>
      <c r="S145" s="10">
        <f xml:space="preserve"> CEILING(Orders[[#This Row],[month_number]]/3,1)</f>
        <v>3</v>
      </c>
    </row>
    <row r="146" spans="1:19" x14ac:dyDescent="0.3">
      <c r="A146" s="2" t="s">
        <v>1299</v>
      </c>
      <c r="B146" s="3">
        <v>44265</v>
      </c>
      <c r="C146" s="2" t="s">
        <v>1300</v>
      </c>
      <c r="D146" t="s">
        <v>6148</v>
      </c>
      <c r="E146" s="2">
        <v>2</v>
      </c>
      <c r="F146" s="2" t="str">
        <f>_xlfn.XLOOKUP(Orders[[#This Row],[Customer ID]],customers!$A$1:$A$1001,customers!$B$1:$B$1001,,0)</f>
        <v>Winn Keyse</v>
      </c>
      <c r="G146" s="2" t="str">
        <f>IF(_xlfn.XLOOKUP(Orders[[#This Row],[Customer ID]],customers!$A$1:$A$1001,customers!$C$1:$C$1001,,0)=0,"",_xlfn.XLOOKUP(Orders[[#This Row],[Customer ID]],customers!$A$1:$A$1001,customers!$C$1:$C$1001))</f>
        <v>wkeyse40@apple.com</v>
      </c>
      <c r="H146" s="2" t="str">
        <f>_xlfn.XLOOKUP(Orders[[#This Row],[Customer ID]],customers!$A$1:$A$1001,customers!$G$1:$G$1001,,0)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Large</v>
      </c>
      <c r="P146" t="str">
        <f>_xlfn.XLOOKUP(Orders[[#This Row],[Customer ID]],customers!$A$1:$A$1001,customers!$I$1:$I$1001,,0)</f>
        <v>Yes</v>
      </c>
      <c r="Q146" t="str">
        <f>TEXT(Orders[[#This Row],[Order Date]], "dddd")</f>
        <v>Wednesday</v>
      </c>
      <c r="R146">
        <f>MONTH(Orders[[#This Row],[Order Date]])</f>
        <v>3</v>
      </c>
      <c r="S146" s="10">
        <f xml:space="preserve"> CEILING(Orders[[#This Row],[month_number]]/3,1)</f>
        <v>1</v>
      </c>
    </row>
    <row r="147" spans="1:19" x14ac:dyDescent="0.3">
      <c r="A147" s="2" t="s">
        <v>1305</v>
      </c>
      <c r="B147" s="3">
        <v>43562</v>
      </c>
      <c r="C147" s="2" t="s">
        <v>1306</v>
      </c>
      <c r="D147" t="s">
        <v>6159</v>
      </c>
      <c r="E147" s="2">
        <v>4</v>
      </c>
      <c r="F147" s="2" t="str">
        <f>_xlfn.XLOOKUP(Orders[[#This Row],[Customer ID]],customers!$A$1:$A$1001,customers!$B$1:$B$1001,,0)</f>
        <v>Osmund Clausen-Thue</v>
      </c>
      <c r="G147" s="2" t="str">
        <f>IF(_xlfn.XLOOKUP(Orders[[#This Row],[Customer ID]],customers!$A$1:$A$1001,customers!$C$1:$C$1001,,0)=0,"",_xlfn.XLOOKUP(Orders[[#This Row],[Customer ID]],customers!$A$1:$A$1001,customers!$C$1:$C$1001))</f>
        <v>oclausenthue41@marriott.com</v>
      </c>
      <c r="H147" s="2" t="str">
        <f>_xlfn.XLOOKUP(Orders[[#This Row],[Customer ID]],customers!$A$1:$A$1001,customers!$G$1:$G$1001,,0)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c r="Q147" t="str">
        <f>TEXT(Orders[[#This Row],[Order Date]], "dddd")</f>
        <v>Sunday</v>
      </c>
      <c r="R147">
        <f>MONTH(Orders[[#This Row],[Order Date]])</f>
        <v>4</v>
      </c>
      <c r="S147" s="10">
        <f xml:space="preserve"> CEILING(Orders[[#This Row],[month_number]]/3,1)</f>
        <v>2</v>
      </c>
    </row>
    <row r="148" spans="1:19" x14ac:dyDescent="0.3">
      <c r="A148" s="2" t="s">
        <v>1311</v>
      </c>
      <c r="B148" s="3">
        <v>44024</v>
      </c>
      <c r="C148" s="2" t="s">
        <v>1312</v>
      </c>
      <c r="D148" t="s">
        <v>6162</v>
      </c>
      <c r="E148" s="2">
        <v>3</v>
      </c>
      <c r="F148" s="2" t="str">
        <f>_xlfn.XLOOKUP(Orders[[#This Row],[Customer ID]],customers!$A$1:$A$1001,customers!$B$1:$B$1001,,0)</f>
        <v>Leonore Francisco</v>
      </c>
      <c r="G148" s="2" t="str">
        <f>IF(_xlfn.XLOOKUP(Orders[[#This Row],[Customer ID]],customers!$A$1:$A$1001,customers!$C$1:$C$1001,,0)=0,"",_xlfn.XLOOKUP(Orders[[#This Row],[Customer ID]],customers!$A$1:$A$1001,customers!$C$1:$C$1001))</f>
        <v>lfrancisco42@fema.gov</v>
      </c>
      <c r="H148" s="2" t="str">
        <f>_xlfn.XLOOKUP(Orders[[#This Row],[Customer ID]],customers!$A$1:$A$1001,customers!$G$1:$G$1001,,0)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c r="Q148" t="str">
        <f>TEXT(Orders[[#This Row],[Order Date]], "dddd")</f>
        <v>Sunday</v>
      </c>
      <c r="R148">
        <f>MONTH(Orders[[#This Row],[Order Date]])</f>
        <v>7</v>
      </c>
      <c r="S148" s="10">
        <f xml:space="preserve"> CEILING(Orders[[#This Row],[month_number]]/3,1)</f>
        <v>3</v>
      </c>
    </row>
    <row r="149" spans="1:19" x14ac:dyDescent="0.3">
      <c r="A149" s="2" t="s">
        <v>1311</v>
      </c>
      <c r="B149" s="3">
        <v>44024</v>
      </c>
      <c r="C149" s="2" t="s">
        <v>1312</v>
      </c>
      <c r="D149" t="s">
        <v>6141</v>
      </c>
      <c r="E149" s="2">
        <v>2</v>
      </c>
      <c r="F149" s="2" t="str">
        <f>_xlfn.XLOOKUP(Orders[[#This Row],[Customer ID]],customers!$A$1:$A$1001,customers!$B$1:$B$1001,,0)</f>
        <v>Leonore Francisco</v>
      </c>
      <c r="G149" s="2" t="str">
        <f>IF(_xlfn.XLOOKUP(Orders[[#This Row],[Customer ID]],customers!$A$1:$A$1001,customers!$C$1:$C$1001,,0)=0,"",_xlfn.XLOOKUP(Orders[[#This Row],[Customer ID]],customers!$A$1:$A$1001,customers!$C$1:$C$1001))</f>
        <v>lfrancisco42@fema.gov</v>
      </c>
      <c r="H149" s="2" t="str">
        <f>_xlfn.XLOOKUP(Orders[[#This Row],[Customer ID]],customers!$A$1:$A$1001,customers!$G$1:$G$1001,,0)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c r="Q149" t="str">
        <f>TEXT(Orders[[#This Row],[Order Date]], "dddd")</f>
        <v>Sunday</v>
      </c>
      <c r="R149">
        <f>MONTH(Orders[[#This Row],[Order Date]])</f>
        <v>7</v>
      </c>
      <c r="S149" s="10">
        <f xml:space="preserve"> CEILING(Orders[[#This Row],[month_number]]/3,1)</f>
        <v>3</v>
      </c>
    </row>
    <row r="150" spans="1:19" x14ac:dyDescent="0.3">
      <c r="A150" s="2" t="s">
        <v>1322</v>
      </c>
      <c r="B150" s="3">
        <v>44551</v>
      </c>
      <c r="C150" s="2" t="s">
        <v>1323</v>
      </c>
      <c r="D150" t="s">
        <v>6153</v>
      </c>
      <c r="E150" s="2">
        <v>5</v>
      </c>
      <c r="F150" s="2" t="str">
        <f>_xlfn.XLOOKUP(Orders[[#This Row],[Customer ID]],customers!$A$1:$A$1001,customers!$B$1:$B$1001,,0)</f>
        <v>Giacobo Skingle</v>
      </c>
      <c r="G150" s="2" t="str">
        <f>IF(_xlfn.XLOOKUP(Orders[[#This Row],[Customer ID]],customers!$A$1:$A$1001,customers!$C$1:$C$1001,,0)=0,"",_xlfn.XLOOKUP(Orders[[#This Row],[Customer ID]],customers!$A$1:$A$1001,customers!$C$1:$C$1001))</f>
        <v>gskingle44@clickbank.net</v>
      </c>
      <c r="H150" s="2" t="str">
        <f>_xlfn.XLOOKUP(Orders[[#This Row],[Customer ID]],customers!$A$1:$A$1001,customers!$G$1:$G$1001,,0)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c r="Q150" t="str">
        <f>TEXT(Orders[[#This Row],[Order Date]], "dddd")</f>
        <v>Tuesday</v>
      </c>
      <c r="R150">
        <f>MONTH(Orders[[#This Row],[Order Date]])</f>
        <v>12</v>
      </c>
      <c r="S150" s="10">
        <f xml:space="preserve"> CEILING(Orders[[#This Row],[month_number]]/3,1)</f>
        <v>4</v>
      </c>
    </row>
    <row r="151" spans="1:19" x14ac:dyDescent="0.3">
      <c r="A151" s="2" t="s">
        <v>1328</v>
      </c>
      <c r="B151" s="3">
        <v>44108</v>
      </c>
      <c r="C151" s="2" t="s">
        <v>1329</v>
      </c>
      <c r="D151" t="s">
        <v>6175</v>
      </c>
      <c r="E151" s="2">
        <v>2</v>
      </c>
      <c r="F151" s="2" t="str">
        <f>_xlfn.XLOOKUP(Orders[[#This Row],[Customer ID]],customers!$A$1:$A$1001,customers!$B$1:$B$1001,,0)</f>
        <v>Gerard Pirdy</v>
      </c>
      <c r="G151" s="2" t="str">
        <f>IF(_xlfn.XLOOKUP(Orders[[#This Row],[Customer ID]],customers!$A$1:$A$1001,customers!$C$1:$C$1001,,0)=0,"",_xlfn.XLOOKUP(Orders[[#This Row],[Customer ID]],customers!$A$1:$A$1001,customers!$C$1:$C$1001))</f>
        <v/>
      </c>
      <c r="H151" s="2" t="str">
        <f>_xlfn.XLOOKUP(Orders[[#This Row],[Customer ID]],customers!$A$1:$A$1001,customers!$G$1:$G$1001,,0)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c r="Q151" t="str">
        <f>TEXT(Orders[[#This Row],[Order Date]], "dddd")</f>
        <v>Sunday</v>
      </c>
      <c r="R151">
        <f>MONTH(Orders[[#This Row],[Order Date]])</f>
        <v>10</v>
      </c>
      <c r="S151" s="10">
        <f xml:space="preserve"> CEILING(Orders[[#This Row],[month_number]]/3,1)</f>
        <v>4</v>
      </c>
    </row>
    <row r="152" spans="1:19" x14ac:dyDescent="0.3">
      <c r="A152" s="2" t="s">
        <v>1333</v>
      </c>
      <c r="B152" s="3">
        <v>44051</v>
      </c>
      <c r="C152" s="2" t="s">
        <v>1334</v>
      </c>
      <c r="D152" t="s">
        <v>6143</v>
      </c>
      <c r="E152" s="2">
        <v>1</v>
      </c>
      <c r="F152" s="2" t="str">
        <f>_xlfn.XLOOKUP(Orders[[#This Row],[Customer ID]],customers!$A$1:$A$1001,customers!$B$1:$B$1001,,0)</f>
        <v>Jacinthe Balsillie</v>
      </c>
      <c r="G152" s="2" t="str">
        <f>IF(_xlfn.XLOOKUP(Orders[[#This Row],[Customer ID]],customers!$A$1:$A$1001,customers!$C$1:$C$1001,,0)=0,"",_xlfn.XLOOKUP(Orders[[#This Row],[Customer ID]],customers!$A$1:$A$1001,customers!$C$1:$C$1001))</f>
        <v>jbalsillie46@princeton.edu</v>
      </c>
      <c r="H152" s="2" t="str">
        <f>_xlfn.XLOOKUP(Orders[[#This Row],[Customer ID]],customers!$A$1:$A$1001,customers!$G$1:$G$1001,,0)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c r="Q152" t="str">
        <f>TEXT(Orders[[#This Row],[Order Date]], "dddd")</f>
        <v>Saturday</v>
      </c>
      <c r="R152">
        <f>MONTH(Orders[[#This Row],[Order Date]])</f>
        <v>8</v>
      </c>
      <c r="S152" s="10">
        <f xml:space="preserve"> CEILING(Orders[[#This Row],[month_number]]/3,1)</f>
        <v>3</v>
      </c>
    </row>
    <row r="153" spans="1:19" x14ac:dyDescent="0.3">
      <c r="A153" s="2" t="s">
        <v>1339</v>
      </c>
      <c r="B153" s="3">
        <v>44115</v>
      </c>
      <c r="C153" s="2" t="s">
        <v>1340</v>
      </c>
      <c r="D153" t="s">
        <v>6155</v>
      </c>
      <c r="E153" s="2">
        <v>3</v>
      </c>
      <c r="F153" s="2" t="str">
        <f>_xlfn.XLOOKUP(Orders[[#This Row],[Customer ID]],customers!$A$1:$A$1001,customers!$B$1:$B$1001,,0)</f>
        <v>Quinton Fouracres</v>
      </c>
      <c r="G153" s="2" t="str">
        <f>IF(_xlfn.XLOOKUP(Orders[[#This Row],[Customer ID]],customers!$A$1:$A$1001,customers!$C$1:$C$1001,,0)=0,"",_xlfn.XLOOKUP(Orders[[#This Row],[Customer ID]],customers!$A$1:$A$1001,customers!$C$1:$C$1001))</f>
        <v/>
      </c>
      <c r="H153" s="2" t="str">
        <f>_xlfn.XLOOKUP(Orders[[#This Row],[Customer ID]],customers!$A$1:$A$1001,customers!$G$1:$G$1001,,0)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c r="Q153" t="str">
        <f>TEXT(Orders[[#This Row],[Order Date]], "dddd")</f>
        <v>Sunday</v>
      </c>
      <c r="R153">
        <f>MONTH(Orders[[#This Row],[Order Date]])</f>
        <v>10</v>
      </c>
      <c r="S153" s="10">
        <f xml:space="preserve"> CEILING(Orders[[#This Row],[month_number]]/3,1)</f>
        <v>4</v>
      </c>
    </row>
    <row r="154" spans="1:19" x14ac:dyDescent="0.3">
      <c r="A154" s="2" t="s">
        <v>1344</v>
      </c>
      <c r="B154" s="3">
        <v>44510</v>
      </c>
      <c r="C154" s="2" t="s">
        <v>1345</v>
      </c>
      <c r="D154" t="s">
        <v>6151</v>
      </c>
      <c r="E154" s="2">
        <v>3</v>
      </c>
      <c r="F154" s="2" t="str">
        <f>_xlfn.XLOOKUP(Orders[[#This Row],[Customer ID]],customers!$A$1:$A$1001,customers!$B$1:$B$1001,,0)</f>
        <v>Bettina Leffek</v>
      </c>
      <c r="G154" s="2" t="str">
        <f>IF(_xlfn.XLOOKUP(Orders[[#This Row],[Customer ID]],customers!$A$1:$A$1001,customers!$C$1:$C$1001,,0)=0,"",_xlfn.XLOOKUP(Orders[[#This Row],[Customer ID]],customers!$A$1:$A$1001,customers!$C$1:$C$1001))</f>
        <v>bleffek48@ning.com</v>
      </c>
      <c r="H154" s="2" t="str">
        <f>_xlfn.XLOOKUP(Orders[[#This Row],[Customer ID]],customers!$A$1:$A$1001,customers!$G$1:$G$1001,,0)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c r="Q154" t="str">
        <f>TEXT(Orders[[#This Row],[Order Date]], "dddd")</f>
        <v>Wednesday</v>
      </c>
      <c r="R154">
        <f>MONTH(Orders[[#This Row],[Order Date]])</f>
        <v>11</v>
      </c>
      <c r="S154" s="10">
        <f xml:space="preserve"> CEILING(Orders[[#This Row],[month_number]]/3,1)</f>
        <v>4</v>
      </c>
    </row>
    <row r="155" spans="1:19" x14ac:dyDescent="0.3">
      <c r="A155" s="2" t="s">
        <v>1350</v>
      </c>
      <c r="B155" s="3">
        <v>44367</v>
      </c>
      <c r="C155" s="2" t="s">
        <v>1351</v>
      </c>
      <c r="D155" t="s">
        <v>6163</v>
      </c>
      <c r="E155" s="2">
        <v>1</v>
      </c>
      <c r="F155" s="2" t="str">
        <f>_xlfn.XLOOKUP(Orders[[#This Row],[Customer ID]],customers!$A$1:$A$1001,customers!$B$1:$B$1001,,0)</f>
        <v>Hetti Penson</v>
      </c>
      <c r="G155" s="2" t="str">
        <f>IF(_xlfn.XLOOKUP(Orders[[#This Row],[Customer ID]],customers!$A$1:$A$1001,customers!$C$1:$C$1001,,0)=0,"",_xlfn.XLOOKUP(Orders[[#This Row],[Customer ID]],customers!$A$1:$A$1001,customers!$C$1:$C$1001))</f>
        <v/>
      </c>
      <c r="H155" s="2" t="str">
        <f>_xlfn.XLOOKUP(Orders[[#This Row],[Customer ID]],customers!$A$1:$A$1001,customers!$G$1:$G$1001,,0)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c r="Q155" t="str">
        <f>TEXT(Orders[[#This Row],[Order Date]], "dddd")</f>
        <v>Sunday</v>
      </c>
      <c r="R155">
        <f>MONTH(Orders[[#This Row],[Order Date]])</f>
        <v>6</v>
      </c>
      <c r="S155" s="10">
        <f xml:space="preserve"> CEILING(Orders[[#This Row],[month_number]]/3,1)</f>
        <v>2</v>
      </c>
    </row>
    <row r="156" spans="1:19" x14ac:dyDescent="0.3">
      <c r="A156" s="2" t="s">
        <v>1355</v>
      </c>
      <c r="B156" s="3">
        <v>44473</v>
      </c>
      <c r="C156" s="2" t="s">
        <v>1356</v>
      </c>
      <c r="D156" t="s">
        <v>6168</v>
      </c>
      <c r="E156" s="2">
        <v>5</v>
      </c>
      <c r="F156" s="2" t="str">
        <f>_xlfn.XLOOKUP(Orders[[#This Row],[Customer ID]],customers!$A$1:$A$1001,customers!$B$1:$B$1001,,0)</f>
        <v>Jocko Pray</v>
      </c>
      <c r="G156" s="2" t="str">
        <f>IF(_xlfn.XLOOKUP(Orders[[#This Row],[Customer ID]],customers!$A$1:$A$1001,customers!$C$1:$C$1001,,0)=0,"",_xlfn.XLOOKUP(Orders[[#This Row],[Customer ID]],customers!$A$1:$A$1001,customers!$C$1:$C$1001))</f>
        <v>jpray4a@youtube.com</v>
      </c>
      <c r="H156" s="2" t="str">
        <f>_xlfn.XLOOKUP(Orders[[#This Row],[Customer ID]],customers!$A$1:$A$1001,customers!$G$1:$G$1001,,0)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c r="Q156" t="str">
        <f>TEXT(Orders[[#This Row],[Order Date]], "dddd")</f>
        <v>Monday</v>
      </c>
      <c r="R156">
        <f>MONTH(Orders[[#This Row],[Order Date]])</f>
        <v>10</v>
      </c>
      <c r="S156" s="10">
        <f xml:space="preserve"> CEILING(Orders[[#This Row],[month_number]]/3,1)</f>
        <v>4</v>
      </c>
    </row>
    <row r="157" spans="1:19" x14ac:dyDescent="0.3">
      <c r="A157" s="2" t="s">
        <v>1361</v>
      </c>
      <c r="B157" s="3">
        <v>43640</v>
      </c>
      <c r="C157" s="2" t="s">
        <v>1362</v>
      </c>
      <c r="D157" t="s">
        <v>6175</v>
      </c>
      <c r="E157" s="2">
        <v>6</v>
      </c>
      <c r="F157" s="2" t="str">
        <f>_xlfn.XLOOKUP(Orders[[#This Row],[Customer ID]],customers!$A$1:$A$1001,customers!$B$1:$B$1001,,0)</f>
        <v>Grete Holborn</v>
      </c>
      <c r="G157" s="2" t="str">
        <f>IF(_xlfn.XLOOKUP(Orders[[#This Row],[Customer ID]],customers!$A$1:$A$1001,customers!$C$1:$C$1001,,0)=0,"",_xlfn.XLOOKUP(Orders[[#This Row],[Customer ID]],customers!$A$1:$A$1001,customers!$C$1:$C$1001))</f>
        <v>gholborn4b@ow.ly</v>
      </c>
      <c r="H157" s="2" t="str">
        <f>_xlfn.XLOOKUP(Orders[[#This Row],[Customer ID]],customers!$A$1:$A$1001,customers!$G$1:$G$1001,,0)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c r="Q157" t="str">
        <f>TEXT(Orders[[#This Row],[Order Date]], "dddd")</f>
        <v>Monday</v>
      </c>
      <c r="R157">
        <f>MONTH(Orders[[#This Row],[Order Date]])</f>
        <v>6</v>
      </c>
      <c r="S157" s="10">
        <f xml:space="preserve"> CEILING(Orders[[#This Row],[month_number]]/3,1)</f>
        <v>2</v>
      </c>
    </row>
    <row r="158" spans="1:19" x14ac:dyDescent="0.3">
      <c r="A158" s="2" t="s">
        <v>1367</v>
      </c>
      <c r="B158" s="3">
        <v>43764</v>
      </c>
      <c r="C158" s="2" t="s">
        <v>1368</v>
      </c>
      <c r="D158" t="s">
        <v>6175</v>
      </c>
      <c r="E158" s="2">
        <v>3</v>
      </c>
      <c r="F158" s="2" t="str">
        <f>_xlfn.XLOOKUP(Orders[[#This Row],[Customer ID]],customers!$A$1:$A$1001,customers!$B$1:$B$1001,,0)</f>
        <v>Fielding Keinrat</v>
      </c>
      <c r="G158" s="2" t="str">
        <f>IF(_xlfn.XLOOKUP(Orders[[#This Row],[Customer ID]],customers!$A$1:$A$1001,customers!$C$1:$C$1001,,0)=0,"",_xlfn.XLOOKUP(Orders[[#This Row],[Customer ID]],customers!$A$1:$A$1001,customers!$C$1:$C$1001))</f>
        <v>fkeinrat4c@dailymail.co.uk</v>
      </c>
      <c r="H158" s="2" t="str">
        <f>_xlfn.XLOOKUP(Orders[[#This Row],[Customer ID]],customers!$A$1:$A$1001,customers!$G$1:$G$1001,,0)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c r="Q158" t="str">
        <f>TEXT(Orders[[#This Row],[Order Date]], "dddd")</f>
        <v>Saturday</v>
      </c>
      <c r="R158">
        <f>MONTH(Orders[[#This Row],[Order Date]])</f>
        <v>10</v>
      </c>
      <c r="S158" s="10">
        <f xml:space="preserve"> CEILING(Orders[[#This Row],[month_number]]/3,1)</f>
        <v>4</v>
      </c>
    </row>
    <row r="159" spans="1:19" x14ac:dyDescent="0.3">
      <c r="A159" s="2" t="s">
        <v>1373</v>
      </c>
      <c r="B159" s="3">
        <v>44374</v>
      </c>
      <c r="C159" s="2" t="s">
        <v>1374</v>
      </c>
      <c r="D159" t="s">
        <v>6149</v>
      </c>
      <c r="E159" s="2">
        <v>3</v>
      </c>
      <c r="F159" s="2" t="str">
        <f>_xlfn.XLOOKUP(Orders[[#This Row],[Customer ID]],customers!$A$1:$A$1001,customers!$B$1:$B$1001,,0)</f>
        <v>Paulo Yea</v>
      </c>
      <c r="G159" s="2" t="str">
        <f>IF(_xlfn.XLOOKUP(Orders[[#This Row],[Customer ID]],customers!$A$1:$A$1001,customers!$C$1:$C$1001,,0)=0,"",_xlfn.XLOOKUP(Orders[[#This Row],[Customer ID]],customers!$A$1:$A$1001,customers!$C$1:$C$1001))</f>
        <v>pyea4d@aol.com</v>
      </c>
      <c r="H159" s="2" t="str">
        <f>_xlfn.XLOOKUP(Orders[[#This Row],[Customer ID]],customers!$A$1:$A$1001,customers!$G$1:$G$1001,,0)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c r="Q159" t="str">
        <f>TEXT(Orders[[#This Row],[Order Date]], "dddd")</f>
        <v>Sunday</v>
      </c>
      <c r="R159">
        <f>MONTH(Orders[[#This Row],[Order Date]])</f>
        <v>6</v>
      </c>
      <c r="S159" s="10">
        <f xml:space="preserve"> CEILING(Orders[[#This Row],[month_number]]/3,1)</f>
        <v>2</v>
      </c>
    </row>
    <row r="160" spans="1:19" x14ac:dyDescent="0.3">
      <c r="A160" s="2" t="s">
        <v>1379</v>
      </c>
      <c r="B160" s="3">
        <v>43714</v>
      </c>
      <c r="C160" s="2" t="s">
        <v>1380</v>
      </c>
      <c r="D160" t="s">
        <v>6149</v>
      </c>
      <c r="E160" s="2">
        <v>6</v>
      </c>
      <c r="F160" s="2" t="str">
        <f>_xlfn.XLOOKUP(Orders[[#This Row],[Customer ID]],customers!$A$1:$A$1001,customers!$B$1:$B$1001,,0)</f>
        <v>Say Risborough</v>
      </c>
      <c r="G160" s="2" t="str">
        <f>IF(_xlfn.XLOOKUP(Orders[[#This Row],[Customer ID]],customers!$A$1:$A$1001,customers!$C$1:$C$1001,,0)=0,"",_xlfn.XLOOKUP(Orders[[#This Row],[Customer ID]],customers!$A$1:$A$1001,customers!$C$1:$C$1001))</f>
        <v/>
      </c>
      <c r="H160" s="2" t="str">
        <f>_xlfn.XLOOKUP(Orders[[#This Row],[Customer ID]],customers!$A$1:$A$1001,customers!$G$1:$G$1001,,0)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c r="Q160" t="str">
        <f>TEXT(Orders[[#This Row],[Order Date]], "dddd")</f>
        <v>Friday</v>
      </c>
      <c r="R160">
        <f>MONTH(Orders[[#This Row],[Order Date]])</f>
        <v>9</v>
      </c>
      <c r="S160" s="10">
        <f xml:space="preserve"> CEILING(Orders[[#This Row],[month_number]]/3,1)</f>
        <v>3</v>
      </c>
    </row>
    <row r="161" spans="1:19" x14ac:dyDescent="0.3">
      <c r="A161" s="2" t="s">
        <v>1384</v>
      </c>
      <c r="B161" s="3">
        <v>44316</v>
      </c>
      <c r="C161" s="2" t="s">
        <v>1385</v>
      </c>
      <c r="D161" t="s">
        <v>6164</v>
      </c>
      <c r="E161" s="2">
        <v>6</v>
      </c>
      <c r="F161" s="2" t="str">
        <f>_xlfn.XLOOKUP(Orders[[#This Row],[Customer ID]],customers!$A$1:$A$1001,customers!$B$1:$B$1001,,0)</f>
        <v>Alexa Sizey</v>
      </c>
      <c r="G161" s="2" t="str">
        <f>IF(_xlfn.XLOOKUP(Orders[[#This Row],[Customer ID]],customers!$A$1:$A$1001,customers!$C$1:$C$1001,,0)=0,"",_xlfn.XLOOKUP(Orders[[#This Row],[Customer ID]],customers!$A$1:$A$1001,customers!$C$1:$C$1001))</f>
        <v/>
      </c>
      <c r="H161" s="2" t="str">
        <f>_xlfn.XLOOKUP(Orders[[#This Row],[Customer ID]],customers!$A$1:$A$1001,customers!$G$1:$G$1001,,0)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Large</v>
      </c>
      <c r="P161" t="str">
        <f>_xlfn.XLOOKUP(Orders[[#This Row],[Customer ID]],customers!$A$1:$A$1001,customers!$I$1:$I$1001,,0)</f>
        <v>No</v>
      </c>
      <c r="Q161" t="str">
        <f>TEXT(Orders[[#This Row],[Order Date]], "dddd")</f>
        <v>Friday</v>
      </c>
      <c r="R161">
        <f>MONTH(Orders[[#This Row],[Order Date]])</f>
        <v>4</v>
      </c>
      <c r="S161" s="10">
        <f xml:space="preserve"> CEILING(Orders[[#This Row],[month_number]]/3,1)</f>
        <v>2</v>
      </c>
    </row>
    <row r="162" spans="1:19" x14ac:dyDescent="0.3">
      <c r="A162" s="2" t="s">
        <v>1389</v>
      </c>
      <c r="B162" s="3">
        <v>43837</v>
      </c>
      <c r="C162" s="2" t="s">
        <v>1390</v>
      </c>
      <c r="D162" t="s">
        <v>6139</v>
      </c>
      <c r="E162" s="2">
        <v>4</v>
      </c>
      <c r="F162" s="2" t="str">
        <f>_xlfn.XLOOKUP(Orders[[#This Row],[Customer ID]],customers!$A$1:$A$1001,customers!$B$1:$B$1001,,0)</f>
        <v>Kari Swede</v>
      </c>
      <c r="G162" s="2" t="str">
        <f>IF(_xlfn.XLOOKUP(Orders[[#This Row],[Customer ID]],customers!$A$1:$A$1001,customers!$C$1:$C$1001,,0)=0,"",_xlfn.XLOOKUP(Orders[[#This Row],[Customer ID]],customers!$A$1:$A$1001,customers!$C$1:$C$1001))</f>
        <v>kswede4g@addthis.com</v>
      </c>
      <c r="H162" s="2" t="str">
        <f>_xlfn.XLOOKUP(Orders[[#This Row],[Customer ID]],customers!$A$1:$A$1001,customers!$G$1:$G$1001,,0)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c r="Q162" t="str">
        <f>TEXT(Orders[[#This Row],[Order Date]], "dddd")</f>
        <v>Tuesday</v>
      </c>
      <c r="R162">
        <f>MONTH(Orders[[#This Row],[Order Date]])</f>
        <v>1</v>
      </c>
      <c r="S162" s="10">
        <f xml:space="preserve"> CEILING(Orders[[#This Row],[month_number]]/3,1)</f>
        <v>1</v>
      </c>
    </row>
    <row r="163" spans="1:19" x14ac:dyDescent="0.3">
      <c r="A163" s="2" t="s">
        <v>1395</v>
      </c>
      <c r="B163" s="3">
        <v>44207</v>
      </c>
      <c r="C163" s="2" t="s">
        <v>1396</v>
      </c>
      <c r="D163" t="s">
        <v>6180</v>
      </c>
      <c r="E163" s="2">
        <v>3</v>
      </c>
      <c r="F163" s="2" t="str">
        <f>_xlfn.XLOOKUP(Orders[[#This Row],[Customer ID]],customers!$A$1:$A$1001,customers!$B$1:$B$1001,,0)</f>
        <v>Leontine Rubrow</v>
      </c>
      <c r="G163" s="2" t="str">
        <f>IF(_xlfn.XLOOKUP(Orders[[#This Row],[Customer ID]],customers!$A$1:$A$1001,customers!$C$1:$C$1001,,0)=0,"",_xlfn.XLOOKUP(Orders[[#This Row],[Customer ID]],customers!$A$1:$A$1001,customers!$C$1:$C$1001))</f>
        <v>lrubrow4h@microsoft.com</v>
      </c>
      <c r="H163" s="2" t="str">
        <f>_xlfn.XLOOKUP(Orders[[#This Row],[Customer ID]],customers!$A$1:$A$1001,customers!$G$1:$G$1001,,0)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Large</v>
      </c>
      <c r="P163" t="str">
        <f>_xlfn.XLOOKUP(Orders[[#This Row],[Customer ID]],customers!$A$1:$A$1001,customers!$I$1:$I$1001,,0)</f>
        <v>No</v>
      </c>
      <c r="Q163" t="str">
        <f>TEXT(Orders[[#This Row],[Order Date]], "dddd")</f>
        <v>Monday</v>
      </c>
      <c r="R163">
        <f>MONTH(Orders[[#This Row],[Order Date]])</f>
        <v>1</v>
      </c>
      <c r="S163" s="10">
        <f xml:space="preserve"> CEILING(Orders[[#This Row],[month_number]]/3,1)</f>
        <v>1</v>
      </c>
    </row>
    <row r="164" spans="1:19" x14ac:dyDescent="0.3">
      <c r="A164" s="2" t="s">
        <v>1401</v>
      </c>
      <c r="B164" s="3">
        <v>44515</v>
      </c>
      <c r="C164" s="2" t="s">
        <v>1402</v>
      </c>
      <c r="D164" t="s">
        <v>6144</v>
      </c>
      <c r="E164" s="2">
        <v>3</v>
      </c>
      <c r="F164" s="2" t="str">
        <f>_xlfn.XLOOKUP(Orders[[#This Row],[Customer ID]],customers!$A$1:$A$1001,customers!$B$1:$B$1001,,0)</f>
        <v>Dottie Tift</v>
      </c>
      <c r="G164" s="2" t="str">
        <f>IF(_xlfn.XLOOKUP(Orders[[#This Row],[Customer ID]],customers!$A$1:$A$1001,customers!$C$1:$C$1001,,0)=0,"",_xlfn.XLOOKUP(Orders[[#This Row],[Customer ID]],customers!$A$1:$A$1001,customers!$C$1:$C$1001))</f>
        <v>dtift4i@netvibes.com</v>
      </c>
      <c r="H164" s="2" t="str">
        <f>_xlfn.XLOOKUP(Orders[[#This Row],[Customer ID]],customers!$A$1:$A$1001,customers!$G$1:$G$1001,,0)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c r="Q164" t="str">
        <f>TEXT(Orders[[#This Row],[Order Date]], "dddd")</f>
        <v>Monday</v>
      </c>
      <c r="R164">
        <f>MONTH(Orders[[#This Row],[Order Date]])</f>
        <v>11</v>
      </c>
      <c r="S164" s="10">
        <f xml:space="preserve"> CEILING(Orders[[#This Row],[month_number]]/3,1)</f>
        <v>4</v>
      </c>
    </row>
    <row r="165" spans="1:19" x14ac:dyDescent="0.3">
      <c r="A165" s="2" t="s">
        <v>1407</v>
      </c>
      <c r="B165" s="3">
        <v>43619</v>
      </c>
      <c r="C165" s="2" t="s">
        <v>1408</v>
      </c>
      <c r="D165" t="s">
        <v>6163</v>
      </c>
      <c r="E165" s="2">
        <v>6</v>
      </c>
      <c r="F165" s="2" t="str">
        <f>_xlfn.XLOOKUP(Orders[[#This Row],[Customer ID]],customers!$A$1:$A$1001,customers!$B$1:$B$1001,,0)</f>
        <v>Gerardo Schonfeld</v>
      </c>
      <c r="G165" s="2" t="str">
        <f>IF(_xlfn.XLOOKUP(Orders[[#This Row],[Customer ID]],customers!$A$1:$A$1001,customers!$C$1:$C$1001,,0)=0,"",_xlfn.XLOOKUP(Orders[[#This Row],[Customer ID]],customers!$A$1:$A$1001,customers!$C$1:$C$1001))</f>
        <v>gschonfeld4j@oracle.com</v>
      </c>
      <c r="H165" s="2" t="str">
        <f>_xlfn.XLOOKUP(Orders[[#This Row],[Customer ID]],customers!$A$1:$A$1001,customers!$G$1:$G$1001,,0)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c r="Q165" t="str">
        <f>TEXT(Orders[[#This Row],[Order Date]], "dddd")</f>
        <v>Monday</v>
      </c>
      <c r="R165">
        <f>MONTH(Orders[[#This Row],[Order Date]])</f>
        <v>6</v>
      </c>
      <c r="S165" s="10">
        <f xml:space="preserve"> CEILING(Orders[[#This Row],[month_number]]/3,1)</f>
        <v>2</v>
      </c>
    </row>
    <row r="166" spans="1:19" x14ac:dyDescent="0.3">
      <c r="A166" s="2" t="s">
        <v>1413</v>
      </c>
      <c r="B166" s="3">
        <v>44182</v>
      </c>
      <c r="C166" s="2" t="s">
        <v>1414</v>
      </c>
      <c r="D166" t="s">
        <v>6144</v>
      </c>
      <c r="E166" s="2">
        <v>4</v>
      </c>
      <c r="F166" s="2" t="str">
        <f>_xlfn.XLOOKUP(Orders[[#This Row],[Customer ID]],customers!$A$1:$A$1001,customers!$B$1:$B$1001,,0)</f>
        <v>Claiborne Feye</v>
      </c>
      <c r="G166" s="2" t="str">
        <f>IF(_xlfn.XLOOKUP(Orders[[#This Row],[Customer ID]],customers!$A$1:$A$1001,customers!$C$1:$C$1001,,0)=0,"",_xlfn.XLOOKUP(Orders[[#This Row],[Customer ID]],customers!$A$1:$A$1001,customers!$C$1:$C$1001))</f>
        <v>cfeye4k@google.co.jp</v>
      </c>
      <c r="H166" s="2" t="str">
        <f>_xlfn.XLOOKUP(Orders[[#This Row],[Customer ID]],customers!$A$1:$A$1001,customers!$G$1:$G$1001,,0)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c r="Q166" t="str">
        <f>TEXT(Orders[[#This Row],[Order Date]], "dddd")</f>
        <v>Thursday</v>
      </c>
      <c r="R166">
        <f>MONTH(Orders[[#This Row],[Order Date]])</f>
        <v>12</v>
      </c>
      <c r="S166" s="10">
        <f xml:space="preserve"> CEILING(Orders[[#This Row],[month_number]]/3,1)</f>
        <v>4</v>
      </c>
    </row>
    <row r="167" spans="1:19" x14ac:dyDescent="0.3">
      <c r="A167" s="2" t="s">
        <v>1420</v>
      </c>
      <c r="B167" s="3">
        <v>44234</v>
      </c>
      <c r="C167" s="2" t="s">
        <v>1421</v>
      </c>
      <c r="D167" t="s">
        <v>6177</v>
      </c>
      <c r="E167" s="2">
        <v>6</v>
      </c>
      <c r="F167" s="2" t="str">
        <f>_xlfn.XLOOKUP(Orders[[#This Row],[Customer ID]],customers!$A$1:$A$1001,customers!$B$1:$B$1001,,0)</f>
        <v>Mina Elstone</v>
      </c>
      <c r="G167" s="2" t="str">
        <f>IF(_xlfn.XLOOKUP(Orders[[#This Row],[Customer ID]],customers!$A$1:$A$1001,customers!$C$1:$C$1001,,0)=0,"",_xlfn.XLOOKUP(Orders[[#This Row],[Customer ID]],customers!$A$1:$A$1001,customers!$C$1:$C$1001))</f>
        <v/>
      </c>
      <c r="H167" s="2" t="str">
        <f>_xlfn.XLOOKUP(Orders[[#This Row],[Customer ID]],customers!$A$1:$A$1001,customers!$G$1:$G$1001,,0)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c r="Q167" t="str">
        <f>TEXT(Orders[[#This Row],[Order Date]], "dddd")</f>
        <v>Sunday</v>
      </c>
      <c r="R167">
        <f>MONTH(Orders[[#This Row],[Order Date]])</f>
        <v>2</v>
      </c>
      <c r="S167" s="10">
        <f xml:space="preserve"> CEILING(Orders[[#This Row],[month_number]]/3,1)</f>
        <v>1</v>
      </c>
    </row>
    <row r="168" spans="1:19" x14ac:dyDescent="0.3">
      <c r="A168" s="2" t="s">
        <v>1425</v>
      </c>
      <c r="B168" s="3">
        <v>44270</v>
      </c>
      <c r="C168" s="2" t="s">
        <v>1426</v>
      </c>
      <c r="D168" t="s">
        <v>6172</v>
      </c>
      <c r="E168" s="2">
        <v>5</v>
      </c>
      <c r="F168" s="2" t="str">
        <f>_xlfn.XLOOKUP(Orders[[#This Row],[Customer ID]],customers!$A$1:$A$1001,customers!$B$1:$B$1001,,0)</f>
        <v>Sherman Mewrcik</v>
      </c>
      <c r="G168" s="2" t="str">
        <f>IF(_xlfn.XLOOKUP(Orders[[#This Row],[Customer ID]],customers!$A$1:$A$1001,customers!$C$1:$C$1001,,0)=0,"",_xlfn.XLOOKUP(Orders[[#This Row],[Customer ID]],customers!$A$1:$A$1001,customers!$C$1:$C$1001))</f>
        <v/>
      </c>
      <c r="H168" s="2" t="str">
        <f>_xlfn.XLOOKUP(Orders[[#This Row],[Customer ID]],customers!$A$1:$A$1001,customers!$G$1:$G$1001,,0)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c r="Q168" t="str">
        <f>TEXT(Orders[[#This Row],[Order Date]], "dddd")</f>
        <v>Monday</v>
      </c>
      <c r="R168">
        <f>MONTH(Orders[[#This Row],[Order Date]])</f>
        <v>3</v>
      </c>
      <c r="S168" s="10">
        <f xml:space="preserve"> CEILING(Orders[[#This Row],[month_number]]/3,1)</f>
        <v>1</v>
      </c>
    </row>
    <row r="169" spans="1:19" x14ac:dyDescent="0.3">
      <c r="A169" s="2" t="s">
        <v>1430</v>
      </c>
      <c r="B169" s="3">
        <v>44777</v>
      </c>
      <c r="C169" s="2" t="s">
        <v>1431</v>
      </c>
      <c r="D169" t="s">
        <v>6139</v>
      </c>
      <c r="E169" s="2">
        <v>5</v>
      </c>
      <c r="F169" s="2" t="str">
        <f>_xlfn.XLOOKUP(Orders[[#This Row],[Customer ID]],customers!$A$1:$A$1001,customers!$B$1:$B$1001,,0)</f>
        <v>Tamarah Fero</v>
      </c>
      <c r="G169" s="2" t="str">
        <f>IF(_xlfn.XLOOKUP(Orders[[#This Row],[Customer ID]],customers!$A$1:$A$1001,customers!$C$1:$C$1001,,0)=0,"",_xlfn.XLOOKUP(Orders[[#This Row],[Customer ID]],customers!$A$1:$A$1001,customers!$C$1:$C$1001))</f>
        <v>tfero4n@comsenz.com</v>
      </c>
      <c r="H169" s="2" t="str">
        <f>_xlfn.XLOOKUP(Orders[[#This Row],[Customer ID]],customers!$A$1:$A$1001,customers!$G$1:$G$1001,,0)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c r="Q169" t="str">
        <f>TEXT(Orders[[#This Row],[Order Date]], "dddd")</f>
        <v>Thursday</v>
      </c>
      <c r="R169">
        <f>MONTH(Orders[[#This Row],[Order Date]])</f>
        <v>8</v>
      </c>
      <c r="S169" s="10">
        <f xml:space="preserve"> CEILING(Orders[[#This Row],[month_number]]/3,1)</f>
        <v>3</v>
      </c>
    </row>
    <row r="170" spans="1:19" x14ac:dyDescent="0.3">
      <c r="A170" s="2" t="s">
        <v>1436</v>
      </c>
      <c r="B170" s="3">
        <v>43484</v>
      </c>
      <c r="C170" s="2" t="s">
        <v>1437</v>
      </c>
      <c r="D170" t="s">
        <v>6157</v>
      </c>
      <c r="E170" s="2">
        <v>6</v>
      </c>
      <c r="F170" s="2" t="str">
        <f>_xlfn.XLOOKUP(Orders[[#This Row],[Customer ID]],customers!$A$1:$A$1001,customers!$B$1:$B$1001,,0)</f>
        <v>Stanislaus Valsler</v>
      </c>
      <c r="G170" s="2" t="str">
        <f>IF(_xlfn.XLOOKUP(Orders[[#This Row],[Customer ID]],customers!$A$1:$A$1001,customers!$C$1:$C$1001,,0)=0,"",_xlfn.XLOOKUP(Orders[[#This Row],[Customer ID]],customers!$A$1:$A$1001,customers!$C$1:$C$1001))</f>
        <v/>
      </c>
      <c r="H170" s="2" t="str">
        <f>_xlfn.XLOOKUP(Orders[[#This Row],[Customer ID]],customers!$A$1:$A$1001,customers!$G$1:$G$1001,,0)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c r="Q170" t="str">
        <f>TEXT(Orders[[#This Row],[Order Date]], "dddd")</f>
        <v>Saturday</v>
      </c>
      <c r="R170">
        <f>MONTH(Orders[[#This Row],[Order Date]])</f>
        <v>1</v>
      </c>
      <c r="S170" s="10">
        <f xml:space="preserve"> CEILING(Orders[[#This Row],[month_number]]/3,1)</f>
        <v>1</v>
      </c>
    </row>
    <row r="171" spans="1:19" x14ac:dyDescent="0.3">
      <c r="A171" s="2" t="s">
        <v>1441</v>
      </c>
      <c r="B171" s="3">
        <v>44643</v>
      </c>
      <c r="C171" s="2" t="s">
        <v>1442</v>
      </c>
      <c r="D171" t="s">
        <v>6177</v>
      </c>
      <c r="E171" s="2">
        <v>2</v>
      </c>
      <c r="F171" s="2" t="str">
        <f>_xlfn.XLOOKUP(Orders[[#This Row],[Customer ID]],customers!$A$1:$A$1001,customers!$B$1:$B$1001,,0)</f>
        <v>Felita Dauney</v>
      </c>
      <c r="G171" s="2" t="str">
        <f>IF(_xlfn.XLOOKUP(Orders[[#This Row],[Customer ID]],customers!$A$1:$A$1001,customers!$C$1:$C$1001,,0)=0,"",_xlfn.XLOOKUP(Orders[[#This Row],[Customer ID]],customers!$A$1:$A$1001,customers!$C$1:$C$1001))</f>
        <v>fdauney4p@sphinn.com</v>
      </c>
      <c r="H171" s="2" t="str">
        <f>_xlfn.XLOOKUP(Orders[[#This Row],[Customer ID]],customers!$A$1:$A$1001,customers!$G$1:$G$1001,,0)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c r="Q171" t="str">
        <f>TEXT(Orders[[#This Row],[Order Date]], "dddd")</f>
        <v>Wednesday</v>
      </c>
      <c r="R171">
        <f>MONTH(Orders[[#This Row],[Order Date]])</f>
        <v>3</v>
      </c>
      <c r="S171" s="10">
        <f xml:space="preserve"> CEILING(Orders[[#This Row],[month_number]]/3,1)</f>
        <v>1</v>
      </c>
    </row>
    <row r="172" spans="1:19" x14ac:dyDescent="0.3">
      <c r="A172" s="2" t="s">
        <v>1448</v>
      </c>
      <c r="B172" s="3">
        <v>44476</v>
      </c>
      <c r="C172" s="2" t="s">
        <v>1449</v>
      </c>
      <c r="D172" t="s">
        <v>6148</v>
      </c>
      <c r="E172" s="2">
        <v>2</v>
      </c>
      <c r="F172" s="2" t="str">
        <f>_xlfn.XLOOKUP(Orders[[#This Row],[Customer ID]],customers!$A$1:$A$1001,customers!$B$1:$B$1001,,0)</f>
        <v>Serena Earley</v>
      </c>
      <c r="G172" s="2" t="str">
        <f>IF(_xlfn.XLOOKUP(Orders[[#This Row],[Customer ID]],customers!$A$1:$A$1001,customers!$C$1:$C$1001,,0)=0,"",_xlfn.XLOOKUP(Orders[[#This Row],[Customer ID]],customers!$A$1:$A$1001,customers!$C$1:$C$1001))</f>
        <v>searley4q@youku.com</v>
      </c>
      <c r="H172" s="2" t="str">
        <f>_xlfn.XLOOKUP(Orders[[#This Row],[Customer ID]],customers!$A$1:$A$1001,customers!$G$1:$G$1001,,0)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Large</v>
      </c>
      <c r="P172" t="str">
        <f>_xlfn.XLOOKUP(Orders[[#This Row],[Customer ID]],customers!$A$1:$A$1001,customers!$I$1:$I$1001,,0)</f>
        <v>No</v>
      </c>
      <c r="Q172" t="str">
        <f>TEXT(Orders[[#This Row],[Order Date]], "dddd")</f>
        <v>Thursday</v>
      </c>
      <c r="R172">
        <f>MONTH(Orders[[#This Row],[Order Date]])</f>
        <v>10</v>
      </c>
      <c r="S172" s="10">
        <f xml:space="preserve"> CEILING(Orders[[#This Row],[month_number]]/3,1)</f>
        <v>4</v>
      </c>
    </row>
    <row r="173" spans="1:19" x14ac:dyDescent="0.3">
      <c r="A173" s="2" t="s">
        <v>1453</v>
      </c>
      <c r="B173" s="3">
        <v>43544</v>
      </c>
      <c r="C173" s="2" t="s">
        <v>1454</v>
      </c>
      <c r="D173" t="s">
        <v>6166</v>
      </c>
      <c r="E173" s="2">
        <v>2</v>
      </c>
      <c r="F173" s="2" t="str">
        <f>_xlfn.XLOOKUP(Orders[[#This Row],[Customer ID]],customers!$A$1:$A$1001,customers!$B$1:$B$1001,,0)</f>
        <v>Minny Chamberlayne</v>
      </c>
      <c r="G173" s="2" t="str">
        <f>IF(_xlfn.XLOOKUP(Orders[[#This Row],[Customer ID]],customers!$A$1:$A$1001,customers!$C$1:$C$1001,,0)=0,"",_xlfn.XLOOKUP(Orders[[#This Row],[Customer ID]],customers!$A$1:$A$1001,customers!$C$1:$C$1001))</f>
        <v>mchamberlayne4r@bigcartel.com</v>
      </c>
      <c r="H173" s="2" t="str">
        <f>_xlfn.XLOOKUP(Orders[[#This Row],[Customer ID]],customers!$A$1:$A$1001,customers!$G$1:$G$1001,,0)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c r="Q173" t="str">
        <f>TEXT(Orders[[#This Row],[Order Date]], "dddd")</f>
        <v>Wednesday</v>
      </c>
      <c r="R173">
        <f>MONTH(Orders[[#This Row],[Order Date]])</f>
        <v>3</v>
      </c>
      <c r="S173" s="10">
        <f xml:space="preserve"> CEILING(Orders[[#This Row],[month_number]]/3,1)</f>
        <v>1</v>
      </c>
    </row>
    <row r="174" spans="1:19" x14ac:dyDescent="0.3">
      <c r="A174" s="2" t="s">
        <v>1459</v>
      </c>
      <c r="B174" s="3">
        <v>44545</v>
      </c>
      <c r="C174" s="2" t="s">
        <v>1460</v>
      </c>
      <c r="D174" t="s">
        <v>6144</v>
      </c>
      <c r="E174" s="2">
        <v>3</v>
      </c>
      <c r="F174" s="2" t="str">
        <f>_xlfn.XLOOKUP(Orders[[#This Row],[Customer ID]],customers!$A$1:$A$1001,customers!$B$1:$B$1001,,0)</f>
        <v>Bartholemy Flaherty</v>
      </c>
      <c r="G174" s="2" t="str">
        <f>IF(_xlfn.XLOOKUP(Orders[[#This Row],[Customer ID]],customers!$A$1:$A$1001,customers!$C$1:$C$1001,,0)=0,"",_xlfn.XLOOKUP(Orders[[#This Row],[Customer ID]],customers!$A$1:$A$1001,customers!$C$1:$C$1001))</f>
        <v>bflaherty4s@moonfruit.com</v>
      </c>
      <c r="H174" s="2" t="str">
        <f>_xlfn.XLOOKUP(Orders[[#This Row],[Customer ID]],customers!$A$1:$A$1001,customers!$G$1:$G$1001,,0)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c r="Q174" t="str">
        <f>TEXT(Orders[[#This Row],[Order Date]], "dddd")</f>
        <v>Wednesday</v>
      </c>
      <c r="R174">
        <f>MONTH(Orders[[#This Row],[Order Date]])</f>
        <v>12</v>
      </c>
      <c r="S174" s="10">
        <f xml:space="preserve"> CEILING(Orders[[#This Row],[month_number]]/3,1)</f>
        <v>4</v>
      </c>
    </row>
    <row r="175" spans="1:19" x14ac:dyDescent="0.3">
      <c r="A175" s="2" t="s">
        <v>1464</v>
      </c>
      <c r="B175" s="3">
        <v>44720</v>
      </c>
      <c r="C175" s="2" t="s">
        <v>1465</v>
      </c>
      <c r="D175" t="s">
        <v>6151</v>
      </c>
      <c r="E175" s="2">
        <v>4</v>
      </c>
      <c r="F175" s="2" t="str">
        <f>_xlfn.XLOOKUP(Orders[[#This Row],[Customer ID]],customers!$A$1:$A$1001,customers!$B$1:$B$1001,,0)</f>
        <v>Oran Colbeck</v>
      </c>
      <c r="G175" s="2" t="str">
        <f>IF(_xlfn.XLOOKUP(Orders[[#This Row],[Customer ID]],customers!$A$1:$A$1001,customers!$C$1:$C$1001,,0)=0,"",_xlfn.XLOOKUP(Orders[[#This Row],[Customer ID]],customers!$A$1:$A$1001,customers!$C$1:$C$1001))</f>
        <v>ocolbeck4t@sina.com.cn</v>
      </c>
      <c r="H175" s="2" t="str">
        <f>_xlfn.XLOOKUP(Orders[[#This Row],[Customer ID]],customers!$A$1:$A$1001,customers!$G$1:$G$1001,,0)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c r="Q175" t="str">
        <f>TEXT(Orders[[#This Row],[Order Date]], "dddd")</f>
        <v>Wednesday</v>
      </c>
      <c r="R175">
        <f>MONTH(Orders[[#This Row],[Order Date]])</f>
        <v>6</v>
      </c>
      <c r="S175" s="10">
        <f xml:space="preserve"> CEILING(Orders[[#This Row],[month_number]]/3,1)</f>
        <v>2</v>
      </c>
    </row>
    <row r="176" spans="1:19" x14ac:dyDescent="0.3">
      <c r="A176" s="2" t="s">
        <v>1470</v>
      </c>
      <c r="B176" s="3">
        <v>43813</v>
      </c>
      <c r="C176" s="2" t="s">
        <v>1471</v>
      </c>
      <c r="D176" t="s">
        <v>6148</v>
      </c>
      <c r="E176" s="2">
        <v>6</v>
      </c>
      <c r="F176" s="2" t="str">
        <f>_xlfn.XLOOKUP(Orders[[#This Row],[Customer ID]],customers!$A$1:$A$1001,customers!$B$1:$B$1001,,0)</f>
        <v>Elysee Sketch</v>
      </c>
      <c r="G176" s="2" t="str">
        <f>IF(_xlfn.XLOOKUP(Orders[[#This Row],[Customer ID]],customers!$A$1:$A$1001,customers!$C$1:$C$1001,,0)=0,"",_xlfn.XLOOKUP(Orders[[#This Row],[Customer ID]],customers!$A$1:$A$1001,customers!$C$1:$C$1001))</f>
        <v/>
      </c>
      <c r="H176" s="2" t="str">
        <f>_xlfn.XLOOKUP(Orders[[#This Row],[Customer ID]],customers!$A$1:$A$1001,customers!$G$1:$G$1001,,0)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Large</v>
      </c>
      <c r="P176" t="str">
        <f>_xlfn.XLOOKUP(Orders[[#This Row],[Customer ID]],customers!$A$1:$A$1001,customers!$I$1:$I$1001,,0)</f>
        <v>Yes</v>
      </c>
      <c r="Q176" t="str">
        <f>TEXT(Orders[[#This Row],[Order Date]], "dddd")</f>
        <v>Saturday</v>
      </c>
      <c r="R176">
        <f>MONTH(Orders[[#This Row],[Order Date]])</f>
        <v>12</v>
      </c>
      <c r="S176" s="10">
        <f xml:space="preserve"> CEILING(Orders[[#This Row],[month_number]]/3,1)</f>
        <v>4</v>
      </c>
    </row>
    <row r="177" spans="1:19" x14ac:dyDescent="0.3">
      <c r="A177" s="2" t="s">
        <v>1475</v>
      </c>
      <c r="B177" s="3">
        <v>44296</v>
      </c>
      <c r="C177" s="2" t="s">
        <v>1476</v>
      </c>
      <c r="D177" t="s">
        <v>6166</v>
      </c>
      <c r="E177" s="2">
        <v>2</v>
      </c>
      <c r="F177" s="2" t="str">
        <f>_xlfn.XLOOKUP(Orders[[#This Row],[Customer ID]],customers!$A$1:$A$1001,customers!$B$1:$B$1001,,0)</f>
        <v>Ethelda Hobbing</v>
      </c>
      <c r="G177" s="2" t="str">
        <f>IF(_xlfn.XLOOKUP(Orders[[#This Row],[Customer ID]],customers!$A$1:$A$1001,customers!$C$1:$C$1001,,0)=0,"",_xlfn.XLOOKUP(Orders[[#This Row],[Customer ID]],customers!$A$1:$A$1001,customers!$C$1:$C$1001))</f>
        <v>ehobbing4v@nsw.gov.au</v>
      </c>
      <c r="H177" s="2" t="str">
        <f>_xlfn.XLOOKUP(Orders[[#This Row],[Customer ID]],customers!$A$1:$A$1001,customers!$G$1:$G$1001,,0)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c r="Q177" t="str">
        <f>TEXT(Orders[[#This Row],[Order Date]], "dddd")</f>
        <v>Saturday</v>
      </c>
      <c r="R177">
        <f>MONTH(Orders[[#This Row],[Order Date]])</f>
        <v>4</v>
      </c>
      <c r="S177" s="10">
        <f xml:space="preserve"> CEILING(Orders[[#This Row],[month_number]]/3,1)</f>
        <v>2</v>
      </c>
    </row>
    <row r="178" spans="1:19" x14ac:dyDescent="0.3">
      <c r="A178" s="2" t="s">
        <v>1481</v>
      </c>
      <c r="B178" s="3">
        <v>43900</v>
      </c>
      <c r="C178" s="2" t="s">
        <v>1482</v>
      </c>
      <c r="D178" t="s">
        <v>6148</v>
      </c>
      <c r="E178" s="2">
        <v>1</v>
      </c>
      <c r="F178" s="2" t="str">
        <f>_xlfn.XLOOKUP(Orders[[#This Row],[Customer ID]],customers!$A$1:$A$1001,customers!$B$1:$B$1001,,0)</f>
        <v>Odille Thynne</v>
      </c>
      <c r="G178" s="2" t="str">
        <f>IF(_xlfn.XLOOKUP(Orders[[#This Row],[Customer ID]],customers!$A$1:$A$1001,customers!$C$1:$C$1001,,0)=0,"",_xlfn.XLOOKUP(Orders[[#This Row],[Customer ID]],customers!$A$1:$A$1001,customers!$C$1:$C$1001))</f>
        <v>othynne4w@auda.org.au</v>
      </c>
      <c r="H178" s="2" t="str">
        <f>_xlfn.XLOOKUP(Orders[[#This Row],[Customer ID]],customers!$A$1:$A$1001,customers!$G$1:$G$1001,,0)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Large</v>
      </c>
      <c r="P178" t="str">
        <f>_xlfn.XLOOKUP(Orders[[#This Row],[Customer ID]],customers!$A$1:$A$1001,customers!$I$1:$I$1001,,0)</f>
        <v>Yes</v>
      </c>
      <c r="Q178" t="str">
        <f>TEXT(Orders[[#This Row],[Order Date]], "dddd")</f>
        <v>Tuesday</v>
      </c>
      <c r="R178">
        <f>MONTH(Orders[[#This Row],[Order Date]])</f>
        <v>3</v>
      </c>
      <c r="S178" s="10">
        <f xml:space="preserve"> CEILING(Orders[[#This Row],[month_number]]/3,1)</f>
        <v>1</v>
      </c>
    </row>
    <row r="179" spans="1:19" x14ac:dyDescent="0.3">
      <c r="A179" s="2" t="s">
        <v>1487</v>
      </c>
      <c r="B179" s="3">
        <v>44120</v>
      </c>
      <c r="C179" s="2" t="s">
        <v>1488</v>
      </c>
      <c r="D179" t="s">
        <v>6142</v>
      </c>
      <c r="E179" s="2">
        <v>4</v>
      </c>
      <c r="F179" s="2" t="str">
        <f>_xlfn.XLOOKUP(Orders[[#This Row],[Customer ID]],customers!$A$1:$A$1001,customers!$B$1:$B$1001,,0)</f>
        <v>Emlynne Heining</v>
      </c>
      <c r="G179" s="2" t="str">
        <f>IF(_xlfn.XLOOKUP(Orders[[#This Row],[Customer ID]],customers!$A$1:$A$1001,customers!$C$1:$C$1001,,0)=0,"",_xlfn.XLOOKUP(Orders[[#This Row],[Customer ID]],customers!$A$1:$A$1001,customers!$C$1:$C$1001))</f>
        <v>eheining4x@flickr.com</v>
      </c>
      <c r="H179" s="2" t="str">
        <f>_xlfn.XLOOKUP(Orders[[#This Row],[Customer ID]],customers!$A$1:$A$1001,customers!$G$1:$G$1001,,0)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Large</v>
      </c>
      <c r="P179" t="str">
        <f>_xlfn.XLOOKUP(Orders[[#This Row],[Customer ID]],customers!$A$1:$A$1001,customers!$I$1:$I$1001,,0)</f>
        <v>Yes</v>
      </c>
      <c r="Q179" t="str">
        <f>TEXT(Orders[[#This Row],[Order Date]], "dddd")</f>
        <v>Friday</v>
      </c>
      <c r="R179">
        <f>MONTH(Orders[[#This Row],[Order Date]])</f>
        <v>10</v>
      </c>
      <c r="S179" s="10">
        <f xml:space="preserve"> CEILING(Orders[[#This Row],[month_number]]/3,1)</f>
        <v>4</v>
      </c>
    </row>
    <row r="180" spans="1:19" x14ac:dyDescent="0.3">
      <c r="A180" s="2" t="s">
        <v>1492</v>
      </c>
      <c r="B180" s="3">
        <v>43746</v>
      </c>
      <c r="C180" s="2" t="s">
        <v>1493</v>
      </c>
      <c r="D180" t="s">
        <v>6140</v>
      </c>
      <c r="E180" s="2">
        <v>2</v>
      </c>
      <c r="F180" s="2" t="str">
        <f>_xlfn.XLOOKUP(Orders[[#This Row],[Customer ID]],customers!$A$1:$A$1001,customers!$B$1:$B$1001,,0)</f>
        <v>Katerina Melloi</v>
      </c>
      <c r="G180" s="2" t="str">
        <f>IF(_xlfn.XLOOKUP(Orders[[#This Row],[Customer ID]],customers!$A$1:$A$1001,customers!$C$1:$C$1001,,0)=0,"",_xlfn.XLOOKUP(Orders[[#This Row],[Customer ID]],customers!$A$1:$A$1001,customers!$C$1:$C$1001))</f>
        <v>kmelloi4y@imdb.com</v>
      </c>
      <c r="H180" s="2" t="str">
        <f>_xlfn.XLOOKUP(Orders[[#This Row],[Customer ID]],customers!$A$1:$A$1001,customers!$G$1:$G$1001,,0)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Large</v>
      </c>
      <c r="P180" t="str">
        <f>_xlfn.XLOOKUP(Orders[[#This Row],[Customer ID]],customers!$A$1:$A$1001,customers!$I$1:$I$1001,,0)</f>
        <v>No</v>
      </c>
      <c r="Q180" t="str">
        <f>TEXT(Orders[[#This Row],[Order Date]], "dddd")</f>
        <v>Tuesday</v>
      </c>
      <c r="R180">
        <f>MONTH(Orders[[#This Row],[Order Date]])</f>
        <v>10</v>
      </c>
      <c r="S180" s="10">
        <f xml:space="preserve"> CEILING(Orders[[#This Row],[month_number]]/3,1)</f>
        <v>4</v>
      </c>
    </row>
    <row r="181" spans="1:19" x14ac:dyDescent="0.3">
      <c r="A181" s="2" t="s">
        <v>1498</v>
      </c>
      <c r="B181" s="3">
        <v>43830</v>
      </c>
      <c r="C181" s="2" t="s">
        <v>1499</v>
      </c>
      <c r="D181" t="s">
        <v>6154</v>
      </c>
      <c r="E181" s="2">
        <v>1</v>
      </c>
      <c r="F181" s="2" t="str">
        <f>_xlfn.XLOOKUP(Orders[[#This Row],[Customer ID]],customers!$A$1:$A$1001,customers!$B$1:$B$1001,,0)</f>
        <v>Tiffany Scardafield</v>
      </c>
      <c r="G181" s="2" t="str">
        <f>IF(_xlfn.XLOOKUP(Orders[[#This Row],[Customer ID]],customers!$A$1:$A$1001,customers!$C$1:$C$1001,,0)=0,"",_xlfn.XLOOKUP(Orders[[#This Row],[Customer ID]],customers!$A$1:$A$1001,customers!$C$1:$C$1001))</f>
        <v/>
      </c>
      <c r="H181" s="2" t="str">
        <f>_xlfn.XLOOKUP(Orders[[#This Row],[Customer ID]],customers!$A$1:$A$1001,customers!$G$1:$G$1001,,0)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c r="Q181" t="str">
        <f>TEXT(Orders[[#This Row],[Order Date]], "dddd")</f>
        <v>Tuesday</v>
      </c>
      <c r="R181">
        <f>MONTH(Orders[[#This Row],[Order Date]])</f>
        <v>12</v>
      </c>
      <c r="S181" s="10">
        <f xml:space="preserve"> CEILING(Orders[[#This Row],[month_number]]/3,1)</f>
        <v>4</v>
      </c>
    </row>
    <row r="182" spans="1:19" x14ac:dyDescent="0.3">
      <c r="A182" s="2" t="s">
        <v>1503</v>
      </c>
      <c r="B182" s="3">
        <v>43910</v>
      </c>
      <c r="C182" s="2" t="s">
        <v>1504</v>
      </c>
      <c r="D182" t="s">
        <v>6184</v>
      </c>
      <c r="E182" s="2">
        <v>5</v>
      </c>
      <c r="F182" s="2" t="str">
        <f>_xlfn.XLOOKUP(Orders[[#This Row],[Customer ID]],customers!$A$1:$A$1001,customers!$B$1:$B$1001,,0)</f>
        <v>Abrahan Mussen</v>
      </c>
      <c r="G182" s="2" t="str">
        <f>IF(_xlfn.XLOOKUP(Orders[[#This Row],[Customer ID]],customers!$A$1:$A$1001,customers!$C$1:$C$1001,,0)=0,"",_xlfn.XLOOKUP(Orders[[#This Row],[Customer ID]],customers!$A$1:$A$1001,customers!$C$1:$C$1001))</f>
        <v>amussen50@51.la</v>
      </c>
      <c r="H182" s="2" t="str">
        <f>_xlfn.XLOOKUP(Orders[[#This Row],[Customer ID]],customers!$A$1:$A$1001,customers!$G$1:$G$1001,,0)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Large</v>
      </c>
      <c r="P182" t="str">
        <f>_xlfn.XLOOKUP(Orders[[#This Row],[Customer ID]],customers!$A$1:$A$1001,customers!$I$1:$I$1001,,0)</f>
        <v>No</v>
      </c>
      <c r="Q182" t="str">
        <f>TEXT(Orders[[#This Row],[Order Date]], "dddd")</f>
        <v>Friday</v>
      </c>
      <c r="R182">
        <f>MONTH(Orders[[#This Row],[Order Date]])</f>
        <v>3</v>
      </c>
      <c r="S182" s="10">
        <f xml:space="preserve"> CEILING(Orders[[#This Row],[month_number]]/3,1)</f>
        <v>1</v>
      </c>
    </row>
    <row r="183" spans="1:19" x14ac:dyDescent="0.3">
      <c r="A183" s="2" t="s">
        <v>1503</v>
      </c>
      <c r="B183" s="3">
        <v>43910</v>
      </c>
      <c r="C183" s="2" t="s">
        <v>1504</v>
      </c>
      <c r="D183" t="s">
        <v>6158</v>
      </c>
      <c r="E183" s="2">
        <v>5</v>
      </c>
      <c r="F183" s="2" t="str">
        <f>_xlfn.XLOOKUP(Orders[[#This Row],[Customer ID]],customers!$A$1:$A$1001,customers!$B$1:$B$1001,,0)</f>
        <v>Abrahan Mussen</v>
      </c>
      <c r="G183" s="2" t="str">
        <f>IF(_xlfn.XLOOKUP(Orders[[#This Row],[Customer ID]],customers!$A$1:$A$1001,customers!$C$1:$C$1001,,0)=0,"",_xlfn.XLOOKUP(Orders[[#This Row],[Customer ID]],customers!$A$1:$A$1001,customers!$C$1:$C$1001))</f>
        <v>amussen50@51.la</v>
      </c>
      <c r="H183" s="2" t="str">
        <f>_xlfn.XLOOKUP(Orders[[#This Row],[Customer ID]],customers!$A$1:$A$1001,customers!$G$1:$G$1001,,0)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c r="Q183" t="str">
        <f>TEXT(Orders[[#This Row],[Order Date]], "dddd")</f>
        <v>Friday</v>
      </c>
      <c r="R183">
        <f>MONTH(Orders[[#This Row],[Order Date]])</f>
        <v>3</v>
      </c>
      <c r="S183" s="10">
        <f xml:space="preserve"> CEILING(Orders[[#This Row],[month_number]]/3,1)</f>
        <v>1</v>
      </c>
    </row>
    <row r="184" spans="1:19" x14ac:dyDescent="0.3">
      <c r="A184" s="2" t="s">
        <v>1514</v>
      </c>
      <c r="B184" s="3">
        <v>44284</v>
      </c>
      <c r="C184" s="2" t="s">
        <v>1515</v>
      </c>
      <c r="D184" t="s">
        <v>6172</v>
      </c>
      <c r="E184" s="2">
        <v>6</v>
      </c>
      <c r="F184" s="2" t="str">
        <f>_xlfn.XLOOKUP(Orders[[#This Row],[Customer ID]],customers!$A$1:$A$1001,customers!$B$1:$B$1001,,0)</f>
        <v>Anny Mundford</v>
      </c>
      <c r="G184" s="2" t="str">
        <f>IF(_xlfn.XLOOKUP(Orders[[#This Row],[Customer ID]],customers!$A$1:$A$1001,customers!$C$1:$C$1001,,0)=0,"",_xlfn.XLOOKUP(Orders[[#This Row],[Customer ID]],customers!$A$1:$A$1001,customers!$C$1:$C$1001))</f>
        <v>amundford52@nbcnews.com</v>
      </c>
      <c r="H184" s="2" t="str">
        <f>_xlfn.XLOOKUP(Orders[[#This Row],[Customer ID]],customers!$A$1:$A$1001,customers!$G$1:$G$1001,,0)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c r="Q184" t="str">
        <f>TEXT(Orders[[#This Row],[Order Date]], "dddd")</f>
        <v>Monday</v>
      </c>
      <c r="R184">
        <f>MONTH(Orders[[#This Row],[Order Date]])</f>
        <v>3</v>
      </c>
      <c r="S184" s="10">
        <f xml:space="preserve"> CEILING(Orders[[#This Row],[month_number]]/3,1)</f>
        <v>1</v>
      </c>
    </row>
    <row r="185" spans="1:19" x14ac:dyDescent="0.3">
      <c r="A185" s="2" t="s">
        <v>1520</v>
      </c>
      <c r="B185" s="3">
        <v>44512</v>
      </c>
      <c r="C185" s="2" t="s">
        <v>1521</v>
      </c>
      <c r="D185" t="s">
        <v>6156</v>
      </c>
      <c r="E185" s="2">
        <v>2</v>
      </c>
      <c r="F185" s="2" t="str">
        <f>_xlfn.XLOOKUP(Orders[[#This Row],[Customer ID]],customers!$A$1:$A$1001,customers!$B$1:$B$1001,,0)</f>
        <v>Tory Walas</v>
      </c>
      <c r="G185" s="2" t="str">
        <f>IF(_xlfn.XLOOKUP(Orders[[#This Row],[Customer ID]],customers!$A$1:$A$1001,customers!$C$1:$C$1001,,0)=0,"",_xlfn.XLOOKUP(Orders[[#This Row],[Customer ID]],customers!$A$1:$A$1001,customers!$C$1:$C$1001))</f>
        <v>twalas53@google.ca</v>
      </c>
      <c r="H185" s="2" t="str">
        <f>_xlfn.XLOOKUP(Orders[[#This Row],[Customer ID]],customers!$A$1:$A$1001,customers!$G$1:$G$1001,,0)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c r="Q185" t="str">
        <f>TEXT(Orders[[#This Row],[Order Date]], "dddd")</f>
        <v>Friday</v>
      </c>
      <c r="R185">
        <f>MONTH(Orders[[#This Row],[Order Date]])</f>
        <v>11</v>
      </c>
      <c r="S185" s="10">
        <f xml:space="preserve"> CEILING(Orders[[#This Row],[month_number]]/3,1)</f>
        <v>4</v>
      </c>
    </row>
    <row r="186" spans="1:19" x14ac:dyDescent="0.3">
      <c r="A186" s="2" t="s">
        <v>1526</v>
      </c>
      <c r="B186" s="3">
        <v>44397</v>
      </c>
      <c r="C186" s="2" t="s">
        <v>1527</v>
      </c>
      <c r="D186" t="s">
        <v>6180</v>
      </c>
      <c r="E186" s="2">
        <v>4</v>
      </c>
      <c r="F186" s="2" t="str">
        <f>_xlfn.XLOOKUP(Orders[[#This Row],[Customer ID]],customers!$A$1:$A$1001,customers!$B$1:$B$1001,,0)</f>
        <v>Isa Blazewicz</v>
      </c>
      <c r="G186" s="2" t="str">
        <f>IF(_xlfn.XLOOKUP(Orders[[#This Row],[Customer ID]],customers!$A$1:$A$1001,customers!$C$1:$C$1001,,0)=0,"",_xlfn.XLOOKUP(Orders[[#This Row],[Customer ID]],customers!$A$1:$A$1001,customers!$C$1:$C$1001))</f>
        <v>iblazewicz54@thetimes.co.uk</v>
      </c>
      <c r="H186" s="2" t="str">
        <f>_xlfn.XLOOKUP(Orders[[#This Row],[Customer ID]],customers!$A$1:$A$1001,customers!$G$1:$G$1001,,0)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Large</v>
      </c>
      <c r="P186" t="str">
        <f>_xlfn.XLOOKUP(Orders[[#This Row],[Customer ID]],customers!$A$1:$A$1001,customers!$I$1:$I$1001,,0)</f>
        <v>No</v>
      </c>
      <c r="Q186" t="str">
        <f>TEXT(Orders[[#This Row],[Order Date]], "dddd")</f>
        <v>Tuesday</v>
      </c>
      <c r="R186">
        <f>MONTH(Orders[[#This Row],[Order Date]])</f>
        <v>7</v>
      </c>
      <c r="S186" s="10">
        <f xml:space="preserve"> CEILING(Orders[[#This Row],[month_number]]/3,1)</f>
        <v>3</v>
      </c>
    </row>
    <row r="187" spans="1:19" x14ac:dyDescent="0.3">
      <c r="A187" s="2" t="s">
        <v>1532</v>
      </c>
      <c r="B187" s="3">
        <v>43483</v>
      </c>
      <c r="C187" s="2" t="s">
        <v>1533</v>
      </c>
      <c r="D187" t="s">
        <v>6144</v>
      </c>
      <c r="E187" s="2">
        <v>5</v>
      </c>
      <c r="F187" s="2" t="str">
        <f>_xlfn.XLOOKUP(Orders[[#This Row],[Customer ID]],customers!$A$1:$A$1001,customers!$B$1:$B$1001,,0)</f>
        <v>Angie Rizzetti</v>
      </c>
      <c r="G187" s="2" t="str">
        <f>IF(_xlfn.XLOOKUP(Orders[[#This Row],[Customer ID]],customers!$A$1:$A$1001,customers!$C$1:$C$1001,,0)=0,"",_xlfn.XLOOKUP(Orders[[#This Row],[Customer ID]],customers!$A$1:$A$1001,customers!$C$1:$C$1001))</f>
        <v>arizzetti55@naver.com</v>
      </c>
      <c r="H187" s="2" t="str">
        <f>_xlfn.XLOOKUP(Orders[[#This Row],[Customer ID]],customers!$A$1:$A$1001,customers!$G$1:$G$1001,,0)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c r="Q187" t="str">
        <f>TEXT(Orders[[#This Row],[Order Date]], "dddd")</f>
        <v>Friday</v>
      </c>
      <c r="R187">
        <f>MONTH(Orders[[#This Row],[Order Date]])</f>
        <v>1</v>
      </c>
      <c r="S187" s="10">
        <f xml:space="preserve"> CEILING(Orders[[#This Row],[month_number]]/3,1)</f>
        <v>1</v>
      </c>
    </row>
    <row r="188" spans="1:19" x14ac:dyDescent="0.3">
      <c r="A188" s="2" t="s">
        <v>1538</v>
      </c>
      <c r="B188" s="3">
        <v>43684</v>
      </c>
      <c r="C188" s="2" t="s">
        <v>1539</v>
      </c>
      <c r="D188" t="s">
        <v>6151</v>
      </c>
      <c r="E188" s="2">
        <v>3</v>
      </c>
      <c r="F188" s="2" t="str">
        <f>_xlfn.XLOOKUP(Orders[[#This Row],[Customer ID]],customers!$A$1:$A$1001,customers!$B$1:$B$1001,,0)</f>
        <v>Mord Meriet</v>
      </c>
      <c r="G188" s="2" t="str">
        <f>IF(_xlfn.XLOOKUP(Orders[[#This Row],[Customer ID]],customers!$A$1:$A$1001,customers!$C$1:$C$1001,,0)=0,"",_xlfn.XLOOKUP(Orders[[#This Row],[Customer ID]],customers!$A$1:$A$1001,customers!$C$1:$C$1001))</f>
        <v>mmeriet56@noaa.gov</v>
      </c>
      <c r="H188" s="2" t="str">
        <f>_xlfn.XLOOKUP(Orders[[#This Row],[Customer ID]],customers!$A$1:$A$1001,customers!$G$1:$G$1001,,0)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c r="Q188" t="str">
        <f>TEXT(Orders[[#This Row],[Order Date]], "dddd")</f>
        <v>Wednesday</v>
      </c>
      <c r="R188">
        <f>MONTH(Orders[[#This Row],[Order Date]])</f>
        <v>8</v>
      </c>
      <c r="S188" s="10">
        <f xml:space="preserve"> CEILING(Orders[[#This Row],[month_number]]/3,1)</f>
        <v>3</v>
      </c>
    </row>
    <row r="189" spans="1:19" x14ac:dyDescent="0.3">
      <c r="A189" s="2" t="s">
        <v>1544</v>
      </c>
      <c r="B189" s="3">
        <v>44633</v>
      </c>
      <c r="C189" s="2" t="s">
        <v>1545</v>
      </c>
      <c r="D189" t="s">
        <v>6160</v>
      </c>
      <c r="E189" s="2">
        <v>5</v>
      </c>
      <c r="F189" s="2" t="str">
        <f>_xlfn.XLOOKUP(Orders[[#This Row],[Customer ID]],customers!$A$1:$A$1001,customers!$B$1:$B$1001,,0)</f>
        <v>Lawrence Pratt</v>
      </c>
      <c r="G189" s="2" t="str">
        <f>IF(_xlfn.XLOOKUP(Orders[[#This Row],[Customer ID]],customers!$A$1:$A$1001,customers!$C$1:$C$1001,,0)=0,"",_xlfn.XLOOKUP(Orders[[#This Row],[Customer ID]],customers!$A$1:$A$1001,customers!$C$1:$C$1001))</f>
        <v>lpratt57@netvibes.com</v>
      </c>
      <c r="H189" s="2" t="str">
        <f>_xlfn.XLOOKUP(Orders[[#This Row],[Customer ID]],customers!$A$1:$A$1001,customers!$G$1:$G$1001,,0)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c r="Q189" t="str">
        <f>TEXT(Orders[[#This Row],[Order Date]], "dddd")</f>
        <v>Sunday</v>
      </c>
      <c r="R189">
        <f>MONTH(Orders[[#This Row],[Order Date]])</f>
        <v>3</v>
      </c>
      <c r="S189" s="10">
        <f xml:space="preserve"> CEILING(Orders[[#This Row],[month_number]]/3,1)</f>
        <v>1</v>
      </c>
    </row>
    <row r="190" spans="1:19" x14ac:dyDescent="0.3">
      <c r="A190" s="2" t="s">
        <v>1549</v>
      </c>
      <c r="B190" s="3">
        <v>44698</v>
      </c>
      <c r="C190" s="2" t="s">
        <v>1550</v>
      </c>
      <c r="D190" t="s">
        <v>6184</v>
      </c>
      <c r="E190" s="2">
        <v>1</v>
      </c>
      <c r="F190" s="2" t="str">
        <f>_xlfn.XLOOKUP(Orders[[#This Row],[Customer ID]],customers!$A$1:$A$1001,customers!$B$1:$B$1001,,0)</f>
        <v>Astrix Kitchingham</v>
      </c>
      <c r="G190" s="2" t="str">
        <f>IF(_xlfn.XLOOKUP(Orders[[#This Row],[Customer ID]],customers!$A$1:$A$1001,customers!$C$1:$C$1001,,0)=0,"",_xlfn.XLOOKUP(Orders[[#This Row],[Customer ID]],customers!$A$1:$A$1001,customers!$C$1:$C$1001))</f>
        <v>akitchingham58@com.com</v>
      </c>
      <c r="H190" s="2" t="str">
        <f>_xlfn.XLOOKUP(Orders[[#This Row],[Customer ID]],customers!$A$1:$A$1001,customers!$G$1:$G$1001,,0)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Large</v>
      </c>
      <c r="P190" t="str">
        <f>_xlfn.XLOOKUP(Orders[[#This Row],[Customer ID]],customers!$A$1:$A$1001,customers!$I$1:$I$1001,,0)</f>
        <v>Yes</v>
      </c>
      <c r="Q190" t="str">
        <f>TEXT(Orders[[#This Row],[Order Date]], "dddd")</f>
        <v>Tuesday</v>
      </c>
      <c r="R190">
        <f>MONTH(Orders[[#This Row],[Order Date]])</f>
        <v>5</v>
      </c>
      <c r="S190" s="10">
        <f xml:space="preserve"> CEILING(Orders[[#This Row],[month_number]]/3,1)</f>
        <v>2</v>
      </c>
    </row>
    <row r="191" spans="1:19" x14ac:dyDescent="0.3">
      <c r="A191" s="2" t="s">
        <v>1555</v>
      </c>
      <c r="B191" s="3">
        <v>43813</v>
      </c>
      <c r="C191" s="2" t="s">
        <v>1556</v>
      </c>
      <c r="D191" t="s">
        <v>6162</v>
      </c>
      <c r="E191" s="2">
        <v>3</v>
      </c>
      <c r="F191" s="2" t="str">
        <f>_xlfn.XLOOKUP(Orders[[#This Row],[Customer ID]],customers!$A$1:$A$1001,customers!$B$1:$B$1001,,0)</f>
        <v>Burnard Bartholin</v>
      </c>
      <c r="G191" s="2" t="str">
        <f>IF(_xlfn.XLOOKUP(Orders[[#This Row],[Customer ID]],customers!$A$1:$A$1001,customers!$C$1:$C$1001,,0)=0,"",_xlfn.XLOOKUP(Orders[[#This Row],[Customer ID]],customers!$A$1:$A$1001,customers!$C$1:$C$1001))</f>
        <v>bbartholin59@xinhuanet.com</v>
      </c>
      <c r="H191" s="2" t="str">
        <f>_xlfn.XLOOKUP(Orders[[#This Row],[Customer ID]],customers!$A$1:$A$1001,customers!$G$1:$G$1001,,0)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c r="Q191" t="str">
        <f>TEXT(Orders[[#This Row],[Order Date]], "dddd")</f>
        <v>Saturday</v>
      </c>
      <c r="R191">
        <f>MONTH(Orders[[#This Row],[Order Date]])</f>
        <v>12</v>
      </c>
      <c r="S191" s="10">
        <f xml:space="preserve"> CEILING(Orders[[#This Row],[month_number]]/3,1)</f>
        <v>4</v>
      </c>
    </row>
    <row r="192" spans="1:19" x14ac:dyDescent="0.3">
      <c r="A192" s="2" t="s">
        <v>1561</v>
      </c>
      <c r="B192" s="3">
        <v>43845</v>
      </c>
      <c r="C192" s="2" t="s">
        <v>1562</v>
      </c>
      <c r="D192" t="s">
        <v>6181</v>
      </c>
      <c r="E192" s="2">
        <v>1</v>
      </c>
      <c r="F192" s="2" t="str">
        <f>_xlfn.XLOOKUP(Orders[[#This Row],[Customer ID]],customers!$A$1:$A$1001,customers!$B$1:$B$1001,,0)</f>
        <v>Madelene Prinn</v>
      </c>
      <c r="G192" s="2" t="str">
        <f>IF(_xlfn.XLOOKUP(Orders[[#This Row],[Customer ID]],customers!$A$1:$A$1001,customers!$C$1:$C$1001,,0)=0,"",_xlfn.XLOOKUP(Orders[[#This Row],[Customer ID]],customers!$A$1:$A$1001,customers!$C$1:$C$1001))</f>
        <v>mprinn5a@usa.gov</v>
      </c>
      <c r="H192" s="2" t="str">
        <f>_xlfn.XLOOKUP(Orders[[#This Row],[Customer ID]],customers!$A$1:$A$1001,customers!$G$1:$G$1001,,0)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c r="Q192" t="str">
        <f>TEXT(Orders[[#This Row],[Order Date]], "dddd")</f>
        <v>Wednesday</v>
      </c>
      <c r="R192">
        <f>MONTH(Orders[[#This Row],[Order Date]])</f>
        <v>1</v>
      </c>
      <c r="S192" s="10">
        <f xml:space="preserve"> CEILING(Orders[[#This Row],[month_number]]/3,1)</f>
        <v>1</v>
      </c>
    </row>
    <row r="193" spans="1:19" x14ac:dyDescent="0.3">
      <c r="A193" s="2" t="s">
        <v>1567</v>
      </c>
      <c r="B193" s="3">
        <v>43567</v>
      </c>
      <c r="C193" s="2" t="s">
        <v>1568</v>
      </c>
      <c r="D193" t="s">
        <v>6150</v>
      </c>
      <c r="E193" s="2">
        <v>5</v>
      </c>
      <c r="F193" s="2" t="str">
        <f>_xlfn.XLOOKUP(Orders[[#This Row],[Customer ID]],customers!$A$1:$A$1001,customers!$B$1:$B$1001,,0)</f>
        <v>Alisun Baudino</v>
      </c>
      <c r="G193" s="2" t="str">
        <f>IF(_xlfn.XLOOKUP(Orders[[#This Row],[Customer ID]],customers!$A$1:$A$1001,customers!$C$1:$C$1001,,0)=0,"",_xlfn.XLOOKUP(Orders[[#This Row],[Customer ID]],customers!$A$1:$A$1001,customers!$C$1:$C$1001))</f>
        <v>abaudino5b@netvibes.com</v>
      </c>
      <c r="H193" s="2" t="str">
        <f>_xlfn.XLOOKUP(Orders[[#This Row],[Customer ID]],customers!$A$1:$A$1001,customers!$G$1:$G$1001,,0)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c r="Q193" t="str">
        <f>TEXT(Orders[[#This Row],[Order Date]], "dddd")</f>
        <v>Friday</v>
      </c>
      <c r="R193">
        <f>MONTH(Orders[[#This Row],[Order Date]])</f>
        <v>4</v>
      </c>
      <c r="S193" s="10">
        <f xml:space="preserve"> CEILING(Orders[[#This Row],[month_number]]/3,1)</f>
        <v>2</v>
      </c>
    </row>
    <row r="194" spans="1:19" x14ac:dyDescent="0.3">
      <c r="A194" s="2" t="s">
        <v>1573</v>
      </c>
      <c r="B194" s="3">
        <v>43919</v>
      </c>
      <c r="C194" s="2" t="s">
        <v>1574</v>
      </c>
      <c r="D194" t="s">
        <v>6183</v>
      </c>
      <c r="E194" s="2">
        <v>6</v>
      </c>
      <c r="F194" s="2" t="str">
        <f>_xlfn.XLOOKUP(Orders[[#This Row],[Customer ID]],customers!$A$1:$A$1001,customers!$B$1:$B$1001,,0)</f>
        <v>Philipa Petrushanko</v>
      </c>
      <c r="G194" s="2" t="str">
        <f>IF(_xlfn.XLOOKUP(Orders[[#This Row],[Customer ID]],customers!$A$1:$A$1001,customers!$C$1:$C$1001,,0)=0,"",_xlfn.XLOOKUP(Orders[[#This Row],[Customer ID]],customers!$A$1:$A$1001,customers!$C$1:$C$1001))</f>
        <v>ppetrushanko5c@blinklist.com</v>
      </c>
      <c r="H194" s="2" t="str">
        <f>_xlfn.XLOOKUP(Orders[[#This Row],[Customer ID]],customers!$A$1:$A$1001,customers!$G$1:$G$1001,,0)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c r="Q194" t="str">
        <f>TEXT(Orders[[#This Row],[Order Date]], "dddd")</f>
        <v>Sunday</v>
      </c>
      <c r="R194">
        <f>MONTH(Orders[[#This Row],[Order Date]])</f>
        <v>3</v>
      </c>
      <c r="S194" s="10">
        <f xml:space="preserve"> CEILING(Orders[[#This Row],[month_number]]/3,1)</f>
        <v>1</v>
      </c>
    </row>
    <row r="195" spans="1:19" x14ac:dyDescent="0.3">
      <c r="A195" s="2" t="s">
        <v>1579</v>
      </c>
      <c r="B195" s="3">
        <v>44644</v>
      </c>
      <c r="C195" s="2" t="s">
        <v>1580</v>
      </c>
      <c r="D195" t="s">
        <v>6171</v>
      </c>
      <c r="E195" s="2">
        <v>3</v>
      </c>
      <c r="F195" s="2" t="str">
        <f>_xlfn.XLOOKUP(Orders[[#This Row],[Customer ID]],customers!$A$1:$A$1001,customers!$B$1:$B$1001,,0)</f>
        <v>Kimberli Mustchin</v>
      </c>
      <c r="G195" s="2" t="str">
        <f>IF(_xlfn.XLOOKUP(Orders[[#This Row],[Customer ID]],customers!$A$1:$A$1001,customers!$C$1:$C$1001,,0)=0,"",_xlfn.XLOOKUP(Orders[[#This Row],[Customer ID]],customers!$A$1:$A$1001,customers!$C$1:$C$1001))</f>
        <v/>
      </c>
      <c r="H195" s="2" t="str">
        <f>_xlfn.XLOOKUP(Orders[[#This Row],[Customer ID]],customers!$A$1:$A$1001,customers!$G$1:$G$1001,,0)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IF(J195="M","Medium",IF(J195="L","Large",IF(J195="D","Dark","")))</f>
        <v>Large</v>
      </c>
      <c r="P195" t="str">
        <f>_xlfn.XLOOKUP(Orders[[#This Row],[Customer ID]],customers!$A$1:$A$1001,customers!$I$1:$I$1001,,0)</f>
        <v>No</v>
      </c>
      <c r="Q195" t="str">
        <f>TEXT(Orders[[#This Row],[Order Date]], "dddd")</f>
        <v>Thursday</v>
      </c>
      <c r="R195">
        <f>MONTH(Orders[[#This Row],[Order Date]])</f>
        <v>3</v>
      </c>
      <c r="S195" s="10">
        <f xml:space="preserve"> CEILING(Orders[[#This Row],[month_number]]/3,1)</f>
        <v>1</v>
      </c>
    </row>
    <row r="196" spans="1:19" x14ac:dyDescent="0.3">
      <c r="A196" s="2" t="s">
        <v>1584</v>
      </c>
      <c r="B196" s="3">
        <v>44398</v>
      </c>
      <c r="C196" s="2" t="s">
        <v>1585</v>
      </c>
      <c r="D196" t="s">
        <v>6144</v>
      </c>
      <c r="E196" s="2">
        <v>5</v>
      </c>
      <c r="F196" s="2" t="str">
        <f>_xlfn.XLOOKUP(Orders[[#This Row],[Customer ID]],customers!$A$1:$A$1001,customers!$B$1:$B$1001,,0)</f>
        <v>Emlynne Laird</v>
      </c>
      <c r="G196" s="2" t="str">
        <f>IF(_xlfn.XLOOKUP(Orders[[#This Row],[Customer ID]],customers!$A$1:$A$1001,customers!$C$1:$C$1001,,0)=0,"",_xlfn.XLOOKUP(Orders[[#This Row],[Customer ID]],customers!$A$1:$A$1001,customers!$C$1:$C$1001))</f>
        <v>elaird5e@bing.com</v>
      </c>
      <c r="H196" s="2" t="str">
        <f>_xlfn.XLOOKUP(Orders[[#This Row],[Customer ID]],customers!$A$1:$A$1001,customers!$G$1:$G$1001,,0)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c r="Q196" t="str">
        <f>TEXT(Orders[[#This Row],[Order Date]], "dddd")</f>
        <v>Wednesday</v>
      </c>
      <c r="R196">
        <f>MONTH(Orders[[#This Row],[Order Date]])</f>
        <v>7</v>
      </c>
      <c r="S196" s="10">
        <f xml:space="preserve"> CEILING(Orders[[#This Row],[month_number]]/3,1)</f>
        <v>3</v>
      </c>
    </row>
    <row r="197" spans="1:19" x14ac:dyDescent="0.3">
      <c r="A197" s="2" t="s">
        <v>1590</v>
      </c>
      <c r="B197" s="3">
        <v>43683</v>
      </c>
      <c r="C197" s="2" t="s">
        <v>1591</v>
      </c>
      <c r="D197" t="s">
        <v>6140</v>
      </c>
      <c r="E197" s="2">
        <v>3</v>
      </c>
      <c r="F197" s="2" t="str">
        <f>_xlfn.XLOOKUP(Orders[[#This Row],[Customer ID]],customers!$A$1:$A$1001,customers!$B$1:$B$1001,,0)</f>
        <v>Marlena Howsden</v>
      </c>
      <c r="G197" s="2" t="str">
        <f>IF(_xlfn.XLOOKUP(Orders[[#This Row],[Customer ID]],customers!$A$1:$A$1001,customers!$C$1:$C$1001,,0)=0,"",_xlfn.XLOOKUP(Orders[[#This Row],[Customer ID]],customers!$A$1:$A$1001,customers!$C$1:$C$1001))</f>
        <v>mhowsden5f@infoseek.co.jp</v>
      </c>
      <c r="H197" s="2" t="str">
        <f>_xlfn.XLOOKUP(Orders[[#This Row],[Customer ID]],customers!$A$1:$A$1001,customers!$G$1:$G$1001,,0)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Large</v>
      </c>
      <c r="P197" t="str">
        <f>_xlfn.XLOOKUP(Orders[[#This Row],[Customer ID]],customers!$A$1:$A$1001,customers!$I$1:$I$1001,,0)</f>
        <v>No</v>
      </c>
      <c r="Q197" t="str">
        <f>TEXT(Orders[[#This Row],[Order Date]], "dddd")</f>
        <v>Tuesday</v>
      </c>
      <c r="R197">
        <f>MONTH(Orders[[#This Row],[Order Date]])</f>
        <v>8</v>
      </c>
      <c r="S197" s="10">
        <f xml:space="preserve"> CEILING(Orders[[#This Row],[month_number]]/3,1)</f>
        <v>3</v>
      </c>
    </row>
    <row r="198" spans="1:19" x14ac:dyDescent="0.3">
      <c r="A198" s="2" t="s">
        <v>1596</v>
      </c>
      <c r="B198" s="3">
        <v>44339</v>
      </c>
      <c r="C198" s="2" t="s">
        <v>1597</v>
      </c>
      <c r="D198" t="s">
        <v>6176</v>
      </c>
      <c r="E198" s="2">
        <v>6</v>
      </c>
      <c r="F198" s="2" t="str">
        <f>_xlfn.XLOOKUP(Orders[[#This Row],[Customer ID]],customers!$A$1:$A$1001,customers!$B$1:$B$1001,,0)</f>
        <v>Nealson Cuttler</v>
      </c>
      <c r="G198" s="2" t="str">
        <f>IF(_xlfn.XLOOKUP(Orders[[#This Row],[Customer ID]],customers!$A$1:$A$1001,customers!$C$1:$C$1001,,0)=0,"",_xlfn.XLOOKUP(Orders[[#This Row],[Customer ID]],customers!$A$1:$A$1001,customers!$C$1:$C$1001))</f>
        <v>ncuttler5g@parallels.com</v>
      </c>
      <c r="H198" s="2" t="str">
        <f>_xlfn.XLOOKUP(Orders[[#This Row],[Customer ID]],customers!$A$1:$A$1001,customers!$G$1:$G$1001,,0)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Large</v>
      </c>
      <c r="P198" t="str">
        <f>_xlfn.XLOOKUP(Orders[[#This Row],[Customer ID]],customers!$A$1:$A$1001,customers!$I$1:$I$1001,,0)</f>
        <v>No</v>
      </c>
      <c r="Q198" t="str">
        <f>TEXT(Orders[[#This Row],[Order Date]], "dddd")</f>
        <v>Sunday</v>
      </c>
      <c r="R198">
        <f>MONTH(Orders[[#This Row],[Order Date]])</f>
        <v>5</v>
      </c>
      <c r="S198" s="10">
        <f xml:space="preserve"> CEILING(Orders[[#This Row],[month_number]]/3,1)</f>
        <v>2</v>
      </c>
    </row>
    <row r="199" spans="1:19" x14ac:dyDescent="0.3">
      <c r="A199" s="2" t="s">
        <v>1596</v>
      </c>
      <c r="B199" s="3">
        <v>44339</v>
      </c>
      <c r="C199" s="2" t="s">
        <v>1597</v>
      </c>
      <c r="D199" t="s">
        <v>6165</v>
      </c>
      <c r="E199" s="2">
        <v>2</v>
      </c>
      <c r="F199" s="2" t="str">
        <f>_xlfn.XLOOKUP(Orders[[#This Row],[Customer ID]],customers!$A$1:$A$1001,customers!$B$1:$B$1001,,0)</f>
        <v>Nealson Cuttler</v>
      </c>
      <c r="G199" s="2" t="str">
        <f>IF(_xlfn.XLOOKUP(Orders[[#This Row],[Customer ID]],customers!$A$1:$A$1001,customers!$C$1:$C$1001,,0)=0,"",_xlfn.XLOOKUP(Orders[[#This Row],[Customer ID]],customers!$A$1:$A$1001,customers!$C$1:$C$1001))</f>
        <v>ncuttler5g@parallels.com</v>
      </c>
      <c r="H199" s="2" t="str">
        <f>_xlfn.XLOOKUP(Orders[[#This Row],[Customer ID]],customers!$A$1:$A$1001,customers!$G$1:$G$1001,,0)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c r="Q199" t="str">
        <f>TEXT(Orders[[#This Row],[Order Date]], "dddd")</f>
        <v>Sunday</v>
      </c>
      <c r="R199">
        <f>MONTH(Orders[[#This Row],[Order Date]])</f>
        <v>5</v>
      </c>
      <c r="S199" s="10">
        <f xml:space="preserve"> CEILING(Orders[[#This Row],[month_number]]/3,1)</f>
        <v>2</v>
      </c>
    </row>
    <row r="200" spans="1:19" x14ac:dyDescent="0.3">
      <c r="A200" s="2" t="s">
        <v>1596</v>
      </c>
      <c r="B200" s="3">
        <v>44339</v>
      </c>
      <c r="C200" s="2" t="s">
        <v>1597</v>
      </c>
      <c r="D200" t="s">
        <v>6165</v>
      </c>
      <c r="E200" s="2">
        <v>3</v>
      </c>
      <c r="F200" s="2" t="str">
        <f>_xlfn.XLOOKUP(Orders[[#This Row],[Customer ID]],customers!$A$1:$A$1001,customers!$B$1:$B$1001,,0)</f>
        <v>Nealson Cuttler</v>
      </c>
      <c r="G200" s="2" t="str">
        <f>IF(_xlfn.XLOOKUP(Orders[[#This Row],[Customer ID]],customers!$A$1:$A$1001,customers!$C$1:$C$1001,,0)=0,"",_xlfn.XLOOKUP(Orders[[#This Row],[Customer ID]],customers!$A$1:$A$1001,customers!$C$1:$C$1001))</f>
        <v>ncuttler5g@parallels.com</v>
      </c>
      <c r="H200" s="2" t="str">
        <f>_xlfn.XLOOKUP(Orders[[#This Row],[Customer ID]],customers!$A$1:$A$1001,customers!$G$1:$G$1001,,0)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c r="Q200" t="str">
        <f>TEXT(Orders[[#This Row],[Order Date]], "dddd")</f>
        <v>Sunday</v>
      </c>
      <c r="R200">
        <f>MONTH(Orders[[#This Row],[Order Date]])</f>
        <v>5</v>
      </c>
      <c r="S200" s="10">
        <f xml:space="preserve"> CEILING(Orders[[#This Row],[month_number]]/3,1)</f>
        <v>2</v>
      </c>
    </row>
    <row r="201" spans="1:19" x14ac:dyDescent="0.3">
      <c r="A201" s="2" t="s">
        <v>1596</v>
      </c>
      <c r="B201" s="3">
        <v>44339</v>
      </c>
      <c r="C201" s="2" t="s">
        <v>1597</v>
      </c>
      <c r="D201" t="s">
        <v>6161</v>
      </c>
      <c r="E201" s="2">
        <v>4</v>
      </c>
      <c r="F201" s="2" t="str">
        <f>_xlfn.XLOOKUP(Orders[[#This Row],[Customer ID]],customers!$A$1:$A$1001,customers!$B$1:$B$1001,,0)</f>
        <v>Nealson Cuttler</v>
      </c>
      <c r="G201" s="2" t="str">
        <f>IF(_xlfn.XLOOKUP(Orders[[#This Row],[Customer ID]],customers!$A$1:$A$1001,customers!$C$1:$C$1001,,0)=0,"",_xlfn.XLOOKUP(Orders[[#This Row],[Customer ID]],customers!$A$1:$A$1001,customers!$C$1:$C$1001))</f>
        <v>ncuttler5g@parallels.com</v>
      </c>
      <c r="H201" s="2" t="str">
        <f>_xlfn.XLOOKUP(Orders[[#This Row],[Customer ID]],customers!$A$1:$A$1001,customers!$G$1:$G$1001,,0)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Large</v>
      </c>
      <c r="P201" t="str">
        <f>_xlfn.XLOOKUP(Orders[[#This Row],[Customer ID]],customers!$A$1:$A$1001,customers!$I$1:$I$1001,,0)</f>
        <v>No</v>
      </c>
      <c r="Q201" t="str">
        <f>TEXT(Orders[[#This Row],[Order Date]], "dddd")</f>
        <v>Sunday</v>
      </c>
      <c r="R201">
        <f>MONTH(Orders[[#This Row],[Order Date]])</f>
        <v>5</v>
      </c>
      <c r="S201" s="10">
        <f xml:space="preserve"> CEILING(Orders[[#This Row],[month_number]]/3,1)</f>
        <v>2</v>
      </c>
    </row>
    <row r="202" spans="1:19" x14ac:dyDescent="0.3">
      <c r="A202" s="2" t="s">
        <v>1596</v>
      </c>
      <c r="B202" s="3">
        <v>44339</v>
      </c>
      <c r="C202" s="2" t="s">
        <v>1597</v>
      </c>
      <c r="D202" t="s">
        <v>6141</v>
      </c>
      <c r="E202" s="2">
        <v>3</v>
      </c>
      <c r="F202" s="2" t="str">
        <f>_xlfn.XLOOKUP(Orders[[#This Row],[Customer ID]],customers!$A$1:$A$1001,customers!$B$1:$B$1001,,0)</f>
        <v>Nealson Cuttler</v>
      </c>
      <c r="G202" s="2" t="str">
        <f>IF(_xlfn.XLOOKUP(Orders[[#This Row],[Customer ID]],customers!$A$1:$A$1001,customers!$C$1:$C$1001,,0)=0,"",_xlfn.XLOOKUP(Orders[[#This Row],[Customer ID]],customers!$A$1:$A$1001,customers!$C$1:$C$1001))</f>
        <v>ncuttler5g@parallels.com</v>
      </c>
      <c r="H202" s="2" t="str">
        <f>_xlfn.XLOOKUP(Orders[[#This Row],[Customer ID]],customers!$A$1:$A$1001,customers!$G$1:$G$1001,,0)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c r="Q202" t="str">
        <f>TEXT(Orders[[#This Row],[Order Date]], "dddd")</f>
        <v>Sunday</v>
      </c>
      <c r="R202">
        <f>MONTH(Orders[[#This Row],[Order Date]])</f>
        <v>5</v>
      </c>
      <c r="S202" s="10">
        <f xml:space="preserve"> CEILING(Orders[[#This Row],[month_number]]/3,1)</f>
        <v>2</v>
      </c>
    </row>
    <row r="203" spans="1:19" x14ac:dyDescent="0.3">
      <c r="A203" s="2" t="s">
        <v>1621</v>
      </c>
      <c r="B203" s="3">
        <v>44294</v>
      </c>
      <c r="C203" s="2" t="s">
        <v>1622</v>
      </c>
      <c r="D203" t="s">
        <v>6161</v>
      </c>
      <c r="E203" s="2">
        <v>6</v>
      </c>
      <c r="F203" s="2" t="str">
        <f>_xlfn.XLOOKUP(Orders[[#This Row],[Customer ID]],customers!$A$1:$A$1001,customers!$B$1:$B$1001,,0)</f>
        <v>Adriana Lazarus</v>
      </c>
      <c r="G203" s="2" t="str">
        <f>IF(_xlfn.XLOOKUP(Orders[[#This Row],[Customer ID]],customers!$A$1:$A$1001,customers!$C$1:$C$1001,,0)=0,"",_xlfn.XLOOKUP(Orders[[#This Row],[Customer ID]],customers!$A$1:$A$1001,customers!$C$1:$C$1001))</f>
        <v/>
      </c>
      <c r="H203" s="2" t="str">
        <f>_xlfn.XLOOKUP(Orders[[#This Row],[Customer ID]],customers!$A$1:$A$1001,customers!$G$1:$G$1001,,0)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Large</v>
      </c>
      <c r="P203" t="str">
        <f>_xlfn.XLOOKUP(Orders[[#This Row],[Customer ID]],customers!$A$1:$A$1001,customers!$I$1:$I$1001,,0)</f>
        <v>No</v>
      </c>
      <c r="Q203" t="str">
        <f>TEXT(Orders[[#This Row],[Order Date]], "dddd")</f>
        <v>Thursday</v>
      </c>
      <c r="R203">
        <f>MONTH(Orders[[#This Row],[Order Date]])</f>
        <v>4</v>
      </c>
      <c r="S203" s="10">
        <f xml:space="preserve"> CEILING(Orders[[#This Row],[month_number]]/3,1)</f>
        <v>2</v>
      </c>
    </row>
    <row r="204" spans="1:19" x14ac:dyDescent="0.3">
      <c r="A204" s="2" t="s">
        <v>1626</v>
      </c>
      <c r="B204" s="3">
        <v>44486</v>
      </c>
      <c r="C204" s="2" t="s">
        <v>1627</v>
      </c>
      <c r="D204" t="s">
        <v>6165</v>
      </c>
      <c r="E204" s="2">
        <v>6</v>
      </c>
      <c r="F204" s="2" t="str">
        <f>_xlfn.XLOOKUP(Orders[[#This Row],[Customer ID]],customers!$A$1:$A$1001,customers!$B$1:$B$1001,,0)</f>
        <v>Tallie felip</v>
      </c>
      <c r="G204" s="2" t="str">
        <f>IF(_xlfn.XLOOKUP(Orders[[#This Row],[Customer ID]],customers!$A$1:$A$1001,customers!$C$1:$C$1001,,0)=0,"",_xlfn.XLOOKUP(Orders[[#This Row],[Customer ID]],customers!$A$1:$A$1001,customers!$C$1:$C$1001))</f>
        <v>tfelip5m@typepad.com</v>
      </c>
      <c r="H204" s="2" t="str">
        <f>_xlfn.XLOOKUP(Orders[[#This Row],[Customer ID]],customers!$A$1:$A$1001,customers!$G$1:$G$1001,,0)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c r="Q204" t="str">
        <f>TEXT(Orders[[#This Row],[Order Date]], "dddd")</f>
        <v>Sunday</v>
      </c>
      <c r="R204">
        <f>MONTH(Orders[[#This Row],[Order Date]])</f>
        <v>10</v>
      </c>
      <c r="S204" s="10">
        <f xml:space="preserve"> CEILING(Orders[[#This Row],[month_number]]/3,1)</f>
        <v>4</v>
      </c>
    </row>
    <row r="205" spans="1:19" x14ac:dyDescent="0.3">
      <c r="A205" s="2" t="s">
        <v>1632</v>
      </c>
      <c r="B205" s="3">
        <v>44608</v>
      </c>
      <c r="C205" s="2" t="s">
        <v>1633</v>
      </c>
      <c r="D205" t="s">
        <v>6145</v>
      </c>
      <c r="E205" s="2">
        <v>1</v>
      </c>
      <c r="F205" s="2" t="str">
        <f>_xlfn.XLOOKUP(Orders[[#This Row],[Customer ID]],customers!$A$1:$A$1001,customers!$B$1:$B$1001,,0)</f>
        <v>Vanna Le - Count</v>
      </c>
      <c r="G205" s="2" t="str">
        <f>IF(_xlfn.XLOOKUP(Orders[[#This Row],[Customer ID]],customers!$A$1:$A$1001,customers!$C$1:$C$1001,,0)=0,"",_xlfn.XLOOKUP(Orders[[#This Row],[Customer ID]],customers!$A$1:$A$1001,customers!$C$1:$C$1001))</f>
        <v>vle5n@disqus.com</v>
      </c>
      <c r="H205" s="2" t="str">
        <f>_xlfn.XLOOKUP(Orders[[#This Row],[Customer ID]],customers!$A$1:$A$1001,customers!$G$1:$G$1001,,0)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Large</v>
      </c>
      <c r="P205" t="str">
        <f>_xlfn.XLOOKUP(Orders[[#This Row],[Customer ID]],customers!$A$1:$A$1001,customers!$I$1:$I$1001,,0)</f>
        <v>No</v>
      </c>
      <c r="Q205" t="str">
        <f>TEXT(Orders[[#This Row],[Order Date]], "dddd")</f>
        <v>Wednesday</v>
      </c>
      <c r="R205">
        <f>MONTH(Orders[[#This Row],[Order Date]])</f>
        <v>2</v>
      </c>
      <c r="S205" s="10">
        <f xml:space="preserve"> CEILING(Orders[[#This Row],[month_number]]/3,1)</f>
        <v>1</v>
      </c>
    </row>
    <row r="206" spans="1:19" x14ac:dyDescent="0.3">
      <c r="A206" s="2" t="s">
        <v>1638</v>
      </c>
      <c r="B206" s="3">
        <v>44027</v>
      </c>
      <c r="C206" s="2" t="s">
        <v>1639</v>
      </c>
      <c r="D206" t="s">
        <v>6141</v>
      </c>
      <c r="E206" s="2">
        <v>6</v>
      </c>
      <c r="F206" s="2" t="str">
        <f>_xlfn.XLOOKUP(Orders[[#This Row],[Customer ID]],customers!$A$1:$A$1001,customers!$B$1:$B$1001,,0)</f>
        <v>Sarette Ducarel</v>
      </c>
      <c r="G206" s="2" t="str">
        <f>IF(_xlfn.XLOOKUP(Orders[[#This Row],[Customer ID]],customers!$A$1:$A$1001,customers!$C$1:$C$1001,,0)=0,"",_xlfn.XLOOKUP(Orders[[#This Row],[Customer ID]],customers!$A$1:$A$1001,customers!$C$1:$C$1001))</f>
        <v/>
      </c>
      <c r="H206" s="2" t="str">
        <f>_xlfn.XLOOKUP(Orders[[#This Row],[Customer ID]],customers!$A$1:$A$1001,customers!$G$1:$G$1001,,0)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c r="Q206" t="str">
        <f>TEXT(Orders[[#This Row],[Order Date]], "dddd")</f>
        <v>Wednesday</v>
      </c>
      <c r="R206">
        <f>MONTH(Orders[[#This Row],[Order Date]])</f>
        <v>7</v>
      </c>
      <c r="S206" s="10">
        <f xml:space="preserve"> CEILING(Orders[[#This Row],[month_number]]/3,1)</f>
        <v>3</v>
      </c>
    </row>
    <row r="207" spans="1:19" x14ac:dyDescent="0.3">
      <c r="A207" s="2" t="s">
        <v>1643</v>
      </c>
      <c r="B207" s="3">
        <v>43883</v>
      </c>
      <c r="C207" s="2" t="s">
        <v>1644</v>
      </c>
      <c r="D207" t="s">
        <v>6163</v>
      </c>
      <c r="E207" s="2">
        <v>3</v>
      </c>
      <c r="F207" s="2" t="str">
        <f>_xlfn.XLOOKUP(Orders[[#This Row],[Customer ID]],customers!$A$1:$A$1001,customers!$B$1:$B$1001,,0)</f>
        <v>Kendra Glison</v>
      </c>
      <c r="G207" s="2" t="str">
        <f>IF(_xlfn.XLOOKUP(Orders[[#This Row],[Customer ID]],customers!$A$1:$A$1001,customers!$C$1:$C$1001,,0)=0,"",_xlfn.XLOOKUP(Orders[[#This Row],[Customer ID]],customers!$A$1:$A$1001,customers!$C$1:$C$1001))</f>
        <v/>
      </c>
      <c r="H207" s="2" t="str">
        <f>_xlfn.XLOOKUP(Orders[[#This Row],[Customer ID]],customers!$A$1:$A$1001,customers!$G$1:$G$1001,,0)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c r="Q207" t="str">
        <f>TEXT(Orders[[#This Row],[Order Date]], "dddd")</f>
        <v>Saturday</v>
      </c>
      <c r="R207">
        <f>MONTH(Orders[[#This Row],[Order Date]])</f>
        <v>2</v>
      </c>
      <c r="S207" s="10">
        <f xml:space="preserve"> CEILING(Orders[[#This Row],[month_number]]/3,1)</f>
        <v>1</v>
      </c>
    </row>
    <row r="208" spans="1:19" x14ac:dyDescent="0.3">
      <c r="A208" s="2" t="s">
        <v>1648</v>
      </c>
      <c r="B208" s="3">
        <v>44211</v>
      </c>
      <c r="C208" s="2" t="s">
        <v>1649</v>
      </c>
      <c r="D208" t="s">
        <v>6155</v>
      </c>
      <c r="E208" s="2">
        <v>2</v>
      </c>
      <c r="F208" s="2" t="str">
        <f>_xlfn.XLOOKUP(Orders[[#This Row],[Customer ID]],customers!$A$1:$A$1001,customers!$B$1:$B$1001,,0)</f>
        <v>Nertie Poolman</v>
      </c>
      <c r="G208" s="2" t="str">
        <f>IF(_xlfn.XLOOKUP(Orders[[#This Row],[Customer ID]],customers!$A$1:$A$1001,customers!$C$1:$C$1001,,0)=0,"",_xlfn.XLOOKUP(Orders[[#This Row],[Customer ID]],customers!$A$1:$A$1001,customers!$C$1:$C$1001))</f>
        <v>npoolman5q@howstuffworks.com</v>
      </c>
      <c r="H208" s="2" t="str">
        <f>_xlfn.XLOOKUP(Orders[[#This Row],[Customer ID]],customers!$A$1:$A$1001,customers!$G$1:$G$1001,,0)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c r="Q208" t="str">
        <f>TEXT(Orders[[#This Row],[Order Date]], "dddd")</f>
        <v>Friday</v>
      </c>
      <c r="R208">
        <f>MONTH(Orders[[#This Row],[Order Date]])</f>
        <v>1</v>
      </c>
      <c r="S208" s="10">
        <f xml:space="preserve"> CEILING(Orders[[#This Row],[month_number]]/3,1)</f>
        <v>1</v>
      </c>
    </row>
    <row r="209" spans="1:19" x14ac:dyDescent="0.3">
      <c r="A209" s="2" t="s">
        <v>1653</v>
      </c>
      <c r="B209" s="3">
        <v>44207</v>
      </c>
      <c r="C209" s="2" t="s">
        <v>1654</v>
      </c>
      <c r="D209" t="s">
        <v>6157</v>
      </c>
      <c r="E209" s="2">
        <v>6</v>
      </c>
      <c r="F209" s="2" t="str">
        <f>_xlfn.XLOOKUP(Orders[[#This Row],[Customer ID]],customers!$A$1:$A$1001,customers!$B$1:$B$1001,,0)</f>
        <v>Orbadiah Duny</v>
      </c>
      <c r="G209" s="2" t="str">
        <f>IF(_xlfn.XLOOKUP(Orders[[#This Row],[Customer ID]],customers!$A$1:$A$1001,customers!$C$1:$C$1001,,0)=0,"",_xlfn.XLOOKUP(Orders[[#This Row],[Customer ID]],customers!$A$1:$A$1001,customers!$C$1:$C$1001))</f>
        <v>oduny5r@constantcontact.com</v>
      </c>
      <c r="H209" s="2" t="str">
        <f>_xlfn.XLOOKUP(Orders[[#This Row],[Customer ID]],customers!$A$1:$A$1001,customers!$G$1:$G$1001,,0)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c r="Q209" t="str">
        <f>TEXT(Orders[[#This Row],[Order Date]], "dddd")</f>
        <v>Monday</v>
      </c>
      <c r="R209">
        <f>MONTH(Orders[[#This Row],[Order Date]])</f>
        <v>1</v>
      </c>
      <c r="S209" s="10">
        <f xml:space="preserve"> CEILING(Orders[[#This Row],[month_number]]/3,1)</f>
        <v>1</v>
      </c>
    </row>
    <row r="210" spans="1:19" x14ac:dyDescent="0.3">
      <c r="A210" s="2" t="s">
        <v>1659</v>
      </c>
      <c r="B210" s="3">
        <v>44659</v>
      </c>
      <c r="C210" s="2" t="s">
        <v>1660</v>
      </c>
      <c r="D210" t="s">
        <v>6144</v>
      </c>
      <c r="E210" s="2">
        <v>4</v>
      </c>
      <c r="F210" s="2" t="str">
        <f>_xlfn.XLOOKUP(Orders[[#This Row],[Customer ID]],customers!$A$1:$A$1001,customers!$B$1:$B$1001,,0)</f>
        <v>Constance Halfhide</v>
      </c>
      <c r="G210" s="2" t="str">
        <f>IF(_xlfn.XLOOKUP(Orders[[#This Row],[Customer ID]],customers!$A$1:$A$1001,customers!$C$1:$C$1001,,0)=0,"",_xlfn.XLOOKUP(Orders[[#This Row],[Customer ID]],customers!$A$1:$A$1001,customers!$C$1:$C$1001))</f>
        <v>chalfhide5s@google.ru</v>
      </c>
      <c r="H210" s="2" t="str">
        <f>_xlfn.XLOOKUP(Orders[[#This Row],[Customer ID]],customers!$A$1:$A$1001,customers!$G$1:$G$1001,,0)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c r="Q210" t="str">
        <f>TEXT(Orders[[#This Row],[Order Date]], "dddd")</f>
        <v>Friday</v>
      </c>
      <c r="R210">
        <f>MONTH(Orders[[#This Row],[Order Date]])</f>
        <v>4</v>
      </c>
      <c r="S210" s="10">
        <f xml:space="preserve"> CEILING(Orders[[#This Row],[month_number]]/3,1)</f>
        <v>2</v>
      </c>
    </row>
    <row r="211" spans="1:19" x14ac:dyDescent="0.3">
      <c r="A211" s="2" t="s">
        <v>1665</v>
      </c>
      <c r="B211" s="3">
        <v>44105</v>
      </c>
      <c r="C211" s="2" t="s">
        <v>1666</v>
      </c>
      <c r="D211" t="s">
        <v>6157</v>
      </c>
      <c r="E211" s="2">
        <v>1</v>
      </c>
      <c r="F211" s="2" t="str">
        <f>_xlfn.XLOOKUP(Orders[[#This Row],[Customer ID]],customers!$A$1:$A$1001,customers!$B$1:$B$1001,,0)</f>
        <v>Fransisco Malecky</v>
      </c>
      <c r="G211" s="2" t="str">
        <f>IF(_xlfn.XLOOKUP(Orders[[#This Row],[Customer ID]],customers!$A$1:$A$1001,customers!$C$1:$C$1001,,0)=0,"",_xlfn.XLOOKUP(Orders[[#This Row],[Customer ID]],customers!$A$1:$A$1001,customers!$C$1:$C$1001))</f>
        <v>fmalecky5t@list-manage.com</v>
      </c>
      <c r="H211" s="2" t="str">
        <f>_xlfn.XLOOKUP(Orders[[#This Row],[Customer ID]],customers!$A$1:$A$1001,customers!$G$1:$G$1001,,0)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c r="Q211" t="str">
        <f>TEXT(Orders[[#This Row],[Order Date]], "dddd")</f>
        <v>Thursday</v>
      </c>
      <c r="R211">
        <f>MONTH(Orders[[#This Row],[Order Date]])</f>
        <v>10</v>
      </c>
      <c r="S211" s="10">
        <f xml:space="preserve"> CEILING(Orders[[#This Row],[month_number]]/3,1)</f>
        <v>4</v>
      </c>
    </row>
    <row r="212" spans="1:19" x14ac:dyDescent="0.3">
      <c r="A212" s="2" t="s">
        <v>1671</v>
      </c>
      <c r="B212" s="3">
        <v>43766</v>
      </c>
      <c r="C212" s="2" t="s">
        <v>1672</v>
      </c>
      <c r="D212" t="s">
        <v>6143</v>
      </c>
      <c r="E212" s="2">
        <v>4</v>
      </c>
      <c r="F212" s="2" t="str">
        <f>_xlfn.XLOOKUP(Orders[[#This Row],[Customer ID]],customers!$A$1:$A$1001,customers!$B$1:$B$1001,,0)</f>
        <v>Anselma Attwater</v>
      </c>
      <c r="G212" s="2" t="str">
        <f>IF(_xlfn.XLOOKUP(Orders[[#This Row],[Customer ID]],customers!$A$1:$A$1001,customers!$C$1:$C$1001,,0)=0,"",_xlfn.XLOOKUP(Orders[[#This Row],[Customer ID]],customers!$A$1:$A$1001,customers!$C$1:$C$1001))</f>
        <v>aattwater5u@wikia.com</v>
      </c>
      <c r="H212" s="2" t="str">
        <f>_xlfn.XLOOKUP(Orders[[#This Row],[Customer ID]],customers!$A$1:$A$1001,customers!$G$1:$G$1001,,0)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c r="Q212" t="str">
        <f>TEXT(Orders[[#This Row],[Order Date]], "dddd")</f>
        <v>Monday</v>
      </c>
      <c r="R212">
        <f>MONTH(Orders[[#This Row],[Order Date]])</f>
        <v>10</v>
      </c>
      <c r="S212" s="10">
        <f xml:space="preserve"> CEILING(Orders[[#This Row],[month_number]]/3,1)</f>
        <v>4</v>
      </c>
    </row>
    <row r="213" spans="1:19" x14ac:dyDescent="0.3">
      <c r="A213" s="2" t="s">
        <v>1677</v>
      </c>
      <c r="B213" s="3">
        <v>44283</v>
      </c>
      <c r="C213" s="2" t="s">
        <v>1678</v>
      </c>
      <c r="D213" t="s">
        <v>6176</v>
      </c>
      <c r="E213" s="2">
        <v>6</v>
      </c>
      <c r="F213" s="2" t="str">
        <f>_xlfn.XLOOKUP(Orders[[#This Row],[Customer ID]],customers!$A$1:$A$1001,customers!$B$1:$B$1001,,0)</f>
        <v>Minette Whellans</v>
      </c>
      <c r="G213" s="2" t="str">
        <f>IF(_xlfn.XLOOKUP(Orders[[#This Row],[Customer ID]],customers!$A$1:$A$1001,customers!$C$1:$C$1001,,0)=0,"",_xlfn.XLOOKUP(Orders[[#This Row],[Customer ID]],customers!$A$1:$A$1001,customers!$C$1:$C$1001))</f>
        <v>mwhellans5v@mapquest.com</v>
      </c>
      <c r="H213" s="2" t="str">
        <f>_xlfn.XLOOKUP(Orders[[#This Row],[Customer ID]],customers!$A$1:$A$1001,customers!$G$1:$G$1001,,0)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Large</v>
      </c>
      <c r="P213" t="str">
        <f>_xlfn.XLOOKUP(Orders[[#This Row],[Customer ID]],customers!$A$1:$A$1001,customers!$I$1:$I$1001,,0)</f>
        <v>No</v>
      </c>
      <c r="Q213" t="str">
        <f>TEXT(Orders[[#This Row],[Order Date]], "dddd")</f>
        <v>Sunday</v>
      </c>
      <c r="R213">
        <f>MONTH(Orders[[#This Row],[Order Date]])</f>
        <v>3</v>
      </c>
      <c r="S213" s="10">
        <f xml:space="preserve"> CEILING(Orders[[#This Row],[month_number]]/3,1)</f>
        <v>1</v>
      </c>
    </row>
    <row r="214" spans="1:19" x14ac:dyDescent="0.3">
      <c r="A214" s="2" t="s">
        <v>1682</v>
      </c>
      <c r="B214" s="3">
        <v>43921</v>
      </c>
      <c r="C214" s="2" t="s">
        <v>1683</v>
      </c>
      <c r="D214" t="s">
        <v>6153</v>
      </c>
      <c r="E214" s="2">
        <v>4</v>
      </c>
      <c r="F214" s="2" t="str">
        <f>_xlfn.XLOOKUP(Orders[[#This Row],[Customer ID]],customers!$A$1:$A$1001,customers!$B$1:$B$1001,,0)</f>
        <v>Dael Camilletti</v>
      </c>
      <c r="G214" s="2" t="str">
        <f>IF(_xlfn.XLOOKUP(Orders[[#This Row],[Customer ID]],customers!$A$1:$A$1001,customers!$C$1:$C$1001,,0)=0,"",_xlfn.XLOOKUP(Orders[[#This Row],[Customer ID]],customers!$A$1:$A$1001,customers!$C$1:$C$1001))</f>
        <v>dcamilletti5w@businesswire.com</v>
      </c>
      <c r="H214" s="2" t="str">
        <f>_xlfn.XLOOKUP(Orders[[#This Row],[Customer ID]],customers!$A$1:$A$1001,customers!$G$1:$G$1001,,0)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c r="Q214" t="str">
        <f>TEXT(Orders[[#This Row],[Order Date]], "dddd")</f>
        <v>Tuesday</v>
      </c>
      <c r="R214">
        <f>MONTH(Orders[[#This Row],[Order Date]])</f>
        <v>3</v>
      </c>
      <c r="S214" s="10">
        <f xml:space="preserve"> CEILING(Orders[[#This Row],[month_number]]/3,1)</f>
        <v>1</v>
      </c>
    </row>
    <row r="215" spans="1:19" x14ac:dyDescent="0.3">
      <c r="A215" s="2" t="s">
        <v>1688</v>
      </c>
      <c r="B215" s="3">
        <v>44646</v>
      </c>
      <c r="C215" s="2" t="s">
        <v>1689</v>
      </c>
      <c r="D215" t="s">
        <v>6149</v>
      </c>
      <c r="E215" s="2">
        <v>1</v>
      </c>
      <c r="F215" s="2" t="str">
        <f>_xlfn.XLOOKUP(Orders[[#This Row],[Customer ID]],customers!$A$1:$A$1001,customers!$B$1:$B$1001,,0)</f>
        <v>Emiline Galgey</v>
      </c>
      <c r="G215" s="2" t="str">
        <f>IF(_xlfn.XLOOKUP(Orders[[#This Row],[Customer ID]],customers!$A$1:$A$1001,customers!$C$1:$C$1001,,0)=0,"",_xlfn.XLOOKUP(Orders[[#This Row],[Customer ID]],customers!$A$1:$A$1001,customers!$C$1:$C$1001))</f>
        <v>egalgey5x@wufoo.com</v>
      </c>
      <c r="H215" s="2" t="str">
        <f>_xlfn.XLOOKUP(Orders[[#This Row],[Customer ID]],customers!$A$1:$A$1001,customers!$G$1:$G$1001,,0)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c r="Q215" t="str">
        <f>TEXT(Orders[[#This Row],[Order Date]], "dddd")</f>
        <v>Saturday</v>
      </c>
      <c r="R215">
        <f>MONTH(Orders[[#This Row],[Order Date]])</f>
        <v>3</v>
      </c>
      <c r="S215" s="10">
        <f xml:space="preserve"> CEILING(Orders[[#This Row],[month_number]]/3,1)</f>
        <v>1</v>
      </c>
    </row>
    <row r="216" spans="1:19" x14ac:dyDescent="0.3">
      <c r="A216" s="2" t="s">
        <v>1694</v>
      </c>
      <c r="B216" s="3">
        <v>43775</v>
      </c>
      <c r="C216" s="2" t="s">
        <v>1695</v>
      </c>
      <c r="D216" t="s">
        <v>6170</v>
      </c>
      <c r="E216" s="2">
        <v>2</v>
      </c>
      <c r="F216" s="2" t="str">
        <f>_xlfn.XLOOKUP(Orders[[#This Row],[Customer ID]],customers!$A$1:$A$1001,customers!$B$1:$B$1001,,0)</f>
        <v>Murdock Hame</v>
      </c>
      <c r="G216" s="2" t="str">
        <f>IF(_xlfn.XLOOKUP(Orders[[#This Row],[Customer ID]],customers!$A$1:$A$1001,customers!$C$1:$C$1001,,0)=0,"",_xlfn.XLOOKUP(Orders[[#This Row],[Customer ID]],customers!$A$1:$A$1001,customers!$C$1:$C$1001))</f>
        <v>mhame5y@newsvine.com</v>
      </c>
      <c r="H216" s="2" t="str">
        <f>_xlfn.XLOOKUP(Orders[[#This Row],[Customer ID]],customers!$A$1:$A$1001,customers!$G$1:$G$1001,,0)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Large</v>
      </c>
      <c r="P216" t="str">
        <f>_xlfn.XLOOKUP(Orders[[#This Row],[Customer ID]],customers!$A$1:$A$1001,customers!$I$1:$I$1001,,0)</f>
        <v>No</v>
      </c>
      <c r="Q216" t="str">
        <f>TEXT(Orders[[#This Row],[Order Date]], "dddd")</f>
        <v>Wednesday</v>
      </c>
      <c r="R216">
        <f>MONTH(Orders[[#This Row],[Order Date]])</f>
        <v>11</v>
      </c>
      <c r="S216" s="10">
        <f xml:space="preserve"> CEILING(Orders[[#This Row],[month_number]]/3,1)</f>
        <v>4</v>
      </c>
    </row>
    <row r="217" spans="1:19" x14ac:dyDescent="0.3">
      <c r="A217" s="2" t="s">
        <v>1701</v>
      </c>
      <c r="B217" s="3">
        <v>43829</v>
      </c>
      <c r="C217" s="2" t="s">
        <v>1702</v>
      </c>
      <c r="D217" t="s">
        <v>6150</v>
      </c>
      <c r="E217" s="2">
        <v>6</v>
      </c>
      <c r="F217" s="2" t="str">
        <f>_xlfn.XLOOKUP(Orders[[#This Row],[Customer ID]],customers!$A$1:$A$1001,customers!$B$1:$B$1001,,0)</f>
        <v>Ilka Gurnee</v>
      </c>
      <c r="G217" s="2" t="str">
        <f>IF(_xlfn.XLOOKUP(Orders[[#This Row],[Customer ID]],customers!$A$1:$A$1001,customers!$C$1:$C$1001,,0)=0,"",_xlfn.XLOOKUP(Orders[[#This Row],[Customer ID]],customers!$A$1:$A$1001,customers!$C$1:$C$1001))</f>
        <v>igurnee5z@usnews.com</v>
      </c>
      <c r="H217" s="2" t="str">
        <f>_xlfn.XLOOKUP(Orders[[#This Row],[Customer ID]],customers!$A$1:$A$1001,customers!$G$1:$G$1001,,0)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c r="Q217" t="str">
        <f>TEXT(Orders[[#This Row],[Order Date]], "dddd")</f>
        <v>Monday</v>
      </c>
      <c r="R217">
        <f>MONTH(Orders[[#This Row],[Order Date]])</f>
        <v>12</v>
      </c>
      <c r="S217" s="10">
        <f xml:space="preserve"> CEILING(Orders[[#This Row],[month_number]]/3,1)</f>
        <v>4</v>
      </c>
    </row>
    <row r="218" spans="1:19" x14ac:dyDescent="0.3">
      <c r="A218" s="2" t="s">
        <v>1707</v>
      </c>
      <c r="B218" s="3">
        <v>44470</v>
      </c>
      <c r="C218" s="2" t="s">
        <v>1708</v>
      </c>
      <c r="D218" t="s">
        <v>6162</v>
      </c>
      <c r="E218" s="2">
        <v>4</v>
      </c>
      <c r="F218" s="2" t="str">
        <f>_xlfn.XLOOKUP(Orders[[#This Row],[Customer ID]],customers!$A$1:$A$1001,customers!$B$1:$B$1001,,0)</f>
        <v>Alfy Snowding</v>
      </c>
      <c r="G218" s="2" t="str">
        <f>IF(_xlfn.XLOOKUP(Orders[[#This Row],[Customer ID]],customers!$A$1:$A$1001,customers!$C$1:$C$1001,,0)=0,"",_xlfn.XLOOKUP(Orders[[#This Row],[Customer ID]],customers!$A$1:$A$1001,customers!$C$1:$C$1001))</f>
        <v>asnowding60@comsenz.com</v>
      </c>
      <c r="H218" s="2" t="str">
        <f>_xlfn.XLOOKUP(Orders[[#This Row],[Customer ID]],customers!$A$1:$A$1001,customers!$G$1:$G$1001,,0)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c r="Q218" t="str">
        <f>TEXT(Orders[[#This Row],[Order Date]], "dddd")</f>
        <v>Friday</v>
      </c>
      <c r="R218">
        <f>MONTH(Orders[[#This Row],[Order Date]])</f>
        <v>10</v>
      </c>
      <c r="S218" s="10">
        <f xml:space="preserve"> CEILING(Orders[[#This Row],[month_number]]/3,1)</f>
        <v>4</v>
      </c>
    </row>
    <row r="219" spans="1:19" x14ac:dyDescent="0.3">
      <c r="A219" s="2" t="s">
        <v>1713</v>
      </c>
      <c r="B219" s="3">
        <v>44174</v>
      </c>
      <c r="C219" s="2" t="s">
        <v>1714</v>
      </c>
      <c r="D219" t="s">
        <v>6176</v>
      </c>
      <c r="E219" s="2">
        <v>4</v>
      </c>
      <c r="F219" s="2" t="str">
        <f>_xlfn.XLOOKUP(Orders[[#This Row],[Customer ID]],customers!$A$1:$A$1001,customers!$B$1:$B$1001,,0)</f>
        <v>Godfry Poinsett</v>
      </c>
      <c r="G219" s="2" t="str">
        <f>IF(_xlfn.XLOOKUP(Orders[[#This Row],[Customer ID]],customers!$A$1:$A$1001,customers!$C$1:$C$1001,,0)=0,"",_xlfn.XLOOKUP(Orders[[#This Row],[Customer ID]],customers!$A$1:$A$1001,customers!$C$1:$C$1001))</f>
        <v>gpoinsett61@berkeley.edu</v>
      </c>
      <c r="H219" s="2" t="str">
        <f>_xlfn.XLOOKUP(Orders[[#This Row],[Customer ID]],customers!$A$1:$A$1001,customers!$G$1:$G$1001,,0)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Large</v>
      </c>
      <c r="P219" t="str">
        <f>_xlfn.XLOOKUP(Orders[[#This Row],[Customer ID]],customers!$A$1:$A$1001,customers!$I$1:$I$1001,,0)</f>
        <v>No</v>
      </c>
      <c r="Q219" t="str">
        <f>TEXT(Orders[[#This Row],[Order Date]], "dddd")</f>
        <v>Wednesday</v>
      </c>
      <c r="R219">
        <f>MONTH(Orders[[#This Row],[Order Date]])</f>
        <v>12</v>
      </c>
      <c r="S219" s="10">
        <f xml:space="preserve"> CEILING(Orders[[#This Row],[month_number]]/3,1)</f>
        <v>4</v>
      </c>
    </row>
    <row r="220" spans="1:19" x14ac:dyDescent="0.3">
      <c r="A220" s="2" t="s">
        <v>1719</v>
      </c>
      <c r="B220" s="3">
        <v>44317</v>
      </c>
      <c r="C220" s="2" t="s">
        <v>1720</v>
      </c>
      <c r="D220" t="s">
        <v>6155</v>
      </c>
      <c r="E220" s="2">
        <v>5</v>
      </c>
      <c r="F220" s="2" t="str">
        <f>_xlfn.XLOOKUP(Orders[[#This Row],[Customer ID]],customers!$A$1:$A$1001,customers!$B$1:$B$1001,,0)</f>
        <v>Rem Furman</v>
      </c>
      <c r="G220" s="2" t="str">
        <f>IF(_xlfn.XLOOKUP(Orders[[#This Row],[Customer ID]],customers!$A$1:$A$1001,customers!$C$1:$C$1001,,0)=0,"",_xlfn.XLOOKUP(Orders[[#This Row],[Customer ID]],customers!$A$1:$A$1001,customers!$C$1:$C$1001))</f>
        <v>rfurman62@t.co</v>
      </c>
      <c r="H220" s="2" t="str">
        <f>_xlfn.XLOOKUP(Orders[[#This Row],[Customer ID]],customers!$A$1:$A$1001,customers!$G$1:$G$1001,,0)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c r="Q220" t="str">
        <f>TEXT(Orders[[#This Row],[Order Date]], "dddd")</f>
        <v>Saturday</v>
      </c>
      <c r="R220">
        <f>MONTH(Orders[[#This Row],[Order Date]])</f>
        <v>5</v>
      </c>
      <c r="S220" s="10">
        <f xml:space="preserve"> CEILING(Orders[[#This Row],[month_number]]/3,1)</f>
        <v>2</v>
      </c>
    </row>
    <row r="221" spans="1:19" x14ac:dyDescent="0.3">
      <c r="A221" s="2" t="s">
        <v>1725</v>
      </c>
      <c r="B221" s="3">
        <v>44777</v>
      </c>
      <c r="C221" s="2" t="s">
        <v>1726</v>
      </c>
      <c r="D221" t="s">
        <v>6178</v>
      </c>
      <c r="E221" s="2">
        <v>3</v>
      </c>
      <c r="F221" s="2" t="str">
        <f>_xlfn.XLOOKUP(Orders[[#This Row],[Customer ID]],customers!$A$1:$A$1001,customers!$B$1:$B$1001,,0)</f>
        <v>Charis Crosier</v>
      </c>
      <c r="G221" s="2" t="str">
        <f>IF(_xlfn.XLOOKUP(Orders[[#This Row],[Customer ID]],customers!$A$1:$A$1001,customers!$C$1:$C$1001,,0)=0,"",_xlfn.XLOOKUP(Orders[[#This Row],[Customer ID]],customers!$A$1:$A$1001,customers!$C$1:$C$1001))</f>
        <v>ccrosier63@xrea.com</v>
      </c>
      <c r="H221" s="2" t="str">
        <f>_xlfn.XLOOKUP(Orders[[#This Row],[Customer ID]],customers!$A$1:$A$1001,customers!$G$1:$G$1001,,0)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Large</v>
      </c>
      <c r="P221" t="str">
        <f>_xlfn.XLOOKUP(Orders[[#This Row],[Customer ID]],customers!$A$1:$A$1001,customers!$I$1:$I$1001,,0)</f>
        <v>No</v>
      </c>
      <c r="Q221" t="str">
        <f>TEXT(Orders[[#This Row],[Order Date]], "dddd")</f>
        <v>Thursday</v>
      </c>
      <c r="R221">
        <f>MONTH(Orders[[#This Row],[Order Date]])</f>
        <v>8</v>
      </c>
      <c r="S221" s="10">
        <f xml:space="preserve"> CEILING(Orders[[#This Row],[month_number]]/3,1)</f>
        <v>3</v>
      </c>
    </row>
    <row r="222" spans="1:19" x14ac:dyDescent="0.3">
      <c r="A222" s="2" t="s">
        <v>1725</v>
      </c>
      <c r="B222" s="3">
        <v>44777</v>
      </c>
      <c r="C222" s="2" t="s">
        <v>1726</v>
      </c>
      <c r="D222" t="s">
        <v>6174</v>
      </c>
      <c r="E222" s="2">
        <v>5</v>
      </c>
      <c r="F222" s="2" t="str">
        <f>_xlfn.XLOOKUP(Orders[[#This Row],[Customer ID]],customers!$A$1:$A$1001,customers!$B$1:$B$1001,,0)</f>
        <v>Charis Crosier</v>
      </c>
      <c r="G222" s="2" t="str">
        <f>IF(_xlfn.XLOOKUP(Orders[[#This Row],[Customer ID]],customers!$A$1:$A$1001,customers!$C$1:$C$1001,,0)=0,"",_xlfn.XLOOKUP(Orders[[#This Row],[Customer ID]],customers!$A$1:$A$1001,customers!$C$1:$C$1001))</f>
        <v>ccrosier63@xrea.com</v>
      </c>
      <c r="H222" s="2" t="str">
        <f>_xlfn.XLOOKUP(Orders[[#This Row],[Customer ID]],customers!$A$1:$A$1001,customers!$G$1:$G$1001,,0)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c r="Q222" t="str">
        <f>TEXT(Orders[[#This Row],[Order Date]], "dddd")</f>
        <v>Thursday</v>
      </c>
      <c r="R222">
        <f>MONTH(Orders[[#This Row],[Order Date]])</f>
        <v>8</v>
      </c>
      <c r="S222" s="10">
        <f xml:space="preserve"> CEILING(Orders[[#This Row],[month_number]]/3,1)</f>
        <v>3</v>
      </c>
    </row>
    <row r="223" spans="1:19" x14ac:dyDescent="0.3">
      <c r="A223" s="2" t="s">
        <v>1736</v>
      </c>
      <c r="B223" s="3">
        <v>44513</v>
      </c>
      <c r="C223" s="2" t="s">
        <v>1737</v>
      </c>
      <c r="D223" t="s">
        <v>6140</v>
      </c>
      <c r="E223" s="2">
        <v>6</v>
      </c>
      <c r="F223" s="2" t="str">
        <f>_xlfn.XLOOKUP(Orders[[#This Row],[Customer ID]],customers!$A$1:$A$1001,customers!$B$1:$B$1001,,0)</f>
        <v>Lenka Rushmer</v>
      </c>
      <c r="G223" s="2" t="str">
        <f>IF(_xlfn.XLOOKUP(Orders[[#This Row],[Customer ID]],customers!$A$1:$A$1001,customers!$C$1:$C$1001,,0)=0,"",_xlfn.XLOOKUP(Orders[[#This Row],[Customer ID]],customers!$A$1:$A$1001,customers!$C$1:$C$1001))</f>
        <v>lrushmer65@europa.eu</v>
      </c>
      <c r="H223" s="2" t="str">
        <f>_xlfn.XLOOKUP(Orders[[#This Row],[Customer ID]],customers!$A$1:$A$1001,customers!$G$1:$G$1001,,0)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Large</v>
      </c>
      <c r="P223" t="str">
        <f>_xlfn.XLOOKUP(Orders[[#This Row],[Customer ID]],customers!$A$1:$A$1001,customers!$I$1:$I$1001,,0)</f>
        <v>Yes</v>
      </c>
      <c r="Q223" t="str">
        <f>TEXT(Orders[[#This Row],[Order Date]], "dddd")</f>
        <v>Saturday</v>
      </c>
      <c r="R223">
        <f>MONTH(Orders[[#This Row],[Order Date]])</f>
        <v>11</v>
      </c>
      <c r="S223" s="10">
        <f xml:space="preserve"> CEILING(Orders[[#This Row],[month_number]]/3,1)</f>
        <v>4</v>
      </c>
    </row>
    <row r="224" spans="1:19" x14ac:dyDescent="0.3">
      <c r="A224" s="2" t="s">
        <v>1742</v>
      </c>
      <c r="B224" s="3">
        <v>44090</v>
      </c>
      <c r="C224" s="2" t="s">
        <v>1743</v>
      </c>
      <c r="D224" t="s">
        <v>6169</v>
      </c>
      <c r="E224" s="2">
        <v>3</v>
      </c>
      <c r="F224" s="2" t="str">
        <f>_xlfn.XLOOKUP(Orders[[#This Row],[Customer ID]],customers!$A$1:$A$1001,customers!$B$1:$B$1001,,0)</f>
        <v>Waneta Edinborough</v>
      </c>
      <c r="G224" s="2" t="str">
        <f>IF(_xlfn.XLOOKUP(Orders[[#This Row],[Customer ID]],customers!$A$1:$A$1001,customers!$C$1:$C$1001,,0)=0,"",_xlfn.XLOOKUP(Orders[[#This Row],[Customer ID]],customers!$A$1:$A$1001,customers!$C$1:$C$1001))</f>
        <v>wedinborough66@github.io</v>
      </c>
      <c r="H224" s="2" t="str">
        <f>_xlfn.XLOOKUP(Orders[[#This Row],[Customer ID]],customers!$A$1:$A$1001,customers!$G$1:$G$1001,,0)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c r="Q224" t="str">
        <f>TEXT(Orders[[#This Row],[Order Date]], "dddd")</f>
        <v>Wednesday</v>
      </c>
      <c r="R224">
        <f>MONTH(Orders[[#This Row],[Order Date]])</f>
        <v>9</v>
      </c>
      <c r="S224" s="10">
        <f xml:space="preserve"> CEILING(Orders[[#This Row],[month_number]]/3,1)</f>
        <v>3</v>
      </c>
    </row>
    <row r="225" spans="1:19" x14ac:dyDescent="0.3">
      <c r="A225" s="2" t="s">
        <v>1748</v>
      </c>
      <c r="B225" s="3">
        <v>44109</v>
      </c>
      <c r="C225" s="2" t="s">
        <v>1749</v>
      </c>
      <c r="D225" t="s">
        <v>6171</v>
      </c>
      <c r="E225" s="2">
        <v>4</v>
      </c>
      <c r="F225" s="2" t="str">
        <f>_xlfn.XLOOKUP(Orders[[#This Row],[Customer ID]],customers!$A$1:$A$1001,customers!$B$1:$B$1001,,0)</f>
        <v>Bobbe Piggott</v>
      </c>
      <c r="G225" s="2" t="str">
        <f>IF(_xlfn.XLOOKUP(Orders[[#This Row],[Customer ID]],customers!$A$1:$A$1001,customers!$C$1:$C$1001,,0)=0,"",_xlfn.XLOOKUP(Orders[[#This Row],[Customer ID]],customers!$A$1:$A$1001,customers!$C$1:$C$1001))</f>
        <v/>
      </c>
      <c r="H225" s="2" t="str">
        <f>_xlfn.XLOOKUP(Orders[[#This Row],[Customer ID]],customers!$A$1:$A$1001,customers!$G$1:$G$1001,,0)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Large</v>
      </c>
      <c r="P225" t="str">
        <f>_xlfn.XLOOKUP(Orders[[#This Row],[Customer ID]],customers!$A$1:$A$1001,customers!$I$1:$I$1001,,0)</f>
        <v>Yes</v>
      </c>
      <c r="Q225" t="str">
        <f>TEXT(Orders[[#This Row],[Order Date]], "dddd")</f>
        <v>Monday</v>
      </c>
      <c r="R225">
        <f>MONTH(Orders[[#This Row],[Order Date]])</f>
        <v>10</v>
      </c>
      <c r="S225" s="10">
        <f xml:space="preserve"> CEILING(Orders[[#This Row],[month_number]]/3,1)</f>
        <v>4</v>
      </c>
    </row>
    <row r="226" spans="1:19" x14ac:dyDescent="0.3">
      <c r="A226" s="2" t="s">
        <v>1753</v>
      </c>
      <c r="B226" s="3">
        <v>43836</v>
      </c>
      <c r="C226" s="2" t="s">
        <v>1754</v>
      </c>
      <c r="D226" t="s">
        <v>6165</v>
      </c>
      <c r="E226" s="2">
        <v>4</v>
      </c>
      <c r="F226" s="2" t="str">
        <f>_xlfn.XLOOKUP(Orders[[#This Row],[Customer ID]],customers!$A$1:$A$1001,customers!$B$1:$B$1001,,0)</f>
        <v>Ketty Bromehead</v>
      </c>
      <c r="G226" s="2" t="str">
        <f>IF(_xlfn.XLOOKUP(Orders[[#This Row],[Customer ID]],customers!$A$1:$A$1001,customers!$C$1:$C$1001,,0)=0,"",_xlfn.XLOOKUP(Orders[[#This Row],[Customer ID]],customers!$A$1:$A$1001,customers!$C$1:$C$1001))</f>
        <v>kbromehead68@un.org</v>
      </c>
      <c r="H226" s="2" t="str">
        <f>_xlfn.XLOOKUP(Orders[[#This Row],[Customer ID]],customers!$A$1:$A$1001,customers!$G$1:$G$1001,,0)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c r="Q226" t="str">
        <f>TEXT(Orders[[#This Row],[Order Date]], "dddd")</f>
        <v>Monday</v>
      </c>
      <c r="R226">
        <f>MONTH(Orders[[#This Row],[Order Date]])</f>
        <v>1</v>
      </c>
      <c r="S226" s="10">
        <f xml:space="preserve"> CEILING(Orders[[#This Row],[month_number]]/3,1)</f>
        <v>1</v>
      </c>
    </row>
    <row r="227" spans="1:19" x14ac:dyDescent="0.3">
      <c r="A227" s="2" t="s">
        <v>1759</v>
      </c>
      <c r="B227" s="3">
        <v>44337</v>
      </c>
      <c r="C227" s="2" t="s">
        <v>1760</v>
      </c>
      <c r="D227" t="s">
        <v>6178</v>
      </c>
      <c r="E227" s="2">
        <v>4</v>
      </c>
      <c r="F227" s="2" t="str">
        <f>_xlfn.XLOOKUP(Orders[[#This Row],[Customer ID]],customers!$A$1:$A$1001,customers!$B$1:$B$1001,,0)</f>
        <v>Elsbeth Westerman</v>
      </c>
      <c r="G227" s="2" t="str">
        <f>IF(_xlfn.XLOOKUP(Orders[[#This Row],[Customer ID]],customers!$A$1:$A$1001,customers!$C$1:$C$1001,,0)=0,"",_xlfn.XLOOKUP(Orders[[#This Row],[Customer ID]],customers!$A$1:$A$1001,customers!$C$1:$C$1001))</f>
        <v>ewesterman69@si.edu</v>
      </c>
      <c r="H227" s="2" t="str">
        <f>_xlfn.XLOOKUP(Orders[[#This Row],[Customer ID]],customers!$A$1:$A$1001,customers!$G$1:$G$1001,,0)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Large</v>
      </c>
      <c r="P227" t="str">
        <f>_xlfn.XLOOKUP(Orders[[#This Row],[Customer ID]],customers!$A$1:$A$1001,customers!$I$1:$I$1001,,0)</f>
        <v>No</v>
      </c>
      <c r="Q227" t="str">
        <f>TEXT(Orders[[#This Row],[Order Date]], "dddd")</f>
        <v>Friday</v>
      </c>
      <c r="R227">
        <f>MONTH(Orders[[#This Row],[Order Date]])</f>
        <v>5</v>
      </c>
      <c r="S227" s="10">
        <f xml:space="preserve"> CEILING(Orders[[#This Row],[month_number]]/3,1)</f>
        <v>2</v>
      </c>
    </row>
    <row r="228" spans="1:19" x14ac:dyDescent="0.3">
      <c r="A228" s="2" t="s">
        <v>1765</v>
      </c>
      <c r="B228" s="3">
        <v>43887</v>
      </c>
      <c r="C228" s="2" t="s">
        <v>1766</v>
      </c>
      <c r="D228" t="s">
        <v>6175</v>
      </c>
      <c r="E228" s="2">
        <v>5</v>
      </c>
      <c r="F228" s="2" t="str">
        <f>_xlfn.XLOOKUP(Orders[[#This Row],[Customer ID]],customers!$A$1:$A$1001,customers!$B$1:$B$1001,,0)</f>
        <v>Anabelle Hutchens</v>
      </c>
      <c r="G228" s="2" t="str">
        <f>IF(_xlfn.XLOOKUP(Orders[[#This Row],[Customer ID]],customers!$A$1:$A$1001,customers!$C$1:$C$1001,,0)=0,"",_xlfn.XLOOKUP(Orders[[#This Row],[Customer ID]],customers!$A$1:$A$1001,customers!$C$1:$C$1001))</f>
        <v>ahutchens6a@amazonaws.com</v>
      </c>
      <c r="H228" s="2" t="str">
        <f>_xlfn.XLOOKUP(Orders[[#This Row],[Customer ID]],customers!$A$1:$A$1001,customers!$G$1:$G$1001,,0)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c r="Q228" t="str">
        <f>TEXT(Orders[[#This Row],[Order Date]], "dddd")</f>
        <v>Wednesday</v>
      </c>
      <c r="R228">
        <f>MONTH(Orders[[#This Row],[Order Date]])</f>
        <v>2</v>
      </c>
      <c r="S228" s="10">
        <f xml:space="preserve"> CEILING(Orders[[#This Row],[month_number]]/3,1)</f>
        <v>1</v>
      </c>
    </row>
    <row r="229" spans="1:19" x14ac:dyDescent="0.3">
      <c r="A229" s="2" t="s">
        <v>1771</v>
      </c>
      <c r="B229" s="3">
        <v>43880</v>
      </c>
      <c r="C229" s="2" t="s">
        <v>1772</v>
      </c>
      <c r="D229" t="s">
        <v>6163</v>
      </c>
      <c r="E229" s="2">
        <v>6</v>
      </c>
      <c r="F229" s="2" t="str">
        <f>_xlfn.XLOOKUP(Orders[[#This Row],[Customer ID]],customers!$A$1:$A$1001,customers!$B$1:$B$1001,,0)</f>
        <v>Noak Wyvill</v>
      </c>
      <c r="G229" s="2" t="str">
        <f>IF(_xlfn.XLOOKUP(Orders[[#This Row],[Customer ID]],customers!$A$1:$A$1001,customers!$C$1:$C$1001,,0)=0,"",_xlfn.XLOOKUP(Orders[[#This Row],[Customer ID]],customers!$A$1:$A$1001,customers!$C$1:$C$1001))</f>
        <v>nwyvill6b@naver.com</v>
      </c>
      <c r="H229" s="2" t="str">
        <f>_xlfn.XLOOKUP(Orders[[#This Row],[Customer ID]],customers!$A$1:$A$1001,customers!$G$1:$G$1001,,0)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c r="Q229" t="str">
        <f>TEXT(Orders[[#This Row],[Order Date]], "dddd")</f>
        <v>Wednesday</v>
      </c>
      <c r="R229">
        <f>MONTH(Orders[[#This Row],[Order Date]])</f>
        <v>2</v>
      </c>
      <c r="S229" s="10">
        <f xml:space="preserve"> CEILING(Orders[[#This Row],[month_number]]/3,1)</f>
        <v>1</v>
      </c>
    </row>
    <row r="230" spans="1:19" x14ac:dyDescent="0.3">
      <c r="A230" s="2" t="s">
        <v>1777</v>
      </c>
      <c r="B230" s="3">
        <v>44376</v>
      </c>
      <c r="C230" s="2" t="s">
        <v>1778</v>
      </c>
      <c r="D230" t="s">
        <v>6178</v>
      </c>
      <c r="E230" s="2">
        <v>5</v>
      </c>
      <c r="F230" s="2" t="str">
        <f>_xlfn.XLOOKUP(Orders[[#This Row],[Customer ID]],customers!$A$1:$A$1001,customers!$B$1:$B$1001,,0)</f>
        <v>Beltran Mathon</v>
      </c>
      <c r="G230" s="2" t="str">
        <f>IF(_xlfn.XLOOKUP(Orders[[#This Row],[Customer ID]],customers!$A$1:$A$1001,customers!$C$1:$C$1001,,0)=0,"",_xlfn.XLOOKUP(Orders[[#This Row],[Customer ID]],customers!$A$1:$A$1001,customers!$C$1:$C$1001))</f>
        <v>bmathon6c@barnesandnoble.com</v>
      </c>
      <c r="H230" s="2" t="str">
        <f>_xlfn.XLOOKUP(Orders[[#This Row],[Customer ID]],customers!$A$1:$A$1001,customers!$G$1:$G$1001,,0)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Large</v>
      </c>
      <c r="P230" t="str">
        <f>_xlfn.XLOOKUP(Orders[[#This Row],[Customer ID]],customers!$A$1:$A$1001,customers!$I$1:$I$1001,,0)</f>
        <v>No</v>
      </c>
      <c r="Q230" t="str">
        <f>TEXT(Orders[[#This Row],[Order Date]], "dddd")</f>
        <v>Tuesday</v>
      </c>
      <c r="R230">
        <f>MONTH(Orders[[#This Row],[Order Date]])</f>
        <v>6</v>
      </c>
      <c r="S230" s="10">
        <f xml:space="preserve"> CEILING(Orders[[#This Row],[month_number]]/3,1)</f>
        <v>2</v>
      </c>
    </row>
    <row r="231" spans="1:19" x14ac:dyDescent="0.3">
      <c r="A231" s="2" t="s">
        <v>1783</v>
      </c>
      <c r="B231" s="3">
        <v>44282</v>
      </c>
      <c r="C231" s="2" t="s">
        <v>1784</v>
      </c>
      <c r="D231" t="s">
        <v>6159</v>
      </c>
      <c r="E231" s="2">
        <v>2</v>
      </c>
      <c r="F231" s="2" t="str">
        <f>_xlfn.XLOOKUP(Orders[[#This Row],[Customer ID]],customers!$A$1:$A$1001,customers!$B$1:$B$1001,,0)</f>
        <v>Kristos Streight</v>
      </c>
      <c r="G231" s="2" t="str">
        <f>IF(_xlfn.XLOOKUP(Orders[[#This Row],[Customer ID]],customers!$A$1:$A$1001,customers!$C$1:$C$1001,,0)=0,"",_xlfn.XLOOKUP(Orders[[#This Row],[Customer ID]],customers!$A$1:$A$1001,customers!$C$1:$C$1001))</f>
        <v>kstreight6d@about.com</v>
      </c>
      <c r="H231" s="2" t="str">
        <f>_xlfn.XLOOKUP(Orders[[#This Row],[Customer ID]],customers!$A$1:$A$1001,customers!$G$1:$G$1001,,0)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c r="Q231" t="str">
        <f>TEXT(Orders[[#This Row],[Order Date]], "dddd")</f>
        <v>Saturday</v>
      </c>
      <c r="R231">
        <f>MONTH(Orders[[#This Row],[Order Date]])</f>
        <v>3</v>
      </c>
      <c r="S231" s="10">
        <f xml:space="preserve"> CEILING(Orders[[#This Row],[month_number]]/3,1)</f>
        <v>1</v>
      </c>
    </row>
    <row r="232" spans="1:19" x14ac:dyDescent="0.3">
      <c r="A232" s="2" t="s">
        <v>1789</v>
      </c>
      <c r="B232" s="3">
        <v>44496</v>
      </c>
      <c r="C232" s="2" t="s">
        <v>1790</v>
      </c>
      <c r="D232" t="s">
        <v>6175</v>
      </c>
      <c r="E232" s="2">
        <v>2</v>
      </c>
      <c r="F232" s="2" t="str">
        <f>_xlfn.XLOOKUP(Orders[[#This Row],[Customer ID]],customers!$A$1:$A$1001,customers!$B$1:$B$1001,,0)</f>
        <v>Portie Cutchie</v>
      </c>
      <c r="G232" s="2" t="str">
        <f>IF(_xlfn.XLOOKUP(Orders[[#This Row],[Customer ID]],customers!$A$1:$A$1001,customers!$C$1:$C$1001,,0)=0,"",_xlfn.XLOOKUP(Orders[[#This Row],[Customer ID]],customers!$A$1:$A$1001,customers!$C$1:$C$1001))</f>
        <v>pcutchie6e@globo.com</v>
      </c>
      <c r="H232" s="2" t="str">
        <f>_xlfn.XLOOKUP(Orders[[#This Row],[Customer ID]],customers!$A$1:$A$1001,customers!$G$1:$G$1001,,0)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c r="Q232" t="str">
        <f>TEXT(Orders[[#This Row],[Order Date]], "dddd")</f>
        <v>Wednesday</v>
      </c>
      <c r="R232">
        <f>MONTH(Orders[[#This Row],[Order Date]])</f>
        <v>10</v>
      </c>
      <c r="S232" s="10">
        <f xml:space="preserve"> CEILING(Orders[[#This Row],[month_number]]/3,1)</f>
        <v>4</v>
      </c>
    </row>
    <row r="233" spans="1:19" x14ac:dyDescent="0.3">
      <c r="A233" s="2" t="s">
        <v>1795</v>
      </c>
      <c r="B233" s="3">
        <v>43628</v>
      </c>
      <c r="C233" s="2" t="s">
        <v>1796</v>
      </c>
      <c r="D233" t="s">
        <v>6159</v>
      </c>
      <c r="E233" s="2">
        <v>2</v>
      </c>
      <c r="F233" s="2" t="str">
        <f>_xlfn.XLOOKUP(Orders[[#This Row],[Customer ID]],customers!$A$1:$A$1001,customers!$B$1:$B$1001,,0)</f>
        <v>Sinclare Edsell</v>
      </c>
      <c r="G233" s="2" t="str">
        <f>IF(_xlfn.XLOOKUP(Orders[[#This Row],[Customer ID]],customers!$A$1:$A$1001,customers!$C$1:$C$1001,,0)=0,"",_xlfn.XLOOKUP(Orders[[#This Row],[Customer ID]],customers!$A$1:$A$1001,customers!$C$1:$C$1001))</f>
        <v/>
      </c>
      <c r="H233" s="2" t="str">
        <f>_xlfn.XLOOKUP(Orders[[#This Row],[Customer ID]],customers!$A$1:$A$1001,customers!$G$1:$G$1001,,0)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c r="Q233" t="str">
        <f>TEXT(Orders[[#This Row],[Order Date]], "dddd")</f>
        <v>Wednesday</v>
      </c>
      <c r="R233">
        <f>MONTH(Orders[[#This Row],[Order Date]])</f>
        <v>6</v>
      </c>
      <c r="S233" s="10">
        <f xml:space="preserve"> CEILING(Orders[[#This Row],[month_number]]/3,1)</f>
        <v>2</v>
      </c>
    </row>
    <row r="234" spans="1:19" x14ac:dyDescent="0.3">
      <c r="A234" s="2" t="s">
        <v>1800</v>
      </c>
      <c r="B234" s="3">
        <v>44010</v>
      </c>
      <c r="C234" s="2" t="s">
        <v>1801</v>
      </c>
      <c r="D234" t="s">
        <v>6145</v>
      </c>
      <c r="E234" s="2">
        <v>5</v>
      </c>
      <c r="F234" s="2" t="str">
        <f>_xlfn.XLOOKUP(Orders[[#This Row],[Customer ID]],customers!$A$1:$A$1001,customers!$B$1:$B$1001,,0)</f>
        <v>Conny Gheraldi</v>
      </c>
      <c r="G234" s="2" t="str">
        <f>IF(_xlfn.XLOOKUP(Orders[[#This Row],[Customer ID]],customers!$A$1:$A$1001,customers!$C$1:$C$1001,,0)=0,"",_xlfn.XLOOKUP(Orders[[#This Row],[Customer ID]],customers!$A$1:$A$1001,customers!$C$1:$C$1001))</f>
        <v>cgheraldi6g@opera.com</v>
      </c>
      <c r="H234" s="2" t="str">
        <f>_xlfn.XLOOKUP(Orders[[#This Row],[Customer ID]],customers!$A$1:$A$1001,customers!$G$1:$G$1001,,0)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Large</v>
      </c>
      <c r="P234" t="str">
        <f>_xlfn.XLOOKUP(Orders[[#This Row],[Customer ID]],customers!$A$1:$A$1001,customers!$I$1:$I$1001,,0)</f>
        <v>No</v>
      </c>
      <c r="Q234" t="str">
        <f>TEXT(Orders[[#This Row],[Order Date]], "dddd")</f>
        <v>Sunday</v>
      </c>
      <c r="R234">
        <f>MONTH(Orders[[#This Row],[Order Date]])</f>
        <v>6</v>
      </c>
      <c r="S234" s="10">
        <f xml:space="preserve"> CEILING(Orders[[#This Row],[month_number]]/3,1)</f>
        <v>2</v>
      </c>
    </row>
    <row r="235" spans="1:19" x14ac:dyDescent="0.3">
      <c r="A235" s="2" t="s">
        <v>1806</v>
      </c>
      <c r="B235" s="3">
        <v>44278</v>
      </c>
      <c r="C235" s="2" t="s">
        <v>1807</v>
      </c>
      <c r="D235" t="s">
        <v>6156</v>
      </c>
      <c r="E235" s="2">
        <v>5</v>
      </c>
      <c r="F235" s="2" t="str">
        <f>_xlfn.XLOOKUP(Orders[[#This Row],[Customer ID]],customers!$A$1:$A$1001,customers!$B$1:$B$1001,,0)</f>
        <v>Beryle Kenwell</v>
      </c>
      <c r="G235" s="2" t="str">
        <f>IF(_xlfn.XLOOKUP(Orders[[#This Row],[Customer ID]],customers!$A$1:$A$1001,customers!$C$1:$C$1001,,0)=0,"",_xlfn.XLOOKUP(Orders[[#This Row],[Customer ID]],customers!$A$1:$A$1001,customers!$C$1:$C$1001))</f>
        <v>bkenwell6h@over-blog.com</v>
      </c>
      <c r="H235" s="2" t="str">
        <f>_xlfn.XLOOKUP(Orders[[#This Row],[Customer ID]],customers!$A$1:$A$1001,customers!$G$1:$G$1001,,0)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c r="Q235" t="str">
        <f>TEXT(Orders[[#This Row],[Order Date]], "dddd")</f>
        <v>Tuesday</v>
      </c>
      <c r="R235">
        <f>MONTH(Orders[[#This Row],[Order Date]])</f>
        <v>3</v>
      </c>
      <c r="S235" s="10">
        <f xml:space="preserve"> CEILING(Orders[[#This Row],[month_number]]/3,1)</f>
        <v>1</v>
      </c>
    </row>
    <row r="236" spans="1:19" x14ac:dyDescent="0.3">
      <c r="A236" s="2" t="s">
        <v>1812</v>
      </c>
      <c r="B236" s="3">
        <v>44602</v>
      </c>
      <c r="C236" s="2" t="s">
        <v>1813</v>
      </c>
      <c r="D236" t="s">
        <v>6164</v>
      </c>
      <c r="E236" s="2">
        <v>1</v>
      </c>
      <c r="F236" s="2" t="str">
        <f>_xlfn.XLOOKUP(Orders[[#This Row],[Customer ID]],customers!$A$1:$A$1001,customers!$B$1:$B$1001,,0)</f>
        <v>Tomas Sutty</v>
      </c>
      <c r="G236" s="2" t="str">
        <f>IF(_xlfn.XLOOKUP(Orders[[#This Row],[Customer ID]],customers!$A$1:$A$1001,customers!$C$1:$C$1001,,0)=0,"",_xlfn.XLOOKUP(Orders[[#This Row],[Customer ID]],customers!$A$1:$A$1001,customers!$C$1:$C$1001))</f>
        <v>tsutty6i@google.es</v>
      </c>
      <c r="H236" s="2" t="str">
        <f>_xlfn.XLOOKUP(Orders[[#This Row],[Customer ID]],customers!$A$1:$A$1001,customers!$G$1:$G$1001,,0)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Large</v>
      </c>
      <c r="P236" t="str">
        <f>_xlfn.XLOOKUP(Orders[[#This Row],[Customer ID]],customers!$A$1:$A$1001,customers!$I$1:$I$1001,,0)</f>
        <v>No</v>
      </c>
      <c r="Q236" t="str">
        <f>TEXT(Orders[[#This Row],[Order Date]], "dddd")</f>
        <v>Thursday</v>
      </c>
      <c r="R236">
        <f>MONTH(Orders[[#This Row],[Order Date]])</f>
        <v>2</v>
      </c>
      <c r="S236" s="10">
        <f xml:space="preserve"> CEILING(Orders[[#This Row],[month_number]]/3,1)</f>
        <v>1</v>
      </c>
    </row>
    <row r="237" spans="1:19" x14ac:dyDescent="0.3">
      <c r="A237" s="2" t="s">
        <v>1818</v>
      </c>
      <c r="B237" s="3">
        <v>43571</v>
      </c>
      <c r="C237" s="2" t="s">
        <v>1819</v>
      </c>
      <c r="D237" t="s">
        <v>6164</v>
      </c>
      <c r="E237" s="2">
        <v>5</v>
      </c>
      <c r="F237" s="2" t="str">
        <f>_xlfn.XLOOKUP(Orders[[#This Row],[Customer ID]],customers!$A$1:$A$1001,customers!$B$1:$B$1001,,0)</f>
        <v>Samuele Ales0</v>
      </c>
      <c r="G237" s="2" t="str">
        <f>IF(_xlfn.XLOOKUP(Orders[[#This Row],[Customer ID]],customers!$A$1:$A$1001,customers!$C$1:$C$1001,,0)=0,"",_xlfn.XLOOKUP(Orders[[#This Row],[Customer ID]],customers!$A$1:$A$1001,customers!$C$1:$C$1001))</f>
        <v/>
      </c>
      <c r="H237" s="2" t="str">
        <f>_xlfn.XLOOKUP(Orders[[#This Row],[Customer ID]],customers!$A$1:$A$1001,customers!$G$1:$G$1001,,0)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Large</v>
      </c>
      <c r="P237" t="str">
        <f>_xlfn.XLOOKUP(Orders[[#This Row],[Customer ID]],customers!$A$1:$A$1001,customers!$I$1:$I$1001,,0)</f>
        <v>No</v>
      </c>
      <c r="Q237" t="str">
        <f>TEXT(Orders[[#This Row],[Order Date]], "dddd")</f>
        <v>Tuesday</v>
      </c>
      <c r="R237">
        <f>MONTH(Orders[[#This Row],[Order Date]])</f>
        <v>4</v>
      </c>
      <c r="S237" s="10">
        <f xml:space="preserve"> CEILING(Orders[[#This Row],[month_number]]/3,1)</f>
        <v>2</v>
      </c>
    </row>
    <row r="238" spans="1:19" x14ac:dyDescent="0.3">
      <c r="A238" s="2" t="s">
        <v>1822</v>
      </c>
      <c r="B238" s="3">
        <v>43873</v>
      </c>
      <c r="C238" s="2" t="s">
        <v>1823</v>
      </c>
      <c r="D238" t="s">
        <v>6165</v>
      </c>
      <c r="E238" s="2">
        <v>3</v>
      </c>
      <c r="F238" s="2" t="str">
        <f>_xlfn.XLOOKUP(Orders[[#This Row],[Customer ID]],customers!$A$1:$A$1001,customers!$B$1:$B$1001,,0)</f>
        <v>Carlie Harce</v>
      </c>
      <c r="G238" s="2" t="str">
        <f>IF(_xlfn.XLOOKUP(Orders[[#This Row],[Customer ID]],customers!$A$1:$A$1001,customers!$C$1:$C$1001,,0)=0,"",_xlfn.XLOOKUP(Orders[[#This Row],[Customer ID]],customers!$A$1:$A$1001,customers!$C$1:$C$1001))</f>
        <v>charce6k@cafepress.com</v>
      </c>
      <c r="H238" s="2" t="str">
        <f>_xlfn.XLOOKUP(Orders[[#This Row],[Customer ID]],customers!$A$1:$A$1001,customers!$G$1:$G$1001,,0)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c r="Q238" t="str">
        <f>TEXT(Orders[[#This Row],[Order Date]], "dddd")</f>
        <v>Wednesday</v>
      </c>
      <c r="R238">
        <f>MONTH(Orders[[#This Row],[Order Date]])</f>
        <v>2</v>
      </c>
      <c r="S238" s="10">
        <f xml:space="preserve"> CEILING(Orders[[#This Row],[month_number]]/3,1)</f>
        <v>1</v>
      </c>
    </row>
    <row r="239" spans="1:19" x14ac:dyDescent="0.3">
      <c r="A239" s="2" t="s">
        <v>1828</v>
      </c>
      <c r="B239" s="3">
        <v>44563</v>
      </c>
      <c r="C239" s="2" t="s">
        <v>1829</v>
      </c>
      <c r="D239" t="s">
        <v>6178</v>
      </c>
      <c r="E239" s="2">
        <v>1</v>
      </c>
      <c r="F239" s="2" t="str">
        <f>_xlfn.XLOOKUP(Orders[[#This Row],[Customer ID]],customers!$A$1:$A$1001,customers!$B$1:$B$1001,,0)</f>
        <v>Craggy Bril</v>
      </c>
      <c r="G239" s="2" t="str">
        <f>IF(_xlfn.XLOOKUP(Orders[[#This Row],[Customer ID]],customers!$A$1:$A$1001,customers!$C$1:$C$1001,,0)=0,"",_xlfn.XLOOKUP(Orders[[#This Row],[Customer ID]],customers!$A$1:$A$1001,customers!$C$1:$C$1001))</f>
        <v/>
      </c>
      <c r="H239" s="2" t="str">
        <f>_xlfn.XLOOKUP(Orders[[#This Row],[Customer ID]],customers!$A$1:$A$1001,customers!$G$1:$G$1001,,0)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Large</v>
      </c>
      <c r="P239" t="str">
        <f>_xlfn.XLOOKUP(Orders[[#This Row],[Customer ID]],customers!$A$1:$A$1001,customers!$I$1:$I$1001,,0)</f>
        <v>Yes</v>
      </c>
      <c r="Q239" t="str">
        <f>TEXT(Orders[[#This Row],[Order Date]], "dddd")</f>
        <v>Sunday</v>
      </c>
      <c r="R239">
        <f>MONTH(Orders[[#This Row],[Order Date]])</f>
        <v>1</v>
      </c>
      <c r="S239" s="10">
        <f xml:space="preserve"> CEILING(Orders[[#This Row],[month_number]]/3,1)</f>
        <v>1</v>
      </c>
    </row>
    <row r="240" spans="1:19" x14ac:dyDescent="0.3">
      <c r="A240" s="2" t="s">
        <v>1833</v>
      </c>
      <c r="B240" s="3">
        <v>44172</v>
      </c>
      <c r="C240" s="2" t="s">
        <v>1834</v>
      </c>
      <c r="D240" t="s">
        <v>6151</v>
      </c>
      <c r="E240" s="2">
        <v>2</v>
      </c>
      <c r="F240" s="2" t="str">
        <f>_xlfn.XLOOKUP(Orders[[#This Row],[Customer ID]],customers!$A$1:$A$1001,customers!$B$1:$B$1001,,0)</f>
        <v>Friederike Drysdale</v>
      </c>
      <c r="G240" s="2" t="str">
        <f>IF(_xlfn.XLOOKUP(Orders[[#This Row],[Customer ID]],customers!$A$1:$A$1001,customers!$C$1:$C$1001,,0)=0,"",_xlfn.XLOOKUP(Orders[[#This Row],[Customer ID]],customers!$A$1:$A$1001,customers!$C$1:$C$1001))</f>
        <v>fdrysdale6m@symantec.com</v>
      </c>
      <c r="H240" s="2" t="str">
        <f>_xlfn.XLOOKUP(Orders[[#This Row],[Customer ID]],customers!$A$1:$A$1001,customers!$G$1:$G$1001,,0)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c r="Q240" t="str">
        <f>TEXT(Orders[[#This Row],[Order Date]], "dddd")</f>
        <v>Monday</v>
      </c>
      <c r="R240">
        <f>MONTH(Orders[[#This Row],[Order Date]])</f>
        <v>12</v>
      </c>
      <c r="S240" s="10">
        <f xml:space="preserve"> CEILING(Orders[[#This Row],[month_number]]/3,1)</f>
        <v>4</v>
      </c>
    </row>
    <row r="241" spans="1:19" x14ac:dyDescent="0.3">
      <c r="A241" s="2" t="s">
        <v>1839</v>
      </c>
      <c r="B241" s="3">
        <v>43881</v>
      </c>
      <c r="C241" s="2" t="s">
        <v>1840</v>
      </c>
      <c r="D241" t="s">
        <v>6171</v>
      </c>
      <c r="E241" s="2">
        <v>4</v>
      </c>
      <c r="F241" s="2" t="str">
        <f>_xlfn.XLOOKUP(Orders[[#This Row],[Customer ID]],customers!$A$1:$A$1001,customers!$B$1:$B$1001,,0)</f>
        <v>Devon Magowan</v>
      </c>
      <c r="G241" s="2" t="str">
        <f>IF(_xlfn.XLOOKUP(Orders[[#This Row],[Customer ID]],customers!$A$1:$A$1001,customers!$C$1:$C$1001,,0)=0,"",_xlfn.XLOOKUP(Orders[[#This Row],[Customer ID]],customers!$A$1:$A$1001,customers!$C$1:$C$1001))</f>
        <v>dmagowan6n@fc2.com</v>
      </c>
      <c r="H241" s="2" t="str">
        <f>_xlfn.XLOOKUP(Orders[[#This Row],[Customer ID]],customers!$A$1:$A$1001,customers!$G$1:$G$1001,,0)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Large</v>
      </c>
      <c r="P241" t="str">
        <f>_xlfn.XLOOKUP(Orders[[#This Row],[Customer ID]],customers!$A$1:$A$1001,customers!$I$1:$I$1001,,0)</f>
        <v>No</v>
      </c>
      <c r="Q241" t="str">
        <f>TEXT(Orders[[#This Row],[Order Date]], "dddd")</f>
        <v>Thursday</v>
      </c>
      <c r="R241">
        <f>MONTH(Orders[[#This Row],[Order Date]])</f>
        <v>2</v>
      </c>
      <c r="S241" s="10">
        <f xml:space="preserve"> CEILING(Orders[[#This Row],[month_number]]/3,1)</f>
        <v>1</v>
      </c>
    </row>
    <row r="242" spans="1:19" x14ac:dyDescent="0.3">
      <c r="A242" s="2" t="s">
        <v>1845</v>
      </c>
      <c r="B242" s="3">
        <v>43993</v>
      </c>
      <c r="C242" s="2" t="s">
        <v>1846</v>
      </c>
      <c r="D242" t="s">
        <v>6175</v>
      </c>
      <c r="E242" s="2">
        <v>6</v>
      </c>
      <c r="F242" s="2" t="str">
        <f>_xlfn.XLOOKUP(Orders[[#This Row],[Customer ID]],customers!$A$1:$A$1001,customers!$B$1:$B$1001,,0)</f>
        <v>Codi Littrell</v>
      </c>
      <c r="G242" s="2" t="str">
        <f>IF(_xlfn.XLOOKUP(Orders[[#This Row],[Customer ID]],customers!$A$1:$A$1001,customers!$C$1:$C$1001,,0)=0,"",_xlfn.XLOOKUP(Orders[[#This Row],[Customer ID]],customers!$A$1:$A$1001,customers!$C$1:$C$1001))</f>
        <v/>
      </c>
      <c r="H242" s="2" t="str">
        <f>_xlfn.XLOOKUP(Orders[[#This Row],[Customer ID]],customers!$A$1:$A$1001,customers!$G$1:$G$1001,,0)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c r="Q242" t="str">
        <f>TEXT(Orders[[#This Row],[Order Date]], "dddd")</f>
        <v>Thursday</v>
      </c>
      <c r="R242">
        <f>MONTH(Orders[[#This Row],[Order Date]])</f>
        <v>6</v>
      </c>
      <c r="S242" s="10">
        <f xml:space="preserve"> CEILING(Orders[[#This Row],[month_number]]/3,1)</f>
        <v>2</v>
      </c>
    </row>
    <row r="243" spans="1:19" x14ac:dyDescent="0.3">
      <c r="A243" s="2" t="s">
        <v>1849</v>
      </c>
      <c r="B243" s="3">
        <v>44082</v>
      </c>
      <c r="C243" s="2" t="s">
        <v>1850</v>
      </c>
      <c r="D243" t="s">
        <v>6151</v>
      </c>
      <c r="E243" s="2">
        <v>2</v>
      </c>
      <c r="F243" s="2" t="str">
        <f>_xlfn.XLOOKUP(Orders[[#This Row],[Customer ID]],customers!$A$1:$A$1001,customers!$B$1:$B$1001,,0)</f>
        <v>Christel Speak</v>
      </c>
      <c r="G243" s="2" t="str">
        <f>IF(_xlfn.XLOOKUP(Orders[[#This Row],[Customer ID]],customers!$A$1:$A$1001,customers!$C$1:$C$1001,,0)=0,"",_xlfn.XLOOKUP(Orders[[#This Row],[Customer ID]],customers!$A$1:$A$1001,customers!$C$1:$C$1001))</f>
        <v/>
      </c>
      <c r="H243" s="2" t="str">
        <f>_xlfn.XLOOKUP(Orders[[#This Row],[Customer ID]],customers!$A$1:$A$1001,customers!$G$1:$G$1001,,0)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c r="Q243" t="str">
        <f>TEXT(Orders[[#This Row],[Order Date]], "dddd")</f>
        <v>Tuesday</v>
      </c>
      <c r="R243">
        <f>MONTH(Orders[[#This Row],[Order Date]])</f>
        <v>9</v>
      </c>
      <c r="S243" s="10">
        <f xml:space="preserve"> CEILING(Orders[[#This Row],[month_number]]/3,1)</f>
        <v>3</v>
      </c>
    </row>
    <row r="244" spans="1:19" x14ac:dyDescent="0.3">
      <c r="A244" s="2" t="s">
        <v>1854</v>
      </c>
      <c r="B244" s="3">
        <v>43918</v>
      </c>
      <c r="C244" s="2" t="s">
        <v>1855</v>
      </c>
      <c r="D244" t="s">
        <v>6183</v>
      </c>
      <c r="E244" s="2">
        <v>3</v>
      </c>
      <c r="F244" s="2" t="str">
        <f>_xlfn.XLOOKUP(Orders[[#This Row],[Customer ID]],customers!$A$1:$A$1001,customers!$B$1:$B$1001,,0)</f>
        <v>Sibella Rushbrooke</v>
      </c>
      <c r="G244" s="2" t="str">
        <f>IF(_xlfn.XLOOKUP(Orders[[#This Row],[Customer ID]],customers!$A$1:$A$1001,customers!$C$1:$C$1001,,0)=0,"",_xlfn.XLOOKUP(Orders[[#This Row],[Customer ID]],customers!$A$1:$A$1001,customers!$C$1:$C$1001))</f>
        <v>srushbrooke6q@youku.com</v>
      </c>
      <c r="H244" s="2" t="str">
        <f>_xlfn.XLOOKUP(Orders[[#This Row],[Customer ID]],customers!$A$1:$A$1001,customers!$G$1:$G$1001,,0)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c r="Q244" t="str">
        <f>TEXT(Orders[[#This Row],[Order Date]], "dddd")</f>
        <v>Saturday</v>
      </c>
      <c r="R244">
        <f>MONTH(Orders[[#This Row],[Order Date]])</f>
        <v>3</v>
      </c>
      <c r="S244" s="10">
        <f xml:space="preserve"> CEILING(Orders[[#This Row],[month_number]]/3,1)</f>
        <v>1</v>
      </c>
    </row>
    <row r="245" spans="1:19" x14ac:dyDescent="0.3">
      <c r="A245" s="2" t="s">
        <v>1860</v>
      </c>
      <c r="B245" s="3">
        <v>44114</v>
      </c>
      <c r="C245" s="2" t="s">
        <v>1861</v>
      </c>
      <c r="D245" t="s">
        <v>6144</v>
      </c>
      <c r="E245" s="2">
        <v>4</v>
      </c>
      <c r="F245" s="2" t="str">
        <f>_xlfn.XLOOKUP(Orders[[#This Row],[Customer ID]],customers!$A$1:$A$1001,customers!$B$1:$B$1001,,0)</f>
        <v>Tammie Drynan</v>
      </c>
      <c r="G245" s="2" t="str">
        <f>IF(_xlfn.XLOOKUP(Orders[[#This Row],[Customer ID]],customers!$A$1:$A$1001,customers!$C$1:$C$1001,,0)=0,"",_xlfn.XLOOKUP(Orders[[#This Row],[Customer ID]],customers!$A$1:$A$1001,customers!$C$1:$C$1001))</f>
        <v>tdrynan6r@deviantart.com</v>
      </c>
      <c r="H245" s="2" t="str">
        <f>_xlfn.XLOOKUP(Orders[[#This Row],[Customer ID]],customers!$A$1:$A$1001,customers!$G$1:$G$1001,,0)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c r="Q245" t="str">
        <f>TEXT(Orders[[#This Row],[Order Date]], "dddd")</f>
        <v>Saturday</v>
      </c>
      <c r="R245">
        <f>MONTH(Orders[[#This Row],[Order Date]])</f>
        <v>10</v>
      </c>
      <c r="S245" s="10">
        <f xml:space="preserve"> CEILING(Orders[[#This Row],[month_number]]/3,1)</f>
        <v>4</v>
      </c>
    </row>
    <row r="246" spans="1:19" x14ac:dyDescent="0.3">
      <c r="A246" s="2" t="s">
        <v>1866</v>
      </c>
      <c r="B246" s="3">
        <v>44702</v>
      </c>
      <c r="C246" s="2" t="s">
        <v>1867</v>
      </c>
      <c r="D246" t="s">
        <v>6181</v>
      </c>
      <c r="E246" s="2">
        <v>4</v>
      </c>
      <c r="F246" s="2" t="str">
        <f>_xlfn.XLOOKUP(Orders[[#This Row],[Customer ID]],customers!$A$1:$A$1001,customers!$B$1:$B$1001,,0)</f>
        <v>Effie Yurkov</v>
      </c>
      <c r="G246" s="2" t="str">
        <f>IF(_xlfn.XLOOKUP(Orders[[#This Row],[Customer ID]],customers!$A$1:$A$1001,customers!$C$1:$C$1001,,0)=0,"",_xlfn.XLOOKUP(Orders[[#This Row],[Customer ID]],customers!$A$1:$A$1001,customers!$C$1:$C$1001))</f>
        <v>eyurkov6s@hud.gov</v>
      </c>
      <c r="H246" s="2" t="str">
        <f>_xlfn.XLOOKUP(Orders[[#This Row],[Customer ID]],customers!$A$1:$A$1001,customers!$G$1:$G$1001,,0)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c r="Q246" t="str">
        <f>TEXT(Orders[[#This Row],[Order Date]], "dddd")</f>
        <v>Saturday</v>
      </c>
      <c r="R246">
        <f>MONTH(Orders[[#This Row],[Order Date]])</f>
        <v>5</v>
      </c>
      <c r="S246" s="10">
        <f xml:space="preserve"> CEILING(Orders[[#This Row],[month_number]]/3,1)</f>
        <v>2</v>
      </c>
    </row>
    <row r="247" spans="1:19" x14ac:dyDescent="0.3">
      <c r="A247" s="2" t="s">
        <v>1872</v>
      </c>
      <c r="B247" s="3">
        <v>43951</v>
      </c>
      <c r="C247" s="2" t="s">
        <v>1873</v>
      </c>
      <c r="D247" t="s">
        <v>6145</v>
      </c>
      <c r="E247" s="2">
        <v>5</v>
      </c>
      <c r="F247" s="2" t="str">
        <f>_xlfn.XLOOKUP(Orders[[#This Row],[Customer ID]],customers!$A$1:$A$1001,customers!$B$1:$B$1001,,0)</f>
        <v>Lexie Mallan</v>
      </c>
      <c r="G247" s="2" t="str">
        <f>IF(_xlfn.XLOOKUP(Orders[[#This Row],[Customer ID]],customers!$A$1:$A$1001,customers!$C$1:$C$1001,,0)=0,"",_xlfn.XLOOKUP(Orders[[#This Row],[Customer ID]],customers!$A$1:$A$1001,customers!$C$1:$C$1001))</f>
        <v>lmallan6t@state.gov</v>
      </c>
      <c r="H247" s="2" t="str">
        <f>_xlfn.XLOOKUP(Orders[[#This Row],[Customer ID]],customers!$A$1:$A$1001,customers!$G$1:$G$1001,,0)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Large</v>
      </c>
      <c r="P247" t="str">
        <f>_xlfn.XLOOKUP(Orders[[#This Row],[Customer ID]],customers!$A$1:$A$1001,customers!$I$1:$I$1001,,0)</f>
        <v>Yes</v>
      </c>
      <c r="Q247" t="str">
        <f>TEXT(Orders[[#This Row],[Order Date]], "dddd")</f>
        <v>Thursday</v>
      </c>
      <c r="R247">
        <f>MONTH(Orders[[#This Row],[Order Date]])</f>
        <v>4</v>
      </c>
      <c r="S247" s="10">
        <f xml:space="preserve"> CEILING(Orders[[#This Row],[month_number]]/3,1)</f>
        <v>2</v>
      </c>
    </row>
    <row r="248" spans="1:19" x14ac:dyDescent="0.3">
      <c r="A248" s="2" t="s">
        <v>1878</v>
      </c>
      <c r="B248" s="3">
        <v>44542</v>
      </c>
      <c r="C248" s="2" t="s">
        <v>1879</v>
      </c>
      <c r="D248" t="s">
        <v>6143</v>
      </c>
      <c r="E248" s="2">
        <v>3</v>
      </c>
      <c r="F248" s="2" t="str">
        <f>_xlfn.XLOOKUP(Orders[[#This Row],[Customer ID]],customers!$A$1:$A$1001,customers!$B$1:$B$1001,,0)</f>
        <v>Georgena Bentjens</v>
      </c>
      <c r="G248" s="2" t="str">
        <f>IF(_xlfn.XLOOKUP(Orders[[#This Row],[Customer ID]],customers!$A$1:$A$1001,customers!$C$1:$C$1001,,0)=0,"",_xlfn.XLOOKUP(Orders[[#This Row],[Customer ID]],customers!$A$1:$A$1001,customers!$C$1:$C$1001))</f>
        <v>gbentjens6u@netlog.com</v>
      </c>
      <c r="H248" s="2" t="str">
        <f>_xlfn.XLOOKUP(Orders[[#This Row],[Customer ID]],customers!$A$1:$A$1001,customers!$G$1:$G$1001,,0)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c r="Q248" t="str">
        <f>TEXT(Orders[[#This Row],[Order Date]], "dddd")</f>
        <v>Sunday</v>
      </c>
      <c r="R248">
        <f>MONTH(Orders[[#This Row],[Order Date]])</f>
        <v>12</v>
      </c>
      <c r="S248" s="10">
        <f xml:space="preserve"> CEILING(Orders[[#This Row],[month_number]]/3,1)</f>
        <v>4</v>
      </c>
    </row>
    <row r="249" spans="1:19" x14ac:dyDescent="0.3">
      <c r="A249" s="2" t="s">
        <v>1884</v>
      </c>
      <c r="B249" s="3">
        <v>44131</v>
      </c>
      <c r="C249" s="2" t="s">
        <v>1885</v>
      </c>
      <c r="D249" t="s">
        <v>6178</v>
      </c>
      <c r="E249" s="2">
        <v>6</v>
      </c>
      <c r="F249" s="2" t="str">
        <f>_xlfn.XLOOKUP(Orders[[#This Row],[Customer ID]],customers!$A$1:$A$1001,customers!$B$1:$B$1001,,0)</f>
        <v>Delmar Beasant</v>
      </c>
      <c r="G249" s="2" t="str">
        <f>IF(_xlfn.XLOOKUP(Orders[[#This Row],[Customer ID]],customers!$A$1:$A$1001,customers!$C$1:$C$1001,,0)=0,"",_xlfn.XLOOKUP(Orders[[#This Row],[Customer ID]],customers!$A$1:$A$1001,customers!$C$1:$C$1001))</f>
        <v/>
      </c>
      <c r="H249" s="2" t="str">
        <f>_xlfn.XLOOKUP(Orders[[#This Row],[Customer ID]],customers!$A$1:$A$1001,customers!$G$1:$G$1001,,0)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Large</v>
      </c>
      <c r="P249" t="str">
        <f>_xlfn.XLOOKUP(Orders[[#This Row],[Customer ID]],customers!$A$1:$A$1001,customers!$I$1:$I$1001,,0)</f>
        <v>Yes</v>
      </c>
      <c r="Q249" t="str">
        <f>TEXT(Orders[[#This Row],[Order Date]], "dddd")</f>
        <v>Tuesday</v>
      </c>
      <c r="R249">
        <f>MONTH(Orders[[#This Row],[Order Date]])</f>
        <v>10</v>
      </c>
      <c r="S249" s="10">
        <f xml:space="preserve"> CEILING(Orders[[#This Row],[month_number]]/3,1)</f>
        <v>4</v>
      </c>
    </row>
    <row r="250" spans="1:19" x14ac:dyDescent="0.3">
      <c r="A250" s="2" t="s">
        <v>1889</v>
      </c>
      <c r="B250" s="3">
        <v>44019</v>
      </c>
      <c r="C250" s="2" t="s">
        <v>1890</v>
      </c>
      <c r="D250" t="s">
        <v>6147</v>
      </c>
      <c r="E250" s="2">
        <v>1</v>
      </c>
      <c r="F250" s="2" t="str">
        <f>_xlfn.XLOOKUP(Orders[[#This Row],[Customer ID]],customers!$A$1:$A$1001,customers!$B$1:$B$1001,,0)</f>
        <v>Lyn Entwistle</v>
      </c>
      <c r="G250" s="2" t="str">
        <f>IF(_xlfn.XLOOKUP(Orders[[#This Row],[Customer ID]],customers!$A$1:$A$1001,customers!$C$1:$C$1001,,0)=0,"",_xlfn.XLOOKUP(Orders[[#This Row],[Customer ID]],customers!$A$1:$A$1001,customers!$C$1:$C$1001))</f>
        <v>lentwistle6w@omniture.com</v>
      </c>
      <c r="H250" s="2" t="str">
        <f>_xlfn.XLOOKUP(Orders[[#This Row],[Customer ID]],customers!$A$1:$A$1001,customers!$G$1:$G$1001,,0)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c r="Q250" t="str">
        <f>TEXT(Orders[[#This Row],[Order Date]], "dddd")</f>
        <v>Tuesday</v>
      </c>
      <c r="R250">
        <f>MONTH(Orders[[#This Row],[Order Date]])</f>
        <v>7</v>
      </c>
      <c r="S250" s="10">
        <f xml:space="preserve"> CEILING(Orders[[#This Row],[month_number]]/3,1)</f>
        <v>3</v>
      </c>
    </row>
    <row r="251" spans="1:19" x14ac:dyDescent="0.3">
      <c r="A251" s="2" t="s">
        <v>1895</v>
      </c>
      <c r="B251" s="3">
        <v>43861</v>
      </c>
      <c r="C251" s="2" t="s">
        <v>1935</v>
      </c>
      <c r="D251" t="s">
        <v>6170</v>
      </c>
      <c r="E251" s="2">
        <v>1</v>
      </c>
      <c r="F251" s="2" t="str">
        <f>_xlfn.XLOOKUP(Orders[[#This Row],[Customer ID]],customers!$A$1:$A$1001,customers!$B$1:$B$1001,,0)</f>
        <v>Zacharias Kiffe</v>
      </c>
      <c r="G251" s="2" t="str">
        <f>IF(_xlfn.XLOOKUP(Orders[[#This Row],[Customer ID]],customers!$A$1:$A$1001,customers!$C$1:$C$1001,,0)=0,"",_xlfn.XLOOKUP(Orders[[#This Row],[Customer ID]],customers!$A$1:$A$1001,customers!$C$1:$C$1001))</f>
        <v>zkiffe74@cyberchimps.com</v>
      </c>
      <c r="H251" s="2" t="str">
        <f>_xlfn.XLOOKUP(Orders[[#This Row],[Customer ID]],customers!$A$1:$A$1001,customers!$G$1:$G$1001,,0)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Large</v>
      </c>
      <c r="P251" t="str">
        <f>_xlfn.XLOOKUP(Orders[[#This Row],[Customer ID]],customers!$A$1:$A$1001,customers!$I$1:$I$1001,,0)</f>
        <v>Yes</v>
      </c>
      <c r="Q251" t="str">
        <f>TEXT(Orders[[#This Row],[Order Date]], "dddd")</f>
        <v>Friday</v>
      </c>
      <c r="R251">
        <f>MONTH(Orders[[#This Row],[Order Date]])</f>
        <v>1</v>
      </c>
      <c r="S251" s="10">
        <f xml:space="preserve"> CEILING(Orders[[#This Row],[month_number]]/3,1)</f>
        <v>1</v>
      </c>
    </row>
    <row r="252" spans="1:19" x14ac:dyDescent="0.3">
      <c r="A252" s="2" t="s">
        <v>1900</v>
      </c>
      <c r="B252" s="3">
        <v>43879</v>
      </c>
      <c r="C252" s="2" t="s">
        <v>1901</v>
      </c>
      <c r="D252" t="s">
        <v>6174</v>
      </c>
      <c r="E252" s="2">
        <v>1</v>
      </c>
      <c r="F252" s="2" t="str">
        <f>_xlfn.XLOOKUP(Orders[[#This Row],[Customer ID]],customers!$A$1:$A$1001,customers!$B$1:$B$1001,,0)</f>
        <v>Mercedes Acott</v>
      </c>
      <c r="G252" s="2" t="str">
        <f>IF(_xlfn.XLOOKUP(Orders[[#This Row],[Customer ID]],customers!$A$1:$A$1001,customers!$C$1:$C$1001,,0)=0,"",_xlfn.XLOOKUP(Orders[[#This Row],[Customer ID]],customers!$A$1:$A$1001,customers!$C$1:$C$1001))</f>
        <v>macott6y@pagesperso-orange.fr</v>
      </c>
      <c r="H252" s="2" t="str">
        <f>_xlfn.XLOOKUP(Orders[[#This Row],[Customer ID]],customers!$A$1:$A$1001,customers!$G$1:$G$1001,,0)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c r="Q252" t="str">
        <f>TEXT(Orders[[#This Row],[Order Date]], "dddd")</f>
        <v>Tuesday</v>
      </c>
      <c r="R252">
        <f>MONTH(Orders[[#This Row],[Order Date]])</f>
        <v>2</v>
      </c>
      <c r="S252" s="10">
        <f xml:space="preserve"> CEILING(Orders[[#This Row],[month_number]]/3,1)</f>
        <v>1</v>
      </c>
    </row>
    <row r="253" spans="1:19" x14ac:dyDescent="0.3">
      <c r="A253" s="2" t="s">
        <v>1906</v>
      </c>
      <c r="B253" s="3">
        <v>44360</v>
      </c>
      <c r="C253" s="2" t="s">
        <v>1907</v>
      </c>
      <c r="D253" t="s">
        <v>6141</v>
      </c>
      <c r="E253" s="2">
        <v>5</v>
      </c>
      <c r="F253" s="2" t="str">
        <f>_xlfn.XLOOKUP(Orders[[#This Row],[Customer ID]],customers!$A$1:$A$1001,customers!$B$1:$B$1001,,0)</f>
        <v>Connor Heaviside</v>
      </c>
      <c r="G253" s="2" t="str">
        <f>IF(_xlfn.XLOOKUP(Orders[[#This Row],[Customer ID]],customers!$A$1:$A$1001,customers!$C$1:$C$1001,,0)=0,"",_xlfn.XLOOKUP(Orders[[#This Row],[Customer ID]],customers!$A$1:$A$1001,customers!$C$1:$C$1001))</f>
        <v>cheaviside6z@rediff.com</v>
      </c>
      <c r="H253" s="2" t="str">
        <f>_xlfn.XLOOKUP(Orders[[#This Row],[Customer ID]],customers!$A$1:$A$1001,customers!$G$1:$G$1001,,0)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c r="Q253" t="str">
        <f>TEXT(Orders[[#This Row],[Order Date]], "dddd")</f>
        <v>Sunday</v>
      </c>
      <c r="R253">
        <f>MONTH(Orders[[#This Row],[Order Date]])</f>
        <v>6</v>
      </c>
      <c r="S253" s="10">
        <f xml:space="preserve"> CEILING(Orders[[#This Row],[month_number]]/3,1)</f>
        <v>2</v>
      </c>
    </row>
    <row r="254" spans="1:19" x14ac:dyDescent="0.3">
      <c r="A254" s="2" t="s">
        <v>1912</v>
      </c>
      <c r="B254" s="3">
        <v>44779</v>
      </c>
      <c r="C254" s="2" t="s">
        <v>1913</v>
      </c>
      <c r="D254" t="s">
        <v>6147</v>
      </c>
      <c r="E254" s="2">
        <v>3</v>
      </c>
      <c r="F254" s="2" t="str">
        <f>_xlfn.XLOOKUP(Orders[[#This Row],[Customer ID]],customers!$A$1:$A$1001,customers!$B$1:$B$1001,,0)</f>
        <v>Devy Bulbrook</v>
      </c>
      <c r="G254" s="2" t="str">
        <f>IF(_xlfn.XLOOKUP(Orders[[#This Row],[Customer ID]],customers!$A$1:$A$1001,customers!$C$1:$C$1001,,0)=0,"",_xlfn.XLOOKUP(Orders[[#This Row],[Customer ID]],customers!$A$1:$A$1001,customers!$C$1:$C$1001))</f>
        <v/>
      </c>
      <c r="H254" s="2" t="str">
        <f>_xlfn.XLOOKUP(Orders[[#This Row],[Customer ID]],customers!$A$1:$A$1001,customers!$G$1:$G$1001,,0)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c r="Q254" t="str">
        <f>TEXT(Orders[[#This Row],[Order Date]], "dddd")</f>
        <v>Saturday</v>
      </c>
      <c r="R254">
        <f>MONTH(Orders[[#This Row],[Order Date]])</f>
        <v>8</v>
      </c>
      <c r="S254" s="10">
        <f xml:space="preserve"> CEILING(Orders[[#This Row],[month_number]]/3,1)</f>
        <v>3</v>
      </c>
    </row>
    <row r="255" spans="1:19" x14ac:dyDescent="0.3">
      <c r="A255" s="2" t="s">
        <v>1917</v>
      </c>
      <c r="B255" s="3">
        <v>44523</v>
      </c>
      <c r="C255" s="2" t="s">
        <v>1918</v>
      </c>
      <c r="D255" t="s">
        <v>6162</v>
      </c>
      <c r="E255" s="2">
        <v>4</v>
      </c>
      <c r="F255" s="2" t="str">
        <f>_xlfn.XLOOKUP(Orders[[#This Row],[Customer ID]],customers!$A$1:$A$1001,customers!$B$1:$B$1001,,0)</f>
        <v>Leia Kernan</v>
      </c>
      <c r="G255" s="2" t="str">
        <f>IF(_xlfn.XLOOKUP(Orders[[#This Row],[Customer ID]],customers!$A$1:$A$1001,customers!$C$1:$C$1001,,0)=0,"",_xlfn.XLOOKUP(Orders[[#This Row],[Customer ID]],customers!$A$1:$A$1001,customers!$C$1:$C$1001))</f>
        <v>lkernan71@wsj.com</v>
      </c>
      <c r="H255" s="2" t="str">
        <f>_xlfn.XLOOKUP(Orders[[#This Row],[Customer ID]],customers!$A$1:$A$1001,customers!$G$1:$G$1001,,0)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c r="Q255" t="str">
        <f>TEXT(Orders[[#This Row],[Order Date]], "dddd")</f>
        <v>Tuesday</v>
      </c>
      <c r="R255">
        <f>MONTH(Orders[[#This Row],[Order Date]])</f>
        <v>11</v>
      </c>
      <c r="S255" s="10">
        <f xml:space="preserve"> CEILING(Orders[[#This Row],[month_number]]/3,1)</f>
        <v>4</v>
      </c>
    </row>
    <row r="256" spans="1:19" x14ac:dyDescent="0.3">
      <c r="A256" s="2" t="s">
        <v>1923</v>
      </c>
      <c r="B256" s="3">
        <v>44482</v>
      </c>
      <c r="C256" s="2" t="s">
        <v>1924</v>
      </c>
      <c r="D256" t="s">
        <v>6173</v>
      </c>
      <c r="E256" s="2">
        <v>4</v>
      </c>
      <c r="F256" s="2" t="str">
        <f>_xlfn.XLOOKUP(Orders[[#This Row],[Customer ID]],customers!$A$1:$A$1001,customers!$B$1:$B$1001,,0)</f>
        <v>Rosaline McLae</v>
      </c>
      <c r="G256" s="2" t="str">
        <f>IF(_xlfn.XLOOKUP(Orders[[#This Row],[Customer ID]],customers!$A$1:$A$1001,customers!$C$1:$C$1001,,0)=0,"",_xlfn.XLOOKUP(Orders[[#This Row],[Customer ID]],customers!$A$1:$A$1001,customers!$C$1:$C$1001))</f>
        <v>rmclae72@dailymotion.com</v>
      </c>
      <c r="H256" s="2" t="str">
        <f>_xlfn.XLOOKUP(Orders[[#This Row],[Customer ID]],customers!$A$1:$A$1001,customers!$G$1:$G$1001,,0)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Large</v>
      </c>
      <c r="P256" t="str">
        <f>_xlfn.XLOOKUP(Orders[[#This Row],[Customer ID]],customers!$A$1:$A$1001,customers!$I$1:$I$1001,,0)</f>
        <v>No</v>
      </c>
      <c r="Q256" t="str">
        <f>TEXT(Orders[[#This Row],[Order Date]], "dddd")</f>
        <v>Wednesday</v>
      </c>
      <c r="R256">
        <f>MONTH(Orders[[#This Row],[Order Date]])</f>
        <v>10</v>
      </c>
      <c r="S256" s="10">
        <f xml:space="preserve"> CEILING(Orders[[#This Row],[month_number]]/3,1)</f>
        <v>4</v>
      </c>
    </row>
    <row r="257" spans="1:19" x14ac:dyDescent="0.3">
      <c r="A257" s="2" t="s">
        <v>1928</v>
      </c>
      <c r="B257" s="3">
        <v>44439</v>
      </c>
      <c r="C257" s="2" t="s">
        <v>1929</v>
      </c>
      <c r="D257" t="s">
        <v>6173</v>
      </c>
      <c r="E257" s="2">
        <v>3</v>
      </c>
      <c r="F257" s="2" t="str">
        <f>_xlfn.XLOOKUP(Orders[[#This Row],[Customer ID]],customers!$A$1:$A$1001,customers!$B$1:$B$1001,,0)</f>
        <v>Cleve Blowfelde</v>
      </c>
      <c r="G257" s="2" t="str">
        <f>IF(_xlfn.XLOOKUP(Orders[[#This Row],[Customer ID]],customers!$A$1:$A$1001,customers!$C$1:$C$1001,,0)=0,"",_xlfn.XLOOKUP(Orders[[#This Row],[Customer ID]],customers!$A$1:$A$1001,customers!$C$1:$C$1001))</f>
        <v>cblowfelde73@ustream.tv</v>
      </c>
      <c r="H257" s="2" t="str">
        <f>_xlfn.XLOOKUP(Orders[[#This Row],[Customer ID]],customers!$A$1:$A$1001,customers!$G$1:$G$1001,,0)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Large</v>
      </c>
      <c r="P257" t="str">
        <f>_xlfn.XLOOKUP(Orders[[#This Row],[Customer ID]],customers!$A$1:$A$1001,customers!$I$1:$I$1001,,0)</f>
        <v>No</v>
      </c>
      <c r="Q257" t="str">
        <f>TEXT(Orders[[#This Row],[Order Date]], "dddd")</f>
        <v>Tuesday</v>
      </c>
      <c r="R257">
        <f>MONTH(Orders[[#This Row],[Order Date]])</f>
        <v>8</v>
      </c>
      <c r="S257" s="10">
        <f xml:space="preserve"> CEILING(Orders[[#This Row],[month_number]]/3,1)</f>
        <v>3</v>
      </c>
    </row>
    <row r="258" spans="1:19" x14ac:dyDescent="0.3">
      <c r="A258" s="2" t="s">
        <v>1934</v>
      </c>
      <c r="B258" s="3">
        <v>43846</v>
      </c>
      <c r="C258" s="2" t="s">
        <v>1935</v>
      </c>
      <c r="D258" t="s">
        <v>6160</v>
      </c>
      <c r="E258" s="2">
        <v>2</v>
      </c>
      <c r="F258" s="2" t="str">
        <f>_xlfn.XLOOKUP(Orders[[#This Row],[Customer ID]],customers!$A$1:$A$1001,customers!$B$1:$B$1001,,0)</f>
        <v>Zacharias Kiffe</v>
      </c>
      <c r="G258" s="2" t="str">
        <f>IF(_xlfn.XLOOKUP(Orders[[#This Row],[Customer ID]],customers!$A$1:$A$1001,customers!$C$1:$C$1001,,0)=0,"",_xlfn.XLOOKUP(Orders[[#This Row],[Customer ID]],customers!$A$1:$A$1001,customers!$C$1:$C$1001))</f>
        <v>zkiffe74@cyberchimps.com</v>
      </c>
      <c r="H258" s="2" t="str">
        <f>_xlfn.XLOOKUP(Orders[[#This Row],[Customer ID]],customers!$A$1:$A$1001,customers!$G$1:$G$1001,,0)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c r="Q258" t="str">
        <f>TEXT(Orders[[#This Row],[Order Date]], "dddd")</f>
        <v>Thursday</v>
      </c>
      <c r="R258">
        <f>MONTH(Orders[[#This Row],[Order Date]])</f>
        <v>1</v>
      </c>
      <c r="S258" s="10">
        <f xml:space="preserve"> CEILING(Orders[[#This Row],[month_number]]/3,1)</f>
        <v>1</v>
      </c>
    </row>
    <row r="259" spans="1:19" x14ac:dyDescent="0.3">
      <c r="A259" s="2" t="s">
        <v>1940</v>
      </c>
      <c r="B259" s="3">
        <v>44676</v>
      </c>
      <c r="C259" s="2" t="s">
        <v>1941</v>
      </c>
      <c r="D259" t="s">
        <v>6185</v>
      </c>
      <c r="E259" s="2">
        <v>1</v>
      </c>
      <c r="F259" s="2" t="str">
        <f>_xlfn.XLOOKUP(Orders[[#This Row],[Customer ID]],customers!$A$1:$A$1001,customers!$B$1:$B$1001,,0)</f>
        <v>Denyse O'Calleran</v>
      </c>
      <c r="G259" s="2" t="str">
        <f>IF(_xlfn.XLOOKUP(Orders[[#This Row],[Customer ID]],customers!$A$1:$A$1001,customers!$C$1:$C$1001,,0)=0,"",_xlfn.XLOOKUP(Orders[[#This Row],[Customer ID]],customers!$A$1:$A$1001,customers!$C$1:$C$1001))</f>
        <v>docalleran75@ucla.edu</v>
      </c>
      <c r="H259" s="2" t="str">
        <f>_xlfn.XLOOKUP(Orders[[#This Row],[Customer ID]],customers!$A$1:$A$1001,customers!$G$1:$G$1001,,0)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IF(J259="M","Medium",IF(J259="L","Large",IF(J259="D","Dark","")))</f>
        <v>Dark</v>
      </c>
      <c r="P259" t="str">
        <f>_xlfn.XLOOKUP(Orders[[#This Row],[Customer ID]],customers!$A$1:$A$1001,customers!$I$1:$I$1001,,0)</f>
        <v>Yes</v>
      </c>
      <c r="Q259" t="str">
        <f>TEXT(Orders[[#This Row],[Order Date]], "dddd")</f>
        <v>Monday</v>
      </c>
      <c r="R259">
        <f>MONTH(Orders[[#This Row],[Order Date]])</f>
        <v>4</v>
      </c>
      <c r="S259" s="10">
        <f xml:space="preserve"> CEILING(Orders[[#This Row],[month_number]]/3,1)</f>
        <v>2</v>
      </c>
    </row>
    <row r="260" spans="1:19" x14ac:dyDescent="0.3">
      <c r="A260" s="2" t="s">
        <v>1946</v>
      </c>
      <c r="B260" s="3">
        <v>44513</v>
      </c>
      <c r="C260" s="2" t="s">
        <v>1947</v>
      </c>
      <c r="D260" t="s">
        <v>6185</v>
      </c>
      <c r="E260" s="2">
        <v>5</v>
      </c>
      <c r="F260" s="2" t="str">
        <f>_xlfn.XLOOKUP(Orders[[#This Row],[Customer ID]],customers!$A$1:$A$1001,customers!$B$1:$B$1001,,0)</f>
        <v>Cobby Cromwell</v>
      </c>
      <c r="G260" s="2" t="str">
        <f>IF(_xlfn.XLOOKUP(Orders[[#This Row],[Customer ID]],customers!$A$1:$A$1001,customers!$C$1:$C$1001,,0)=0,"",_xlfn.XLOOKUP(Orders[[#This Row],[Customer ID]],customers!$A$1:$A$1001,customers!$C$1:$C$1001))</f>
        <v>ccromwell76@desdev.cn</v>
      </c>
      <c r="H260" s="2" t="str">
        <f>_xlfn.XLOOKUP(Orders[[#This Row],[Customer ID]],customers!$A$1:$A$1001,customers!$G$1:$G$1001,,0)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c r="Q260" t="str">
        <f>TEXT(Orders[[#This Row],[Order Date]], "dddd")</f>
        <v>Saturday</v>
      </c>
      <c r="R260">
        <f>MONTH(Orders[[#This Row],[Order Date]])</f>
        <v>11</v>
      </c>
      <c r="S260" s="10">
        <f xml:space="preserve"> CEILING(Orders[[#This Row],[month_number]]/3,1)</f>
        <v>4</v>
      </c>
    </row>
    <row r="261" spans="1:19" x14ac:dyDescent="0.3">
      <c r="A261" s="2" t="s">
        <v>1952</v>
      </c>
      <c r="B261" s="3">
        <v>44355</v>
      </c>
      <c r="C261" s="2" t="s">
        <v>1953</v>
      </c>
      <c r="D261" t="s">
        <v>6174</v>
      </c>
      <c r="E261" s="2">
        <v>2</v>
      </c>
      <c r="F261" s="2" t="str">
        <f>_xlfn.XLOOKUP(Orders[[#This Row],[Customer ID]],customers!$A$1:$A$1001,customers!$B$1:$B$1001,,0)</f>
        <v>Irv Hay</v>
      </c>
      <c r="G261" s="2" t="str">
        <f>IF(_xlfn.XLOOKUP(Orders[[#This Row],[Customer ID]],customers!$A$1:$A$1001,customers!$C$1:$C$1001,,0)=0,"",_xlfn.XLOOKUP(Orders[[#This Row],[Customer ID]],customers!$A$1:$A$1001,customers!$C$1:$C$1001))</f>
        <v>ihay77@lulu.com</v>
      </c>
      <c r="H261" s="2" t="str">
        <f>_xlfn.XLOOKUP(Orders[[#This Row],[Customer ID]],customers!$A$1:$A$1001,customers!$G$1:$G$1001,,0)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c r="Q261" t="str">
        <f>TEXT(Orders[[#This Row],[Order Date]], "dddd")</f>
        <v>Tuesday</v>
      </c>
      <c r="R261">
        <f>MONTH(Orders[[#This Row],[Order Date]])</f>
        <v>6</v>
      </c>
      <c r="S261" s="10">
        <f xml:space="preserve"> CEILING(Orders[[#This Row],[month_number]]/3,1)</f>
        <v>2</v>
      </c>
    </row>
    <row r="262" spans="1:19" x14ac:dyDescent="0.3">
      <c r="A262" s="2" t="s">
        <v>1958</v>
      </c>
      <c r="B262" s="3">
        <v>44156</v>
      </c>
      <c r="C262" s="2" t="s">
        <v>1959</v>
      </c>
      <c r="D262" t="s">
        <v>6142</v>
      </c>
      <c r="E262" s="2">
        <v>1</v>
      </c>
      <c r="F262" s="2" t="str">
        <f>_xlfn.XLOOKUP(Orders[[#This Row],[Customer ID]],customers!$A$1:$A$1001,customers!$B$1:$B$1001,,0)</f>
        <v>Tani Taffarello</v>
      </c>
      <c r="G262" s="2" t="str">
        <f>IF(_xlfn.XLOOKUP(Orders[[#This Row],[Customer ID]],customers!$A$1:$A$1001,customers!$C$1:$C$1001,,0)=0,"",_xlfn.XLOOKUP(Orders[[#This Row],[Customer ID]],customers!$A$1:$A$1001,customers!$C$1:$C$1001))</f>
        <v>ttaffarello78@sciencedaily.com</v>
      </c>
      <c r="H262" s="2" t="str">
        <f>_xlfn.XLOOKUP(Orders[[#This Row],[Customer ID]],customers!$A$1:$A$1001,customers!$G$1:$G$1001,,0)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Large</v>
      </c>
      <c r="P262" t="str">
        <f>_xlfn.XLOOKUP(Orders[[#This Row],[Customer ID]],customers!$A$1:$A$1001,customers!$I$1:$I$1001,,0)</f>
        <v>Yes</v>
      </c>
      <c r="Q262" t="str">
        <f>TEXT(Orders[[#This Row],[Order Date]], "dddd")</f>
        <v>Saturday</v>
      </c>
      <c r="R262">
        <f>MONTH(Orders[[#This Row],[Order Date]])</f>
        <v>11</v>
      </c>
      <c r="S262" s="10">
        <f xml:space="preserve"> CEILING(Orders[[#This Row],[month_number]]/3,1)</f>
        <v>4</v>
      </c>
    </row>
    <row r="263" spans="1:19" x14ac:dyDescent="0.3">
      <c r="A263" s="2" t="s">
        <v>1963</v>
      </c>
      <c r="B263" s="3">
        <v>43538</v>
      </c>
      <c r="C263" s="2" t="s">
        <v>1964</v>
      </c>
      <c r="D263" t="s">
        <v>6179</v>
      </c>
      <c r="E263" s="2">
        <v>5</v>
      </c>
      <c r="F263" s="2" t="str">
        <f>_xlfn.XLOOKUP(Orders[[#This Row],[Customer ID]],customers!$A$1:$A$1001,customers!$B$1:$B$1001,,0)</f>
        <v>Monique Canty</v>
      </c>
      <c r="G263" s="2" t="str">
        <f>IF(_xlfn.XLOOKUP(Orders[[#This Row],[Customer ID]],customers!$A$1:$A$1001,customers!$C$1:$C$1001,,0)=0,"",_xlfn.XLOOKUP(Orders[[#This Row],[Customer ID]],customers!$A$1:$A$1001,customers!$C$1:$C$1001))</f>
        <v>mcanty79@jigsy.com</v>
      </c>
      <c r="H263" s="2" t="str">
        <f>_xlfn.XLOOKUP(Orders[[#This Row],[Customer ID]],customers!$A$1:$A$1001,customers!$G$1:$G$1001,,0)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Large</v>
      </c>
      <c r="P263" t="str">
        <f>_xlfn.XLOOKUP(Orders[[#This Row],[Customer ID]],customers!$A$1:$A$1001,customers!$I$1:$I$1001,,0)</f>
        <v>Yes</v>
      </c>
      <c r="Q263" t="str">
        <f>TEXT(Orders[[#This Row],[Order Date]], "dddd")</f>
        <v>Thursday</v>
      </c>
      <c r="R263">
        <f>MONTH(Orders[[#This Row],[Order Date]])</f>
        <v>3</v>
      </c>
      <c r="S263" s="10">
        <f xml:space="preserve"> CEILING(Orders[[#This Row],[month_number]]/3,1)</f>
        <v>1</v>
      </c>
    </row>
    <row r="264" spans="1:19" x14ac:dyDescent="0.3">
      <c r="A264" s="2" t="s">
        <v>1969</v>
      </c>
      <c r="B264" s="3">
        <v>43693</v>
      </c>
      <c r="C264" s="2" t="s">
        <v>1970</v>
      </c>
      <c r="D264" t="s">
        <v>6141</v>
      </c>
      <c r="E264" s="2">
        <v>3</v>
      </c>
      <c r="F264" s="2" t="str">
        <f>_xlfn.XLOOKUP(Orders[[#This Row],[Customer ID]],customers!$A$1:$A$1001,customers!$B$1:$B$1001,,0)</f>
        <v>Javier Kopke</v>
      </c>
      <c r="G264" s="2" t="str">
        <f>IF(_xlfn.XLOOKUP(Orders[[#This Row],[Customer ID]],customers!$A$1:$A$1001,customers!$C$1:$C$1001,,0)=0,"",_xlfn.XLOOKUP(Orders[[#This Row],[Customer ID]],customers!$A$1:$A$1001,customers!$C$1:$C$1001))</f>
        <v>jkopke7a@auda.org.au</v>
      </c>
      <c r="H264" s="2" t="str">
        <f>_xlfn.XLOOKUP(Orders[[#This Row],[Customer ID]],customers!$A$1:$A$1001,customers!$G$1:$G$1001,,0)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c r="Q264" t="str">
        <f>TEXT(Orders[[#This Row],[Order Date]], "dddd")</f>
        <v>Friday</v>
      </c>
      <c r="R264">
        <f>MONTH(Orders[[#This Row],[Order Date]])</f>
        <v>8</v>
      </c>
      <c r="S264" s="10">
        <f xml:space="preserve"> CEILING(Orders[[#This Row],[month_number]]/3,1)</f>
        <v>3</v>
      </c>
    </row>
    <row r="265" spans="1:19" x14ac:dyDescent="0.3">
      <c r="A265" s="2" t="s">
        <v>1975</v>
      </c>
      <c r="B265" s="3">
        <v>43577</v>
      </c>
      <c r="C265" s="2" t="s">
        <v>1976</v>
      </c>
      <c r="D265" t="s">
        <v>6181</v>
      </c>
      <c r="E265" s="2">
        <v>4</v>
      </c>
      <c r="F265" s="2" t="str">
        <f>_xlfn.XLOOKUP(Orders[[#This Row],[Customer ID]],customers!$A$1:$A$1001,customers!$B$1:$B$1001,,0)</f>
        <v>Mar McIver</v>
      </c>
      <c r="G265" s="2" t="str">
        <f>IF(_xlfn.XLOOKUP(Orders[[#This Row],[Customer ID]],customers!$A$1:$A$1001,customers!$C$1:$C$1001,,0)=0,"",_xlfn.XLOOKUP(Orders[[#This Row],[Customer ID]],customers!$A$1:$A$1001,customers!$C$1:$C$1001))</f>
        <v/>
      </c>
      <c r="H265" s="2" t="str">
        <f>_xlfn.XLOOKUP(Orders[[#This Row],[Customer ID]],customers!$A$1:$A$1001,customers!$G$1:$G$1001,,0)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c r="Q265" t="str">
        <f>TEXT(Orders[[#This Row],[Order Date]], "dddd")</f>
        <v>Monday</v>
      </c>
      <c r="R265">
        <f>MONTH(Orders[[#This Row],[Order Date]])</f>
        <v>4</v>
      </c>
      <c r="S265" s="10">
        <f xml:space="preserve"> CEILING(Orders[[#This Row],[month_number]]/3,1)</f>
        <v>2</v>
      </c>
    </row>
    <row r="266" spans="1:19" x14ac:dyDescent="0.3">
      <c r="A266" s="2" t="s">
        <v>1980</v>
      </c>
      <c r="B266" s="3">
        <v>44683</v>
      </c>
      <c r="C266" s="2" t="s">
        <v>1981</v>
      </c>
      <c r="D266" t="s">
        <v>6179</v>
      </c>
      <c r="E266" s="2">
        <v>5</v>
      </c>
      <c r="F266" s="2" t="str">
        <f>_xlfn.XLOOKUP(Orders[[#This Row],[Customer ID]],customers!$A$1:$A$1001,customers!$B$1:$B$1001,,0)</f>
        <v>Arabella Fransewich</v>
      </c>
      <c r="G266" s="2" t="str">
        <f>IF(_xlfn.XLOOKUP(Orders[[#This Row],[Customer ID]],customers!$A$1:$A$1001,customers!$C$1:$C$1001,,0)=0,"",_xlfn.XLOOKUP(Orders[[#This Row],[Customer ID]],customers!$A$1:$A$1001,customers!$C$1:$C$1001))</f>
        <v/>
      </c>
      <c r="H266" s="2" t="str">
        <f>_xlfn.XLOOKUP(Orders[[#This Row],[Customer ID]],customers!$A$1:$A$1001,customers!$G$1:$G$1001,,0)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Large</v>
      </c>
      <c r="P266" t="str">
        <f>_xlfn.XLOOKUP(Orders[[#This Row],[Customer ID]],customers!$A$1:$A$1001,customers!$I$1:$I$1001,,0)</f>
        <v>Yes</v>
      </c>
      <c r="Q266" t="str">
        <f>TEXT(Orders[[#This Row],[Order Date]], "dddd")</f>
        <v>Monday</v>
      </c>
      <c r="R266">
        <f>MONTH(Orders[[#This Row],[Order Date]])</f>
        <v>5</v>
      </c>
      <c r="S266" s="10">
        <f xml:space="preserve"> CEILING(Orders[[#This Row],[month_number]]/3,1)</f>
        <v>2</v>
      </c>
    </row>
    <row r="267" spans="1:19" x14ac:dyDescent="0.3">
      <c r="A267" s="2" t="s">
        <v>1986</v>
      </c>
      <c r="B267" s="3">
        <v>43872</v>
      </c>
      <c r="C267" s="2" t="s">
        <v>1987</v>
      </c>
      <c r="D267" t="s">
        <v>6158</v>
      </c>
      <c r="E267" s="2">
        <v>1</v>
      </c>
      <c r="F267" s="2" t="str">
        <f>_xlfn.XLOOKUP(Orders[[#This Row],[Customer ID]],customers!$A$1:$A$1001,customers!$B$1:$B$1001,,0)</f>
        <v>Violette Hellmore</v>
      </c>
      <c r="G267" s="2" t="str">
        <f>IF(_xlfn.XLOOKUP(Orders[[#This Row],[Customer ID]],customers!$A$1:$A$1001,customers!$C$1:$C$1001,,0)=0,"",_xlfn.XLOOKUP(Orders[[#This Row],[Customer ID]],customers!$A$1:$A$1001,customers!$C$1:$C$1001))</f>
        <v>vhellmore7d@bbc.co.uk</v>
      </c>
      <c r="H267" s="2" t="str">
        <f>_xlfn.XLOOKUP(Orders[[#This Row],[Customer ID]],customers!$A$1:$A$1001,customers!$G$1:$G$1001,,0)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c r="Q267" t="str">
        <f>TEXT(Orders[[#This Row],[Order Date]], "dddd")</f>
        <v>Tuesday</v>
      </c>
      <c r="R267">
        <f>MONTH(Orders[[#This Row],[Order Date]])</f>
        <v>2</v>
      </c>
      <c r="S267" s="10">
        <f xml:space="preserve"> CEILING(Orders[[#This Row],[month_number]]/3,1)</f>
        <v>1</v>
      </c>
    </row>
    <row r="268" spans="1:19" x14ac:dyDescent="0.3">
      <c r="A268" s="2" t="s">
        <v>1992</v>
      </c>
      <c r="B268" s="3">
        <v>44283</v>
      </c>
      <c r="C268" s="2" t="s">
        <v>1993</v>
      </c>
      <c r="D268" t="s">
        <v>6183</v>
      </c>
      <c r="E268" s="2">
        <v>2</v>
      </c>
      <c r="F268" s="2" t="str">
        <f>_xlfn.XLOOKUP(Orders[[#This Row],[Customer ID]],customers!$A$1:$A$1001,customers!$B$1:$B$1001,,0)</f>
        <v>Myles Seawright</v>
      </c>
      <c r="G268" s="2" t="str">
        <f>IF(_xlfn.XLOOKUP(Orders[[#This Row],[Customer ID]],customers!$A$1:$A$1001,customers!$C$1:$C$1001,,0)=0,"",_xlfn.XLOOKUP(Orders[[#This Row],[Customer ID]],customers!$A$1:$A$1001,customers!$C$1:$C$1001))</f>
        <v>mseawright7e@nbcnews.com</v>
      </c>
      <c r="H268" s="2" t="str">
        <f>_xlfn.XLOOKUP(Orders[[#This Row],[Customer ID]],customers!$A$1:$A$1001,customers!$G$1:$G$1001,,0)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c r="Q268" t="str">
        <f>TEXT(Orders[[#This Row],[Order Date]], "dddd")</f>
        <v>Sunday</v>
      </c>
      <c r="R268">
        <f>MONTH(Orders[[#This Row],[Order Date]])</f>
        <v>3</v>
      </c>
      <c r="S268" s="10">
        <f xml:space="preserve"> CEILING(Orders[[#This Row],[month_number]]/3,1)</f>
        <v>1</v>
      </c>
    </row>
    <row r="269" spans="1:19" x14ac:dyDescent="0.3">
      <c r="A269" s="2" t="s">
        <v>1998</v>
      </c>
      <c r="B269" s="3">
        <v>44324</v>
      </c>
      <c r="C269" s="2" t="s">
        <v>1999</v>
      </c>
      <c r="D269" t="s">
        <v>6153</v>
      </c>
      <c r="E269" s="2">
        <v>6</v>
      </c>
      <c r="F269" s="2" t="str">
        <f>_xlfn.XLOOKUP(Orders[[#This Row],[Customer ID]],customers!$A$1:$A$1001,customers!$B$1:$B$1001,,0)</f>
        <v>Silvana Northeast</v>
      </c>
      <c r="G269" s="2" t="str">
        <f>IF(_xlfn.XLOOKUP(Orders[[#This Row],[Customer ID]],customers!$A$1:$A$1001,customers!$C$1:$C$1001,,0)=0,"",_xlfn.XLOOKUP(Orders[[#This Row],[Customer ID]],customers!$A$1:$A$1001,customers!$C$1:$C$1001))</f>
        <v>snortheast7f@mashable.com</v>
      </c>
      <c r="H269" s="2" t="str">
        <f>_xlfn.XLOOKUP(Orders[[#This Row],[Customer ID]],customers!$A$1:$A$1001,customers!$G$1:$G$1001,,0)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c r="Q269" t="str">
        <f>TEXT(Orders[[#This Row],[Order Date]], "dddd")</f>
        <v>Saturday</v>
      </c>
      <c r="R269">
        <f>MONTH(Orders[[#This Row],[Order Date]])</f>
        <v>5</v>
      </c>
      <c r="S269" s="10">
        <f xml:space="preserve"> CEILING(Orders[[#This Row],[month_number]]/3,1)</f>
        <v>2</v>
      </c>
    </row>
    <row r="270" spans="1:19" x14ac:dyDescent="0.3">
      <c r="A270" s="2" t="s">
        <v>2004</v>
      </c>
      <c r="B270" s="3">
        <v>43790</v>
      </c>
      <c r="C270" s="2" t="s">
        <v>1672</v>
      </c>
      <c r="D270" t="s">
        <v>6147</v>
      </c>
      <c r="E270" s="2">
        <v>2</v>
      </c>
      <c r="F270" s="2" t="str">
        <f>_xlfn.XLOOKUP(Orders[[#This Row],[Customer ID]],customers!$A$1:$A$1001,customers!$B$1:$B$1001,,0)</f>
        <v>Anselma Attwater</v>
      </c>
      <c r="G270" s="2" t="str">
        <f>IF(_xlfn.XLOOKUP(Orders[[#This Row],[Customer ID]],customers!$A$1:$A$1001,customers!$C$1:$C$1001,,0)=0,"",_xlfn.XLOOKUP(Orders[[#This Row],[Customer ID]],customers!$A$1:$A$1001,customers!$C$1:$C$1001))</f>
        <v>aattwater5u@wikia.com</v>
      </c>
      <c r="H270" s="2" t="str">
        <f>_xlfn.XLOOKUP(Orders[[#This Row],[Customer ID]],customers!$A$1:$A$1001,customers!$G$1:$G$1001,,0)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c r="Q270" t="str">
        <f>TEXT(Orders[[#This Row],[Order Date]], "dddd")</f>
        <v>Thursday</v>
      </c>
      <c r="R270">
        <f>MONTH(Orders[[#This Row],[Order Date]])</f>
        <v>11</v>
      </c>
      <c r="S270" s="10">
        <f xml:space="preserve"> CEILING(Orders[[#This Row],[month_number]]/3,1)</f>
        <v>4</v>
      </c>
    </row>
    <row r="271" spans="1:19" x14ac:dyDescent="0.3">
      <c r="A271" s="2" t="s">
        <v>2009</v>
      </c>
      <c r="B271" s="3">
        <v>44333</v>
      </c>
      <c r="C271" s="2" t="s">
        <v>2010</v>
      </c>
      <c r="D271" t="s">
        <v>6154</v>
      </c>
      <c r="E271" s="2">
        <v>2</v>
      </c>
      <c r="F271" s="2" t="str">
        <f>_xlfn.XLOOKUP(Orders[[#This Row],[Customer ID]],customers!$A$1:$A$1001,customers!$B$1:$B$1001,,0)</f>
        <v>Monica Fearon</v>
      </c>
      <c r="G271" s="2" t="str">
        <f>IF(_xlfn.XLOOKUP(Orders[[#This Row],[Customer ID]],customers!$A$1:$A$1001,customers!$C$1:$C$1001,,0)=0,"",_xlfn.XLOOKUP(Orders[[#This Row],[Customer ID]],customers!$A$1:$A$1001,customers!$C$1:$C$1001))</f>
        <v>mfearon7h@reverbnation.com</v>
      </c>
      <c r="H271" s="2" t="str">
        <f>_xlfn.XLOOKUP(Orders[[#This Row],[Customer ID]],customers!$A$1:$A$1001,customers!$G$1:$G$1001,,0)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c r="Q271" t="str">
        <f>TEXT(Orders[[#This Row],[Order Date]], "dddd")</f>
        <v>Monday</v>
      </c>
      <c r="R271">
        <f>MONTH(Orders[[#This Row],[Order Date]])</f>
        <v>5</v>
      </c>
      <c r="S271" s="10">
        <f xml:space="preserve"> CEILING(Orders[[#This Row],[month_number]]/3,1)</f>
        <v>2</v>
      </c>
    </row>
    <row r="272" spans="1:19" x14ac:dyDescent="0.3">
      <c r="A272" s="2" t="s">
        <v>2015</v>
      </c>
      <c r="B272" s="3">
        <v>43655</v>
      </c>
      <c r="C272" s="2" t="s">
        <v>2016</v>
      </c>
      <c r="D272" t="s">
        <v>6144</v>
      </c>
      <c r="E272" s="2">
        <v>1</v>
      </c>
      <c r="F272" s="2" t="str">
        <f>_xlfn.XLOOKUP(Orders[[#This Row],[Customer ID]],customers!$A$1:$A$1001,customers!$B$1:$B$1001,,0)</f>
        <v>Barney Chisnell</v>
      </c>
      <c r="G272" s="2" t="str">
        <f>IF(_xlfn.XLOOKUP(Orders[[#This Row],[Customer ID]],customers!$A$1:$A$1001,customers!$C$1:$C$1001,,0)=0,"",_xlfn.XLOOKUP(Orders[[#This Row],[Customer ID]],customers!$A$1:$A$1001,customers!$C$1:$C$1001))</f>
        <v/>
      </c>
      <c r="H272" s="2" t="str">
        <f>_xlfn.XLOOKUP(Orders[[#This Row],[Customer ID]],customers!$A$1:$A$1001,customers!$G$1:$G$1001,,0)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c r="Q272" t="str">
        <f>TEXT(Orders[[#This Row],[Order Date]], "dddd")</f>
        <v>Tuesday</v>
      </c>
      <c r="R272">
        <f>MONTH(Orders[[#This Row],[Order Date]])</f>
        <v>7</v>
      </c>
      <c r="S272" s="10">
        <f xml:space="preserve"> CEILING(Orders[[#This Row],[month_number]]/3,1)</f>
        <v>3</v>
      </c>
    </row>
    <row r="273" spans="1:19" x14ac:dyDescent="0.3">
      <c r="A273" s="2" t="s">
        <v>2019</v>
      </c>
      <c r="B273" s="3">
        <v>43971</v>
      </c>
      <c r="C273" s="2" t="s">
        <v>2020</v>
      </c>
      <c r="D273" t="s">
        <v>6154</v>
      </c>
      <c r="E273" s="2">
        <v>4</v>
      </c>
      <c r="F273" s="2" t="str">
        <f>_xlfn.XLOOKUP(Orders[[#This Row],[Customer ID]],customers!$A$1:$A$1001,customers!$B$1:$B$1001,,0)</f>
        <v>Jasper Sisneros</v>
      </c>
      <c r="G273" s="2" t="str">
        <f>IF(_xlfn.XLOOKUP(Orders[[#This Row],[Customer ID]],customers!$A$1:$A$1001,customers!$C$1:$C$1001,,0)=0,"",_xlfn.XLOOKUP(Orders[[#This Row],[Customer ID]],customers!$A$1:$A$1001,customers!$C$1:$C$1001))</f>
        <v>jsisneros7j@a8.net</v>
      </c>
      <c r="H273" s="2" t="str">
        <f>_xlfn.XLOOKUP(Orders[[#This Row],[Customer ID]],customers!$A$1:$A$1001,customers!$G$1:$G$1001,,0)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c r="Q273" t="str">
        <f>TEXT(Orders[[#This Row],[Order Date]], "dddd")</f>
        <v>Wednesday</v>
      </c>
      <c r="R273">
        <f>MONTH(Orders[[#This Row],[Order Date]])</f>
        <v>5</v>
      </c>
      <c r="S273" s="10">
        <f xml:space="preserve"> CEILING(Orders[[#This Row],[month_number]]/3,1)</f>
        <v>2</v>
      </c>
    </row>
    <row r="274" spans="1:19" x14ac:dyDescent="0.3">
      <c r="A274" s="2" t="s">
        <v>2025</v>
      </c>
      <c r="B274" s="3">
        <v>44435</v>
      </c>
      <c r="C274" s="2" t="s">
        <v>2026</v>
      </c>
      <c r="D274" t="s">
        <v>6179</v>
      </c>
      <c r="E274" s="2">
        <v>6</v>
      </c>
      <c r="F274" s="2" t="str">
        <f>_xlfn.XLOOKUP(Orders[[#This Row],[Customer ID]],customers!$A$1:$A$1001,customers!$B$1:$B$1001,,0)</f>
        <v>Zachariah Carlson</v>
      </c>
      <c r="G274" s="2" t="str">
        <f>IF(_xlfn.XLOOKUP(Orders[[#This Row],[Customer ID]],customers!$A$1:$A$1001,customers!$C$1:$C$1001,,0)=0,"",_xlfn.XLOOKUP(Orders[[#This Row],[Customer ID]],customers!$A$1:$A$1001,customers!$C$1:$C$1001))</f>
        <v>zcarlson7k@bigcartel.com</v>
      </c>
      <c r="H274" s="2" t="str">
        <f>_xlfn.XLOOKUP(Orders[[#This Row],[Customer ID]],customers!$A$1:$A$1001,customers!$G$1:$G$1001,,0)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Large</v>
      </c>
      <c r="P274" t="str">
        <f>_xlfn.XLOOKUP(Orders[[#This Row],[Customer ID]],customers!$A$1:$A$1001,customers!$I$1:$I$1001,,0)</f>
        <v>Yes</v>
      </c>
      <c r="Q274" t="str">
        <f>TEXT(Orders[[#This Row],[Order Date]], "dddd")</f>
        <v>Friday</v>
      </c>
      <c r="R274">
        <f>MONTH(Orders[[#This Row],[Order Date]])</f>
        <v>8</v>
      </c>
      <c r="S274" s="10">
        <f xml:space="preserve"> CEILING(Orders[[#This Row],[month_number]]/3,1)</f>
        <v>3</v>
      </c>
    </row>
    <row r="275" spans="1:19" x14ac:dyDescent="0.3">
      <c r="A275" s="2" t="s">
        <v>2032</v>
      </c>
      <c r="B275" s="3">
        <v>44681</v>
      </c>
      <c r="C275" s="2" t="s">
        <v>2033</v>
      </c>
      <c r="D275" t="s">
        <v>6167</v>
      </c>
      <c r="E275" s="2">
        <v>2</v>
      </c>
      <c r="F275" s="2" t="str">
        <f>_xlfn.XLOOKUP(Orders[[#This Row],[Customer ID]],customers!$A$1:$A$1001,customers!$B$1:$B$1001,,0)</f>
        <v>Warner Maddox</v>
      </c>
      <c r="G275" s="2" t="str">
        <f>IF(_xlfn.XLOOKUP(Orders[[#This Row],[Customer ID]],customers!$A$1:$A$1001,customers!$C$1:$C$1001,,0)=0,"",_xlfn.XLOOKUP(Orders[[#This Row],[Customer ID]],customers!$A$1:$A$1001,customers!$C$1:$C$1001))</f>
        <v>wmaddox7l@timesonline.co.uk</v>
      </c>
      <c r="H275" s="2" t="str">
        <f>_xlfn.XLOOKUP(Orders[[#This Row],[Customer ID]],customers!$A$1:$A$1001,customers!$G$1:$G$1001,,0)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Large</v>
      </c>
      <c r="P275" t="str">
        <f>_xlfn.XLOOKUP(Orders[[#This Row],[Customer ID]],customers!$A$1:$A$1001,customers!$I$1:$I$1001,,0)</f>
        <v>No</v>
      </c>
      <c r="Q275" t="str">
        <f>TEXT(Orders[[#This Row],[Order Date]], "dddd")</f>
        <v>Saturday</v>
      </c>
      <c r="R275">
        <f>MONTH(Orders[[#This Row],[Order Date]])</f>
        <v>4</v>
      </c>
      <c r="S275" s="10">
        <f xml:space="preserve"> CEILING(Orders[[#This Row],[month_number]]/3,1)</f>
        <v>2</v>
      </c>
    </row>
    <row r="276" spans="1:19" x14ac:dyDescent="0.3">
      <c r="A276" s="2" t="s">
        <v>2038</v>
      </c>
      <c r="B276" s="3">
        <v>43985</v>
      </c>
      <c r="C276" s="2" t="s">
        <v>2039</v>
      </c>
      <c r="D276" t="s">
        <v>6175</v>
      </c>
      <c r="E276" s="2">
        <v>1</v>
      </c>
      <c r="F276" s="2" t="str">
        <f>_xlfn.XLOOKUP(Orders[[#This Row],[Customer ID]],customers!$A$1:$A$1001,customers!$B$1:$B$1001,,0)</f>
        <v>Donnie Hedlestone</v>
      </c>
      <c r="G276" s="2" t="str">
        <f>IF(_xlfn.XLOOKUP(Orders[[#This Row],[Customer ID]],customers!$A$1:$A$1001,customers!$C$1:$C$1001,,0)=0,"",_xlfn.XLOOKUP(Orders[[#This Row],[Customer ID]],customers!$A$1:$A$1001,customers!$C$1:$C$1001))</f>
        <v>dhedlestone7m@craigslist.org</v>
      </c>
      <c r="H276" s="2" t="str">
        <f>_xlfn.XLOOKUP(Orders[[#This Row],[Customer ID]],customers!$A$1:$A$1001,customers!$G$1:$G$1001,,0)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c r="Q276" t="str">
        <f>TEXT(Orders[[#This Row],[Order Date]], "dddd")</f>
        <v>Wednesday</v>
      </c>
      <c r="R276">
        <f>MONTH(Orders[[#This Row],[Order Date]])</f>
        <v>6</v>
      </c>
      <c r="S276" s="10">
        <f xml:space="preserve"> CEILING(Orders[[#This Row],[month_number]]/3,1)</f>
        <v>2</v>
      </c>
    </row>
    <row r="277" spans="1:19" x14ac:dyDescent="0.3">
      <c r="A277" s="2" t="s">
        <v>2044</v>
      </c>
      <c r="B277" s="3">
        <v>44725</v>
      </c>
      <c r="C277" s="2" t="s">
        <v>2045</v>
      </c>
      <c r="D277" t="s">
        <v>6148</v>
      </c>
      <c r="E277" s="2">
        <v>6</v>
      </c>
      <c r="F277" s="2" t="str">
        <f>_xlfn.XLOOKUP(Orders[[#This Row],[Customer ID]],customers!$A$1:$A$1001,customers!$B$1:$B$1001,,0)</f>
        <v>Teddi Crowthe</v>
      </c>
      <c r="G277" s="2" t="str">
        <f>IF(_xlfn.XLOOKUP(Orders[[#This Row],[Customer ID]],customers!$A$1:$A$1001,customers!$C$1:$C$1001,,0)=0,"",_xlfn.XLOOKUP(Orders[[#This Row],[Customer ID]],customers!$A$1:$A$1001,customers!$C$1:$C$1001))</f>
        <v>tcrowthe7n@europa.eu</v>
      </c>
      <c r="H277" s="2" t="str">
        <f>_xlfn.XLOOKUP(Orders[[#This Row],[Customer ID]],customers!$A$1:$A$1001,customers!$G$1:$G$1001,,0)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Large</v>
      </c>
      <c r="P277" t="str">
        <f>_xlfn.XLOOKUP(Orders[[#This Row],[Customer ID]],customers!$A$1:$A$1001,customers!$I$1:$I$1001,,0)</f>
        <v>No</v>
      </c>
      <c r="Q277" t="str">
        <f>TEXT(Orders[[#This Row],[Order Date]], "dddd")</f>
        <v>Monday</v>
      </c>
      <c r="R277">
        <f>MONTH(Orders[[#This Row],[Order Date]])</f>
        <v>6</v>
      </c>
      <c r="S277" s="10">
        <f xml:space="preserve"> CEILING(Orders[[#This Row],[month_number]]/3,1)</f>
        <v>2</v>
      </c>
    </row>
    <row r="278" spans="1:19" x14ac:dyDescent="0.3">
      <c r="A278" s="2" t="s">
        <v>2050</v>
      </c>
      <c r="B278" s="3">
        <v>43992</v>
      </c>
      <c r="C278" s="2" t="s">
        <v>2051</v>
      </c>
      <c r="D278" t="s">
        <v>6142</v>
      </c>
      <c r="E278" s="2">
        <v>4</v>
      </c>
      <c r="F278" s="2" t="str">
        <f>_xlfn.XLOOKUP(Orders[[#This Row],[Customer ID]],customers!$A$1:$A$1001,customers!$B$1:$B$1001,,0)</f>
        <v>Dorelia Bury</v>
      </c>
      <c r="G278" s="2" t="str">
        <f>IF(_xlfn.XLOOKUP(Orders[[#This Row],[Customer ID]],customers!$A$1:$A$1001,customers!$C$1:$C$1001,,0)=0,"",_xlfn.XLOOKUP(Orders[[#This Row],[Customer ID]],customers!$A$1:$A$1001,customers!$C$1:$C$1001))</f>
        <v>dbury7o@tinyurl.com</v>
      </c>
      <c r="H278" s="2" t="str">
        <f>_xlfn.XLOOKUP(Orders[[#This Row],[Customer ID]],customers!$A$1:$A$1001,customers!$G$1:$G$1001,,0)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Large</v>
      </c>
      <c r="P278" t="str">
        <f>_xlfn.XLOOKUP(Orders[[#This Row],[Customer ID]],customers!$A$1:$A$1001,customers!$I$1:$I$1001,,0)</f>
        <v>Yes</v>
      </c>
      <c r="Q278" t="str">
        <f>TEXT(Orders[[#This Row],[Order Date]], "dddd")</f>
        <v>Wednesday</v>
      </c>
      <c r="R278">
        <f>MONTH(Orders[[#This Row],[Order Date]])</f>
        <v>6</v>
      </c>
      <c r="S278" s="10">
        <f xml:space="preserve"> CEILING(Orders[[#This Row],[month_number]]/3,1)</f>
        <v>2</v>
      </c>
    </row>
    <row r="279" spans="1:19" x14ac:dyDescent="0.3">
      <c r="A279" s="2" t="s">
        <v>2056</v>
      </c>
      <c r="B279" s="3">
        <v>44183</v>
      </c>
      <c r="C279" s="2" t="s">
        <v>2057</v>
      </c>
      <c r="D279" t="s">
        <v>6171</v>
      </c>
      <c r="E279" s="2">
        <v>6</v>
      </c>
      <c r="F279" s="2" t="str">
        <f>_xlfn.XLOOKUP(Orders[[#This Row],[Customer ID]],customers!$A$1:$A$1001,customers!$B$1:$B$1001,,0)</f>
        <v>Gussy Broadbear</v>
      </c>
      <c r="G279" s="2" t="str">
        <f>IF(_xlfn.XLOOKUP(Orders[[#This Row],[Customer ID]],customers!$A$1:$A$1001,customers!$C$1:$C$1001,,0)=0,"",_xlfn.XLOOKUP(Orders[[#This Row],[Customer ID]],customers!$A$1:$A$1001,customers!$C$1:$C$1001))</f>
        <v>gbroadbear7p@omniture.com</v>
      </c>
      <c r="H279" s="2" t="str">
        <f>_xlfn.XLOOKUP(Orders[[#This Row],[Customer ID]],customers!$A$1:$A$1001,customers!$G$1:$G$1001,,0)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Large</v>
      </c>
      <c r="P279" t="str">
        <f>_xlfn.XLOOKUP(Orders[[#This Row],[Customer ID]],customers!$A$1:$A$1001,customers!$I$1:$I$1001,,0)</f>
        <v>No</v>
      </c>
      <c r="Q279" t="str">
        <f>TEXT(Orders[[#This Row],[Order Date]], "dddd")</f>
        <v>Friday</v>
      </c>
      <c r="R279">
        <f>MONTH(Orders[[#This Row],[Order Date]])</f>
        <v>12</v>
      </c>
      <c r="S279" s="10">
        <f xml:space="preserve"> CEILING(Orders[[#This Row],[month_number]]/3,1)</f>
        <v>4</v>
      </c>
    </row>
    <row r="280" spans="1:19" x14ac:dyDescent="0.3">
      <c r="A280" s="2" t="s">
        <v>2062</v>
      </c>
      <c r="B280" s="3">
        <v>43708</v>
      </c>
      <c r="C280" s="2" t="s">
        <v>2063</v>
      </c>
      <c r="D280" t="s">
        <v>6167</v>
      </c>
      <c r="E280" s="2">
        <v>2</v>
      </c>
      <c r="F280" s="2" t="str">
        <f>_xlfn.XLOOKUP(Orders[[#This Row],[Customer ID]],customers!$A$1:$A$1001,customers!$B$1:$B$1001,,0)</f>
        <v>Emlynne Palfrey</v>
      </c>
      <c r="G280" s="2" t="str">
        <f>IF(_xlfn.XLOOKUP(Orders[[#This Row],[Customer ID]],customers!$A$1:$A$1001,customers!$C$1:$C$1001,,0)=0,"",_xlfn.XLOOKUP(Orders[[#This Row],[Customer ID]],customers!$A$1:$A$1001,customers!$C$1:$C$1001))</f>
        <v>epalfrey7q@devhub.com</v>
      </c>
      <c r="H280" s="2" t="str">
        <f>_xlfn.XLOOKUP(Orders[[#This Row],[Customer ID]],customers!$A$1:$A$1001,customers!$G$1:$G$1001,,0)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Large</v>
      </c>
      <c r="P280" t="str">
        <f>_xlfn.XLOOKUP(Orders[[#This Row],[Customer ID]],customers!$A$1:$A$1001,customers!$I$1:$I$1001,,0)</f>
        <v>Yes</v>
      </c>
      <c r="Q280" t="str">
        <f>TEXT(Orders[[#This Row],[Order Date]], "dddd")</f>
        <v>Saturday</v>
      </c>
      <c r="R280">
        <f>MONTH(Orders[[#This Row],[Order Date]])</f>
        <v>8</v>
      </c>
      <c r="S280" s="10">
        <f xml:space="preserve"> CEILING(Orders[[#This Row],[month_number]]/3,1)</f>
        <v>3</v>
      </c>
    </row>
    <row r="281" spans="1:19" x14ac:dyDescent="0.3">
      <c r="A281" s="2" t="s">
        <v>2068</v>
      </c>
      <c r="B281" s="3">
        <v>43521</v>
      </c>
      <c r="C281" s="2" t="s">
        <v>2069</v>
      </c>
      <c r="D281" t="s">
        <v>6181</v>
      </c>
      <c r="E281" s="2">
        <v>1</v>
      </c>
      <c r="F281" s="2" t="str">
        <f>_xlfn.XLOOKUP(Orders[[#This Row],[Customer ID]],customers!$A$1:$A$1001,customers!$B$1:$B$1001,,0)</f>
        <v>Parsifal Metrick</v>
      </c>
      <c r="G281" s="2" t="str">
        <f>IF(_xlfn.XLOOKUP(Orders[[#This Row],[Customer ID]],customers!$A$1:$A$1001,customers!$C$1:$C$1001,,0)=0,"",_xlfn.XLOOKUP(Orders[[#This Row],[Customer ID]],customers!$A$1:$A$1001,customers!$C$1:$C$1001))</f>
        <v>pmetrick7r@rakuten.co.jp</v>
      </c>
      <c r="H281" s="2" t="str">
        <f>_xlfn.XLOOKUP(Orders[[#This Row],[Customer ID]],customers!$A$1:$A$1001,customers!$G$1:$G$1001,,0)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c r="Q281" t="str">
        <f>TEXT(Orders[[#This Row],[Order Date]], "dddd")</f>
        <v>Monday</v>
      </c>
      <c r="R281">
        <f>MONTH(Orders[[#This Row],[Order Date]])</f>
        <v>2</v>
      </c>
      <c r="S281" s="10">
        <f xml:space="preserve"> CEILING(Orders[[#This Row],[month_number]]/3,1)</f>
        <v>1</v>
      </c>
    </row>
    <row r="282" spans="1:19" x14ac:dyDescent="0.3">
      <c r="A282" s="2" t="s">
        <v>2074</v>
      </c>
      <c r="B282" s="3">
        <v>44234</v>
      </c>
      <c r="C282" s="2" t="s">
        <v>2075</v>
      </c>
      <c r="D282" t="s">
        <v>6139</v>
      </c>
      <c r="E282" s="2">
        <v>5</v>
      </c>
      <c r="F282" s="2" t="str">
        <f>_xlfn.XLOOKUP(Orders[[#This Row],[Customer ID]],customers!$A$1:$A$1001,customers!$B$1:$B$1001,,0)</f>
        <v>Christopher Grieveson</v>
      </c>
      <c r="G282" s="2" t="str">
        <f>IF(_xlfn.XLOOKUP(Orders[[#This Row],[Customer ID]],customers!$A$1:$A$1001,customers!$C$1:$C$1001,,0)=0,"",_xlfn.XLOOKUP(Orders[[#This Row],[Customer ID]],customers!$A$1:$A$1001,customers!$C$1:$C$1001))</f>
        <v/>
      </c>
      <c r="H282" s="2" t="str">
        <f>_xlfn.XLOOKUP(Orders[[#This Row],[Customer ID]],customers!$A$1:$A$1001,customers!$G$1:$G$1001,,0)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c r="Q282" t="str">
        <f>TEXT(Orders[[#This Row],[Order Date]], "dddd")</f>
        <v>Sunday</v>
      </c>
      <c r="R282">
        <f>MONTH(Orders[[#This Row],[Order Date]])</f>
        <v>2</v>
      </c>
      <c r="S282" s="10">
        <f xml:space="preserve"> CEILING(Orders[[#This Row],[month_number]]/3,1)</f>
        <v>1</v>
      </c>
    </row>
    <row r="283" spans="1:19" x14ac:dyDescent="0.3">
      <c r="A283" s="2" t="s">
        <v>2079</v>
      </c>
      <c r="B283" s="3">
        <v>44210</v>
      </c>
      <c r="C283" s="2" t="s">
        <v>2080</v>
      </c>
      <c r="D283" t="s">
        <v>6171</v>
      </c>
      <c r="E283" s="2">
        <v>4</v>
      </c>
      <c r="F283" s="2" t="str">
        <f>_xlfn.XLOOKUP(Orders[[#This Row],[Customer ID]],customers!$A$1:$A$1001,customers!$B$1:$B$1001,,0)</f>
        <v>Karlan Karby</v>
      </c>
      <c r="G283" s="2" t="str">
        <f>IF(_xlfn.XLOOKUP(Orders[[#This Row],[Customer ID]],customers!$A$1:$A$1001,customers!$C$1:$C$1001,,0)=0,"",_xlfn.XLOOKUP(Orders[[#This Row],[Customer ID]],customers!$A$1:$A$1001,customers!$C$1:$C$1001))</f>
        <v>kkarby7t@sbwire.com</v>
      </c>
      <c r="H283" s="2" t="str">
        <f>_xlfn.XLOOKUP(Orders[[#This Row],[Customer ID]],customers!$A$1:$A$1001,customers!$G$1:$G$1001,,0)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Large</v>
      </c>
      <c r="P283" t="str">
        <f>_xlfn.XLOOKUP(Orders[[#This Row],[Customer ID]],customers!$A$1:$A$1001,customers!$I$1:$I$1001,,0)</f>
        <v>Yes</v>
      </c>
      <c r="Q283" t="str">
        <f>TEXT(Orders[[#This Row],[Order Date]], "dddd")</f>
        <v>Thursday</v>
      </c>
      <c r="R283">
        <f>MONTH(Orders[[#This Row],[Order Date]])</f>
        <v>1</v>
      </c>
      <c r="S283" s="10">
        <f xml:space="preserve"> CEILING(Orders[[#This Row],[month_number]]/3,1)</f>
        <v>1</v>
      </c>
    </row>
    <row r="284" spans="1:19" x14ac:dyDescent="0.3">
      <c r="A284" s="2" t="s">
        <v>2085</v>
      </c>
      <c r="B284" s="3">
        <v>43520</v>
      </c>
      <c r="C284" s="2" t="s">
        <v>2086</v>
      </c>
      <c r="D284" t="s">
        <v>6180</v>
      </c>
      <c r="E284" s="2">
        <v>1</v>
      </c>
      <c r="F284" s="2" t="str">
        <f>_xlfn.XLOOKUP(Orders[[#This Row],[Customer ID]],customers!$A$1:$A$1001,customers!$B$1:$B$1001,,0)</f>
        <v>Flory Crumpe</v>
      </c>
      <c r="G284" s="2" t="str">
        <f>IF(_xlfn.XLOOKUP(Orders[[#This Row],[Customer ID]],customers!$A$1:$A$1001,customers!$C$1:$C$1001,,0)=0,"",_xlfn.XLOOKUP(Orders[[#This Row],[Customer ID]],customers!$A$1:$A$1001,customers!$C$1:$C$1001))</f>
        <v>fcrumpe7u@ftc.gov</v>
      </c>
      <c r="H284" s="2" t="str">
        <f>_xlfn.XLOOKUP(Orders[[#This Row],[Customer ID]],customers!$A$1:$A$1001,customers!$G$1:$G$1001,,0)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Large</v>
      </c>
      <c r="P284" t="str">
        <f>_xlfn.XLOOKUP(Orders[[#This Row],[Customer ID]],customers!$A$1:$A$1001,customers!$I$1:$I$1001,,0)</f>
        <v>No</v>
      </c>
      <c r="Q284" t="str">
        <f>TEXT(Orders[[#This Row],[Order Date]], "dddd")</f>
        <v>Sunday</v>
      </c>
      <c r="R284">
        <f>MONTH(Orders[[#This Row],[Order Date]])</f>
        <v>2</v>
      </c>
      <c r="S284" s="10">
        <f xml:space="preserve"> CEILING(Orders[[#This Row],[month_number]]/3,1)</f>
        <v>1</v>
      </c>
    </row>
    <row r="285" spans="1:19" x14ac:dyDescent="0.3">
      <c r="A285" s="2" t="s">
        <v>2091</v>
      </c>
      <c r="B285" s="3">
        <v>43639</v>
      </c>
      <c r="C285" s="2" t="s">
        <v>2092</v>
      </c>
      <c r="D285" t="s">
        <v>6172</v>
      </c>
      <c r="E285" s="2">
        <v>1</v>
      </c>
      <c r="F285" s="2" t="str">
        <f>_xlfn.XLOOKUP(Orders[[#This Row],[Customer ID]],customers!$A$1:$A$1001,customers!$B$1:$B$1001,,0)</f>
        <v>Amity Chatto</v>
      </c>
      <c r="G285" s="2" t="str">
        <f>IF(_xlfn.XLOOKUP(Orders[[#This Row],[Customer ID]],customers!$A$1:$A$1001,customers!$C$1:$C$1001,,0)=0,"",_xlfn.XLOOKUP(Orders[[#This Row],[Customer ID]],customers!$A$1:$A$1001,customers!$C$1:$C$1001))</f>
        <v>achatto7v@sakura.ne.jp</v>
      </c>
      <c r="H285" s="2" t="str">
        <f>_xlfn.XLOOKUP(Orders[[#This Row],[Customer ID]],customers!$A$1:$A$1001,customers!$G$1:$G$1001,,0)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c r="Q285" t="str">
        <f>TEXT(Orders[[#This Row],[Order Date]], "dddd")</f>
        <v>Sunday</v>
      </c>
      <c r="R285">
        <f>MONTH(Orders[[#This Row],[Order Date]])</f>
        <v>6</v>
      </c>
      <c r="S285" s="10">
        <f xml:space="preserve"> CEILING(Orders[[#This Row],[month_number]]/3,1)</f>
        <v>2</v>
      </c>
    </row>
    <row r="286" spans="1:19" x14ac:dyDescent="0.3">
      <c r="A286" s="2" t="s">
        <v>2097</v>
      </c>
      <c r="B286" s="3">
        <v>43960</v>
      </c>
      <c r="C286" s="2" t="s">
        <v>2098</v>
      </c>
      <c r="D286" t="s">
        <v>6166</v>
      </c>
      <c r="E286" s="2">
        <v>3</v>
      </c>
      <c r="F286" s="2" t="str">
        <f>_xlfn.XLOOKUP(Orders[[#This Row],[Customer ID]],customers!$A$1:$A$1001,customers!$B$1:$B$1001,,0)</f>
        <v>Nanine McCarthy</v>
      </c>
      <c r="G286" s="2" t="str">
        <f>IF(_xlfn.XLOOKUP(Orders[[#This Row],[Customer ID]],customers!$A$1:$A$1001,customers!$C$1:$C$1001,,0)=0,"",_xlfn.XLOOKUP(Orders[[#This Row],[Customer ID]],customers!$A$1:$A$1001,customers!$C$1:$C$1001))</f>
        <v/>
      </c>
      <c r="H286" s="2" t="str">
        <f>_xlfn.XLOOKUP(Orders[[#This Row],[Customer ID]],customers!$A$1:$A$1001,customers!$G$1:$G$1001,,0)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c r="Q286" t="str">
        <f>TEXT(Orders[[#This Row],[Order Date]], "dddd")</f>
        <v>Saturday</v>
      </c>
      <c r="R286">
        <f>MONTH(Orders[[#This Row],[Order Date]])</f>
        <v>5</v>
      </c>
      <c r="S286" s="10">
        <f xml:space="preserve"> CEILING(Orders[[#This Row],[month_number]]/3,1)</f>
        <v>2</v>
      </c>
    </row>
    <row r="287" spans="1:19" x14ac:dyDescent="0.3">
      <c r="A287" s="2" t="s">
        <v>2102</v>
      </c>
      <c r="B287" s="3">
        <v>44030</v>
      </c>
      <c r="C287" s="2" t="s">
        <v>2103</v>
      </c>
      <c r="D287" t="s">
        <v>6164</v>
      </c>
      <c r="E287" s="2">
        <v>1</v>
      </c>
      <c r="F287" s="2" t="str">
        <f>_xlfn.XLOOKUP(Orders[[#This Row],[Customer ID]],customers!$A$1:$A$1001,customers!$B$1:$B$1001,,0)</f>
        <v>Lyndsey Megany</v>
      </c>
      <c r="G287" s="2" t="str">
        <f>IF(_xlfn.XLOOKUP(Orders[[#This Row],[Customer ID]],customers!$A$1:$A$1001,customers!$C$1:$C$1001,,0)=0,"",_xlfn.XLOOKUP(Orders[[#This Row],[Customer ID]],customers!$A$1:$A$1001,customers!$C$1:$C$1001))</f>
        <v/>
      </c>
      <c r="H287" s="2" t="str">
        <f>_xlfn.XLOOKUP(Orders[[#This Row],[Customer ID]],customers!$A$1:$A$1001,customers!$G$1:$G$1001,,0)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Large</v>
      </c>
      <c r="P287" t="str">
        <f>_xlfn.XLOOKUP(Orders[[#This Row],[Customer ID]],customers!$A$1:$A$1001,customers!$I$1:$I$1001,,0)</f>
        <v>No</v>
      </c>
      <c r="Q287" t="str">
        <f>TEXT(Orders[[#This Row],[Order Date]], "dddd")</f>
        <v>Saturday</v>
      </c>
      <c r="R287">
        <f>MONTH(Orders[[#This Row],[Order Date]])</f>
        <v>7</v>
      </c>
      <c r="S287" s="10">
        <f xml:space="preserve"> CEILING(Orders[[#This Row],[month_number]]/3,1)</f>
        <v>3</v>
      </c>
    </row>
    <row r="288" spans="1:19" x14ac:dyDescent="0.3">
      <c r="A288" s="2" t="s">
        <v>2107</v>
      </c>
      <c r="B288" s="3">
        <v>43755</v>
      </c>
      <c r="C288" s="2" t="s">
        <v>2108</v>
      </c>
      <c r="D288" t="s">
        <v>6152</v>
      </c>
      <c r="E288" s="2">
        <v>4</v>
      </c>
      <c r="F288" s="2" t="str">
        <f>_xlfn.XLOOKUP(Orders[[#This Row],[Customer ID]],customers!$A$1:$A$1001,customers!$B$1:$B$1001,,0)</f>
        <v>Byram Mergue</v>
      </c>
      <c r="G288" s="2" t="str">
        <f>IF(_xlfn.XLOOKUP(Orders[[#This Row],[Customer ID]],customers!$A$1:$A$1001,customers!$C$1:$C$1001,,0)=0,"",_xlfn.XLOOKUP(Orders[[#This Row],[Customer ID]],customers!$A$1:$A$1001,customers!$C$1:$C$1001))</f>
        <v>bmergue7y@umn.edu</v>
      </c>
      <c r="H288" s="2" t="str">
        <f>_xlfn.XLOOKUP(Orders[[#This Row],[Customer ID]],customers!$A$1:$A$1001,customers!$G$1:$G$1001,,0)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c r="Q288" t="str">
        <f>TEXT(Orders[[#This Row],[Order Date]], "dddd")</f>
        <v>Thursday</v>
      </c>
      <c r="R288">
        <f>MONTH(Orders[[#This Row],[Order Date]])</f>
        <v>10</v>
      </c>
      <c r="S288" s="10">
        <f xml:space="preserve"> CEILING(Orders[[#This Row],[month_number]]/3,1)</f>
        <v>4</v>
      </c>
    </row>
    <row r="289" spans="1:19" x14ac:dyDescent="0.3">
      <c r="A289" s="2" t="s">
        <v>2112</v>
      </c>
      <c r="B289" s="3">
        <v>44697</v>
      </c>
      <c r="C289" s="2" t="s">
        <v>2113</v>
      </c>
      <c r="D289" t="s">
        <v>6178</v>
      </c>
      <c r="E289" s="2">
        <v>4</v>
      </c>
      <c r="F289" s="2" t="str">
        <f>_xlfn.XLOOKUP(Orders[[#This Row],[Customer ID]],customers!$A$1:$A$1001,customers!$B$1:$B$1001,,0)</f>
        <v>Kerr Patise</v>
      </c>
      <c r="G289" s="2" t="str">
        <f>IF(_xlfn.XLOOKUP(Orders[[#This Row],[Customer ID]],customers!$A$1:$A$1001,customers!$C$1:$C$1001,,0)=0,"",_xlfn.XLOOKUP(Orders[[#This Row],[Customer ID]],customers!$A$1:$A$1001,customers!$C$1:$C$1001))</f>
        <v>kpatise7z@jigsy.com</v>
      </c>
      <c r="H289" s="2" t="str">
        <f>_xlfn.XLOOKUP(Orders[[#This Row],[Customer ID]],customers!$A$1:$A$1001,customers!$G$1:$G$1001,,0)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Large</v>
      </c>
      <c r="P289" t="str">
        <f>_xlfn.XLOOKUP(Orders[[#This Row],[Customer ID]],customers!$A$1:$A$1001,customers!$I$1:$I$1001,,0)</f>
        <v>No</v>
      </c>
      <c r="Q289" t="str">
        <f>TEXT(Orders[[#This Row],[Order Date]], "dddd")</f>
        <v>Monday</v>
      </c>
      <c r="R289">
        <f>MONTH(Orders[[#This Row],[Order Date]])</f>
        <v>5</v>
      </c>
      <c r="S289" s="10">
        <f xml:space="preserve"> CEILING(Orders[[#This Row],[month_number]]/3,1)</f>
        <v>2</v>
      </c>
    </row>
    <row r="290" spans="1:19" x14ac:dyDescent="0.3">
      <c r="A290" s="2" t="s">
        <v>2118</v>
      </c>
      <c r="B290" s="3">
        <v>44279</v>
      </c>
      <c r="C290" s="2" t="s">
        <v>2119</v>
      </c>
      <c r="D290" t="s">
        <v>6139</v>
      </c>
      <c r="E290" s="2">
        <v>1</v>
      </c>
      <c r="F290" s="2" t="str">
        <f>_xlfn.XLOOKUP(Orders[[#This Row],[Customer ID]],customers!$A$1:$A$1001,customers!$B$1:$B$1001,,0)</f>
        <v>Mathew Goulter</v>
      </c>
      <c r="G290" s="2" t="str">
        <f>IF(_xlfn.XLOOKUP(Orders[[#This Row],[Customer ID]],customers!$A$1:$A$1001,customers!$C$1:$C$1001,,0)=0,"",_xlfn.XLOOKUP(Orders[[#This Row],[Customer ID]],customers!$A$1:$A$1001,customers!$C$1:$C$1001))</f>
        <v/>
      </c>
      <c r="H290" s="2" t="str">
        <f>_xlfn.XLOOKUP(Orders[[#This Row],[Customer ID]],customers!$A$1:$A$1001,customers!$G$1:$G$1001,,0)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c r="Q290" t="str">
        <f>TEXT(Orders[[#This Row],[Order Date]], "dddd")</f>
        <v>Wednesday</v>
      </c>
      <c r="R290">
        <f>MONTH(Orders[[#This Row],[Order Date]])</f>
        <v>3</v>
      </c>
      <c r="S290" s="10">
        <f xml:space="preserve"> CEILING(Orders[[#This Row],[month_number]]/3,1)</f>
        <v>1</v>
      </c>
    </row>
    <row r="291" spans="1:19" x14ac:dyDescent="0.3">
      <c r="A291" s="2" t="s">
        <v>2123</v>
      </c>
      <c r="B291" s="3">
        <v>43772</v>
      </c>
      <c r="C291" s="2" t="s">
        <v>2124</v>
      </c>
      <c r="D291" t="s">
        <v>6163</v>
      </c>
      <c r="E291" s="2">
        <v>5</v>
      </c>
      <c r="F291" s="2" t="str">
        <f>_xlfn.XLOOKUP(Orders[[#This Row],[Customer ID]],customers!$A$1:$A$1001,customers!$B$1:$B$1001,,0)</f>
        <v>Marris Grcic</v>
      </c>
      <c r="G291" s="2" t="str">
        <f>IF(_xlfn.XLOOKUP(Orders[[#This Row],[Customer ID]],customers!$A$1:$A$1001,customers!$C$1:$C$1001,,0)=0,"",_xlfn.XLOOKUP(Orders[[#This Row],[Customer ID]],customers!$A$1:$A$1001,customers!$C$1:$C$1001))</f>
        <v/>
      </c>
      <c r="H291" s="2" t="str">
        <f>_xlfn.XLOOKUP(Orders[[#This Row],[Customer ID]],customers!$A$1:$A$1001,customers!$G$1:$G$1001,,0)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c r="Q291" t="str">
        <f>TEXT(Orders[[#This Row],[Order Date]], "dddd")</f>
        <v>Sunday</v>
      </c>
      <c r="R291">
        <f>MONTH(Orders[[#This Row],[Order Date]])</f>
        <v>11</v>
      </c>
      <c r="S291" s="10">
        <f xml:space="preserve"> CEILING(Orders[[#This Row],[month_number]]/3,1)</f>
        <v>4</v>
      </c>
    </row>
    <row r="292" spans="1:19" x14ac:dyDescent="0.3">
      <c r="A292" s="2" t="s">
        <v>2127</v>
      </c>
      <c r="B292" s="3">
        <v>44497</v>
      </c>
      <c r="C292" s="2" t="s">
        <v>2128</v>
      </c>
      <c r="D292" t="s">
        <v>6147</v>
      </c>
      <c r="E292" s="2">
        <v>5</v>
      </c>
      <c r="F292" s="2" t="str">
        <f>_xlfn.XLOOKUP(Orders[[#This Row],[Customer ID]],customers!$A$1:$A$1001,customers!$B$1:$B$1001,,0)</f>
        <v>Domeniga Duke</v>
      </c>
      <c r="G292" s="2" t="str">
        <f>IF(_xlfn.XLOOKUP(Orders[[#This Row],[Customer ID]],customers!$A$1:$A$1001,customers!$C$1:$C$1001,,0)=0,"",_xlfn.XLOOKUP(Orders[[#This Row],[Customer ID]],customers!$A$1:$A$1001,customers!$C$1:$C$1001))</f>
        <v>dduke82@vkontakte.ru</v>
      </c>
      <c r="H292" s="2" t="str">
        <f>_xlfn.XLOOKUP(Orders[[#This Row],[Customer ID]],customers!$A$1:$A$1001,customers!$G$1:$G$1001,,0)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c r="Q292" t="str">
        <f>TEXT(Orders[[#This Row],[Order Date]], "dddd")</f>
        <v>Thursday</v>
      </c>
      <c r="R292">
        <f>MONTH(Orders[[#This Row],[Order Date]])</f>
        <v>10</v>
      </c>
      <c r="S292" s="10">
        <f xml:space="preserve"> CEILING(Orders[[#This Row],[month_number]]/3,1)</f>
        <v>4</v>
      </c>
    </row>
    <row r="293" spans="1:19" x14ac:dyDescent="0.3">
      <c r="A293" s="2" t="s">
        <v>2133</v>
      </c>
      <c r="B293" s="3">
        <v>44181</v>
      </c>
      <c r="C293" s="2" t="s">
        <v>2134</v>
      </c>
      <c r="D293" t="s">
        <v>6139</v>
      </c>
      <c r="E293" s="2">
        <v>2</v>
      </c>
      <c r="F293" s="2" t="str">
        <f>_xlfn.XLOOKUP(Orders[[#This Row],[Customer ID]],customers!$A$1:$A$1001,customers!$B$1:$B$1001,,0)</f>
        <v>Violante Skouling</v>
      </c>
      <c r="G293" s="2" t="str">
        <f>IF(_xlfn.XLOOKUP(Orders[[#This Row],[Customer ID]],customers!$A$1:$A$1001,customers!$C$1:$C$1001,,0)=0,"",_xlfn.XLOOKUP(Orders[[#This Row],[Customer ID]],customers!$A$1:$A$1001,customers!$C$1:$C$1001))</f>
        <v/>
      </c>
      <c r="H293" s="2" t="str">
        <f>_xlfn.XLOOKUP(Orders[[#This Row],[Customer ID]],customers!$A$1:$A$1001,customers!$G$1:$G$1001,,0)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c r="Q293" t="str">
        <f>TEXT(Orders[[#This Row],[Order Date]], "dddd")</f>
        <v>Wednesday</v>
      </c>
      <c r="R293">
        <f>MONTH(Orders[[#This Row],[Order Date]])</f>
        <v>12</v>
      </c>
      <c r="S293" s="10">
        <f xml:space="preserve"> CEILING(Orders[[#This Row],[month_number]]/3,1)</f>
        <v>4</v>
      </c>
    </row>
    <row r="294" spans="1:19" x14ac:dyDescent="0.3">
      <c r="A294" s="2" t="s">
        <v>2137</v>
      </c>
      <c r="B294" s="3">
        <v>44529</v>
      </c>
      <c r="C294" s="2" t="s">
        <v>2138</v>
      </c>
      <c r="D294" t="s">
        <v>6158</v>
      </c>
      <c r="E294" s="2">
        <v>3</v>
      </c>
      <c r="F294" s="2" t="str">
        <f>_xlfn.XLOOKUP(Orders[[#This Row],[Customer ID]],customers!$A$1:$A$1001,customers!$B$1:$B$1001,,0)</f>
        <v>Isidore Hussey</v>
      </c>
      <c r="G294" s="2" t="str">
        <f>IF(_xlfn.XLOOKUP(Orders[[#This Row],[Customer ID]],customers!$A$1:$A$1001,customers!$C$1:$C$1001,,0)=0,"",_xlfn.XLOOKUP(Orders[[#This Row],[Customer ID]],customers!$A$1:$A$1001,customers!$C$1:$C$1001))</f>
        <v>ihussey84@mapy.cz</v>
      </c>
      <c r="H294" s="2" t="str">
        <f>_xlfn.XLOOKUP(Orders[[#This Row],[Customer ID]],customers!$A$1:$A$1001,customers!$G$1:$G$1001,,0)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c r="Q294" t="str">
        <f>TEXT(Orders[[#This Row],[Order Date]], "dddd")</f>
        <v>Monday</v>
      </c>
      <c r="R294">
        <f>MONTH(Orders[[#This Row],[Order Date]])</f>
        <v>11</v>
      </c>
      <c r="S294" s="10">
        <f xml:space="preserve"> CEILING(Orders[[#This Row],[month_number]]/3,1)</f>
        <v>4</v>
      </c>
    </row>
    <row r="295" spans="1:19" x14ac:dyDescent="0.3">
      <c r="A295" s="2" t="s">
        <v>2142</v>
      </c>
      <c r="B295" s="3">
        <v>44275</v>
      </c>
      <c r="C295" s="2" t="s">
        <v>2143</v>
      </c>
      <c r="D295" t="s">
        <v>6158</v>
      </c>
      <c r="E295" s="2">
        <v>5</v>
      </c>
      <c r="F295" s="2" t="str">
        <f>_xlfn.XLOOKUP(Orders[[#This Row],[Customer ID]],customers!$A$1:$A$1001,customers!$B$1:$B$1001,,0)</f>
        <v>Cassie Pinkerton</v>
      </c>
      <c r="G295" s="2" t="str">
        <f>IF(_xlfn.XLOOKUP(Orders[[#This Row],[Customer ID]],customers!$A$1:$A$1001,customers!$C$1:$C$1001,,0)=0,"",_xlfn.XLOOKUP(Orders[[#This Row],[Customer ID]],customers!$A$1:$A$1001,customers!$C$1:$C$1001))</f>
        <v>cpinkerton85@upenn.edu</v>
      </c>
      <c r="H295" s="2" t="str">
        <f>_xlfn.XLOOKUP(Orders[[#This Row],[Customer ID]],customers!$A$1:$A$1001,customers!$G$1:$G$1001,,0)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c r="Q295" t="str">
        <f>TEXT(Orders[[#This Row],[Order Date]], "dddd")</f>
        <v>Saturday</v>
      </c>
      <c r="R295">
        <f>MONTH(Orders[[#This Row],[Order Date]])</f>
        <v>3</v>
      </c>
      <c r="S295" s="10">
        <f xml:space="preserve"> CEILING(Orders[[#This Row],[month_number]]/3,1)</f>
        <v>1</v>
      </c>
    </row>
    <row r="296" spans="1:19" x14ac:dyDescent="0.3">
      <c r="A296" s="2" t="s">
        <v>2148</v>
      </c>
      <c r="B296" s="3">
        <v>44659</v>
      </c>
      <c r="C296" s="2" t="s">
        <v>2149</v>
      </c>
      <c r="D296" t="s">
        <v>6171</v>
      </c>
      <c r="E296" s="2">
        <v>3</v>
      </c>
      <c r="F296" s="2" t="str">
        <f>_xlfn.XLOOKUP(Orders[[#This Row],[Customer ID]],customers!$A$1:$A$1001,customers!$B$1:$B$1001,,0)</f>
        <v>Micki Fero</v>
      </c>
      <c r="G296" s="2" t="str">
        <f>IF(_xlfn.XLOOKUP(Orders[[#This Row],[Customer ID]],customers!$A$1:$A$1001,customers!$C$1:$C$1001,,0)=0,"",_xlfn.XLOOKUP(Orders[[#This Row],[Customer ID]],customers!$A$1:$A$1001,customers!$C$1:$C$1001))</f>
        <v/>
      </c>
      <c r="H296" s="2" t="str">
        <f>_xlfn.XLOOKUP(Orders[[#This Row],[Customer ID]],customers!$A$1:$A$1001,customers!$G$1:$G$1001,,0)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Large</v>
      </c>
      <c r="P296" t="str">
        <f>_xlfn.XLOOKUP(Orders[[#This Row],[Customer ID]],customers!$A$1:$A$1001,customers!$I$1:$I$1001,,0)</f>
        <v>No</v>
      </c>
      <c r="Q296" t="str">
        <f>TEXT(Orders[[#This Row],[Order Date]], "dddd")</f>
        <v>Friday</v>
      </c>
      <c r="R296">
        <f>MONTH(Orders[[#This Row],[Order Date]])</f>
        <v>4</v>
      </c>
      <c r="S296" s="10">
        <f xml:space="preserve"> CEILING(Orders[[#This Row],[month_number]]/3,1)</f>
        <v>2</v>
      </c>
    </row>
    <row r="297" spans="1:19" x14ac:dyDescent="0.3">
      <c r="A297" s="2" t="s">
        <v>2153</v>
      </c>
      <c r="B297" s="3">
        <v>44057</v>
      </c>
      <c r="C297" s="2" t="s">
        <v>2154</v>
      </c>
      <c r="D297" t="s">
        <v>6141</v>
      </c>
      <c r="E297" s="2">
        <v>2</v>
      </c>
      <c r="F297" s="2" t="str">
        <f>_xlfn.XLOOKUP(Orders[[#This Row],[Customer ID]],customers!$A$1:$A$1001,customers!$B$1:$B$1001,,0)</f>
        <v>Cybill Graddell</v>
      </c>
      <c r="G297" s="2" t="str">
        <f>IF(_xlfn.XLOOKUP(Orders[[#This Row],[Customer ID]],customers!$A$1:$A$1001,customers!$C$1:$C$1001,,0)=0,"",_xlfn.XLOOKUP(Orders[[#This Row],[Customer ID]],customers!$A$1:$A$1001,customers!$C$1:$C$1001))</f>
        <v/>
      </c>
      <c r="H297" s="2" t="str">
        <f>_xlfn.XLOOKUP(Orders[[#This Row],[Customer ID]],customers!$A$1:$A$1001,customers!$G$1:$G$1001,,0)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c r="Q297" t="str">
        <f>TEXT(Orders[[#This Row],[Order Date]], "dddd")</f>
        <v>Friday</v>
      </c>
      <c r="R297">
        <f>MONTH(Orders[[#This Row],[Order Date]])</f>
        <v>8</v>
      </c>
      <c r="S297" s="10">
        <f xml:space="preserve"> CEILING(Orders[[#This Row],[month_number]]/3,1)</f>
        <v>3</v>
      </c>
    </row>
    <row r="298" spans="1:19" x14ac:dyDescent="0.3">
      <c r="A298" s="2" t="s">
        <v>2157</v>
      </c>
      <c r="B298" s="3">
        <v>43597</v>
      </c>
      <c r="C298" s="2" t="s">
        <v>2158</v>
      </c>
      <c r="D298" t="s">
        <v>6146</v>
      </c>
      <c r="E298" s="2">
        <v>6</v>
      </c>
      <c r="F298" s="2" t="str">
        <f>_xlfn.XLOOKUP(Orders[[#This Row],[Customer ID]],customers!$A$1:$A$1001,customers!$B$1:$B$1001,,0)</f>
        <v>Dorian Vizor</v>
      </c>
      <c r="G298" s="2" t="str">
        <f>IF(_xlfn.XLOOKUP(Orders[[#This Row],[Customer ID]],customers!$A$1:$A$1001,customers!$C$1:$C$1001,,0)=0,"",_xlfn.XLOOKUP(Orders[[#This Row],[Customer ID]],customers!$A$1:$A$1001,customers!$C$1:$C$1001))</f>
        <v>dvizor88@furl.net</v>
      </c>
      <c r="H298" s="2" t="str">
        <f>_xlfn.XLOOKUP(Orders[[#This Row],[Customer ID]],customers!$A$1:$A$1001,customers!$G$1:$G$1001,,0)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c r="Q298" t="str">
        <f>TEXT(Orders[[#This Row],[Order Date]], "dddd")</f>
        <v>Sunday</v>
      </c>
      <c r="R298">
        <f>MONTH(Orders[[#This Row],[Order Date]])</f>
        <v>5</v>
      </c>
      <c r="S298" s="10">
        <f xml:space="preserve"> CEILING(Orders[[#This Row],[month_number]]/3,1)</f>
        <v>2</v>
      </c>
    </row>
    <row r="299" spans="1:19" x14ac:dyDescent="0.3">
      <c r="A299" s="2" t="s">
        <v>2163</v>
      </c>
      <c r="B299" s="3">
        <v>44258</v>
      </c>
      <c r="C299" s="2" t="s">
        <v>2164</v>
      </c>
      <c r="D299" t="s">
        <v>6172</v>
      </c>
      <c r="E299" s="2">
        <v>3</v>
      </c>
      <c r="F299" s="2" t="str">
        <f>_xlfn.XLOOKUP(Orders[[#This Row],[Customer ID]],customers!$A$1:$A$1001,customers!$B$1:$B$1001,,0)</f>
        <v>Eddi Sedgebeer</v>
      </c>
      <c r="G299" s="2" t="str">
        <f>IF(_xlfn.XLOOKUP(Orders[[#This Row],[Customer ID]],customers!$A$1:$A$1001,customers!$C$1:$C$1001,,0)=0,"",_xlfn.XLOOKUP(Orders[[#This Row],[Customer ID]],customers!$A$1:$A$1001,customers!$C$1:$C$1001))</f>
        <v>esedgebeer89@oaic.gov.au</v>
      </c>
      <c r="H299" s="2" t="str">
        <f>_xlfn.XLOOKUP(Orders[[#This Row],[Customer ID]],customers!$A$1:$A$1001,customers!$G$1:$G$1001,,0)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c r="Q299" t="str">
        <f>TEXT(Orders[[#This Row],[Order Date]], "dddd")</f>
        <v>Wednesday</v>
      </c>
      <c r="R299">
        <f>MONTH(Orders[[#This Row],[Order Date]])</f>
        <v>3</v>
      </c>
      <c r="S299" s="10">
        <f xml:space="preserve"> CEILING(Orders[[#This Row],[month_number]]/3,1)</f>
        <v>1</v>
      </c>
    </row>
    <row r="300" spans="1:19" x14ac:dyDescent="0.3">
      <c r="A300" s="2" t="s">
        <v>2169</v>
      </c>
      <c r="B300" s="3">
        <v>43872</v>
      </c>
      <c r="C300" s="2" t="s">
        <v>2170</v>
      </c>
      <c r="D300" t="s">
        <v>6184</v>
      </c>
      <c r="E300" s="2">
        <v>6</v>
      </c>
      <c r="F300" s="2" t="str">
        <f>_xlfn.XLOOKUP(Orders[[#This Row],[Customer ID]],customers!$A$1:$A$1001,customers!$B$1:$B$1001,,0)</f>
        <v>Ken Lestrange</v>
      </c>
      <c r="G300" s="2" t="str">
        <f>IF(_xlfn.XLOOKUP(Orders[[#This Row],[Customer ID]],customers!$A$1:$A$1001,customers!$C$1:$C$1001,,0)=0,"",_xlfn.XLOOKUP(Orders[[#This Row],[Customer ID]],customers!$A$1:$A$1001,customers!$C$1:$C$1001))</f>
        <v>klestrange8a@lulu.com</v>
      </c>
      <c r="H300" s="2" t="str">
        <f>_xlfn.XLOOKUP(Orders[[#This Row],[Customer ID]],customers!$A$1:$A$1001,customers!$G$1:$G$1001,,0)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Large</v>
      </c>
      <c r="P300" t="str">
        <f>_xlfn.XLOOKUP(Orders[[#This Row],[Customer ID]],customers!$A$1:$A$1001,customers!$I$1:$I$1001,,0)</f>
        <v>Yes</v>
      </c>
      <c r="Q300" t="str">
        <f>TEXT(Orders[[#This Row],[Order Date]], "dddd")</f>
        <v>Tuesday</v>
      </c>
      <c r="R300">
        <f>MONTH(Orders[[#This Row],[Order Date]])</f>
        <v>2</v>
      </c>
      <c r="S300" s="10">
        <f xml:space="preserve"> CEILING(Orders[[#This Row],[month_number]]/3,1)</f>
        <v>1</v>
      </c>
    </row>
    <row r="301" spans="1:19" x14ac:dyDescent="0.3">
      <c r="A301" s="2" t="s">
        <v>2175</v>
      </c>
      <c r="B301" s="3">
        <v>43582</v>
      </c>
      <c r="C301" s="2" t="s">
        <v>2176</v>
      </c>
      <c r="D301" t="s">
        <v>6148</v>
      </c>
      <c r="E301" s="2">
        <v>6</v>
      </c>
      <c r="F301" s="2" t="str">
        <f>_xlfn.XLOOKUP(Orders[[#This Row],[Customer ID]],customers!$A$1:$A$1001,customers!$B$1:$B$1001,,0)</f>
        <v>Lacee Tanti</v>
      </c>
      <c r="G301" s="2" t="str">
        <f>IF(_xlfn.XLOOKUP(Orders[[#This Row],[Customer ID]],customers!$A$1:$A$1001,customers!$C$1:$C$1001,,0)=0,"",_xlfn.XLOOKUP(Orders[[#This Row],[Customer ID]],customers!$A$1:$A$1001,customers!$C$1:$C$1001))</f>
        <v>ltanti8b@techcrunch.com</v>
      </c>
      <c r="H301" s="2" t="str">
        <f>_xlfn.XLOOKUP(Orders[[#This Row],[Customer ID]],customers!$A$1:$A$1001,customers!$G$1:$G$1001,,0)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Large</v>
      </c>
      <c r="P301" t="str">
        <f>_xlfn.XLOOKUP(Orders[[#This Row],[Customer ID]],customers!$A$1:$A$1001,customers!$I$1:$I$1001,,0)</f>
        <v>Yes</v>
      </c>
      <c r="Q301" t="str">
        <f>TEXT(Orders[[#This Row],[Order Date]], "dddd")</f>
        <v>Saturday</v>
      </c>
      <c r="R301">
        <f>MONTH(Orders[[#This Row],[Order Date]])</f>
        <v>4</v>
      </c>
      <c r="S301" s="10">
        <f xml:space="preserve"> CEILING(Orders[[#This Row],[month_number]]/3,1)</f>
        <v>2</v>
      </c>
    </row>
    <row r="302" spans="1:19" x14ac:dyDescent="0.3">
      <c r="A302" s="2" t="s">
        <v>2181</v>
      </c>
      <c r="B302" s="3">
        <v>44646</v>
      </c>
      <c r="C302" s="2" t="s">
        <v>2182</v>
      </c>
      <c r="D302" t="s">
        <v>6140</v>
      </c>
      <c r="E302" s="2">
        <v>3</v>
      </c>
      <c r="F302" s="2" t="str">
        <f>_xlfn.XLOOKUP(Orders[[#This Row],[Customer ID]],customers!$A$1:$A$1001,customers!$B$1:$B$1001,,0)</f>
        <v>Arel De Lasci</v>
      </c>
      <c r="G302" s="2" t="str">
        <f>IF(_xlfn.XLOOKUP(Orders[[#This Row],[Customer ID]],customers!$A$1:$A$1001,customers!$C$1:$C$1001,,0)=0,"",_xlfn.XLOOKUP(Orders[[#This Row],[Customer ID]],customers!$A$1:$A$1001,customers!$C$1:$C$1001))</f>
        <v>ade8c@1und1.de</v>
      </c>
      <c r="H302" s="2" t="str">
        <f>_xlfn.XLOOKUP(Orders[[#This Row],[Customer ID]],customers!$A$1:$A$1001,customers!$G$1:$G$1001,,0)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Large</v>
      </c>
      <c r="P302" t="str">
        <f>_xlfn.XLOOKUP(Orders[[#This Row],[Customer ID]],customers!$A$1:$A$1001,customers!$I$1:$I$1001,,0)</f>
        <v>Yes</v>
      </c>
      <c r="Q302" t="str">
        <f>TEXT(Orders[[#This Row],[Order Date]], "dddd")</f>
        <v>Saturday</v>
      </c>
      <c r="R302">
        <f>MONTH(Orders[[#This Row],[Order Date]])</f>
        <v>3</v>
      </c>
      <c r="S302" s="10">
        <f xml:space="preserve"> CEILING(Orders[[#This Row],[month_number]]/3,1)</f>
        <v>1</v>
      </c>
    </row>
    <row r="303" spans="1:19" x14ac:dyDescent="0.3">
      <c r="A303" s="2" t="s">
        <v>2187</v>
      </c>
      <c r="B303" s="3">
        <v>44102</v>
      </c>
      <c r="C303" s="2" t="s">
        <v>2188</v>
      </c>
      <c r="D303" t="s">
        <v>6150</v>
      </c>
      <c r="E303" s="2">
        <v>4</v>
      </c>
      <c r="F303" s="2" t="str">
        <f>_xlfn.XLOOKUP(Orders[[#This Row],[Customer ID]],customers!$A$1:$A$1001,customers!$B$1:$B$1001,,0)</f>
        <v>Trescha Jedrachowicz</v>
      </c>
      <c r="G303" s="2" t="str">
        <f>IF(_xlfn.XLOOKUP(Orders[[#This Row],[Customer ID]],customers!$A$1:$A$1001,customers!$C$1:$C$1001,,0)=0,"",_xlfn.XLOOKUP(Orders[[#This Row],[Customer ID]],customers!$A$1:$A$1001,customers!$C$1:$C$1001))</f>
        <v>tjedrachowicz8d@acquirethisname.com</v>
      </c>
      <c r="H303" s="2" t="str">
        <f>_xlfn.XLOOKUP(Orders[[#This Row],[Customer ID]],customers!$A$1:$A$1001,customers!$G$1:$G$1001,,0)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c r="Q303" t="str">
        <f>TEXT(Orders[[#This Row],[Order Date]], "dddd")</f>
        <v>Monday</v>
      </c>
      <c r="R303">
        <f>MONTH(Orders[[#This Row],[Order Date]])</f>
        <v>9</v>
      </c>
      <c r="S303" s="10">
        <f xml:space="preserve"> CEILING(Orders[[#This Row],[month_number]]/3,1)</f>
        <v>3</v>
      </c>
    </row>
    <row r="304" spans="1:19" x14ac:dyDescent="0.3">
      <c r="A304" s="2" t="s">
        <v>2193</v>
      </c>
      <c r="B304" s="3">
        <v>43762</v>
      </c>
      <c r="C304" s="2" t="s">
        <v>2194</v>
      </c>
      <c r="D304" t="s">
        <v>6157</v>
      </c>
      <c r="E304" s="2">
        <v>1</v>
      </c>
      <c r="F304" s="2" t="str">
        <f>_xlfn.XLOOKUP(Orders[[#This Row],[Customer ID]],customers!$A$1:$A$1001,customers!$B$1:$B$1001,,0)</f>
        <v>Perkin Stonner</v>
      </c>
      <c r="G304" s="2" t="str">
        <f>IF(_xlfn.XLOOKUP(Orders[[#This Row],[Customer ID]],customers!$A$1:$A$1001,customers!$C$1:$C$1001,,0)=0,"",_xlfn.XLOOKUP(Orders[[#This Row],[Customer ID]],customers!$A$1:$A$1001,customers!$C$1:$C$1001))</f>
        <v>pstonner8e@moonfruit.com</v>
      </c>
      <c r="H304" s="2" t="str">
        <f>_xlfn.XLOOKUP(Orders[[#This Row],[Customer ID]],customers!$A$1:$A$1001,customers!$G$1:$G$1001,,0)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c r="Q304" t="str">
        <f>TEXT(Orders[[#This Row],[Order Date]], "dddd")</f>
        <v>Thursday</v>
      </c>
      <c r="R304">
        <f>MONTH(Orders[[#This Row],[Order Date]])</f>
        <v>10</v>
      </c>
      <c r="S304" s="10">
        <f xml:space="preserve"> CEILING(Orders[[#This Row],[month_number]]/3,1)</f>
        <v>4</v>
      </c>
    </row>
    <row r="305" spans="1:19" x14ac:dyDescent="0.3">
      <c r="A305" s="2" t="s">
        <v>2199</v>
      </c>
      <c r="B305" s="3">
        <v>44412</v>
      </c>
      <c r="C305" s="2" t="s">
        <v>2200</v>
      </c>
      <c r="D305" t="s">
        <v>6185</v>
      </c>
      <c r="E305" s="2">
        <v>4</v>
      </c>
      <c r="F305" s="2" t="str">
        <f>_xlfn.XLOOKUP(Orders[[#This Row],[Customer ID]],customers!$A$1:$A$1001,customers!$B$1:$B$1001,,0)</f>
        <v>Darrin Tingly</v>
      </c>
      <c r="G305" s="2" t="str">
        <f>IF(_xlfn.XLOOKUP(Orders[[#This Row],[Customer ID]],customers!$A$1:$A$1001,customers!$C$1:$C$1001,,0)=0,"",_xlfn.XLOOKUP(Orders[[#This Row],[Customer ID]],customers!$A$1:$A$1001,customers!$C$1:$C$1001))</f>
        <v>dtingly8f@goo.ne.jp</v>
      </c>
      <c r="H305" s="2" t="str">
        <f>_xlfn.XLOOKUP(Orders[[#This Row],[Customer ID]],customers!$A$1:$A$1001,customers!$G$1:$G$1001,,0)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c r="Q305" t="str">
        <f>TEXT(Orders[[#This Row],[Order Date]], "dddd")</f>
        <v>Wednesday</v>
      </c>
      <c r="R305">
        <f>MONTH(Orders[[#This Row],[Order Date]])</f>
        <v>8</v>
      </c>
      <c r="S305" s="10">
        <f xml:space="preserve"> CEILING(Orders[[#This Row],[month_number]]/3,1)</f>
        <v>3</v>
      </c>
    </row>
    <row r="306" spans="1:19" x14ac:dyDescent="0.3">
      <c r="A306" s="2" t="s">
        <v>2204</v>
      </c>
      <c r="B306" s="3">
        <v>43828</v>
      </c>
      <c r="C306" s="2" t="s">
        <v>2245</v>
      </c>
      <c r="D306" t="s">
        <v>6167</v>
      </c>
      <c r="E306" s="2">
        <v>1</v>
      </c>
      <c r="F306" s="2" t="str">
        <f>_xlfn.XLOOKUP(Orders[[#This Row],[Customer ID]],customers!$A$1:$A$1001,customers!$B$1:$B$1001,,0)</f>
        <v>Claudetta Rushe</v>
      </c>
      <c r="G306" s="2" t="str">
        <f>IF(_xlfn.XLOOKUP(Orders[[#This Row],[Customer ID]],customers!$A$1:$A$1001,customers!$C$1:$C$1001,,0)=0,"",_xlfn.XLOOKUP(Orders[[#This Row],[Customer ID]],customers!$A$1:$A$1001,customers!$C$1:$C$1001))</f>
        <v>crushe8n@about.me</v>
      </c>
      <c r="H306" s="2" t="str">
        <f>_xlfn.XLOOKUP(Orders[[#This Row],[Customer ID]],customers!$A$1:$A$1001,customers!$G$1:$G$1001,,0)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Large</v>
      </c>
      <c r="P306" t="str">
        <f>_xlfn.XLOOKUP(Orders[[#This Row],[Customer ID]],customers!$A$1:$A$1001,customers!$I$1:$I$1001,,0)</f>
        <v>Yes</v>
      </c>
      <c r="Q306" t="str">
        <f>TEXT(Orders[[#This Row],[Order Date]], "dddd")</f>
        <v>Sunday</v>
      </c>
      <c r="R306">
        <f>MONTH(Orders[[#This Row],[Order Date]])</f>
        <v>12</v>
      </c>
      <c r="S306" s="10">
        <f xml:space="preserve"> CEILING(Orders[[#This Row],[month_number]]/3,1)</f>
        <v>4</v>
      </c>
    </row>
    <row r="307" spans="1:19" x14ac:dyDescent="0.3">
      <c r="A307" s="2" t="s">
        <v>2209</v>
      </c>
      <c r="B307" s="3">
        <v>43796</v>
      </c>
      <c r="C307" s="2" t="s">
        <v>2210</v>
      </c>
      <c r="D307" t="s">
        <v>6159</v>
      </c>
      <c r="E307" s="2">
        <v>5</v>
      </c>
      <c r="F307" s="2" t="str">
        <f>_xlfn.XLOOKUP(Orders[[#This Row],[Customer ID]],customers!$A$1:$A$1001,customers!$B$1:$B$1001,,0)</f>
        <v>Benn Checci</v>
      </c>
      <c r="G307" s="2" t="str">
        <f>IF(_xlfn.XLOOKUP(Orders[[#This Row],[Customer ID]],customers!$A$1:$A$1001,customers!$C$1:$C$1001,,0)=0,"",_xlfn.XLOOKUP(Orders[[#This Row],[Customer ID]],customers!$A$1:$A$1001,customers!$C$1:$C$1001))</f>
        <v>bchecci8h@usa.gov</v>
      </c>
      <c r="H307" s="2" t="str">
        <f>_xlfn.XLOOKUP(Orders[[#This Row],[Customer ID]],customers!$A$1:$A$1001,customers!$G$1:$G$1001,,0)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c r="Q307" t="str">
        <f>TEXT(Orders[[#This Row],[Order Date]], "dddd")</f>
        <v>Wednesday</v>
      </c>
      <c r="R307">
        <f>MONTH(Orders[[#This Row],[Order Date]])</f>
        <v>11</v>
      </c>
      <c r="S307" s="10">
        <f xml:space="preserve"> CEILING(Orders[[#This Row],[month_number]]/3,1)</f>
        <v>4</v>
      </c>
    </row>
    <row r="308" spans="1:19" x14ac:dyDescent="0.3">
      <c r="A308" s="2" t="s">
        <v>2215</v>
      </c>
      <c r="B308" s="3">
        <v>43890</v>
      </c>
      <c r="C308" s="2" t="s">
        <v>2216</v>
      </c>
      <c r="D308" t="s">
        <v>6174</v>
      </c>
      <c r="E308" s="2">
        <v>5</v>
      </c>
      <c r="F308" s="2" t="str">
        <f>_xlfn.XLOOKUP(Orders[[#This Row],[Customer ID]],customers!$A$1:$A$1001,customers!$B$1:$B$1001,,0)</f>
        <v>Janifer Bagot</v>
      </c>
      <c r="G308" s="2" t="str">
        <f>IF(_xlfn.XLOOKUP(Orders[[#This Row],[Customer ID]],customers!$A$1:$A$1001,customers!$C$1:$C$1001,,0)=0,"",_xlfn.XLOOKUP(Orders[[#This Row],[Customer ID]],customers!$A$1:$A$1001,customers!$C$1:$C$1001))</f>
        <v>jbagot8i@mac.com</v>
      </c>
      <c r="H308" s="2" t="str">
        <f>_xlfn.XLOOKUP(Orders[[#This Row],[Customer ID]],customers!$A$1:$A$1001,customers!$G$1:$G$1001,,0)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c r="Q308" t="str">
        <f>TEXT(Orders[[#This Row],[Order Date]], "dddd")</f>
        <v>Saturday</v>
      </c>
      <c r="R308">
        <f>MONTH(Orders[[#This Row],[Order Date]])</f>
        <v>2</v>
      </c>
      <c r="S308" s="10">
        <f xml:space="preserve"> CEILING(Orders[[#This Row],[month_number]]/3,1)</f>
        <v>1</v>
      </c>
    </row>
    <row r="309" spans="1:19" x14ac:dyDescent="0.3">
      <c r="A309" s="2" t="s">
        <v>2221</v>
      </c>
      <c r="B309" s="3">
        <v>44227</v>
      </c>
      <c r="C309" s="2" t="s">
        <v>2222</v>
      </c>
      <c r="D309" t="s">
        <v>6155</v>
      </c>
      <c r="E309" s="2">
        <v>3</v>
      </c>
      <c r="F309" s="2" t="str">
        <f>_xlfn.XLOOKUP(Orders[[#This Row],[Customer ID]],customers!$A$1:$A$1001,customers!$B$1:$B$1001,,0)</f>
        <v>Ermin Beeble</v>
      </c>
      <c r="G309" s="2" t="str">
        <f>IF(_xlfn.XLOOKUP(Orders[[#This Row],[Customer ID]],customers!$A$1:$A$1001,customers!$C$1:$C$1001,,0)=0,"",_xlfn.XLOOKUP(Orders[[#This Row],[Customer ID]],customers!$A$1:$A$1001,customers!$C$1:$C$1001))</f>
        <v>ebeeble8j@soundcloud.com</v>
      </c>
      <c r="H309" s="2" t="str">
        <f>_xlfn.XLOOKUP(Orders[[#This Row],[Customer ID]],customers!$A$1:$A$1001,customers!$G$1:$G$1001,,0)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c r="Q309" t="str">
        <f>TEXT(Orders[[#This Row],[Order Date]], "dddd")</f>
        <v>Sunday</v>
      </c>
      <c r="R309">
        <f>MONTH(Orders[[#This Row],[Order Date]])</f>
        <v>1</v>
      </c>
      <c r="S309" s="10">
        <f xml:space="preserve"> CEILING(Orders[[#This Row],[month_number]]/3,1)</f>
        <v>1</v>
      </c>
    </row>
    <row r="310" spans="1:19" x14ac:dyDescent="0.3">
      <c r="A310" s="2" t="s">
        <v>2227</v>
      </c>
      <c r="B310" s="3">
        <v>44729</v>
      </c>
      <c r="C310" s="2" t="s">
        <v>2228</v>
      </c>
      <c r="D310" t="s">
        <v>6155</v>
      </c>
      <c r="E310" s="2">
        <v>3</v>
      </c>
      <c r="F310" s="2" t="str">
        <f>_xlfn.XLOOKUP(Orders[[#This Row],[Customer ID]],customers!$A$1:$A$1001,customers!$B$1:$B$1001,,0)</f>
        <v>Cos Fluin</v>
      </c>
      <c r="G310" s="2" t="str">
        <f>IF(_xlfn.XLOOKUP(Orders[[#This Row],[Customer ID]],customers!$A$1:$A$1001,customers!$C$1:$C$1001,,0)=0,"",_xlfn.XLOOKUP(Orders[[#This Row],[Customer ID]],customers!$A$1:$A$1001,customers!$C$1:$C$1001))</f>
        <v>cfluin8k@flickr.com</v>
      </c>
      <c r="H310" s="2" t="str">
        <f>_xlfn.XLOOKUP(Orders[[#This Row],[Customer ID]],customers!$A$1:$A$1001,customers!$G$1:$G$1001,,0)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c r="Q310" t="str">
        <f>TEXT(Orders[[#This Row],[Order Date]], "dddd")</f>
        <v>Friday</v>
      </c>
      <c r="R310">
        <f>MONTH(Orders[[#This Row],[Order Date]])</f>
        <v>6</v>
      </c>
      <c r="S310" s="10">
        <f xml:space="preserve"> CEILING(Orders[[#This Row],[month_number]]/3,1)</f>
        <v>2</v>
      </c>
    </row>
    <row r="311" spans="1:19" x14ac:dyDescent="0.3">
      <c r="A311" s="2" t="s">
        <v>2232</v>
      </c>
      <c r="B311" s="3">
        <v>43864</v>
      </c>
      <c r="C311" s="2" t="s">
        <v>2233</v>
      </c>
      <c r="D311" t="s">
        <v>6159</v>
      </c>
      <c r="E311" s="2">
        <v>6</v>
      </c>
      <c r="F311" s="2" t="str">
        <f>_xlfn.XLOOKUP(Orders[[#This Row],[Customer ID]],customers!$A$1:$A$1001,customers!$B$1:$B$1001,,0)</f>
        <v>Eveleen Bletsor</v>
      </c>
      <c r="G311" s="2" t="str">
        <f>IF(_xlfn.XLOOKUP(Orders[[#This Row],[Customer ID]],customers!$A$1:$A$1001,customers!$C$1:$C$1001,,0)=0,"",_xlfn.XLOOKUP(Orders[[#This Row],[Customer ID]],customers!$A$1:$A$1001,customers!$C$1:$C$1001))</f>
        <v>ebletsor8l@vinaora.com</v>
      </c>
      <c r="H311" s="2" t="str">
        <f>_xlfn.XLOOKUP(Orders[[#This Row],[Customer ID]],customers!$A$1:$A$1001,customers!$G$1:$G$1001,,0)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c r="Q311" t="str">
        <f>TEXT(Orders[[#This Row],[Order Date]], "dddd")</f>
        <v>Monday</v>
      </c>
      <c r="R311">
        <f>MONTH(Orders[[#This Row],[Order Date]])</f>
        <v>2</v>
      </c>
      <c r="S311" s="10">
        <f xml:space="preserve"> CEILING(Orders[[#This Row],[month_number]]/3,1)</f>
        <v>1</v>
      </c>
    </row>
    <row r="312" spans="1:19" x14ac:dyDescent="0.3">
      <c r="A312" s="2" t="s">
        <v>2238</v>
      </c>
      <c r="B312" s="3">
        <v>44586</v>
      </c>
      <c r="C312" s="2" t="s">
        <v>2239</v>
      </c>
      <c r="D312" t="s">
        <v>6171</v>
      </c>
      <c r="E312" s="2">
        <v>1</v>
      </c>
      <c r="F312" s="2" t="str">
        <f>_xlfn.XLOOKUP(Orders[[#This Row],[Customer ID]],customers!$A$1:$A$1001,customers!$B$1:$B$1001,,0)</f>
        <v>Paola Brydell</v>
      </c>
      <c r="G312" s="2" t="str">
        <f>IF(_xlfn.XLOOKUP(Orders[[#This Row],[Customer ID]],customers!$A$1:$A$1001,customers!$C$1:$C$1001,,0)=0,"",_xlfn.XLOOKUP(Orders[[#This Row],[Customer ID]],customers!$A$1:$A$1001,customers!$C$1:$C$1001))</f>
        <v>pbrydell8m@bloglovin.com</v>
      </c>
      <c r="H312" s="2" t="str">
        <f>_xlfn.XLOOKUP(Orders[[#This Row],[Customer ID]],customers!$A$1:$A$1001,customers!$G$1:$G$1001,,0)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Large</v>
      </c>
      <c r="P312" t="str">
        <f>_xlfn.XLOOKUP(Orders[[#This Row],[Customer ID]],customers!$A$1:$A$1001,customers!$I$1:$I$1001,,0)</f>
        <v>No</v>
      </c>
      <c r="Q312" t="str">
        <f>TEXT(Orders[[#This Row],[Order Date]], "dddd")</f>
        <v>Tuesday</v>
      </c>
      <c r="R312">
        <f>MONTH(Orders[[#This Row],[Order Date]])</f>
        <v>1</v>
      </c>
      <c r="S312" s="10">
        <f xml:space="preserve"> CEILING(Orders[[#This Row],[month_number]]/3,1)</f>
        <v>1</v>
      </c>
    </row>
    <row r="313" spans="1:19" x14ac:dyDescent="0.3">
      <c r="A313" s="2" t="s">
        <v>2244</v>
      </c>
      <c r="B313" s="3">
        <v>43951</v>
      </c>
      <c r="C313" s="2" t="s">
        <v>2245</v>
      </c>
      <c r="D313" t="s">
        <v>6166</v>
      </c>
      <c r="E313" s="2">
        <v>6</v>
      </c>
      <c r="F313" s="2" t="str">
        <f>_xlfn.XLOOKUP(Orders[[#This Row],[Customer ID]],customers!$A$1:$A$1001,customers!$B$1:$B$1001,,0)</f>
        <v>Claudetta Rushe</v>
      </c>
      <c r="G313" s="2" t="str">
        <f>IF(_xlfn.XLOOKUP(Orders[[#This Row],[Customer ID]],customers!$A$1:$A$1001,customers!$C$1:$C$1001,,0)=0,"",_xlfn.XLOOKUP(Orders[[#This Row],[Customer ID]],customers!$A$1:$A$1001,customers!$C$1:$C$1001))</f>
        <v>crushe8n@about.me</v>
      </c>
      <c r="H313" s="2" t="str">
        <f>_xlfn.XLOOKUP(Orders[[#This Row],[Customer ID]],customers!$A$1:$A$1001,customers!$G$1:$G$1001,,0)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c r="Q313" t="str">
        <f>TEXT(Orders[[#This Row],[Order Date]], "dddd")</f>
        <v>Thursday</v>
      </c>
      <c r="R313">
        <f>MONTH(Orders[[#This Row],[Order Date]])</f>
        <v>4</v>
      </c>
      <c r="S313" s="10">
        <f xml:space="preserve"> CEILING(Orders[[#This Row],[month_number]]/3,1)</f>
        <v>2</v>
      </c>
    </row>
    <row r="314" spans="1:19" x14ac:dyDescent="0.3">
      <c r="A314" s="2" t="s">
        <v>2250</v>
      </c>
      <c r="B314" s="3">
        <v>44317</v>
      </c>
      <c r="C314" s="2" t="s">
        <v>2251</v>
      </c>
      <c r="D314" t="s">
        <v>6146</v>
      </c>
      <c r="E314" s="2">
        <v>1</v>
      </c>
      <c r="F314" s="2" t="str">
        <f>_xlfn.XLOOKUP(Orders[[#This Row],[Customer ID]],customers!$A$1:$A$1001,customers!$B$1:$B$1001,,0)</f>
        <v>Natka Leethem</v>
      </c>
      <c r="G314" s="2" t="str">
        <f>IF(_xlfn.XLOOKUP(Orders[[#This Row],[Customer ID]],customers!$A$1:$A$1001,customers!$C$1:$C$1001,,0)=0,"",_xlfn.XLOOKUP(Orders[[#This Row],[Customer ID]],customers!$A$1:$A$1001,customers!$C$1:$C$1001))</f>
        <v>nleethem8o@mac.com</v>
      </c>
      <c r="H314" s="2" t="str">
        <f>_xlfn.XLOOKUP(Orders[[#This Row],[Customer ID]],customers!$A$1:$A$1001,customers!$G$1:$G$1001,,0)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c r="Q314" t="str">
        <f>TEXT(Orders[[#This Row],[Order Date]], "dddd")</f>
        <v>Saturday</v>
      </c>
      <c r="R314">
        <f>MONTH(Orders[[#This Row],[Order Date]])</f>
        <v>5</v>
      </c>
      <c r="S314" s="10">
        <f xml:space="preserve"> CEILING(Orders[[#This Row],[month_number]]/3,1)</f>
        <v>2</v>
      </c>
    </row>
    <row r="315" spans="1:19" x14ac:dyDescent="0.3">
      <c r="A315" s="2" t="s">
        <v>2256</v>
      </c>
      <c r="B315" s="3">
        <v>44497</v>
      </c>
      <c r="C315" s="2" t="s">
        <v>2257</v>
      </c>
      <c r="D315" t="s">
        <v>6138</v>
      </c>
      <c r="E315" s="2">
        <v>3</v>
      </c>
      <c r="F315" s="2" t="str">
        <f>_xlfn.XLOOKUP(Orders[[#This Row],[Customer ID]],customers!$A$1:$A$1001,customers!$B$1:$B$1001,,0)</f>
        <v>Ailene Nesfield</v>
      </c>
      <c r="G315" s="2" t="str">
        <f>IF(_xlfn.XLOOKUP(Orders[[#This Row],[Customer ID]],customers!$A$1:$A$1001,customers!$C$1:$C$1001,,0)=0,"",_xlfn.XLOOKUP(Orders[[#This Row],[Customer ID]],customers!$A$1:$A$1001,customers!$C$1:$C$1001))</f>
        <v>anesfield8p@people.com.cn</v>
      </c>
      <c r="H315" s="2" t="str">
        <f>_xlfn.XLOOKUP(Orders[[#This Row],[Customer ID]],customers!$A$1:$A$1001,customers!$G$1:$G$1001,,0)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c r="Q315" t="str">
        <f>TEXT(Orders[[#This Row],[Order Date]], "dddd")</f>
        <v>Thursday</v>
      </c>
      <c r="R315">
        <f>MONTH(Orders[[#This Row],[Order Date]])</f>
        <v>10</v>
      </c>
      <c r="S315" s="10">
        <f xml:space="preserve"> CEILING(Orders[[#This Row],[month_number]]/3,1)</f>
        <v>4</v>
      </c>
    </row>
    <row r="316" spans="1:19" x14ac:dyDescent="0.3">
      <c r="A316" s="2" t="s">
        <v>2262</v>
      </c>
      <c r="B316" s="3">
        <v>44437</v>
      </c>
      <c r="C316" s="2" t="s">
        <v>2263</v>
      </c>
      <c r="D316" t="s">
        <v>6177</v>
      </c>
      <c r="E316" s="2">
        <v>5</v>
      </c>
      <c r="F316" s="2" t="str">
        <f>_xlfn.XLOOKUP(Orders[[#This Row],[Customer ID]],customers!$A$1:$A$1001,customers!$B$1:$B$1001,,0)</f>
        <v>Stacy Pickworth</v>
      </c>
      <c r="G316" s="2" t="str">
        <f>IF(_xlfn.XLOOKUP(Orders[[#This Row],[Customer ID]],customers!$A$1:$A$1001,customers!$C$1:$C$1001,,0)=0,"",_xlfn.XLOOKUP(Orders[[#This Row],[Customer ID]],customers!$A$1:$A$1001,customers!$C$1:$C$1001))</f>
        <v/>
      </c>
      <c r="H316" s="2" t="str">
        <f>_xlfn.XLOOKUP(Orders[[#This Row],[Customer ID]],customers!$A$1:$A$1001,customers!$G$1:$G$1001,,0)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c r="Q316" t="str">
        <f>TEXT(Orders[[#This Row],[Order Date]], "dddd")</f>
        <v>Sunday</v>
      </c>
      <c r="R316">
        <f>MONTH(Orders[[#This Row],[Order Date]])</f>
        <v>8</v>
      </c>
      <c r="S316" s="10">
        <f xml:space="preserve"> CEILING(Orders[[#This Row],[month_number]]/3,1)</f>
        <v>3</v>
      </c>
    </row>
    <row r="317" spans="1:19" x14ac:dyDescent="0.3">
      <c r="A317" s="2" t="s">
        <v>2267</v>
      </c>
      <c r="B317" s="3">
        <v>43826</v>
      </c>
      <c r="C317" s="2" t="s">
        <v>2268</v>
      </c>
      <c r="D317" t="s">
        <v>6148</v>
      </c>
      <c r="E317" s="2">
        <v>1</v>
      </c>
      <c r="F317" s="2" t="str">
        <f>_xlfn.XLOOKUP(Orders[[#This Row],[Customer ID]],customers!$A$1:$A$1001,customers!$B$1:$B$1001,,0)</f>
        <v>Melli Brockway</v>
      </c>
      <c r="G317" s="2" t="str">
        <f>IF(_xlfn.XLOOKUP(Orders[[#This Row],[Customer ID]],customers!$A$1:$A$1001,customers!$C$1:$C$1001,,0)=0,"",_xlfn.XLOOKUP(Orders[[#This Row],[Customer ID]],customers!$A$1:$A$1001,customers!$C$1:$C$1001))</f>
        <v>mbrockway8r@ibm.com</v>
      </c>
      <c r="H317" s="2" t="str">
        <f>_xlfn.XLOOKUP(Orders[[#This Row],[Customer ID]],customers!$A$1:$A$1001,customers!$G$1:$G$1001,,0)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Large</v>
      </c>
      <c r="P317" t="str">
        <f>_xlfn.XLOOKUP(Orders[[#This Row],[Customer ID]],customers!$A$1:$A$1001,customers!$I$1:$I$1001,,0)</f>
        <v>Yes</v>
      </c>
      <c r="Q317" t="str">
        <f>TEXT(Orders[[#This Row],[Order Date]], "dddd")</f>
        <v>Friday</v>
      </c>
      <c r="R317">
        <f>MONTH(Orders[[#This Row],[Order Date]])</f>
        <v>12</v>
      </c>
      <c r="S317" s="10">
        <f xml:space="preserve"> CEILING(Orders[[#This Row],[month_number]]/3,1)</f>
        <v>4</v>
      </c>
    </row>
    <row r="318" spans="1:19" x14ac:dyDescent="0.3">
      <c r="A318" s="2" t="s">
        <v>2273</v>
      </c>
      <c r="B318" s="3">
        <v>43641</v>
      </c>
      <c r="C318" s="2" t="s">
        <v>2274</v>
      </c>
      <c r="D318" t="s">
        <v>6148</v>
      </c>
      <c r="E318" s="2">
        <v>6</v>
      </c>
      <c r="F318" s="2" t="str">
        <f>_xlfn.XLOOKUP(Orders[[#This Row],[Customer ID]],customers!$A$1:$A$1001,customers!$B$1:$B$1001,,0)</f>
        <v>Nanny Lush</v>
      </c>
      <c r="G318" s="2" t="str">
        <f>IF(_xlfn.XLOOKUP(Orders[[#This Row],[Customer ID]],customers!$A$1:$A$1001,customers!$C$1:$C$1001,,0)=0,"",_xlfn.XLOOKUP(Orders[[#This Row],[Customer ID]],customers!$A$1:$A$1001,customers!$C$1:$C$1001))</f>
        <v>nlush8s@dedecms.com</v>
      </c>
      <c r="H318" s="2" t="str">
        <f>_xlfn.XLOOKUP(Orders[[#This Row],[Customer ID]],customers!$A$1:$A$1001,customers!$G$1:$G$1001,,0)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Large</v>
      </c>
      <c r="P318" t="str">
        <f>_xlfn.XLOOKUP(Orders[[#This Row],[Customer ID]],customers!$A$1:$A$1001,customers!$I$1:$I$1001,,0)</f>
        <v>No</v>
      </c>
      <c r="Q318" t="str">
        <f>TEXT(Orders[[#This Row],[Order Date]], "dddd")</f>
        <v>Tuesday</v>
      </c>
      <c r="R318">
        <f>MONTH(Orders[[#This Row],[Order Date]])</f>
        <v>6</v>
      </c>
      <c r="S318" s="10">
        <f xml:space="preserve"> CEILING(Orders[[#This Row],[month_number]]/3,1)</f>
        <v>2</v>
      </c>
    </row>
    <row r="319" spans="1:19" x14ac:dyDescent="0.3">
      <c r="A319" s="2" t="s">
        <v>2279</v>
      </c>
      <c r="B319" s="3">
        <v>43526</v>
      </c>
      <c r="C319" s="2" t="s">
        <v>2280</v>
      </c>
      <c r="D319" t="s">
        <v>6144</v>
      </c>
      <c r="E319" s="2">
        <v>3</v>
      </c>
      <c r="F319" s="2" t="str">
        <f>_xlfn.XLOOKUP(Orders[[#This Row],[Customer ID]],customers!$A$1:$A$1001,customers!$B$1:$B$1001,,0)</f>
        <v>Selma McMillian</v>
      </c>
      <c r="G319" s="2" t="str">
        <f>IF(_xlfn.XLOOKUP(Orders[[#This Row],[Customer ID]],customers!$A$1:$A$1001,customers!$C$1:$C$1001,,0)=0,"",_xlfn.XLOOKUP(Orders[[#This Row],[Customer ID]],customers!$A$1:$A$1001,customers!$C$1:$C$1001))</f>
        <v>smcmillian8t@csmonitor.com</v>
      </c>
      <c r="H319" s="2" t="str">
        <f>_xlfn.XLOOKUP(Orders[[#This Row],[Customer ID]],customers!$A$1:$A$1001,customers!$G$1:$G$1001,,0)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c r="Q319" t="str">
        <f>TEXT(Orders[[#This Row],[Order Date]], "dddd")</f>
        <v>Saturday</v>
      </c>
      <c r="R319">
        <f>MONTH(Orders[[#This Row],[Order Date]])</f>
        <v>3</v>
      </c>
      <c r="S319" s="10">
        <f xml:space="preserve"> CEILING(Orders[[#This Row],[month_number]]/3,1)</f>
        <v>1</v>
      </c>
    </row>
    <row r="320" spans="1:19" x14ac:dyDescent="0.3">
      <c r="A320" s="2" t="s">
        <v>2285</v>
      </c>
      <c r="B320" s="3">
        <v>44563</v>
      </c>
      <c r="C320" s="2" t="s">
        <v>2286</v>
      </c>
      <c r="D320" t="s">
        <v>6175</v>
      </c>
      <c r="E320" s="2">
        <v>2</v>
      </c>
      <c r="F320" s="2" t="str">
        <f>_xlfn.XLOOKUP(Orders[[#This Row],[Customer ID]],customers!$A$1:$A$1001,customers!$B$1:$B$1001,,0)</f>
        <v>Tess Bennison</v>
      </c>
      <c r="G320" s="2" t="str">
        <f>IF(_xlfn.XLOOKUP(Orders[[#This Row],[Customer ID]],customers!$A$1:$A$1001,customers!$C$1:$C$1001,,0)=0,"",_xlfn.XLOOKUP(Orders[[#This Row],[Customer ID]],customers!$A$1:$A$1001,customers!$C$1:$C$1001))</f>
        <v>tbennison8u@google.cn</v>
      </c>
      <c r="H320" s="2" t="str">
        <f>_xlfn.XLOOKUP(Orders[[#This Row],[Customer ID]],customers!$A$1:$A$1001,customers!$G$1:$G$1001,,0)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c r="Q320" t="str">
        <f>TEXT(Orders[[#This Row],[Order Date]], "dddd")</f>
        <v>Sunday</v>
      </c>
      <c r="R320">
        <f>MONTH(Orders[[#This Row],[Order Date]])</f>
        <v>1</v>
      </c>
      <c r="S320" s="10">
        <f xml:space="preserve"> CEILING(Orders[[#This Row],[month_number]]/3,1)</f>
        <v>1</v>
      </c>
    </row>
    <row r="321" spans="1:19" x14ac:dyDescent="0.3">
      <c r="A321" s="2" t="s">
        <v>2291</v>
      </c>
      <c r="B321" s="3">
        <v>43676</v>
      </c>
      <c r="C321" s="2" t="s">
        <v>2292</v>
      </c>
      <c r="D321" t="s">
        <v>6156</v>
      </c>
      <c r="E321" s="2">
        <v>2</v>
      </c>
      <c r="F321" s="2" t="str">
        <f>_xlfn.XLOOKUP(Orders[[#This Row],[Customer ID]],customers!$A$1:$A$1001,customers!$B$1:$B$1001,,0)</f>
        <v>Gabie Tweed</v>
      </c>
      <c r="G321" s="2" t="str">
        <f>IF(_xlfn.XLOOKUP(Orders[[#This Row],[Customer ID]],customers!$A$1:$A$1001,customers!$C$1:$C$1001,,0)=0,"",_xlfn.XLOOKUP(Orders[[#This Row],[Customer ID]],customers!$A$1:$A$1001,customers!$C$1:$C$1001))</f>
        <v>gtweed8v@yolasite.com</v>
      </c>
      <c r="H321" s="2" t="str">
        <f>_xlfn.XLOOKUP(Orders[[#This Row],[Customer ID]],customers!$A$1:$A$1001,customers!$G$1:$G$1001,,0)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c r="Q321" t="str">
        <f>TEXT(Orders[[#This Row],[Order Date]], "dddd")</f>
        <v>Tuesday</v>
      </c>
      <c r="R321">
        <f>MONTH(Orders[[#This Row],[Order Date]])</f>
        <v>7</v>
      </c>
      <c r="S321" s="10">
        <f xml:space="preserve"> CEILING(Orders[[#This Row],[month_number]]/3,1)</f>
        <v>3</v>
      </c>
    </row>
    <row r="322" spans="1:19" x14ac:dyDescent="0.3">
      <c r="A322" s="2" t="s">
        <v>2291</v>
      </c>
      <c r="B322" s="3">
        <v>43676</v>
      </c>
      <c r="C322" s="2" t="s">
        <v>2292</v>
      </c>
      <c r="D322" t="s">
        <v>6167</v>
      </c>
      <c r="E322" s="2">
        <v>5</v>
      </c>
      <c r="F322" s="2" t="str">
        <f>_xlfn.XLOOKUP(Orders[[#This Row],[Customer ID]],customers!$A$1:$A$1001,customers!$B$1:$B$1001,,0)</f>
        <v>Gabie Tweed</v>
      </c>
      <c r="G322" s="2" t="str">
        <f>IF(_xlfn.XLOOKUP(Orders[[#This Row],[Customer ID]],customers!$A$1:$A$1001,customers!$C$1:$C$1001,,0)=0,"",_xlfn.XLOOKUP(Orders[[#This Row],[Customer ID]],customers!$A$1:$A$1001,customers!$C$1:$C$1001))</f>
        <v>gtweed8v@yolasite.com</v>
      </c>
      <c r="H322" s="2" t="str">
        <f>_xlfn.XLOOKUP(Orders[[#This Row],[Customer ID]],customers!$A$1:$A$1001,customers!$G$1:$G$1001,,0)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Large</v>
      </c>
      <c r="P322" t="str">
        <f>_xlfn.XLOOKUP(Orders[[#This Row],[Customer ID]],customers!$A$1:$A$1001,customers!$I$1:$I$1001,,0)</f>
        <v>Yes</v>
      </c>
      <c r="Q322" t="str">
        <f>TEXT(Orders[[#This Row],[Order Date]], "dddd")</f>
        <v>Tuesday</v>
      </c>
      <c r="R322">
        <f>MONTH(Orders[[#This Row],[Order Date]])</f>
        <v>7</v>
      </c>
      <c r="S322" s="10">
        <f xml:space="preserve"> CEILING(Orders[[#This Row],[month_number]]/3,1)</f>
        <v>3</v>
      </c>
    </row>
    <row r="323" spans="1:19" x14ac:dyDescent="0.3">
      <c r="A323" s="2" t="s">
        <v>2301</v>
      </c>
      <c r="B323" s="3">
        <v>44170</v>
      </c>
      <c r="C323" s="2" t="s">
        <v>2302</v>
      </c>
      <c r="D323" t="s">
        <v>6152</v>
      </c>
      <c r="E323" s="2">
        <v>6</v>
      </c>
      <c r="F323" s="2" t="str">
        <f>_xlfn.XLOOKUP(Orders[[#This Row],[Customer ID]],customers!$A$1:$A$1001,customers!$B$1:$B$1001,,0)</f>
        <v>Gaile Goggin</v>
      </c>
      <c r="G323" s="2" t="str">
        <f>IF(_xlfn.XLOOKUP(Orders[[#This Row],[Customer ID]],customers!$A$1:$A$1001,customers!$C$1:$C$1001,,0)=0,"",_xlfn.XLOOKUP(Orders[[#This Row],[Customer ID]],customers!$A$1:$A$1001,customers!$C$1:$C$1001))</f>
        <v>ggoggin8x@wix.com</v>
      </c>
      <c r="H323" s="2" t="str">
        <f>_xlfn.XLOOKUP(Orders[[#This Row],[Customer ID]],customers!$A$1:$A$1001,customers!$G$1:$G$1001,,0)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IF(J323="M","Medium",IF(J323="L","Large",IF(J323="D","Dark","")))</f>
        <v>Medium</v>
      </c>
      <c r="P323" t="str">
        <f>_xlfn.XLOOKUP(Orders[[#This Row],[Customer ID]],customers!$A$1:$A$1001,customers!$I$1:$I$1001,,0)</f>
        <v>Yes</v>
      </c>
      <c r="Q323" t="str">
        <f>TEXT(Orders[[#This Row],[Order Date]], "dddd")</f>
        <v>Saturday</v>
      </c>
      <c r="R323">
        <f>MONTH(Orders[[#This Row],[Order Date]])</f>
        <v>12</v>
      </c>
      <c r="S323" s="10">
        <f xml:space="preserve"> CEILING(Orders[[#This Row],[month_number]]/3,1)</f>
        <v>4</v>
      </c>
    </row>
    <row r="324" spans="1:19" x14ac:dyDescent="0.3">
      <c r="A324" s="2" t="s">
        <v>2307</v>
      </c>
      <c r="B324" s="3">
        <v>44182</v>
      </c>
      <c r="C324" s="2" t="s">
        <v>2308</v>
      </c>
      <c r="D324" t="s">
        <v>6169</v>
      </c>
      <c r="E324" s="2">
        <v>3</v>
      </c>
      <c r="F324" s="2" t="str">
        <f>_xlfn.XLOOKUP(Orders[[#This Row],[Customer ID]],customers!$A$1:$A$1001,customers!$B$1:$B$1001,,0)</f>
        <v>Skylar Jeyness</v>
      </c>
      <c r="G324" s="2" t="str">
        <f>IF(_xlfn.XLOOKUP(Orders[[#This Row],[Customer ID]],customers!$A$1:$A$1001,customers!$C$1:$C$1001,,0)=0,"",_xlfn.XLOOKUP(Orders[[#This Row],[Customer ID]],customers!$A$1:$A$1001,customers!$C$1:$C$1001))</f>
        <v>sjeyness8y@biglobe.ne.jp</v>
      </c>
      <c r="H324" s="2" t="str">
        <f>_xlfn.XLOOKUP(Orders[[#This Row],[Customer ID]],customers!$A$1:$A$1001,customers!$G$1:$G$1001,,0)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c r="Q324" t="str">
        <f>TEXT(Orders[[#This Row],[Order Date]], "dddd")</f>
        <v>Thursday</v>
      </c>
      <c r="R324">
        <f>MONTH(Orders[[#This Row],[Order Date]])</f>
        <v>12</v>
      </c>
      <c r="S324" s="10">
        <f xml:space="preserve"> CEILING(Orders[[#This Row],[month_number]]/3,1)</f>
        <v>4</v>
      </c>
    </row>
    <row r="325" spans="1:19" x14ac:dyDescent="0.3">
      <c r="A325" s="2" t="s">
        <v>2313</v>
      </c>
      <c r="B325" s="3">
        <v>44373</v>
      </c>
      <c r="C325" s="2" t="s">
        <v>2314</v>
      </c>
      <c r="D325" t="s">
        <v>6153</v>
      </c>
      <c r="E325" s="2">
        <v>5</v>
      </c>
      <c r="F325" s="2" t="str">
        <f>_xlfn.XLOOKUP(Orders[[#This Row],[Customer ID]],customers!$A$1:$A$1001,customers!$B$1:$B$1001,,0)</f>
        <v>Donica Bonhome</v>
      </c>
      <c r="G325" s="2" t="str">
        <f>IF(_xlfn.XLOOKUP(Orders[[#This Row],[Customer ID]],customers!$A$1:$A$1001,customers!$C$1:$C$1001,,0)=0,"",_xlfn.XLOOKUP(Orders[[#This Row],[Customer ID]],customers!$A$1:$A$1001,customers!$C$1:$C$1001))</f>
        <v>dbonhome8z@shinystat.com</v>
      </c>
      <c r="H325" s="2" t="str">
        <f>_xlfn.XLOOKUP(Orders[[#This Row],[Customer ID]],customers!$A$1:$A$1001,customers!$G$1:$G$1001,,0)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c r="Q325" t="str">
        <f>TEXT(Orders[[#This Row],[Order Date]], "dddd")</f>
        <v>Saturday</v>
      </c>
      <c r="R325">
        <f>MONTH(Orders[[#This Row],[Order Date]])</f>
        <v>6</v>
      </c>
      <c r="S325" s="10">
        <f xml:space="preserve"> CEILING(Orders[[#This Row],[month_number]]/3,1)</f>
        <v>2</v>
      </c>
    </row>
    <row r="326" spans="1:19" x14ac:dyDescent="0.3">
      <c r="A326" s="2" t="s">
        <v>2319</v>
      </c>
      <c r="B326" s="3">
        <v>43666</v>
      </c>
      <c r="C326" s="2" t="s">
        <v>2320</v>
      </c>
      <c r="D326" t="s">
        <v>6141</v>
      </c>
      <c r="E326" s="2">
        <v>1</v>
      </c>
      <c r="F326" s="2" t="str">
        <f>_xlfn.XLOOKUP(Orders[[#This Row],[Customer ID]],customers!$A$1:$A$1001,customers!$B$1:$B$1001,,0)</f>
        <v>Diena Peetermann</v>
      </c>
      <c r="G326" s="2" t="str">
        <f>IF(_xlfn.XLOOKUP(Orders[[#This Row],[Customer ID]],customers!$A$1:$A$1001,customers!$C$1:$C$1001,,0)=0,"",_xlfn.XLOOKUP(Orders[[#This Row],[Customer ID]],customers!$A$1:$A$1001,customers!$C$1:$C$1001))</f>
        <v/>
      </c>
      <c r="H326" s="2" t="str">
        <f>_xlfn.XLOOKUP(Orders[[#This Row],[Customer ID]],customers!$A$1:$A$1001,customers!$G$1:$G$1001,,0)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c r="Q326" t="str">
        <f>TEXT(Orders[[#This Row],[Order Date]], "dddd")</f>
        <v>Saturday</v>
      </c>
      <c r="R326">
        <f>MONTH(Orders[[#This Row],[Order Date]])</f>
        <v>7</v>
      </c>
      <c r="S326" s="10">
        <f xml:space="preserve"> CEILING(Orders[[#This Row],[month_number]]/3,1)</f>
        <v>3</v>
      </c>
    </row>
    <row r="327" spans="1:19" x14ac:dyDescent="0.3">
      <c r="A327" s="2" t="s">
        <v>2324</v>
      </c>
      <c r="B327" s="3">
        <v>44756</v>
      </c>
      <c r="C327" s="2" t="s">
        <v>2325</v>
      </c>
      <c r="D327" t="s">
        <v>6182</v>
      </c>
      <c r="E327" s="2">
        <v>1</v>
      </c>
      <c r="F327" s="2" t="str">
        <f>_xlfn.XLOOKUP(Orders[[#This Row],[Customer ID]],customers!$A$1:$A$1001,customers!$B$1:$B$1001,,0)</f>
        <v>Trina Le Sarr</v>
      </c>
      <c r="G327" s="2" t="str">
        <f>IF(_xlfn.XLOOKUP(Orders[[#This Row],[Customer ID]],customers!$A$1:$A$1001,customers!$C$1:$C$1001,,0)=0,"",_xlfn.XLOOKUP(Orders[[#This Row],[Customer ID]],customers!$A$1:$A$1001,customers!$C$1:$C$1001))</f>
        <v>tle91@epa.gov</v>
      </c>
      <c r="H327" s="2" t="str">
        <f>_xlfn.XLOOKUP(Orders[[#This Row],[Customer ID]],customers!$A$1:$A$1001,customers!$G$1:$G$1001,,0)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Large</v>
      </c>
      <c r="P327" t="str">
        <f>_xlfn.XLOOKUP(Orders[[#This Row],[Customer ID]],customers!$A$1:$A$1001,customers!$I$1:$I$1001,,0)</f>
        <v>Yes</v>
      </c>
      <c r="Q327" t="str">
        <f>TEXT(Orders[[#This Row],[Order Date]], "dddd")</f>
        <v>Thursday</v>
      </c>
      <c r="R327">
        <f>MONTH(Orders[[#This Row],[Order Date]])</f>
        <v>7</v>
      </c>
      <c r="S327" s="10">
        <f xml:space="preserve"> CEILING(Orders[[#This Row],[month_number]]/3,1)</f>
        <v>3</v>
      </c>
    </row>
    <row r="328" spans="1:19" x14ac:dyDescent="0.3">
      <c r="A328" s="2" t="s">
        <v>2330</v>
      </c>
      <c r="B328" s="3">
        <v>44057</v>
      </c>
      <c r="C328" s="2" t="s">
        <v>2331</v>
      </c>
      <c r="D328" t="s">
        <v>6177</v>
      </c>
      <c r="E328" s="2">
        <v>5</v>
      </c>
      <c r="F328" s="2" t="str">
        <f>_xlfn.XLOOKUP(Orders[[#This Row],[Customer ID]],customers!$A$1:$A$1001,customers!$B$1:$B$1001,,0)</f>
        <v>Flynn Antony</v>
      </c>
      <c r="G328" s="2" t="str">
        <f>IF(_xlfn.XLOOKUP(Orders[[#This Row],[Customer ID]],customers!$A$1:$A$1001,customers!$C$1:$C$1001,,0)=0,"",_xlfn.XLOOKUP(Orders[[#This Row],[Customer ID]],customers!$A$1:$A$1001,customers!$C$1:$C$1001))</f>
        <v/>
      </c>
      <c r="H328" s="2" t="str">
        <f>_xlfn.XLOOKUP(Orders[[#This Row],[Customer ID]],customers!$A$1:$A$1001,customers!$G$1:$G$1001,,0)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c r="Q328" t="str">
        <f>TEXT(Orders[[#This Row],[Order Date]], "dddd")</f>
        <v>Friday</v>
      </c>
      <c r="R328">
        <f>MONTH(Orders[[#This Row],[Order Date]])</f>
        <v>8</v>
      </c>
      <c r="S328" s="10">
        <f xml:space="preserve"> CEILING(Orders[[#This Row],[month_number]]/3,1)</f>
        <v>3</v>
      </c>
    </row>
    <row r="329" spans="1:19" x14ac:dyDescent="0.3">
      <c r="A329" s="2" t="s">
        <v>2335</v>
      </c>
      <c r="B329" s="3">
        <v>43579</v>
      </c>
      <c r="C329" s="2" t="s">
        <v>2336</v>
      </c>
      <c r="D329" t="s">
        <v>6177</v>
      </c>
      <c r="E329" s="2">
        <v>5</v>
      </c>
      <c r="F329" s="2" t="str">
        <f>_xlfn.XLOOKUP(Orders[[#This Row],[Customer ID]],customers!$A$1:$A$1001,customers!$B$1:$B$1001,,0)</f>
        <v>Baudoin Alldridge</v>
      </c>
      <c r="G329" s="2" t="str">
        <f>IF(_xlfn.XLOOKUP(Orders[[#This Row],[Customer ID]],customers!$A$1:$A$1001,customers!$C$1:$C$1001,,0)=0,"",_xlfn.XLOOKUP(Orders[[#This Row],[Customer ID]],customers!$A$1:$A$1001,customers!$C$1:$C$1001))</f>
        <v>balldridge93@yandex.ru</v>
      </c>
      <c r="H329" s="2" t="str">
        <f>_xlfn.XLOOKUP(Orders[[#This Row],[Customer ID]],customers!$A$1:$A$1001,customers!$G$1:$G$1001,,0)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c r="Q329" t="str">
        <f>TEXT(Orders[[#This Row],[Order Date]], "dddd")</f>
        <v>Wednesday</v>
      </c>
      <c r="R329">
        <f>MONTH(Orders[[#This Row],[Order Date]])</f>
        <v>4</v>
      </c>
      <c r="S329" s="10">
        <f xml:space="preserve"> CEILING(Orders[[#This Row],[month_number]]/3,1)</f>
        <v>2</v>
      </c>
    </row>
    <row r="330" spans="1:19" x14ac:dyDescent="0.3">
      <c r="A330" s="2" t="s">
        <v>2341</v>
      </c>
      <c r="B330" s="3">
        <v>43620</v>
      </c>
      <c r="C330" s="2" t="s">
        <v>2342</v>
      </c>
      <c r="D330" t="s">
        <v>6161</v>
      </c>
      <c r="E330" s="2">
        <v>4</v>
      </c>
      <c r="F330" s="2" t="str">
        <f>_xlfn.XLOOKUP(Orders[[#This Row],[Customer ID]],customers!$A$1:$A$1001,customers!$B$1:$B$1001,,0)</f>
        <v>Homer Dulany</v>
      </c>
      <c r="G330" s="2" t="str">
        <f>IF(_xlfn.XLOOKUP(Orders[[#This Row],[Customer ID]],customers!$A$1:$A$1001,customers!$C$1:$C$1001,,0)=0,"",_xlfn.XLOOKUP(Orders[[#This Row],[Customer ID]],customers!$A$1:$A$1001,customers!$C$1:$C$1001))</f>
        <v/>
      </c>
      <c r="H330" s="2" t="str">
        <f>_xlfn.XLOOKUP(Orders[[#This Row],[Customer ID]],customers!$A$1:$A$1001,customers!$G$1:$G$1001,,0)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Large</v>
      </c>
      <c r="P330" t="str">
        <f>_xlfn.XLOOKUP(Orders[[#This Row],[Customer ID]],customers!$A$1:$A$1001,customers!$I$1:$I$1001,,0)</f>
        <v>Yes</v>
      </c>
      <c r="Q330" t="str">
        <f>TEXT(Orders[[#This Row],[Order Date]], "dddd")</f>
        <v>Tuesday</v>
      </c>
      <c r="R330">
        <f>MONTH(Orders[[#This Row],[Order Date]])</f>
        <v>6</v>
      </c>
      <c r="S330" s="10">
        <f xml:space="preserve"> CEILING(Orders[[#This Row],[month_number]]/3,1)</f>
        <v>2</v>
      </c>
    </row>
    <row r="331" spans="1:19" x14ac:dyDescent="0.3">
      <c r="A331" s="2" t="s">
        <v>2346</v>
      </c>
      <c r="B331" s="3">
        <v>44781</v>
      </c>
      <c r="C331" s="2" t="s">
        <v>2347</v>
      </c>
      <c r="D331" t="s">
        <v>6172</v>
      </c>
      <c r="E331" s="2">
        <v>4</v>
      </c>
      <c r="F331" s="2" t="str">
        <f>_xlfn.XLOOKUP(Orders[[#This Row],[Customer ID]],customers!$A$1:$A$1001,customers!$B$1:$B$1001,,0)</f>
        <v>Lisa Goodger</v>
      </c>
      <c r="G331" s="2" t="str">
        <f>IF(_xlfn.XLOOKUP(Orders[[#This Row],[Customer ID]],customers!$A$1:$A$1001,customers!$C$1:$C$1001,,0)=0,"",_xlfn.XLOOKUP(Orders[[#This Row],[Customer ID]],customers!$A$1:$A$1001,customers!$C$1:$C$1001))</f>
        <v>lgoodger95@guardian.co.uk</v>
      </c>
      <c r="H331" s="2" t="str">
        <f>_xlfn.XLOOKUP(Orders[[#This Row],[Customer ID]],customers!$A$1:$A$1001,customers!$G$1:$G$1001,,0)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c r="Q331" t="str">
        <f>TEXT(Orders[[#This Row],[Order Date]], "dddd")</f>
        <v>Monday</v>
      </c>
      <c r="R331">
        <f>MONTH(Orders[[#This Row],[Order Date]])</f>
        <v>8</v>
      </c>
      <c r="S331" s="10">
        <f xml:space="preserve"> CEILING(Orders[[#This Row],[month_number]]/3,1)</f>
        <v>3</v>
      </c>
    </row>
    <row r="332" spans="1:19" x14ac:dyDescent="0.3">
      <c r="A332" s="2" t="s">
        <v>2351</v>
      </c>
      <c r="B332" s="3">
        <v>43782</v>
      </c>
      <c r="C332" s="2" t="s">
        <v>2280</v>
      </c>
      <c r="D332" t="s">
        <v>6172</v>
      </c>
      <c r="E332" s="2">
        <v>3</v>
      </c>
      <c r="F332" s="2" t="str">
        <f>_xlfn.XLOOKUP(Orders[[#This Row],[Customer ID]],customers!$A$1:$A$1001,customers!$B$1:$B$1001,,0)</f>
        <v>Selma McMillian</v>
      </c>
      <c r="G332" s="2" t="str">
        <f>IF(_xlfn.XLOOKUP(Orders[[#This Row],[Customer ID]],customers!$A$1:$A$1001,customers!$C$1:$C$1001,,0)=0,"",_xlfn.XLOOKUP(Orders[[#This Row],[Customer ID]],customers!$A$1:$A$1001,customers!$C$1:$C$1001))</f>
        <v>smcmillian8t@csmonitor.com</v>
      </c>
      <c r="H332" s="2" t="str">
        <f>_xlfn.XLOOKUP(Orders[[#This Row],[Customer ID]],customers!$A$1:$A$1001,customers!$G$1:$G$1001,,0)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c r="Q332" t="str">
        <f>TEXT(Orders[[#This Row],[Order Date]], "dddd")</f>
        <v>Wednesday</v>
      </c>
      <c r="R332">
        <f>MONTH(Orders[[#This Row],[Order Date]])</f>
        <v>11</v>
      </c>
      <c r="S332" s="10">
        <f xml:space="preserve"> CEILING(Orders[[#This Row],[month_number]]/3,1)</f>
        <v>4</v>
      </c>
    </row>
    <row r="333" spans="1:19" x14ac:dyDescent="0.3">
      <c r="A333" s="2" t="s">
        <v>2357</v>
      </c>
      <c r="B333" s="3">
        <v>43989</v>
      </c>
      <c r="C333" s="2" t="s">
        <v>2358</v>
      </c>
      <c r="D333" t="s">
        <v>6151</v>
      </c>
      <c r="E333" s="2">
        <v>1</v>
      </c>
      <c r="F333" s="2" t="str">
        <f>_xlfn.XLOOKUP(Orders[[#This Row],[Customer ID]],customers!$A$1:$A$1001,customers!$B$1:$B$1001,,0)</f>
        <v>Corine Drewett</v>
      </c>
      <c r="G333" s="2" t="str">
        <f>IF(_xlfn.XLOOKUP(Orders[[#This Row],[Customer ID]],customers!$A$1:$A$1001,customers!$C$1:$C$1001,,0)=0,"",_xlfn.XLOOKUP(Orders[[#This Row],[Customer ID]],customers!$A$1:$A$1001,customers!$C$1:$C$1001))</f>
        <v>cdrewett97@wikipedia.org</v>
      </c>
      <c r="H333" s="2" t="str">
        <f>_xlfn.XLOOKUP(Orders[[#This Row],[Customer ID]],customers!$A$1:$A$1001,customers!$G$1:$G$1001,,0)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c r="Q333" t="str">
        <f>TEXT(Orders[[#This Row],[Order Date]], "dddd")</f>
        <v>Sunday</v>
      </c>
      <c r="R333">
        <f>MONTH(Orders[[#This Row],[Order Date]])</f>
        <v>6</v>
      </c>
      <c r="S333" s="10">
        <f xml:space="preserve"> CEILING(Orders[[#This Row],[month_number]]/3,1)</f>
        <v>2</v>
      </c>
    </row>
    <row r="334" spans="1:19" x14ac:dyDescent="0.3">
      <c r="A334" s="2" t="s">
        <v>2363</v>
      </c>
      <c r="B334" s="3">
        <v>43689</v>
      </c>
      <c r="C334" s="2" t="s">
        <v>2364</v>
      </c>
      <c r="D334" t="s">
        <v>6158</v>
      </c>
      <c r="E334" s="2">
        <v>3</v>
      </c>
      <c r="F334" s="2" t="str">
        <f>_xlfn.XLOOKUP(Orders[[#This Row],[Customer ID]],customers!$A$1:$A$1001,customers!$B$1:$B$1001,,0)</f>
        <v>Quinn Parsons</v>
      </c>
      <c r="G334" s="2" t="str">
        <f>IF(_xlfn.XLOOKUP(Orders[[#This Row],[Customer ID]],customers!$A$1:$A$1001,customers!$C$1:$C$1001,,0)=0,"",_xlfn.XLOOKUP(Orders[[#This Row],[Customer ID]],customers!$A$1:$A$1001,customers!$C$1:$C$1001))</f>
        <v>qparsons98@blogtalkradio.com</v>
      </c>
      <c r="H334" s="2" t="str">
        <f>_xlfn.XLOOKUP(Orders[[#This Row],[Customer ID]],customers!$A$1:$A$1001,customers!$G$1:$G$1001,,0)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c r="Q334" t="str">
        <f>TEXT(Orders[[#This Row],[Order Date]], "dddd")</f>
        <v>Monday</v>
      </c>
      <c r="R334">
        <f>MONTH(Orders[[#This Row],[Order Date]])</f>
        <v>8</v>
      </c>
      <c r="S334" s="10">
        <f xml:space="preserve"> CEILING(Orders[[#This Row],[month_number]]/3,1)</f>
        <v>3</v>
      </c>
    </row>
    <row r="335" spans="1:19" x14ac:dyDescent="0.3">
      <c r="A335" s="2" t="s">
        <v>2369</v>
      </c>
      <c r="B335" s="3">
        <v>43712</v>
      </c>
      <c r="C335" s="2" t="s">
        <v>2370</v>
      </c>
      <c r="D335" t="s">
        <v>6146</v>
      </c>
      <c r="E335" s="2">
        <v>4</v>
      </c>
      <c r="F335" s="2" t="str">
        <f>_xlfn.XLOOKUP(Orders[[#This Row],[Customer ID]],customers!$A$1:$A$1001,customers!$B$1:$B$1001,,0)</f>
        <v>Vivyan Ceely</v>
      </c>
      <c r="G335" s="2" t="str">
        <f>IF(_xlfn.XLOOKUP(Orders[[#This Row],[Customer ID]],customers!$A$1:$A$1001,customers!$C$1:$C$1001,,0)=0,"",_xlfn.XLOOKUP(Orders[[#This Row],[Customer ID]],customers!$A$1:$A$1001,customers!$C$1:$C$1001))</f>
        <v>vceely99@auda.org.au</v>
      </c>
      <c r="H335" s="2" t="str">
        <f>_xlfn.XLOOKUP(Orders[[#This Row],[Customer ID]],customers!$A$1:$A$1001,customers!$G$1:$G$1001,,0)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c r="Q335" t="str">
        <f>TEXT(Orders[[#This Row],[Order Date]], "dddd")</f>
        <v>Wednesday</v>
      </c>
      <c r="R335">
        <f>MONTH(Orders[[#This Row],[Order Date]])</f>
        <v>9</v>
      </c>
      <c r="S335" s="10">
        <f xml:space="preserve"> CEILING(Orders[[#This Row],[month_number]]/3,1)</f>
        <v>3</v>
      </c>
    </row>
    <row r="336" spans="1:19" x14ac:dyDescent="0.3">
      <c r="A336" s="2" t="s">
        <v>2375</v>
      </c>
      <c r="B336" s="3">
        <v>43742</v>
      </c>
      <c r="C336" s="2" t="s">
        <v>2376</v>
      </c>
      <c r="D336" t="s">
        <v>6179</v>
      </c>
      <c r="E336" s="2">
        <v>5</v>
      </c>
      <c r="F336" s="2" t="str">
        <f>_xlfn.XLOOKUP(Orders[[#This Row],[Customer ID]],customers!$A$1:$A$1001,customers!$B$1:$B$1001,,0)</f>
        <v>Elonore Goodings</v>
      </c>
      <c r="G336" s="2" t="str">
        <f>IF(_xlfn.XLOOKUP(Orders[[#This Row],[Customer ID]],customers!$A$1:$A$1001,customers!$C$1:$C$1001,,0)=0,"",_xlfn.XLOOKUP(Orders[[#This Row],[Customer ID]],customers!$A$1:$A$1001,customers!$C$1:$C$1001))</f>
        <v/>
      </c>
      <c r="H336" s="2" t="str">
        <f>_xlfn.XLOOKUP(Orders[[#This Row],[Customer ID]],customers!$A$1:$A$1001,customers!$G$1:$G$1001,,0)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Large</v>
      </c>
      <c r="P336" t="str">
        <f>_xlfn.XLOOKUP(Orders[[#This Row],[Customer ID]],customers!$A$1:$A$1001,customers!$I$1:$I$1001,,0)</f>
        <v>No</v>
      </c>
      <c r="Q336" t="str">
        <f>TEXT(Orders[[#This Row],[Order Date]], "dddd")</f>
        <v>Friday</v>
      </c>
      <c r="R336">
        <f>MONTH(Orders[[#This Row],[Order Date]])</f>
        <v>10</v>
      </c>
      <c r="S336" s="10">
        <f xml:space="preserve"> CEILING(Orders[[#This Row],[month_number]]/3,1)</f>
        <v>4</v>
      </c>
    </row>
    <row r="337" spans="1:19" x14ac:dyDescent="0.3">
      <c r="A337" s="2" t="s">
        <v>2379</v>
      </c>
      <c r="B337" s="3">
        <v>43885</v>
      </c>
      <c r="C337" s="2" t="s">
        <v>2380</v>
      </c>
      <c r="D337" t="s">
        <v>6145</v>
      </c>
      <c r="E337" s="2">
        <v>6</v>
      </c>
      <c r="F337" s="2" t="str">
        <f>_xlfn.XLOOKUP(Orders[[#This Row],[Customer ID]],customers!$A$1:$A$1001,customers!$B$1:$B$1001,,0)</f>
        <v>Clement Vasiliev</v>
      </c>
      <c r="G337" s="2" t="str">
        <f>IF(_xlfn.XLOOKUP(Orders[[#This Row],[Customer ID]],customers!$A$1:$A$1001,customers!$C$1:$C$1001,,0)=0,"",_xlfn.XLOOKUP(Orders[[#This Row],[Customer ID]],customers!$A$1:$A$1001,customers!$C$1:$C$1001))</f>
        <v>cvasiliev9b@discuz.net</v>
      </c>
      <c r="H337" s="2" t="str">
        <f>_xlfn.XLOOKUP(Orders[[#This Row],[Customer ID]],customers!$A$1:$A$1001,customers!$G$1:$G$1001,,0)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Large</v>
      </c>
      <c r="P337" t="str">
        <f>_xlfn.XLOOKUP(Orders[[#This Row],[Customer ID]],customers!$A$1:$A$1001,customers!$I$1:$I$1001,,0)</f>
        <v>Yes</v>
      </c>
      <c r="Q337" t="str">
        <f>TEXT(Orders[[#This Row],[Order Date]], "dddd")</f>
        <v>Monday</v>
      </c>
      <c r="R337">
        <f>MONTH(Orders[[#This Row],[Order Date]])</f>
        <v>2</v>
      </c>
      <c r="S337" s="10">
        <f xml:space="preserve"> CEILING(Orders[[#This Row],[month_number]]/3,1)</f>
        <v>1</v>
      </c>
    </row>
    <row r="338" spans="1:19" x14ac:dyDescent="0.3">
      <c r="A338" s="2" t="s">
        <v>2385</v>
      </c>
      <c r="B338" s="3">
        <v>44434</v>
      </c>
      <c r="C338" s="2" t="s">
        <v>2386</v>
      </c>
      <c r="D338" t="s">
        <v>6155</v>
      </c>
      <c r="E338" s="2">
        <v>4</v>
      </c>
      <c r="F338" s="2" t="str">
        <f>_xlfn.XLOOKUP(Orders[[#This Row],[Customer ID]],customers!$A$1:$A$1001,customers!$B$1:$B$1001,,0)</f>
        <v>Terencio O'Moylan</v>
      </c>
      <c r="G338" s="2" t="str">
        <f>IF(_xlfn.XLOOKUP(Orders[[#This Row],[Customer ID]],customers!$A$1:$A$1001,customers!$C$1:$C$1001,,0)=0,"",_xlfn.XLOOKUP(Orders[[#This Row],[Customer ID]],customers!$A$1:$A$1001,customers!$C$1:$C$1001))</f>
        <v>tomoylan9c@liveinternet.ru</v>
      </c>
      <c r="H338" s="2" t="str">
        <f>_xlfn.XLOOKUP(Orders[[#This Row],[Customer ID]],customers!$A$1:$A$1001,customers!$G$1:$G$1001,,0)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c r="Q338" t="str">
        <f>TEXT(Orders[[#This Row],[Order Date]], "dddd")</f>
        <v>Thursday</v>
      </c>
      <c r="R338">
        <f>MONTH(Orders[[#This Row],[Order Date]])</f>
        <v>8</v>
      </c>
      <c r="S338" s="10">
        <f xml:space="preserve"> CEILING(Orders[[#This Row],[month_number]]/3,1)</f>
        <v>3</v>
      </c>
    </row>
    <row r="339" spans="1:19" x14ac:dyDescent="0.3">
      <c r="A339" s="2" t="s">
        <v>2391</v>
      </c>
      <c r="B339" s="3">
        <v>44472</v>
      </c>
      <c r="C339" s="2" t="s">
        <v>2331</v>
      </c>
      <c r="D339" t="s">
        <v>6185</v>
      </c>
      <c r="E339" s="2">
        <v>2</v>
      </c>
      <c r="F339" s="2" t="str">
        <f>_xlfn.XLOOKUP(Orders[[#This Row],[Customer ID]],customers!$A$1:$A$1001,customers!$B$1:$B$1001,,0)</f>
        <v>Flynn Antony</v>
      </c>
      <c r="G339" s="2" t="str">
        <f>IF(_xlfn.XLOOKUP(Orders[[#This Row],[Customer ID]],customers!$A$1:$A$1001,customers!$C$1:$C$1001,,0)=0,"",_xlfn.XLOOKUP(Orders[[#This Row],[Customer ID]],customers!$A$1:$A$1001,customers!$C$1:$C$1001))</f>
        <v/>
      </c>
      <c r="H339" s="2" t="str">
        <f>_xlfn.XLOOKUP(Orders[[#This Row],[Customer ID]],customers!$A$1:$A$1001,customers!$G$1:$G$1001,,0)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c r="Q339" t="str">
        <f>TEXT(Orders[[#This Row],[Order Date]], "dddd")</f>
        <v>Sunday</v>
      </c>
      <c r="R339">
        <f>MONTH(Orders[[#This Row],[Order Date]])</f>
        <v>10</v>
      </c>
      <c r="S339" s="10">
        <f xml:space="preserve"> CEILING(Orders[[#This Row],[month_number]]/3,1)</f>
        <v>4</v>
      </c>
    </row>
    <row r="340" spans="1:19" x14ac:dyDescent="0.3">
      <c r="A340" s="2" t="s">
        <v>2396</v>
      </c>
      <c r="B340" s="3">
        <v>43995</v>
      </c>
      <c r="C340" s="2" t="s">
        <v>2397</v>
      </c>
      <c r="D340" t="s">
        <v>6171</v>
      </c>
      <c r="E340" s="2">
        <v>4</v>
      </c>
      <c r="F340" s="2" t="str">
        <f>_xlfn.XLOOKUP(Orders[[#This Row],[Customer ID]],customers!$A$1:$A$1001,customers!$B$1:$B$1001,,0)</f>
        <v>Wyatan Fetherston</v>
      </c>
      <c r="G340" s="2" t="str">
        <f>IF(_xlfn.XLOOKUP(Orders[[#This Row],[Customer ID]],customers!$A$1:$A$1001,customers!$C$1:$C$1001,,0)=0,"",_xlfn.XLOOKUP(Orders[[#This Row],[Customer ID]],customers!$A$1:$A$1001,customers!$C$1:$C$1001))</f>
        <v>wfetherston9e@constantcontact.com</v>
      </c>
      <c r="H340" s="2" t="str">
        <f>_xlfn.XLOOKUP(Orders[[#This Row],[Customer ID]],customers!$A$1:$A$1001,customers!$G$1:$G$1001,,0)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Large</v>
      </c>
      <c r="P340" t="str">
        <f>_xlfn.XLOOKUP(Orders[[#This Row],[Customer ID]],customers!$A$1:$A$1001,customers!$I$1:$I$1001,,0)</f>
        <v>No</v>
      </c>
      <c r="Q340" t="str">
        <f>TEXT(Orders[[#This Row],[Order Date]], "dddd")</f>
        <v>Saturday</v>
      </c>
      <c r="R340">
        <f>MONTH(Orders[[#This Row],[Order Date]])</f>
        <v>6</v>
      </c>
      <c r="S340" s="10">
        <f xml:space="preserve"> CEILING(Orders[[#This Row],[month_number]]/3,1)</f>
        <v>2</v>
      </c>
    </row>
    <row r="341" spans="1:19" x14ac:dyDescent="0.3">
      <c r="A341" s="2" t="s">
        <v>2402</v>
      </c>
      <c r="B341" s="3">
        <v>44256</v>
      </c>
      <c r="C341" s="2" t="s">
        <v>2403</v>
      </c>
      <c r="D341" t="s">
        <v>6153</v>
      </c>
      <c r="E341" s="2">
        <v>2</v>
      </c>
      <c r="F341" s="2" t="str">
        <f>_xlfn.XLOOKUP(Orders[[#This Row],[Customer ID]],customers!$A$1:$A$1001,customers!$B$1:$B$1001,,0)</f>
        <v>Emmaline Rasmus</v>
      </c>
      <c r="G341" s="2" t="str">
        <f>IF(_xlfn.XLOOKUP(Orders[[#This Row],[Customer ID]],customers!$A$1:$A$1001,customers!$C$1:$C$1001,,0)=0,"",_xlfn.XLOOKUP(Orders[[#This Row],[Customer ID]],customers!$A$1:$A$1001,customers!$C$1:$C$1001))</f>
        <v>erasmus9f@techcrunch.com</v>
      </c>
      <c r="H341" s="2" t="str">
        <f>_xlfn.XLOOKUP(Orders[[#This Row],[Customer ID]],customers!$A$1:$A$1001,customers!$G$1:$G$1001,,0)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c r="Q341" t="str">
        <f>TEXT(Orders[[#This Row],[Order Date]], "dddd")</f>
        <v>Monday</v>
      </c>
      <c r="R341">
        <f>MONTH(Orders[[#This Row],[Order Date]])</f>
        <v>3</v>
      </c>
      <c r="S341" s="10">
        <f xml:space="preserve"> CEILING(Orders[[#This Row],[month_number]]/3,1)</f>
        <v>1</v>
      </c>
    </row>
    <row r="342" spans="1:19" x14ac:dyDescent="0.3">
      <c r="A342" s="2" t="s">
        <v>2408</v>
      </c>
      <c r="B342" s="3">
        <v>43528</v>
      </c>
      <c r="C342" s="2" t="s">
        <v>2409</v>
      </c>
      <c r="D342" t="s">
        <v>6144</v>
      </c>
      <c r="E342" s="2">
        <v>1</v>
      </c>
      <c r="F342" s="2" t="str">
        <f>_xlfn.XLOOKUP(Orders[[#This Row],[Customer ID]],customers!$A$1:$A$1001,customers!$B$1:$B$1001,,0)</f>
        <v>Wesley Giorgioni</v>
      </c>
      <c r="G342" s="2" t="str">
        <f>IF(_xlfn.XLOOKUP(Orders[[#This Row],[Customer ID]],customers!$A$1:$A$1001,customers!$C$1:$C$1001,,0)=0,"",_xlfn.XLOOKUP(Orders[[#This Row],[Customer ID]],customers!$A$1:$A$1001,customers!$C$1:$C$1001))</f>
        <v>wgiorgioni9g@wikipedia.org</v>
      </c>
      <c r="H342" s="2" t="str">
        <f>_xlfn.XLOOKUP(Orders[[#This Row],[Customer ID]],customers!$A$1:$A$1001,customers!$G$1:$G$1001,,0)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c r="Q342" t="str">
        <f>TEXT(Orders[[#This Row],[Order Date]], "dddd")</f>
        <v>Monday</v>
      </c>
      <c r="R342">
        <f>MONTH(Orders[[#This Row],[Order Date]])</f>
        <v>3</v>
      </c>
      <c r="S342" s="10">
        <f xml:space="preserve"> CEILING(Orders[[#This Row],[month_number]]/3,1)</f>
        <v>1</v>
      </c>
    </row>
    <row r="343" spans="1:19" x14ac:dyDescent="0.3">
      <c r="A343" s="2" t="s">
        <v>2414</v>
      </c>
      <c r="B343" s="3">
        <v>43751</v>
      </c>
      <c r="C343" s="2" t="s">
        <v>2415</v>
      </c>
      <c r="D343" t="s">
        <v>6176</v>
      </c>
      <c r="E343" s="2">
        <v>2</v>
      </c>
      <c r="F343" s="2" t="str">
        <f>_xlfn.XLOOKUP(Orders[[#This Row],[Customer ID]],customers!$A$1:$A$1001,customers!$B$1:$B$1001,,0)</f>
        <v>Lucienne Scargle</v>
      </c>
      <c r="G343" s="2" t="str">
        <f>IF(_xlfn.XLOOKUP(Orders[[#This Row],[Customer ID]],customers!$A$1:$A$1001,customers!$C$1:$C$1001,,0)=0,"",_xlfn.XLOOKUP(Orders[[#This Row],[Customer ID]],customers!$A$1:$A$1001,customers!$C$1:$C$1001))</f>
        <v>lscargle9h@myspace.com</v>
      </c>
      <c r="H343" s="2" t="str">
        <f>_xlfn.XLOOKUP(Orders[[#This Row],[Customer ID]],customers!$A$1:$A$1001,customers!$G$1:$G$1001,,0)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Large</v>
      </c>
      <c r="P343" t="str">
        <f>_xlfn.XLOOKUP(Orders[[#This Row],[Customer ID]],customers!$A$1:$A$1001,customers!$I$1:$I$1001,,0)</f>
        <v>No</v>
      </c>
      <c r="Q343" t="str">
        <f>TEXT(Orders[[#This Row],[Order Date]], "dddd")</f>
        <v>Sunday</v>
      </c>
      <c r="R343">
        <f>MONTH(Orders[[#This Row],[Order Date]])</f>
        <v>10</v>
      </c>
      <c r="S343" s="10">
        <f xml:space="preserve"> CEILING(Orders[[#This Row],[month_number]]/3,1)</f>
        <v>4</v>
      </c>
    </row>
    <row r="344" spans="1:19" x14ac:dyDescent="0.3">
      <c r="A344" s="2" t="s">
        <v>2414</v>
      </c>
      <c r="B344" s="3">
        <v>43751</v>
      </c>
      <c r="C344" s="2" t="s">
        <v>2415</v>
      </c>
      <c r="D344" t="s">
        <v>6169</v>
      </c>
      <c r="E344" s="2">
        <v>5</v>
      </c>
      <c r="F344" s="2" t="str">
        <f>_xlfn.XLOOKUP(Orders[[#This Row],[Customer ID]],customers!$A$1:$A$1001,customers!$B$1:$B$1001,,0)</f>
        <v>Lucienne Scargle</v>
      </c>
      <c r="G344" s="2" t="str">
        <f>IF(_xlfn.XLOOKUP(Orders[[#This Row],[Customer ID]],customers!$A$1:$A$1001,customers!$C$1:$C$1001,,0)=0,"",_xlfn.XLOOKUP(Orders[[#This Row],[Customer ID]],customers!$A$1:$A$1001,customers!$C$1:$C$1001))</f>
        <v>lscargle9h@myspace.com</v>
      </c>
      <c r="H344" s="2" t="str">
        <f>_xlfn.XLOOKUP(Orders[[#This Row],[Customer ID]],customers!$A$1:$A$1001,customers!$G$1:$G$1001,,0)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c r="Q344" t="str">
        <f>TEXT(Orders[[#This Row],[Order Date]], "dddd")</f>
        <v>Sunday</v>
      </c>
      <c r="R344">
        <f>MONTH(Orders[[#This Row],[Order Date]])</f>
        <v>10</v>
      </c>
      <c r="S344" s="10">
        <f xml:space="preserve"> CEILING(Orders[[#This Row],[month_number]]/3,1)</f>
        <v>4</v>
      </c>
    </row>
    <row r="345" spans="1:19" x14ac:dyDescent="0.3">
      <c r="A345" s="2" t="s">
        <v>2424</v>
      </c>
      <c r="B345" s="3">
        <v>43692</v>
      </c>
      <c r="C345" s="2" t="s">
        <v>2425</v>
      </c>
      <c r="D345" t="s">
        <v>6172</v>
      </c>
      <c r="E345" s="2">
        <v>6</v>
      </c>
      <c r="F345" s="2" t="str">
        <f>_xlfn.XLOOKUP(Orders[[#This Row],[Customer ID]],customers!$A$1:$A$1001,customers!$B$1:$B$1001,,0)</f>
        <v>Noam Climance</v>
      </c>
      <c r="G345" s="2" t="str">
        <f>IF(_xlfn.XLOOKUP(Orders[[#This Row],[Customer ID]],customers!$A$1:$A$1001,customers!$C$1:$C$1001,,0)=0,"",_xlfn.XLOOKUP(Orders[[#This Row],[Customer ID]],customers!$A$1:$A$1001,customers!$C$1:$C$1001))</f>
        <v>nclimance9j@europa.eu</v>
      </c>
      <c r="H345" s="2" t="str">
        <f>_xlfn.XLOOKUP(Orders[[#This Row],[Customer ID]],customers!$A$1:$A$1001,customers!$G$1:$G$1001,,0)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c r="Q345" t="str">
        <f>TEXT(Orders[[#This Row],[Order Date]], "dddd")</f>
        <v>Thursday</v>
      </c>
      <c r="R345">
        <f>MONTH(Orders[[#This Row],[Order Date]])</f>
        <v>8</v>
      </c>
      <c r="S345" s="10">
        <f xml:space="preserve"> CEILING(Orders[[#This Row],[month_number]]/3,1)</f>
        <v>3</v>
      </c>
    </row>
    <row r="346" spans="1:19" x14ac:dyDescent="0.3">
      <c r="A346" s="2" t="s">
        <v>2429</v>
      </c>
      <c r="B346" s="3">
        <v>44529</v>
      </c>
      <c r="C346" s="2" t="s">
        <v>2430</v>
      </c>
      <c r="D346" t="s">
        <v>6138</v>
      </c>
      <c r="E346" s="2">
        <v>2</v>
      </c>
      <c r="F346" s="2" t="str">
        <f>_xlfn.XLOOKUP(Orders[[#This Row],[Customer ID]],customers!$A$1:$A$1001,customers!$B$1:$B$1001,,0)</f>
        <v>Catarina Donn</v>
      </c>
      <c r="G346" s="2" t="str">
        <f>IF(_xlfn.XLOOKUP(Orders[[#This Row],[Customer ID]],customers!$A$1:$A$1001,customers!$C$1:$C$1001,,0)=0,"",_xlfn.XLOOKUP(Orders[[#This Row],[Customer ID]],customers!$A$1:$A$1001,customers!$C$1:$C$1001))</f>
        <v/>
      </c>
      <c r="H346" s="2" t="str">
        <f>_xlfn.XLOOKUP(Orders[[#This Row],[Customer ID]],customers!$A$1:$A$1001,customers!$G$1:$G$1001,,0)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c r="Q346" t="str">
        <f>TEXT(Orders[[#This Row],[Order Date]], "dddd")</f>
        <v>Monday</v>
      </c>
      <c r="R346">
        <f>MONTH(Orders[[#This Row],[Order Date]])</f>
        <v>11</v>
      </c>
      <c r="S346" s="10">
        <f xml:space="preserve"> CEILING(Orders[[#This Row],[month_number]]/3,1)</f>
        <v>4</v>
      </c>
    </row>
    <row r="347" spans="1:19" x14ac:dyDescent="0.3">
      <c r="A347" s="2" t="s">
        <v>2434</v>
      </c>
      <c r="B347" s="3">
        <v>43849</v>
      </c>
      <c r="C347" s="2" t="s">
        <v>2435</v>
      </c>
      <c r="D347" t="s">
        <v>6179</v>
      </c>
      <c r="E347" s="2">
        <v>5</v>
      </c>
      <c r="F347" s="2" t="str">
        <f>_xlfn.XLOOKUP(Orders[[#This Row],[Customer ID]],customers!$A$1:$A$1001,customers!$B$1:$B$1001,,0)</f>
        <v>Ameline Snazle</v>
      </c>
      <c r="G347" s="2" t="str">
        <f>IF(_xlfn.XLOOKUP(Orders[[#This Row],[Customer ID]],customers!$A$1:$A$1001,customers!$C$1:$C$1001,,0)=0,"",_xlfn.XLOOKUP(Orders[[#This Row],[Customer ID]],customers!$A$1:$A$1001,customers!$C$1:$C$1001))</f>
        <v>asnazle9l@oracle.com</v>
      </c>
      <c r="H347" s="2" t="str">
        <f>_xlfn.XLOOKUP(Orders[[#This Row],[Customer ID]],customers!$A$1:$A$1001,customers!$G$1:$G$1001,,0)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Large</v>
      </c>
      <c r="P347" t="str">
        <f>_xlfn.XLOOKUP(Orders[[#This Row],[Customer ID]],customers!$A$1:$A$1001,customers!$I$1:$I$1001,,0)</f>
        <v>No</v>
      </c>
      <c r="Q347" t="str">
        <f>TEXT(Orders[[#This Row],[Order Date]], "dddd")</f>
        <v>Sunday</v>
      </c>
      <c r="R347">
        <f>MONTH(Orders[[#This Row],[Order Date]])</f>
        <v>1</v>
      </c>
      <c r="S347" s="10">
        <f xml:space="preserve"> CEILING(Orders[[#This Row],[month_number]]/3,1)</f>
        <v>1</v>
      </c>
    </row>
    <row r="348" spans="1:19" x14ac:dyDescent="0.3">
      <c r="A348" s="2" t="s">
        <v>2440</v>
      </c>
      <c r="B348" s="3">
        <v>44344</v>
      </c>
      <c r="C348" s="2" t="s">
        <v>2441</v>
      </c>
      <c r="D348" t="s">
        <v>6180</v>
      </c>
      <c r="E348" s="2">
        <v>3</v>
      </c>
      <c r="F348" s="2" t="str">
        <f>_xlfn.XLOOKUP(Orders[[#This Row],[Customer ID]],customers!$A$1:$A$1001,customers!$B$1:$B$1001,,0)</f>
        <v>Rebeka Worg</v>
      </c>
      <c r="G348" s="2" t="str">
        <f>IF(_xlfn.XLOOKUP(Orders[[#This Row],[Customer ID]],customers!$A$1:$A$1001,customers!$C$1:$C$1001,,0)=0,"",_xlfn.XLOOKUP(Orders[[#This Row],[Customer ID]],customers!$A$1:$A$1001,customers!$C$1:$C$1001))</f>
        <v>rworg9m@arstechnica.com</v>
      </c>
      <c r="H348" s="2" t="str">
        <f>_xlfn.XLOOKUP(Orders[[#This Row],[Customer ID]],customers!$A$1:$A$1001,customers!$G$1:$G$1001,,0)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Large</v>
      </c>
      <c r="P348" t="str">
        <f>_xlfn.XLOOKUP(Orders[[#This Row],[Customer ID]],customers!$A$1:$A$1001,customers!$I$1:$I$1001,,0)</f>
        <v>Yes</v>
      </c>
      <c r="Q348" t="str">
        <f>TEXT(Orders[[#This Row],[Order Date]], "dddd")</f>
        <v>Friday</v>
      </c>
      <c r="R348">
        <f>MONTH(Orders[[#This Row],[Order Date]])</f>
        <v>5</v>
      </c>
      <c r="S348" s="10">
        <f xml:space="preserve"> CEILING(Orders[[#This Row],[month_number]]/3,1)</f>
        <v>2</v>
      </c>
    </row>
    <row r="349" spans="1:19" x14ac:dyDescent="0.3">
      <c r="A349" s="2" t="s">
        <v>2446</v>
      </c>
      <c r="B349" s="3">
        <v>44576</v>
      </c>
      <c r="C349" s="2" t="s">
        <v>2447</v>
      </c>
      <c r="D349" t="s">
        <v>6162</v>
      </c>
      <c r="E349" s="2">
        <v>3</v>
      </c>
      <c r="F349" s="2" t="str">
        <f>_xlfn.XLOOKUP(Orders[[#This Row],[Customer ID]],customers!$A$1:$A$1001,customers!$B$1:$B$1001,,0)</f>
        <v>Lewes Danes</v>
      </c>
      <c r="G349" s="2" t="str">
        <f>IF(_xlfn.XLOOKUP(Orders[[#This Row],[Customer ID]],customers!$A$1:$A$1001,customers!$C$1:$C$1001,,0)=0,"",_xlfn.XLOOKUP(Orders[[#This Row],[Customer ID]],customers!$A$1:$A$1001,customers!$C$1:$C$1001))</f>
        <v>ldanes9n@umn.edu</v>
      </c>
      <c r="H349" s="2" t="str">
        <f>_xlfn.XLOOKUP(Orders[[#This Row],[Customer ID]],customers!$A$1:$A$1001,customers!$G$1:$G$1001,,0)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c r="Q349" t="str">
        <f>TEXT(Orders[[#This Row],[Order Date]], "dddd")</f>
        <v>Saturday</v>
      </c>
      <c r="R349">
        <f>MONTH(Orders[[#This Row],[Order Date]])</f>
        <v>1</v>
      </c>
      <c r="S349" s="10">
        <f xml:space="preserve"> CEILING(Orders[[#This Row],[month_number]]/3,1)</f>
        <v>1</v>
      </c>
    </row>
    <row r="350" spans="1:19" x14ac:dyDescent="0.3">
      <c r="A350" s="2" t="s">
        <v>2452</v>
      </c>
      <c r="B350" s="3">
        <v>43803</v>
      </c>
      <c r="C350" s="2" t="s">
        <v>2453</v>
      </c>
      <c r="D350" t="s">
        <v>6148</v>
      </c>
      <c r="E350" s="2">
        <v>6</v>
      </c>
      <c r="F350" s="2" t="str">
        <f>_xlfn.XLOOKUP(Orders[[#This Row],[Customer ID]],customers!$A$1:$A$1001,customers!$B$1:$B$1001,,0)</f>
        <v>Shelli Keynd</v>
      </c>
      <c r="G350" s="2" t="str">
        <f>IF(_xlfn.XLOOKUP(Orders[[#This Row],[Customer ID]],customers!$A$1:$A$1001,customers!$C$1:$C$1001,,0)=0,"",_xlfn.XLOOKUP(Orders[[#This Row],[Customer ID]],customers!$A$1:$A$1001,customers!$C$1:$C$1001))</f>
        <v>skeynd9o@narod.ru</v>
      </c>
      <c r="H350" s="2" t="str">
        <f>_xlfn.XLOOKUP(Orders[[#This Row],[Customer ID]],customers!$A$1:$A$1001,customers!$G$1:$G$1001,,0)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Large</v>
      </c>
      <c r="P350" t="str">
        <f>_xlfn.XLOOKUP(Orders[[#This Row],[Customer ID]],customers!$A$1:$A$1001,customers!$I$1:$I$1001,,0)</f>
        <v>No</v>
      </c>
      <c r="Q350" t="str">
        <f>TEXT(Orders[[#This Row],[Order Date]], "dddd")</f>
        <v>Wednesday</v>
      </c>
      <c r="R350">
        <f>MONTH(Orders[[#This Row],[Order Date]])</f>
        <v>12</v>
      </c>
      <c r="S350" s="10">
        <f xml:space="preserve"> CEILING(Orders[[#This Row],[month_number]]/3,1)</f>
        <v>4</v>
      </c>
    </row>
    <row r="351" spans="1:19" x14ac:dyDescent="0.3">
      <c r="A351" s="2" t="s">
        <v>2458</v>
      </c>
      <c r="B351" s="3">
        <v>44743</v>
      </c>
      <c r="C351" s="2" t="s">
        <v>2459</v>
      </c>
      <c r="D351" t="s">
        <v>6178</v>
      </c>
      <c r="E351" s="2">
        <v>4</v>
      </c>
      <c r="F351" s="2" t="str">
        <f>_xlfn.XLOOKUP(Orders[[#This Row],[Customer ID]],customers!$A$1:$A$1001,customers!$B$1:$B$1001,,0)</f>
        <v>Dell Daveridge</v>
      </c>
      <c r="G351" s="2" t="str">
        <f>IF(_xlfn.XLOOKUP(Orders[[#This Row],[Customer ID]],customers!$A$1:$A$1001,customers!$C$1:$C$1001,,0)=0,"",_xlfn.XLOOKUP(Orders[[#This Row],[Customer ID]],customers!$A$1:$A$1001,customers!$C$1:$C$1001))</f>
        <v>ddaveridge9p@arstechnica.com</v>
      </c>
      <c r="H351" s="2" t="str">
        <f>_xlfn.XLOOKUP(Orders[[#This Row],[Customer ID]],customers!$A$1:$A$1001,customers!$G$1:$G$1001,,0)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Large</v>
      </c>
      <c r="P351" t="str">
        <f>_xlfn.XLOOKUP(Orders[[#This Row],[Customer ID]],customers!$A$1:$A$1001,customers!$I$1:$I$1001,,0)</f>
        <v>No</v>
      </c>
      <c r="Q351" t="str">
        <f>TEXT(Orders[[#This Row],[Order Date]], "dddd")</f>
        <v>Friday</v>
      </c>
      <c r="R351">
        <f>MONTH(Orders[[#This Row],[Order Date]])</f>
        <v>7</v>
      </c>
      <c r="S351" s="10">
        <f xml:space="preserve"> CEILING(Orders[[#This Row],[month_number]]/3,1)</f>
        <v>3</v>
      </c>
    </row>
    <row r="352" spans="1:19" x14ac:dyDescent="0.3">
      <c r="A352" s="2" t="s">
        <v>2464</v>
      </c>
      <c r="B352" s="3">
        <v>43592</v>
      </c>
      <c r="C352" s="2" t="s">
        <v>2465</v>
      </c>
      <c r="D352" t="s">
        <v>6158</v>
      </c>
      <c r="E352" s="2">
        <v>4</v>
      </c>
      <c r="F352" s="2" t="str">
        <f>_xlfn.XLOOKUP(Orders[[#This Row],[Customer ID]],customers!$A$1:$A$1001,customers!$B$1:$B$1001,,0)</f>
        <v>Joshuah Awdry</v>
      </c>
      <c r="G352" s="2" t="str">
        <f>IF(_xlfn.XLOOKUP(Orders[[#This Row],[Customer ID]],customers!$A$1:$A$1001,customers!$C$1:$C$1001,,0)=0,"",_xlfn.XLOOKUP(Orders[[#This Row],[Customer ID]],customers!$A$1:$A$1001,customers!$C$1:$C$1001))</f>
        <v>jawdry9q@utexas.edu</v>
      </c>
      <c r="H352" s="2" t="str">
        <f>_xlfn.XLOOKUP(Orders[[#This Row],[Customer ID]],customers!$A$1:$A$1001,customers!$G$1:$G$1001,,0)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c r="Q352" t="str">
        <f>TEXT(Orders[[#This Row],[Order Date]], "dddd")</f>
        <v>Tuesday</v>
      </c>
      <c r="R352">
        <f>MONTH(Orders[[#This Row],[Order Date]])</f>
        <v>5</v>
      </c>
      <c r="S352" s="10">
        <f xml:space="preserve"> CEILING(Orders[[#This Row],[month_number]]/3,1)</f>
        <v>2</v>
      </c>
    </row>
    <row r="353" spans="1:19" x14ac:dyDescent="0.3">
      <c r="A353" s="2" t="s">
        <v>2470</v>
      </c>
      <c r="B353" s="3">
        <v>44066</v>
      </c>
      <c r="C353" s="2" t="s">
        <v>2471</v>
      </c>
      <c r="D353" t="s">
        <v>6155</v>
      </c>
      <c r="E353" s="2">
        <v>2</v>
      </c>
      <c r="F353" s="2" t="str">
        <f>_xlfn.XLOOKUP(Orders[[#This Row],[Customer ID]],customers!$A$1:$A$1001,customers!$B$1:$B$1001,,0)</f>
        <v>Ethel Ryles</v>
      </c>
      <c r="G353" s="2" t="str">
        <f>IF(_xlfn.XLOOKUP(Orders[[#This Row],[Customer ID]],customers!$A$1:$A$1001,customers!$C$1:$C$1001,,0)=0,"",_xlfn.XLOOKUP(Orders[[#This Row],[Customer ID]],customers!$A$1:$A$1001,customers!$C$1:$C$1001))</f>
        <v>eryles9r@fastcompany.com</v>
      </c>
      <c r="H353" s="2" t="str">
        <f>_xlfn.XLOOKUP(Orders[[#This Row],[Customer ID]],customers!$A$1:$A$1001,customers!$G$1:$G$1001,,0)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c r="Q353" t="str">
        <f>TEXT(Orders[[#This Row],[Order Date]], "dddd")</f>
        <v>Sunday</v>
      </c>
      <c r="R353">
        <f>MONTH(Orders[[#This Row],[Order Date]])</f>
        <v>8</v>
      </c>
      <c r="S353" s="10">
        <f xml:space="preserve"> CEILING(Orders[[#This Row],[month_number]]/3,1)</f>
        <v>3</v>
      </c>
    </row>
    <row r="354" spans="1:19" x14ac:dyDescent="0.3">
      <c r="A354" s="2" t="s">
        <v>2476</v>
      </c>
      <c r="B354" s="3">
        <v>43984</v>
      </c>
      <c r="C354" s="2" t="s">
        <v>2331</v>
      </c>
      <c r="D354" t="s">
        <v>6144</v>
      </c>
      <c r="E354" s="2">
        <v>5</v>
      </c>
      <c r="F354" s="2" t="str">
        <f>_xlfn.XLOOKUP(Orders[[#This Row],[Customer ID]],customers!$A$1:$A$1001,customers!$B$1:$B$1001,,0)</f>
        <v>Flynn Antony</v>
      </c>
      <c r="G354" s="2" t="str">
        <f>IF(_xlfn.XLOOKUP(Orders[[#This Row],[Customer ID]],customers!$A$1:$A$1001,customers!$C$1:$C$1001,,0)=0,"",_xlfn.XLOOKUP(Orders[[#This Row],[Customer ID]],customers!$A$1:$A$1001,customers!$C$1:$C$1001))</f>
        <v/>
      </c>
      <c r="H354" s="2" t="str">
        <f>_xlfn.XLOOKUP(Orders[[#This Row],[Customer ID]],customers!$A$1:$A$1001,customers!$G$1:$G$1001,,0)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c r="Q354" t="str">
        <f>TEXT(Orders[[#This Row],[Order Date]], "dddd")</f>
        <v>Tuesday</v>
      </c>
      <c r="R354">
        <f>MONTH(Orders[[#This Row],[Order Date]])</f>
        <v>6</v>
      </c>
      <c r="S354" s="10">
        <f xml:space="preserve"> CEILING(Orders[[#This Row],[month_number]]/3,1)</f>
        <v>2</v>
      </c>
    </row>
    <row r="355" spans="1:19" x14ac:dyDescent="0.3">
      <c r="A355" s="2" t="s">
        <v>2482</v>
      </c>
      <c r="B355" s="3">
        <v>43860</v>
      </c>
      <c r="C355" s="2" t="s">
        <v>2483</v>
      </c>
      <c r="D355" t="s">
        <v>6157</v>
      </c>
      <c r="E355" s="2">
        <v>4</v>
      </c>
      <c r="F355" s="2" t="str">
        <f>_xlfn.XLOOKUP(Orders[[#This Row],[Customer ID]],customers!$A$1:$A$1001,customers!$B$1:$B$1001,,0)</f>
        <v>Maitilde Boxill</v>
      </c>
      <c r="G355" s="2" t="str">
        <f>IF(_xlfn.XLOOKUP(Orders[[#This Row],[Customer ID]],customers!$A$1:$A$1001,customers!$C$1:$C$1001,,0)=0,"",_xlfn.XLOOKUP(Orders[[#This Row],[Customer ID]],customers!$A$1:$A$1001,customers!$C$1:$C$1001))</f>
        <v/>
      </c>
      <c r="H355" s="2" t="str">
        <f>_xlfn.XLOOKUP(Orders[[#This Row],[Customer ID]],customers!$A$1:$A$1001,customers!$G$1:$G$1001,,0)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c r="Q355" t="str">
        <f>TEXT(Orders[[#This Row],[Order Date]], "dddd")</f>
        <v>Thursday</v>
      </c>
      <c r="R355">
        <f>MONTH(Orders[[#This Row],[Order Date]])</f>
        <v>1</v>
      </c>
      <c r="S355" s="10">
        <f xml:space="preserve"> CEILING(Orders[[#This Row],[month_number]]/3,1)</f>
        <v>1</v>
      </c>
    </row>
    <row r="356" spans="1:19" x14ac:dyDescent="0.3">
      <c r="A356" s="2" t="s">
        <v>2487</v>
      </c>
      <c r="B356" s="3">
        <v>43876</v>
      </c>
      <c r="C356" s="2" t="s">
        <v>2488</v>
      </c>
      <c r="D356" t="s">
        <v>6175</v>
      </c>
      <c r="E356" s="2">
        <v>6</v>
      </c>
      <c r="F356" s="2" t="str">
        <f>_xlfn.XLOOKUP(Orders[[#This Row],[Customer ID]],customers!$A$1:$A$1001,customers!$B$1:$B$1001,,0)</f>
        <v>Jodee Caldicott</v>
      </c>
      <c r="G356" s="2" t="str">
        <f>IF(_xlfn.XLOOKUP(Orders[[#This Row],[Customer ID]],customers!$A$1:$A$1001,customers!$C$1:$C$1001,,0)=0,"",_xlfn.XLOOKUP(Orders[[#This Row],[Customer ID]],customers!$A$1:$A$1001,customers!$C$1:$C$1001))</f>
        <v>jcaldicott9u@usda.gov</v>
      </c>
      <c r="H356" s="2" t="str">
        <f>_xlfn.XLOOKUP(Orders[[#This Row],[Customer ID]],customers!$A$1:$A$1001,customers!$G$1:$G$1001,,0)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c r="Q356" t="str">
        <f>TEXT(Orders[[#This Row],[Order Date]], "dddd")</f>
        <v>Saturday</v>
      </c>
      <c r="R356">
        <f>MONTH(Orders[[#This Row],[Order Date]])</f>
        <v>2</v>
      </c>
      <c r="S356" s="10">
        <f xml:space="preserve"> CEILING(Orders[[#This Row],[month_number]]/3,1)</f>
        <v>1</v>
      </c>
    </row>
    <row r="357" spans="1:19" x14ac:dyDescent="0.3">
      <c r="A357" s="2" t="s">
        <v>2492</v>
      </c>
      <c r="B357" s="3">
        <v>44358</v>
      </c>
      <c r="C357" s="2" t="s">
        <v>2493</v>
      </c>
      <c r="D357" t="s">
        <v>6168</v>
      </c>
      <c r="E357" s="2">
        <v>5</v>
      </c>
      <c r="F357" s="2" t="str">
        <f>_xlfn.XLOOKUP(Orders[[#This Row],[Customer ID]],customers!$A$1:$A$1001,customers!$B$1:$B$1001,,0)</f>
        <v>Marianna Vedmore</v>
      </c>
      <c r="G357" s="2" t="str">
        <f>IF(_xlfn.XLOOKUP(Orders[[#This Row],[Customer ID]],customers!$A$1:$A$1001,customers!$C$1:$C$1001,,0)=0,"",_xlfn.XLOOKUP(Orders[[#This Row],[Customer ID]],customers!$A$1:$A$1001,customers!$C$1:$C$1001))</f>
        <v>mvedmore9v@a8.net</v>
      </c>
      <c r="H357" s="2" t="str">
        <f>_xlfn.XLOOKUP(Orders[[#This Row],[Customer ID]],customers!$A$1:$A$1001,customers!$G$1:$G$1001,,0)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c r="Q357" t="str">
        <f>TEXT(Orders[[#This Row],[Order Date]], "dddd")</f>
        <v>Friday</v>
      </c>
      <c r="R357">
        <f>MONTH(Orders[[#This Row],[Order Date]])</f>
        <v>6</v>
      </c>
      <c r="S357" s="10">
        <f xml:space="preserve"> CEILING(Orders[[#This Row],[month_number]]/3,1)</f>
        <v>2</v>
      </c>
    </row>
    <row r="358" spans="1:19" x14ac:dyDescent="0.3">
      <c r="A358" s="2" t="s">
        <v>2498</v>
      </c>
      <c r="B358" s="3">
        <v>44631</v>
      </c>
      <c r="C358" s="2" t="s">
        <v>2499</v>
      </c>
      <c r="D358" t="s">
        <v>6143</v>
      </c>
      <c r="E358" s="2">
        <v>4</v>
      </c>
      <c r="F358" s="2" t="str">
        <f>_xlfn.XLOOKUP(Orders[[#This Row],[Customer ID]],customers!$A$1:$A$1001,customers!$B$1:$B$1001,,0)</f>
        <v>Willey Romao</v>
      </c>
      <c r="G358" s="2" t="str">
        <f>IF(_xlfn.XLOOKUP(Orders[[#This Row],[Customer ID]],customers!$A$1:$A$1001,customers!$C$1:$C$1001,,0)=0,"",_xlfn.XLOOKUP(Orders[[#This Row],[Customer ID]],customers!$A$1:$A$1001,customers!$C$1:$C$1001))</f>
        <v>wromao9w@chronoengine.com</v>
      </c>
      <c r="H358" s="2" t="str">
        <f>_xlfn.XLOOKUP(Orders[[#This Row],[Customer ID]],customers!$A$1:$A$1001,customers!$G$1:$G$1001,,0)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c r="Q358" t="str">
        <f>TEXT(Orders[[#This Row],[Order Date]], "dddd")</f>
        <v>Friday</v>
      </c>
      <c r="R358">
        <f>MONTH(Orders[[#This Row],[Order Date]])</f>
        <v>3</v>
      </c>
      <c r="S358" s="10">
        <f xml:space="preserve"> CEILING(Orders[[#This Row],[month_number]]/3,1)</f>
        <v>1</v>
      </c>
    </row>
    <row r="359" spans="1:19" x14ac:dyDescent="0.3">
      <c r="A359" s="2" t="s">
        <v>2504</v>
      </c>
      <c r="B359" s="3">
        <v>44448</v>
      </c>
      <c r="C359" s="2" t="s">
        <v>2505</v>
      </c>
      <c r="D359" t="s">
        <v>6175</v>
      </c>
      <c r="E359" s="2">
        <v>6</v>
      </c>
      <c r="F359" s="2" t="str">
        <f>_xlfn.XLOOKUP(Orders[[#This Row],[Customer ID]],customers!$A$1:$A$1001,customers!$B$1:$B$1001,,0)</f>
        <v>Enriqueta Ixor</v>
      </c>
      <c r="G359" s="2" t="str">
        <f>IF(_xlfn.XLOOKUP(Orders[[#This Row],[Customer ID]],customers!$A$1:$A$1001,customers!$C$1:$C$1001,,0)=0,"",_xlfn.XLOOKUP(Orders[[#This Row],[Customer ID]],customers!$A$1:$A$1001,customers!$C$1:$C$1001))</f>
        <v/>
      </c>
      <c r="H359" s="2" t="str">
        <f>_xlfn.XLOOKUP(Orders[[#This Row],[Customer ID]],customers!$A$1:$A$1001,customers!$G$1:$G$1001,,0)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c r="Q359" t="str">
        <f>TEXT(Orders[[#This Row],[Order Date]], "dddd")</f>
        <v>Thursday</v>
      </c>
      <c r="R359">
        <f>MONTH(Orders[[#This Row],[Order Date]])</f>
        <v>9</v>
      </c>
      <c r="S359" s="10">
        <f xml:space="preserve"> CEILING(Orders[[#This Row],[month_number]]/3,1)</f>
        <v>3</v>
      </c>
    </row>
    <row r="360" spans="1:19" x14ac:dyDescent="0.3">
      <c r="A360" s="2" t="s">
        <v>2509</v>
      </c>
      <c r="B360" s="3">
        <v>43599</v>
      </c>
      <c r="C360" s="2" t="s">
        <v>2510</v>
      </c>
      <c r="D360" t="s">
        <v>6182</v>
      </c>
      <c r="E360" s="2">
        <v>1</v>
      </c>
      <c r="F360" s="2" t="str">
        <f>_xlfn.XLOOKUP(Orders[[#This Row],[Customer ID]],customers!$A$1:$A$1001,customers!$B$1:$B$1001,,0)</f>
        <v>Tomasina Cotmore</v>
      </c>
      <c r="G360" s="2" t="str">
        <f>IF(_xlfn.XLOOKUP(Orders[[#This Row],[Customer ID]],customers!$A$1:$A$1001,customers!$C$1:$C$1001,,0)=0,"",_xlfn.XLOOKUP(Orders[[#This Row],[Customer ID]],customers!$A$1:$A$1001,customers!$C$1:$C$1001))</f>
        <v>tcotmore9y@amazonaws.com</v>
      </c>
      <c r="H360" s="2" t="str">
        <f>_xlfn.XLOOKUP(Orders[[#This Row],[Customer ID]],customers!$A$1:$A$1001,customers!$G$1:$G$1001,,0)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Large</v>
      </c>
      <c r="P360" t="str">
        <f>_xlfn.XLOOKUP(Orders[[#This Row],[Customer ID]],customers!$A$1:$A$1001,customers!$I$1:$I$1001,,0)</f>
        <v>No</v>
      </c>
      <c r="Q360" t="str">
        <f>TEXT(Orders[[#This Row],[Order Date]], "dddd")</f>
        <v>Tuesday</v>
      </c>
      <c r="R360">
        <f>MONTH(Orders[[#This Row],[Order Date]])</f>
        <v>5</v>
      </c>
      <c r="S360" s="10">
        <f xml:space="preserve"> CEILING(Orders[[#This Row],[month_number]]/3,1)</f>
        <v>2</v>
      </c>
    </row>
    <row r="361" spans="1:19" x14ac:dyDescent="0.3">
      <c r="A361" s="2" t="s">
        <v>2515</v>
      </c>
      <c r="B361" s="3">
        <v>43563</v>
      </c>
      <c r="C361" s="2" t="s">
        <v>2516</v>
      </c>
      <c r="D361" t="s">
        <v>6178</v>
      </c>
      <c r="E361" s="2">
        <v>6</v>
      </c>
      <c r="F361" s="2" t="str">
        <f>_xlfn.XLOOKUP(Orders[[#This Row],[Customer ID]],customers!$A$1:$A$1001,customers!$B$1:$B$1001,,0)</f>
        <v>Yuma Skipsey</v>
      </c>
      <c r="G361" s="2" t="str">
        <f>IF(_xlfn.XLOOKUP(Orders[[#This Row],[Customer ID]],customers!$A$1:$A$1001,customers!$C$1:$C$1001,,0)=0,"",_xlfn.XLOOKUP(Orders[[#This Row],[Customer ID]],customers!$A$1:$A$1001,customers!$C$1:$C$1001))</f>
        <v>yskipsey9z@spotify.com</v>
      </c>
      <c r="H361" s="2" t="str">
        <f>_xlfn.XLOOKUP(Orders[[#This Row],[Customer ID]],customers!$A$1:$A$1001,customers!$G$1:$G$1001,,0)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Large</v>
      </c>
      <c r="P361" t="str">
        <f>_xlfn.XLOOKUP(Orders[[#This Row],[Customer ID]],customers!$A$1:$A$1001,customers!$I$1:$I$1001,,0)</f>
        <v>No</v>
      </c>
      <c r="Q361" t="str">
        <f>TEXT(Orders[[#This Row],[Order Date]], "dddd")</f>
        <v>Monday</v>
      </c>
      <c r="R361">
        <f>MONTH(Orders[[#This Row],[Order Date]])</f>
        <v>4</v>
      </c>
      <c r="S361" s="10">
        <f xml:space="preserve"> CEILING(Orders[[#This Row],[month_number]]/3,1)</f>
        <v>2</v>
      </c>
    </row>
    <row r="362" spans="1:19" x14ac:dyDescent="0.3">
      <c r="A362" s="2" t="s">
        <v>2521</v>
      </c>
      <c r="B362" s="3">
        <v>44058</v>
      </c>
      <c r="C362" s="2" t="s">
        <v>2522</v>
      </c>
      <c r="D362" t="s">
        <v>6149</v>
      </c>
      <c r="E362" s="2">
        <v>2</v>
      </c>
      <c r="F362" s="2" t="str">
        <f>_xlfn.XLOOKUP(Orders[[#This Row],[Customer ID]],customers!$A$1:$A$1001,customers!$B$1:$B$1001,,0)</f>
        <v>Nicko Corps</v>
      </c>
      <c r="G362" s="2" t="str">
        <f>IF(_xlfn.XLOOKUP(Orders[[#This Row],[Customer ID]],customers!$A$1:$A$1001,customers!$C$1:$C$1001,,0)=0,"",_xlfn.XLOOKUP(Orders[[#This Row],[Customer ID]],customers!$A$1:$A$1001,customers!$C$1:$C$1001))</f>
        <v>ncorpsa0@gmpg.org</v>
      </c>
      <c r="H362" s="2" t="str">
        <f>_xlfn.XLOOKUP(Orders[[#This Row],[Customer ID]],customers!$A$1:$A$1001,customers!$G$1:$G$1001,,0)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c r="Q362" t="str">
        <f>TEXT(Orders[[#This Row],[Order Date]], "dddd")</f>
        <v>Saturday</v>
      </c>
      <c r="R362">
        <f>MONTH(Orders[[#This Row],[Order Date]])</f>
        <v>8</v>
      </c>
      <c r="S362" s="10">
        <f xml:space="preserve"> CEILING(Orders[[#This Row],[month_number]]/3,1)</f>
        <v>3</v>
      </c>
    </row>
    <row r="363" spans="1:19" x14ac:dyDescent="0.3">
      <c r="A363" s="2" t="s">
        <v>2521</v>
      </c>
      <c r="B363" s="3">
        <v>44058</v>
      </c>
      <c r="C363" s="2" t="s">
        <v>2522</v>
      </c>
      <c r="D363" t="s">
        <v>6146</v>
      </c>
      <c r="E363" s="2">
        <v>1</v>
      </c>
      <c r="F363" s="2" t="str">
        <f>_xlfn.XLOOKUP(Orders[[#This Row],[Customer ID]],customers!$A$1:$A$1001,customers!$B$1:$B$1001,,0)</f>
        <v>Nicko Corps</v>
      </c>
      <c r="G363" s="2" t="str">
        <f>IF(_xlfn.XLOOKUP(Orders[[#This Row],[Customer ID]],customers!$A$1:$A$1001,customers!$C$1:$C$1001,,0)=0,"",_xlfn.XLOOKUP(Orders[[#This Row],[Customer ID]],customers!$A$1:$A$1001,customers!$C$1:$C$1001))</f>
        <v>ncorpsa0@gmpg.org</v>
      </c>
      <c r="H363" s="2" t="str">
        <f>_xlfn.XLOOKUP(Orders[[#This Row],[Customer ID]],customers!$A$1:$A$1001,customers!$G$1:$G$1001,,0)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c r="Q363" t="str">
        <f>TEXT(Orders[[#This Row],[Order Date]], "dddd")</f>
        <v>Saturday</v>
      </c>
      <c r="R363">
        <f>MONTH(Orders[[#This Row],[Order Date]])</f>
        <v>8</v>
      </c>
      <c r="S363" s="10">
        <f xml:space="preserve"> CEILING(Orders[[#This Row],[month_number]]/3,1)</f>
        <v>3</v>
      </c>
    </row>
    <row r="364" spans="1:19" x14ac:dyDescent="0.3">
      <c r="A364" s="2" t="s">
        <v>2532</v>
      </c>
      <c r="B364" s="3">
        <v>44686</v>
      </c>
      <c r="C364" s="2" t="s">
        <v>2533</v>
      </c>
      <c r="D364" t="s">
        <v>6171</v>
      </c>
      <c r="E364" s="2">
        <v>5</v>
      </c>
      <c r="F364" s="2" t="str">
        <f>_xlfn.XLOOKUP(Orders[[#This Row],[Customer ID]],customers!$A$1:$A$1001,customers!$B$1:$B$1001,,0)</f>
        <v>Feliks Babber</v>
      </c>
      <c r="G364" s="2" t="str">
        <f>IF(_xlfn.XLOOKUP(Orders[[#This Row],[Customer ID]],customers!$A$1:$A$1001,customers!$C$1:$C$1001,,0)=0,"",_xlfn.XLOOKUP(Orders[[#This Row],[Customer ID]],customers!$A$1:$A$1001,customers!$C$1:$C$1001))</f>
        <v>fbabbera2@stanford.edu</v>
      </c>
      <c r="H364" s="2" t="str">
        <f>_xlfn.XLOOKUP(Orders[[#This Row],[Customer ID]],customers!$A$1:$A$1001,customers!$G$1:$G$1001,,0)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Large</v>
      </c>
      <c r="P364" t="str">
        <f>_xlfn.XLOOKUP(Orders[[#This Row],[Customer ID]],customers!$A$1:$A$1001,customers!$I$1:$I$1001,,0)</f>
        <v>Yes</v>
      </c>
      <c r="Q364" t="str">
        <f>TEXT(Orders[[#This Row],[Order Date]], "dddd")</f>
        <v>Thursday</v>
      </c>
      <c r="R364">
        <f>MONTH(Orders[[#This Row],[Order Date]])</f>
        <v>5</v>
      </c>
      <c r="S364" s="10">
        <f xml:space="preserve"> CEILING(Orders[[#This Row],[month_number]]/3,1)</f>
        <v>2</v>
      </c>
    </row>
    <row r="365" spans="1:19" x14ac:dyDescent="0.3">
      <c r="A365" s="2" t="s">
        <v>2538</v>
      </c>
      <c r="B365" s="3">
        <v>44282</v>
      </c>
      <c r="C365" s="2" t="s">
        <v>2539</v>
      </c>
      <c r="D365" t="s">
        <v>6162</v>
      </c>
      <c r="E365" s="2">
        <v>6</v>
      </c>
      <c r="F365" s="2" t="str">
        <f>_xlfn.XLOOKUP(Orders[[#This Row],[Customer ID]],customers!$A$1:$A$1001,customers!$B$1:$B$1001,,0)</f>
        <v>Kaja Loxton</v>
      </c>
      <c r="G365" s="2" t="str">
        <f>IF(_xlfn.XLOOKUP(Orders[[#This Row],[Customer ID]],customers!$A$1:$A$1001,customers!$C$1:$C$1001,,0)=0,"",_xlfn.XLOOKUP(Orders[[#This Row],[Customer ID]],customers!$A$1:$A$1001,customers!$C$1:$C$1001))</f>
        <v>kloxtona3@opensource.org</v>
      </c>
      <c r="H365" s="2" t="str">
        <f>_xlfn.XLOOKUP(Orders[[#This Row],[Customer ID]],customers!$A$1:$A$1001,customers!$G$1:$G$1001,,0)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c r="Q365" t="str">
        <f>TEXT(Orders[[#This Row],[Order Date]], "dddd")</f>
        <v>Saturday</v>
      </c>
      <c r="R365">
        <f>MONTH(Orders[[#This Row],[Order Date]])</f>
        <v>3</v>
      </c>
      <c r="S365" s="10">
        <f xml:space="preserve"> CEILING(Orders[[#This Row],[month_number]]/3,1)</f>
        <v>1</v>
      </c>
    </row>
    <row r="366" spans="1:19" x14ac:dyDescent="0.3">
      <c r="A366" s="2" t="s">
        <v>2543</v>
      </c>
      <c r="B366" s="3">
        <v>43582</v>
      </c>
      <c r="C366" s="2" t="s">
        <v>2544</v>
      </c>
      <c r="D366" t="s">
        <v>6183</v>
      </c>
      <c r="E366" s="2">
        <v>6</v>
      </c>
      <c r="F366" s="2" t="str">
        <f>_xlfn.XLOOKUP(Orders[[#This Row],[Customer ID]],customers!$A$1:$A$1001,customers!$B$1:$B$1001,,0)</f>
        <v>Parker Tofful</v>
      </c>
      <c r="G366" s="2" t="str">
        <f>IF(_xlfn.XLOOKUP(Orders[[#This Row],[Customer ID]],customers!$A$1:$A$1001,customers!$C$1:$C$1001,,0)=0,"",_xlfn.XLOOKUP(Orders[[#This Row],[Customer ID]],customers!$A$1:$A$1001,customers!$C$1:$C$1001))</f>
        <v>ptoffula4@posterous.com</v>
      </c>
      <c r="H366" s="2" t="str">
        <f>_xlfn.XLOOKUP(Orders[[#This Row],[Customer ID]],customers!$A$1:$A$1001,customers!$G$1:$G$1001,,0)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c r="Q366" t="str">
        <f>TEXT(Orders[[#This Row],[Order Date]], "dddd")</f>
        <v>Saturday</v>
      </c>
      <c r="R366">
        <f>MONTH(Orders[[#This Row],[Order Date]])</f>
        <v>4</v>
      </c>
      <c r="S366" s="10">
        <f xml:space="preserve"> CEILING(Orders[[#This Row],[month_number]]/3,1)</f>
        <v>2</v>
      </c>
    </row>
    <row r="367" spans="1:19" x14ac:dyDescent="0.3">
      <c r="A367" s="2" t="s">
        <v>2549</v>
      </c>
      <c r="B367" s="3">
        <v>44464</v>
      </c>
      <c r="C367" s="2" t="s">
        <v>2550</v>
      </c>
      <c r="D367" t="s">
        <v>6169</v>
      </c>
      <c r="E367" s="2">
        <v>1</v>
      </c>
      <c r="F367" s="2" t="str">
        <f>_xlfn.XLOOKUP(Orders[[#This Row],[Customer ID]],customers!$A$1:$A$1001,customers!$B$1:$B$1001,,0)</f>
        <v>Casi Gwinnett</v>
      </c>
      <c r="G367" s="2" t="str">
        <f>IF(_xlfn.XLOOKUP(Orders[[#This Row],[Customer ID]],customers!$A$1:$A$1001,customers!$C$1:$C$1001,,0)=0,"",_xlfn.XLOOKUP(Orders[[#This Row],[Customer ID]],customers!$A$1:$A$1001,customers!$C$1:$C$1001))</f>
        <v>cgwinnetta5@behance.net</v>
      </c>
      <c r="H367" s="2" t="str">
        <f>_xlfn.XLOOKUP(Orders[[#This Row],[Customer ID]],customers!$A$1:$A$1001,customers!$G$1:$G$1001,,0)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c r="Q367" t="str">
        <f>TEXT(Orders[[#This Row],[Order Date]], "dddd")</f>
        <v>Saturday</v>
      </c>
      <c r="R367">
        <f>MONTH(Orders[[#This Row],[Order Date]])</f>
        <v>9</v>
      </c>
      <c r="S367" s="10">
        <f xml:space="preserve"> CEILING(Orders[[#This Row],[month_number]]/3,1)</f>
        <v>3</v>
      </c>
    </row>
    <row r="368" spans="1:19" x14ac:dyDescent="0.3">
      <c r="A368" s="2" t="s">
        <v>2554</v>
      </c>
      <c r="B368" s="3">
        <v>43874</v>
      </c>
      <c r="C368" s="2" t="s">
        <v>2555</v>
      </c>
      <c r="D368" t="s">
        <v>6144</v>
      </c>
      <c r="E368" s="2">
        <v>6</v>
      </c>
      <c r="F368" s="2" t="str">
        <f>_xlfn.XLOOKUP(Orders[[#This Row],[Customer ID]],customers!$A$1:$A$1001,customers!$B$1:$B$1001,,0)</f>
        <v>Saree Ellesworth</v>
      </c>
      <c r="G368" s="2" t="str">
        <f>IF(_xlfn.XLOOKUP(Orders[[#This Row],[Customer ID]],customers!$A$1:$A$1001,customers!$C$1:$C$1001,,0)=0,"",_xlfn.XLOOKUP(Orders[[#This Row],[Customer ID]],customers!$A$1:$A$1001,customers!$C$1:$C$1001))</f>
        <v/>
      </c>
      <c r="H368" s="2" t="str">
        <f>_xlfn.XLOOKUP(Orders[[#This Row],[Customer ID]],customers!$A$1:$A$1001,customers!$G$1:$G$1001,,0)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c r="Q368" t="str">
        <f>TEXT(Orders[[#This Row],[Order Date]], "dddd")</f>
        <v>Thursday</v>
      </c>
      <c r="R368">
        <f>MONTH(Orders[[#This Row],[Order Date]])</f>
        <v>2</v>
      </c>
      <c r="S368" s="10">
        <f xml:space="preserve"> CEILING(Orders[[#This Row],[month_number]]/3,1)</f>
        <v>1</v>
      </c>
    </row>
    <row r="369" spans="1:19" x14ac:dyDescent="0.3">
      <c r="A369" s="2" t="s">
        <v>2559</v>
      </c>
      <c r="B369" s="3">
        <v>44393</v>
      </c>
      <c r="C369" s="2" t="s">
        <v>2560</v>
      </c>
      <c r="D369" t="s">
        <v>6159</v>
      </c>
      <c r="E369" s="2">
        <v>2</v>
      </c>
      <c r="F369" s="2" t="str">
        <f>_xlfn.XLOOKUP(Orders[[#This Row],[Customer ID]],customers!$A$1:$A$1001,customers!$B$1:$B$1001,,0)</f>
        <v>Silvio Iorizzi</v>
      </c>
      <c r="G369" s="2" t="str">
        <f>IF(_xlfn.XLOOKUP(Orders[[#This Row],[Customer ID]],customers!$A$1:$A$1001,customers!$C$1:$C$1001,,0)=0,"",_xlfn.XLOOKUP(Orders[[#This Row],[Customer ID]],customers!$A$1:$A$1001,customers!$C$1:$C$1001))</f>
        <v/>
      </c>
      <c r="H369" s="2" t="str">
        <f>_xlfn.XLOOKUP(Orders[[#This Row],[Customer ID]],customers!$A$1:$A$1001,customers!$G$1:$G$1001,,0)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c r="Q369" t="str">
        <f>TEXT(Orders[[#This Row],[Order Date]], "dddd")</f>
        <v>Friday</v>
      </c>
      <c r="R369">
        <f>MONTH(Orders[[#This Row],[Order Date]])</f>
        <v>7</v>
      </c>
      <c r="S369" s="10">
        <f xml:space="preserve"> CEILING(Orders[[#This Row],[month_number]]/3,1)</f>
        <v>3</v>
      </c>
    </row>
    <row r="370" spans="1:19" x14ac:dyDescent="0.3">
      <c r="A370" s="2" t="s">
        <v>2563</v>
      </c>
      <c r="B370" s="3">
        <v>44692</v>
      </c>
      <c r="C370" s="2" t="s">
        <v>2564</v>
      </c>
      <c r="D370" t="s">
        <v>6166</v>
      </c>
      <c r="E370" s="2">
        <v>2</v>
      </c>
      <c r="F370" s="2" t="str">
        <f>_xlfn.XLOOKUP(Orders[[#This Row],[Customer ID]],customers!$A$1:$A$1001,customers!$B$1:$B$1001,,0)</f>
        <v>Leesa Flaonier</v>
      </c>
      <c r="G370" s="2" t="str">
        <f>IF(_xlfn.XLOOKUP(Orders[[#This Row],[Customer ID]],customers!$A$1:$A$1001,customers!$C$1:$C$1001,,0)=0,"",_xlfn.XLOOKUP(Orders[[#This Row],[Customer ID]],customers!$A$1:$A$1001,customers!$C$1:$C$1001))</f>
        <v>lflaoniera8@wordpress.org</v>
      </c>
      <c r="H370" s="2" t="str">
        <f>_xlfn.XLOOKUP(Orders[[#This Row],[Customer ID]],customers!$A$1:$A$1001,customers!$G$1:$G$1001,,0)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c r="Q370" t="str">
        <f>TEXT(Orders[[#This Row],[Order Date]], "dddd")</f>
        <v>Wednesday</v>
      </c>
      <c r="R370">
        <f>MONTH(Orders[[#This Row],[Order Date]])</f>
        <v>5</v>
      </c>
      <c r="S370" s="10">
        <f xml:space="preserve"> CEILING(Orders[[#This Row],[month_number]]/3,1)</f>
        <v>2</v>
      </c>
    </row>
    <row r="371" spans="1:19" x14ac:dyDescent="0.3">
      <c r="A371" s="2" t="s">
        <v>2569</v>
      </c>
      <c r="B371" s="3">
        <v>43500</v>
      </c>
      <c r="C371" s="2" t="s">
        <v>2570</v>
      </c>
      <c r="D371" t="s">
        <v>6176</v>
      </c>
      <c r="E371" s="2">
        <v>1</v>
      </c>
      <c r="F371" s="2" t="str">
        <f>_xlfn.XLOOKUP(Orders[[#This Row],[Customer ID]],customers!$A$1:$A$1001,customers!$B$1:$B$1001,,0)</f>
        <v>Abba Pummell</v>
      </c>
      <c r="G371" s="2" t="str">
        <f>IF(_xlfn.XLOOKUP(Orders[[#This Row],[Customer ID]],customers!$A$1:$A$1001,customers!$C$1:$C$1001,,0)=0,"",_xlfn.XLOOKUP(Orders[[#This Row],[Customer ID]],customers!$A$1:$A$1001,customers!$C$1:$C$1001))</f>
        <v/>
      </c>
      <c r="H371" s="2" t="str">
        <f>_xlfn.XLOOKUP(Orders[[#This Row],[Customer ID]],customers!$A$1:$A$1001,customers!$G$1:$G$1001,,0)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Large</v>
      </c>
      <c r="P371" t="str">
        <f>_xlfn.XLOOKUP(Orders[[#This Row],[Customer ID]],customers!$A$1:$A$1001,customers!$I$1:$I$1001,,0)</f>
        <v>Yes</v>
      </c>
      <c r="Q371" t="str">
        <f>TEXT(Orders[[#This Row],[Order Date]], "dddd")</f>
        <v>Monday</v>
      </c>
      <c r="R371">
        <f>MONTH(Orders[[#This Row],[Order Date]])</f>
        <v>2</v>
      </c>
      <c r="S371" s="10">
        <f xml:space="preserve"> CEILING(Orders[[#This Row],[month_number]]/3,1)</f>
        <v>1</v>
      </c>
    </row>
    <row r="372" spans="1:19" x14ac:dyDescent="0.3">
      <c r="A372" s="2" t="s">
        <v>2573</v>
      </c>
      <c r="B372" s="3">
        <v>43501</v>
      </c>
      <c r="C372" s="2" t="s">
        <v>2574</v>
      </c>
      <c r="D372" t="s">
        <v>6183</v>
      </c>
      <c r="E372" s="2">
        <v>2</v>
      </c>
      <c r="F372" s="2" t="str">
        <f>_xlfn.XLOOKUP(Orders[[#This Row],[Customer ID]],customers!$A$1:$A$1001,customers!$B$1:$B$1001,,0)</f>
        <v>Corinna Catcheside</v>
      </c>
      <c r="G372" s="2" t="str">
        <f>IF(_xlfn.XLOOKUP(Orders[[#This Row],[Customer ID]],customers!$A$1:$A$1001,customers!$C$1:$C$1001,,0)=0,"",_xlfn.XLOOKUP(Orders[[#This Row],[Customer ID]],customers!$A$1:$A$1001,customers!$C$1:$C$1001))</f>
        <v>ccatchesideaa@macromedia.com</v>
      </c>
      <c r="H372" s="2" t="str">
        <f>_xlfn.XLOOKUP(Orders[[#This Row],[Customer ID]],customers!$A$1:$A$1001,customers!$G$1:$G$1001,,0)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c r="Q372" t="str">
        <f>TEXT(Orders[[#This Row],[Order Date]], "dddd")</f>
        <v>Tuesday</v>
      </c>
      <c r="R372">
        <f>MONTH(Orders[[#This Row],[Order Date]])</f>
        <v>2</v>
      </c>
      <c r="S372" s="10">
        <f xml:space="preserve"> CEILING(Orders[[#This Row],[month_number]]/3,1)</f>
        <v>1</v>
      </c>
    </row>
    <row r="373" spans="1:19" x14ac:dyDescent="0.3">
      <c r="A373" s="2" t="s">
        <v>2579</v>
      </c>
      <c r="B373" s="3">
        <v>44705</v>
      </c>
      <c r="C373" s="2" t="s">
        <v>2580</v>
      </c>
      <c r="D373" t="s">
        <v>6180</v>
      </c>
      <c r="E373" s="2">
        <v>6</v>
      </c>
      <c r="F373" s="2" t="str">
        <f>_xlfn.XLOOKUP(Orders[[#This Row],[Customer ID]],customers!$A$1:$A$1001,customers!$B$1:$B$1001,,0)</f>
        <v>Cortney Gibbonson</v>
      </c>
      <c r="G373" s="2" t="str">
        <f>IF(_xlfn.XLOOKUP(Orders[[#This Row],[Customer ID]],customers!$A$1:$A$1001,customers!$C$1:$C$1001,,0)=0,"",_xlfn.XLOOKUP(Orders[[#This Row],[Customer ID]],customers!$A$1:$A$1001,customers!$C$1:$C$1001))</f>
        <v>cgibbonsonab@accuweather.com</v>
      </c>
      <c r="H373" s="2" t="str">
        <f>_xlfn.XLOOKUP(Orders[[#This Row],[Customer ID]],customers!$A$1:$A$1001,customers!$G$1:$G$1001,,0)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Large</v>
      </c>
      <c r="P373" t="str">
        <f>_xlfn.XLOOKUP(Orders[[#This Row],[Customer ID]],customers!$A$1:$A$1001,customers!$I$1:$I$1001,,0)</f>
        <v>Yes</v>
      </c>
      <c r="Q373" t="str">
        <f>TEXT(Orders[[#This Row],[Order Date]], "dddd")</f>
        <v>Tuesday</v>
      </c>
      <c r="R373">
        <f>MONTH(Orders[[#This Row],[Order Date]])</f>
        <v>5</v>
      </c>
      <c r="S373" s="10">
        <f xml:space="preserve"> CEILING(Orders[[#This Row],[month_number]]/3,1)</f>
        <v>2</v>
      </c>
    </row>
    <row r="374" spans="1:19" x14ac:dyDescent="0.3">
      <c r="A374" s="2" t="s">
        <v>2585</v>
      </c>
      <c r="B374" s="3">
        <v>44108</v>
      </c>
      <c r="C374" s="2" t="s">
        <v>2586</v>
      </c>
      <c r="D374" t="s">
        <v>6173</v>
      </c>
      <c r="E374" s="2">
        <v>6</v>
      </c>
      <c r="F374" s="2" t="str">
        <f>_xlfn.XLOOKUP(Orders[[#This Row],[Customer ID]],customers!$A$1:$A$1001,customers!$B$1:$B$1001,,0)</f>
        <v>Terri Farra</v>
      </c>
      <c r="G374" s="2" t="str">
        <f>IF(_xlfn.XLOOKUP(Orders[[#This Row],[Customer ID]],customers!$A$1:$A$1001,customers!$C$1:$C$1001,,0)=0,"",_xlfn.XLOOKUP(Orders[[#This Row],[Customer ID]],customers!$A$1:$A$1001,customers!$C$1:$C$1001))</f>
        <v>tfarraac@behance.net</v>
      </c>
      <c r="H374" s="2" t="str">
        <f>_xlfn.XLOOKUP(Orders[[#This Row],[Customer ID]],customers!$A$1:$A$1001,customers!$G$1:$G$1001,,0)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Large</v>
      </c>
      <c r="P374" t="str">
        <f>_xlfn.XLOOKUP(Orders[[#This Row],[Customer ID]],customers!$A$1:$A$1001,customers!$I$1:$I$1001,,0)</f>
        <v>No</v>
      </c>
      <c r="Q374" t="str">
        <f>TEXT(Orders[[#This Row],[Order Date]], "dddd")</f>
        <v>Sunday</v>
      </c>
      <c r="R374">
        <f>MONTH(Orders[[#This Row],[Order Date]])</f>
        <v>10</v>
      </c>
      <c r="S374" s="10">
        <f xml:space="preserve"> CEILING(Orders[[#This Row],[month_number]]/3,1)</f>
        <v>4</v>
      </c>
    </row>
    <row r="375" spans="1:19" x14ac:dyDescent="0.3">
      <c r="A375" s="2" t="s">
        <v>2591</v>
      </c>
      <c r="B375" s="3">
        <v>44742</v>
      </c>
      <c r="C375" s="2" t="s">
        <v>2592</v>
      </c>
      <c r="D375" t="s">
        <v>6158</v>
      </c>
      <c r="E375" s="2">
        <v>3</v>
      </c>
      <c r="F375" s="2" t="str">
        <f>_xlfn.XLOOKUP(Orders[[#This Row],[Customer ID]],customers!$A$1:$A$1001,customers!$B$1:$B$1001,,0)</f>
        <v>Corney Curme</v>
      </c>
      <c r="G375" s="2" t="str">
        <f>IF(_xlfn.XLOOKUP(Orders[[#This Row],[Customer ID]],customers!$A$1:$A$1001,customers!$C$1:$C$1001,,0)=0,"",_xlfn.XLOOKUP(Orders[[#This Row],[Customer ID]],customers!$A$1:$A$1001,customers!$C$1:$C$1001))</f>
        <v/>
      </c>
      <c r="H375" s="2" t="str">
        <f>_xlfn.XLOOKUP(Orders[[#This Row],[Customer ID]],customers!$A$1:$A$1001,customers!$G$1:$G$1001,,0)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c r="Q375" t="str">
        <f>TEXT(Orders[[#This Row],[Order Date]], "dddd")</f>
        <v>Thursday</v>
      </c>
      <c r="R375">
        <f>MONTH(Orders[[#This Row],[Order Date]])</f>
        <v>6</v>
      </c>
      <c r="S375" s="10">
        <f xml:space="preserve"> CEILING(Orders[[#This Row],[month_number]]/3,1)</f>
        <v>2</v>
      </c>
    </row>
    <row r="376" spans="1:19" x14ac:dyDescent="0.3">
      <c r="A376" s="2" t="s">
        <v>2597</v>
      </c>
      <c r="B376" s="3">
        <v>44125</v>
      </c>
      <c r="C376" s="2" t="s">
        <v>2598</v>
      </c>
      <c r="D376" t="s">
        <v>6161</v>
      </c>
      <c r="E376" s="2">
        <v>4</v>
      </c>
      <c r="F376" s="2" t="str">
        <f>_xlfn.XLOOKUP(Orders[[#This Row],[Customer ID]],customers!$A$1:$A$1001,customers!$B$1:$B$1001,,0)</f>
        <v>Gothart Bamfield</v>
      </c>
      <c r="G376" s="2" t="str">
        <f>IF(_xlfn.XLOOKUP(Orders[[#This Row],[Customer ID]],customers!$A$1:$A$1001,customers!$C$1:$C$1001,,0)=0,"",_xlfn.XLOOKUP(Orders[[#This Row],[Customer ID]],customers!$A$1:$A$1001,customers!$C$1:$C$1001))</f>
        <v>gbamfieldae@yellowpages.com</v>
      </c>
      <c r="H376" s="2" t="str">
        <f>_xlfn.XLOOKUP(Orders[[#This Row],[Customer ID]],customers!$A$1:$A$1001,customers!$G$1:$G$1001,,0)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Large</v>
      </c>
      <c r="P376" t="str">
        <f>_xlfn.XLOOKUP(Orders[[#This Row],[Customer ID]],customers!$A$1:$A$1001,customers!$I$1:$I$1001,,0)</f>
        <v>Yes</v>
      </c>
      <c r="Q376" t="str">
        <f>TEXT(Orders[[#This Row],[Order Date]], "dddd")</f>
        <v>Wednesday</v>
      </c>
      <c r="R376">
        <f>MONTH(Orders[[#This Row],[Order Date]])</f>
        <v>10</v>
      </c>
      <c r="S376" s="10">
        <f xml:space="preserve"> CEILING(Orders[[#This Row],[month_number]]/3,1)</f>
        <v>4</v>
      </c>
    </row>
    <row r="377" spans="1:19" x14ac:dyDescent="0.3">
      <c r="A377" s="2" t="s">
        <v>2603</v>
      </c>
      <c r="B377" s="3">
        <v>44120</v>
      </c>
      <c r="C377" s="2" t="s">
        <v>2604</v>
      </c>
      <c r="D377" t="s">
        <v>6152</v>
      </c>
      <c r="E377" s="2">
        <v>2</v>
      </c>
      <c r="F377" s="2" t="str">
        <f>_xlfn.XLOOKUP(Orders[[#This Row],[Customer ID]],customers!$A$1:$A$1001,customers!$B$1:$B$1001,,0)</f>
        <v>Waylin Hollingdale</v>
      </c>
      <c r="G377" s="2" t="str">
        <f>IF(_xlfn.XLOOKUP(Orders[[#This Row],[Customer ID]],customers!$A$1:$A$1001,customers!$C$1:$C$1001,,0)=0,"",_xlfn.XLOOKUP(Orders[[#This Row],[Customer ID]],customers!$A$1:$A$1001,customers!$C$1:$C$1001))</f>
        <v>whollingdaleaf@about.me</v>
      </c>
      <c r="H377" s="2" t="str">
        <f>_xlfn.XLOOKUP(Orders[[#This Row],[Customer ID]],customers!$A$1:$A$1001,customers!$G$1:$G$1001,,0)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c r="Q377" t="str">
        <f>TEXT(Orders[[#This Row],[Order Date]], "dddd")</f>
        <v>Friday</v>
      </c>
      <c r="R377">
        <f>MONTH(Orders[[#This Row],[Order Date]])</f>
        <v>10</v>
      </c>
      <c r="S377" s="10">
        <f xml:space="preserve"> CEILING(Orders[[#This Row],[month_number]]/3,1)</f>
        <v>4</v>
      </c>
    </row>
    <row r="378" spans="1:19" x14ac:dyDescent="0.3">
      <c r="A378" s="2" t="s">
        <v>2609</v>
      </c>
      <c r="B378" s="3">
        <v>44097</v>
      </c>
      <c r="C378" s="2" t="s">
        <v>2610</v>
      </c>
      <c r="D378" t="s">
        <v>6146</v>
      </c>
      <c r="E378" s="2">
        <v>1</v>
      </c>
      <c r="F378" s="2" t="str">
        <f>_xlfn.XLOOKUP(Orders[[#This Row],[Customer ID]],customers!$A$1:$A$1001,customers!$B$1:$B$1001,,0)</f>
        <v>Judd De Leek</v>
      </c>
      <c r="G378" s="2" t="str">
        <f>IF(_xlfn.XLOOKUP(Orders[[#This Row],[Customer ID]],customers!$A$1:$A$1001,customers!$C$1:$C$1001,,0)=0,"",_xlfn.XLOOKUP(Orders[[#This Row],[Customer ID]],customers!$A$1:$A$1001,customers!$C$1:$C$1001))</f>
        <v>jdeag@xrea.com</v>
      </c>
      <c r="H378" s="2" t="str">
        <f>_xlfn.XLOOKUP(Orders[[#This Row],[Customer ID]],customers!$A$1:$A$1001,customers!$G$1:$G$1001,,0)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c r="Q378" t="str">
        <f>TEXT(Orders[[#This Row],[Order Date]], "dddd")</f>
        <v>Wednesday</v>
      </c>
      <c r="R378">
        <f>MONTH(Orders[[#This Row],[Order Date]])</f>
        <v>9</v>
      </c>
      <c r="S378" s="10">
        <f xml:space="preserve"> CEILING(Orders[[#This Row],[month_number]]/3,1)</f>
        <v>3</v>
      </c>
    </row>
    <row r="379" spans="1:19" x14ac:dyDescent="0.3">
      <c r="A379" s="2" t="s">
        <v>2615</v>
      </c>
      <c r="B379" s="3">
        <v>43532</v>
      </c>
      <c r="C379" s="2" t="s">
        <v>2616</v>
      </c>
      <c r="D379" t="s">
        <v>6163</v>
      </c>
      <c r="E379" s="2">
        <v>3</v>
      </c>
      <c r="F379" s="2" t="str">
        <f>_xlfn.XLOOKUP(Orders[[#This Row],[Customer ID]],customers!$A$1:$A$1001,customers!$B$1:$B$1001,,0)</f>
        <v>Vanya Skullet</v>
      </c>
      <c r="G379" s="2" t="str">
        <f>IF(_xlfn.XLOOKUP(Orders[[#This Row],[Customer ID]],customers!$A$1:$A$1001,customers!$C$1:$C$1001,,0)=0,"",_xlfn.XLOOKUP(Orders[[#This Row],[Customer ID]],customers!$A$1:$A$1001,customers!$C$1:$C$1001))</f>
        <v>vskulletah@tinyurl.com</v>
      </c>
      <c r="H379" s="2" t="str">
        <f>_xlfn.XLOOKUP(Orders[[#This Row],[Customer ID]],customers!$A$1:$A$1001,customers!$G$1:$G$1001,,0)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c r="Q379" t="str">
        <f>TEXT(Orders[[#This Row],[Order Date]], "dddd")</f>
        <v>Friday</v>
      </c>
      <c r="R379">
        <f>MONTH(Orders[[#This Row],[Order Date]])</f>
        <v>3</v>
      </c>
      <c r="S379" s="10">
        <f xml:space="preserve"> CEILING(Orders[[#This Row],[month_number]]/3,1)</f>
        <v>1</v>
      </c>
    </row>
    <row r="380" spans="1:19" x14ac:dyDescent="0.3">
      <c r="A380" s="2" t="s">
        <v>2621</v>
      </c>
      <c r="B380" s="3">
        <v>44377</v>
      </c>
      <c r="C380" s="2" t="s">
        <v>2622</v>
      </c>
      <c r="D380" t="s">
        <v>6180</v>
      </c>
      <c r="E380" s="2">
        <v>3</v>
      </c>
      <c r="F380" s="2" t="str">
        <f>_xlfn.XLOOKUP(Orders[[#This Row],[Customer ID]],customers!$A$1:$A$1001,customers!$B$1:$B$1001,,0)</f>
        <v>Jany Rudeforth</v>
      </c>
      <c r="G380" s="2" t="str">
        <f>IF(_xlfn.XLOOKUP(Orders[[#This Row],[Customer ID]],customers!$A$1:$A$1001,customers!$C$1:$C$1001,,0)=0,"",_xlfn.XLOOKUP(Orders[[#This Row],[Customer ID]],customers!$A$1:$A$1001,customers!$C$1:$C$1001))</f>
        <v>jrudeforthai@wunderground.com</v>
      </c>
      <c r="H380" s="2" t="str">
        <f>_xlfn.XLOOKUP(Orders[[#This Row],[Customer ID]],customers!$A$1:$A$1001,customers!$G$1:$G$1001,,0)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Large</v>
      </c>
      <c r="P380" t="str">
        <f>_xlfn.XLOOKUP(Orders[[#This Row],[Customer ID]],customers!$A$1:$A$1001,customers!$I$1:$I$1001,,0)</f>
        <v>Yes</v>
      </c>
      <c r="Q380" t="str">
        <f>TEXT(Orders[[#This Row],[Order Date]], "dddd")</f>
        <v>Wednesday</v>
      </c>
      <c r="R380">
        <f>MONTH(Orders[[#This Row],[Order Date]])</f>
        <v>6</v>
      </c>
      <c r="S380" s="10">
        <f xml:space="preserve"> CEILING(Orders[[#This Row],[month_number]]/3,1)</f>
        <v>2</v>
      </c>
    </row>
    <row r="381" spans="1:19" x14ac:dyDescent="0.3">
      <c r="A381" s="2" t="s">
        <v>2627</v>
      </c>
      <c r="B381" s="3">
        <v>43690</v>
      </c>
      <c r="C381" s="2" t="s">
        <v>2628</v>
      </c>
      <c r="D381" t="s">
        <v>6173</v>
      </c>
      <c r="E381" s="2">
        <v>6</v>
      </c>
      <c r="F381" s="2" t="str">
        <f>_xlfn.XLOOKUP(Orders[[#This Row],[Customer ID]],customers!$A$1:$A$1001,customers!$B$1:$B$1001,,0)</f>
        <v>Ashbey Tomaszewski</v>
      </c>
      <c r="G381" s="2" t="str">
        <f>IF(_xlfn.XLOOKUP(Orders[[#This Row],[Customer ID]],customers!$A$1:$A$1001,customers!$C$1:$C$1001,,0)=0,"",_xlfn.XLOOKUP(Orders[[#This Row],[Customer ID]],customers!$A$1:$A$1001,customers!$C$1:$C$1001))</f>
        <v>atomaszewskiaj@answers.com</v>
      </c>
      <c r="H381" s="2" t="str">
        <f>_xlfn.XLOOKUP(Orders[[#This Row],[Customer ID]],customers!$A$1:$A$1001,customers!$G$1:$G$1001,,0)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Large</v>
      </c>
      <c r="P381" t="str">
        <f>_xlfn.XLOOKUP(Orders[[#This Row],[Customer ID]],customers!$A$1:$A$1001,customers!$I$1:$I$1001,,0)</f>
        <v>Yes</v>
      </c>
      <c r="Q381" t="str">
        <f>TEXT(Orders[[#This Row],[Order Date]], "dddd")</f>
        <v>Tuesday</v>
      </c>
      <c r="R381">
        <f>MONTH(Orders[[#This Row],[Order Date]])</f>
        <v>8</v>
      </c>
      <c r="S381" s="10">
        <f xml:space="preserve"> CEILING(Orders[[#This Row],[month_number]]/3,1)</f>
        <v>3</v>
      </c>
    </row>
    <row r="382" spans="1:19" x14ac:dyDescent="0.3">
      <c r="A382" s="2" t="s">
        <v>2632</v>
      </c>
      <c r="B382" s="3">
        <v>44249</v>
      </c>
      <c r="C382" s="2" t="s">
        <v>2331</v>
      </c>
      <c r="D382" t="s">
        <v>6169</v>
      </c>
      <c r="E382" s="2">
        <v>3</v>
      </c>
      <c r="F382" s="2" t="str">
        <f>_xlfn.XLOOKUP(Orders[[#This Row],[Customer ID]],customers!$A$1:$A$1001,customers!$B$1:$B$1001,,0)</f>
        <v>Flynn Antony</v>
      </c>
      <c r="G382" s="2" t="str">
        <f>IF(_xlfn.XLOOKUP(Orders[[#This Row],[Customer ID]],customers!$A$1:$A$1001,customers!$C$1:$C$1001,,0)=0,"",_xlfn.XLOOKUP(Orders[[#This Row],[Customer ID]],customers!$A$1:$A$1001,customers!$C$1:$C$1001))</f>
        <v/>
      </c>
      <c r="H382" s="2" t="str">
        <f>_xlfn.XLOOKUP(Orders[[#This Row],[Customer ID]],customers!$A$1:$A$1001,customers!$G$1:$G$1001,,0)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c r="Q382" t="str">
        <f>TEXT(Orders[[#This Row],[Order Date]], "dddd")</f>
        <v>Monday</v>
      </c>
      <c r="R382">
        <f>MONTH(Orders[[#This Row],[Order Date]])</f>
        <v>2</v>
      </c>
      <c r="S382" s="10">
        <f xml:space="preserve"> CEILING(Orders[[#This Row],[month_number]]/3,1)</f>
        <v>1</v>
      </c>
    </row>
    <row r="383" spans="1:19" x14ac:dyDescent="0.3">
      <c r="A383" s="2" t="s">
        <v>2638</v>
      </c>
      <c r="B383" s="3">
        <v>44646</v>
      </c>
      <c r="C383" s="2" t="s">
        <v>2639</v>
      </c>
      <c r="D383" t="s">
        <v>6154</v>
      </c>
      <c r="E383" s="2">
        <v>5</v>
      </c>
      <c r="F383" s="2" t="str">
        <f>_xlfn.XLOOKUP(Orders[[#This Row],[Customer ID]],customers!$A$1:$A$1001,customers!$B$1:$B$1001,,0)</f>
        <v>Pren Bess</v>
      </c>
      <c r="G383" s="2" t="str">
        <f>IF(_xlfn.XLOOKUP(Orders[[#This Row],[Customer ID]],customers!$A$1:$A$1001,customers!$C$1:$C$1001,,0)=0,"",_xlfn.XLOOKUP(Orders[[#This Row],[Customer ID]],customers!$A$1:$A$1001,customers!$C$1:$C$1001))</f>
        <v>pbessal@qq.com</v>
      </c>
      <c r="H383" s="2" t="str">
        <f>_xlfn.XLOOKUP(Orders[[#This Row],[Customer ID]],customers!$A$1:$A$1001,customers!$G$1:$G$1001,,0)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c r="Q383" t="str">
        <f>TEXT(Orders[[#This Row],[Order Date]], "dddd")</f>
        <v>Saturday</v>
      </c>
      <c r="R383">
        <f>MONTH(Orders[[#This Row],[Order Date]])</f>
        <v>3</v>
      </c>
      <c r="S383" s="10">
        <f xml:space="preserve"> CEILING(Orders[[#This Row],[month_number]]/3,1)</f>
        <v>1</v>
      </c>
    </row>
    <row r="384" spans="1:19" x14ac:dyDescent="0.3">
      <c r="A384" s="2" t="s">
        <v>2644</v>
      </c>
      <c r="B384" s="3">
        <v>43840</v>
      </c>
      <c r="C384" s="2" t="s">
        <v>2645</v>
      </c>
      <c r="D384" t="s">
        <v>6144</v>
      </c>
      <c r="E384" s="2">
        <v>3</v>
      </c>
      <c r="F384" s="2" t="str">
        <f>_xlfn.XLOOKUP(Orders[[#This Row],[Customer ID]],customers!$A$1:$A$1001,customers!$B$1:$B$1001,,0)</f>
        <v>Elka Windress</v>
      </c>
      <c r="G384" s="2" t="str">
        <f>IF(_xlfn.XLOOKUP(Orders[[#This Row],[Customer ID]],customers!$A$1:$A$1001,customers!$C$1:$C$1001,,0)=0,"",_xlfn.XLOOKUP(Orders[[#This Row],[Customer ID]],customers!$A$1:$A$1001,customers!$C$1:$C$1001))</f>
        <v>ewindressam@marketwatch.com</v>
      </c>
      <c r="H384" s="2" t="str">
        <f>_xlfn.XLOOKUP(Orders[[#This Row],[Customer ID]],customers!$A$1:$A$1001,customers!$G$1:$G$1001,,0)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c r="Q384" t="str">
        <f>TEXT(Orders[[#This Row],[Order Date]], "dddd")</f>
        <v>Friday</v>
      </c>
      <c r="R384">
        <f>MONTH(Orders[[#This Row],[Order Date]])</f>
        <v>1</v>
      </c>
      <c r="S384" s="10">
        <f xml:space="preserve"> CEILING(Orders[[#This Row],[month_number]]/3,1)</f>
        <v>1</v>
      </c>
    </row>
    <row r="385" spans="1:19" x14ac:dyDescent="0.3">
      <c r="A385" s="2" t="s">
        <v>2650</v>
      </c>
      <c r="B385" s="3">
        <v>43586</v>
      </c>
      <c r="C385" s="2" t="s">
        <v>2651</v>
      </c>
      <c r="D385" t="s">
        <v>6176</v>
      </c>
      <c r="E385" s="2">
        <v>6</v>
      </c>
      <c r="F385" s="2" t="str">
        <f>_xlfn.XLOOKUP(Orders[[#This Row],[Customer ID]],customers!$A$1:$A$1001,customers!$B$1:$B$1001,,0)</f>
        <v>Marty Kidstoun</v>
      </c>
      <c r="G385" s="2" t="str">
        <f>IF(_xlfn.XLOOKUP(Orders[[#This Row],[Customer ID]],customers!$A$1:$A$1001,customers!$C$1:$C$1001,,0)=0,"",_xlfn.XLOOKUP(Orders[[#This Row],[Customer ID]],customers!$A$1:$A$1001,customers!$C$1:$C$1001))</f>
        <v/>
      </c>
      <c r="H385" s="2" t="str">
        <f>_xlfn.XLOOKUP(Orders[[#This Row],[Customer ID]],customers!$A$1:$A$1001,customers!$G$1:$G$1001,,0)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Large</v>
      </c>
      <c r="P385" t="str">
        <f>_xlfn.XLOOKUP(Orders[[#This Row],[Customer ID]],customers!$A$1:$A$1001,customers!$I$1:$I$1001,,0)</f>
        <v>Yes</v>
      </c>
      <c r="Q385" t="str">
        <f>TEXT(Orders[[#This Row],[Order Date]], "dddd")</f>
        <v>Wednesday</v>
      </c>
      <c r="R385">
        <f>MONTH(Orders[[#This Row],[Order Date]])</f>
        <v>5</v>
      </c>
      <c r="S385" s="10">
        <f xml:space="preserve"> CEILING(Orders[[#This Row],[month_number]]/3,1)</f>
        <v>2</v>
      </c>
    </row>
    <row r="386" spans="1:19" x14ac:dyDescent="0.3">
      <c r="A386" s="2" t="s">
        <v>2655</v>
      </c>
      <c r="B386" s="3">
        <v>43870</v>
      </c>
      <c r="C386" s="2" t="s">
        <v>2656</v>
      </c>
      <c r="D386" t="s">
        <v>6182</v>
      </c>
      <c r="E386" s="2">
        <v>4</v>
      </c>
      <c r="F386" s="2" t="str">
        <f>_xlfn.XLOOKUP(Orders[[#This Row],[Customer ID]],customers!$A$1:$A$1001,customers!$B$1:$B$1001,,0)</f>
        <v>Nickey Dimbleby</v>
      </c>
      <c r="G386" s="2" t="str">
        <f>IF(_xlfn.XLOOKUP(Orders[[#This Row],[Customer ID]],customers!$A$1:$A$1001,customers!$C$1:$C$1001,,0)=0,"",_xlfn.XLOOKUP(Orders[[#This Row],[Customer ID]],customers!$A$1:$A$1001,customers!$C$1:$C$1001))</f>
        <v/>
      </c>
      <c r="H386" s="2" t="str">
        <f>_xlfn.XLOOKUP(Orders[[#This Row],[Customer ID]],customers!$A$1:$A$1001,customers!$G$1:$G$1001,,0)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Large</v>
      </c>
      <c r="P386" t="str">
        <f>_xlfn.XLOOKUP(Orders[[#This Row],[Customer ID]],customers!$A$1:$A$1001,customers!$I$1:$I$1001,,0)</f>
        <v>No</v>
      </c>
      <c r="Q386" t="str">
        <f>TEXT(Orders[[#This Row],[Order Date]], "dddd")</f>
        <v>Sunday</v>
      </c>
      <c r="R386">
        <f>MONTH(Orders[[#This Row],[Order Date]])</f>
        <v>2</v>
      </c>
      <c r="S386" s="10">
        <f xml:space="preserve"> CEILING(Orders[[#This Row],[month_number]]/3,1)</f>
        <v>1</v>
      </c>
    </row>
    <row r="387" spans="1:19" x14ac:dyDescent="0.3">
      <c r="A387" s="2" t="s">
        <v>2660</v>
      </c>
      <c r="B387" s="3">
        <v>44559</v>
      </c>
      <c r="C387" s="2" t="s">
        <v>2661</v>
      </c>
      <c r="D387" t="s">
        <v>6160</v>
      </c>
      <c r="E387" s="2">
        <v>5</v>
      </c>
      <c r="F387" s="2" t="str">
        <f>_xlfn.XLOOKUP(Orders[[#This Row],[Customer ID]],customers!$A$1:$A$1001,customers!$B$1:$B$1001,,0)</f>
        <v>Virgil Baumadier</v>
      </c>
      <c r="G387" s="2" t="str">
        <f>IF(_xlfn.XLOOKUP(Orders[[#This Row],[Customer ID]],customers!$A$1:$A$1001,customers!$C$1:$C$1001,,0)=0,"",_xlfn.XLOOKUP(Orders[[#This Row],[Customer ID]],customers!$A$1:$A$1001,customers!$C$1:$C$1001))</f>
        <v>vbaumadierap@google.cn</v>
      </c>
      <c r="H387" s="2" t="str">
        <f>_xlfn.XLOOKUP(Orders[[#This Row],[Customer ID]],customers!$A$1:$A$1001,customers!$G$1:$G$1001,,0)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IF(J387="M","Medium",IF(J387="L","Large",IF(J387="D","Dark","")))</f>
        <v>Medium</v>
      </c>
      <c r="P387" t="str">
        <f>_xlfn.XLOOKUP(Orders[[#This Row],[Customer ID]],customers!$A$1:$A$1001,customers!$I$1:$I$1001,,0)</f>
        <v>Yes</v>
      </c>
      <c r="Q387" t="str">
        <f>TEXT(Orders[[#This Row],[Order Date]], "dddd")</f>
        <v>Wednesday</v>
      </c>
      <c r="R387">
        <f>MONTH(Orders[[#This Row],[Order Date]])</f>
        <v>12</v>
      </c>
      <c r="S387" s="10">
        <f xml:space="preserve"> CEILING(Orders[[#This Row],[month_number]]/3,1)</f>
        <v>4</v>
      </c>
    </row>
    <row r="388" spans="1:19" x14ac:dyDescent="0.3">
      <c r="A388" s="2" t="s">
        <v>2666</v>
      </c>
      <c r="B388" s="3">
        <v>44083</v>
      </c>
      <c r="C388" s="2" t="s">
        <v>2667</v>
      </c>
      <c r="D388" t="s">
        <v>6154</v>
      </c>
      <c r="E388" s="2">
        <v>6</v>
      </c>
      <c r="F388" s="2" t="str">
        <f>_xlfn.XLOOKUP(Orders[[#This Row],[Customer ID]],customers!$A$1:$A$1001,customers!$B$1:$B$1001,,0)</f>
        <v>Lenore Messenbird</v>
      </c>
      <c r="G388" s="2" t="str">
        <f>IF(_xlfn.XLOOKUP(Orders[[#This Row],[Customer ID]],customers!$A$1:$A$1001,customers!$C$1:$C$1001,,0)=0,"",_xlfn.XLOOKUP(Orders[[#This Row],[Customer ID]],customers!$A$1:$A$1001,customers!$C$1:$C$1001))</f>
        <v/>
      </c>
      <c r="H388" s="2" t="str">
        <f>_xlfn.XLOOKUP(Orders[[#This Row],[Customer ID]],customers!$A$1:$A$1001,customers!$G$1:$G$1001,,0)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c r="Q388" t="str">
        <f>TEXT(Orders[[#This Row],[Order Date]], "dddd")</f>
        <v>Wednesday</v>
      </c>
      <c r="R388">
        <f>MONTH(Orders[[#This Row],[Order Date]])</f>
        <v>9</v>
      </c>
      <c r="S388" s="10">
        <f xml:space="preserve"> CEILING(Orders[[#This Row],[month_number]]/3,1)</f>
        <v>3</v>
      </c>
    </row>
    <row r="389" spans="1:19" x14ac:dyDescent="0.3">
      <c r="A389" s="2" t="s">
        <v>2671</v>
      </c>
      <c r="B389" s="3">
        <v>44455</v>
      </c>
      <c r="C389" s="2" t="s">
        <v>2672</v>
      </c>
      <c r="D389" t="s">
        <v>6171</v>
      </c>
      <c r="E389" s="2">
        <v>5</v>
      </c>
      <c r="F389" s="2" t="str">
        <f>_xlfn.XLOOKUP(Orders[[#This Row],[Customer ID]],customers!$A$1:$A$1001,customers!$B$1:$B$1001,,0)</f>
        <v>Shirleen Welds</v>
      </c>
      <c r="G389" s="2" t="str">
        <f>IF(_xlfn.XLOOKUP(Orders[[#This Row],[Customer ID]],customers!$A$1:$A$1001,customers!$C$1:$C$1001,,0)=0,"",_xlfn.XLOOKUP(Orders[[#This Row],[Customer ID]],customers!$A$1:$A$1001,customers!$C$1:$C$1001))</f>
        <v>sweldsar@wired.com</v>
      </c>
      <c r="H389" s="2" t="str">
        <f>_xlfn.XLOOKUP(Orders[[#This Row],[Customer ID]],customers!$A$1:$A$1001,customers!$G$1:$G$1001,,0)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Large</v>
      </c>
      <c r="P389" t="str">
        <f>_xlfn.XLOOKUP(Orders[[#This Row],[Customer ID]],customers!$A$1:$A$1001,customers!$I$1:$I$1001,,0)</f>
        <v>Yes</v>
      </c>
      <c r="Q389" t="str">
        <f>TEXT(Orders[[#This Row],[Order Date]], "dddd")</f>
        <v>Thursday</v>
      </c>
      <c r="R389">
        <f>MONTH(Orders[[#This Row],[Order Date]])</f>
        <v>9</v>
      </c>
      <c r="S389" s="10">
        <f xml:space="preserve"> CEILING(Orders[[#This Row],[month_number]]/3,1)</f>
        <v>3</v>
      </c>
    </row>
    <row r="390" spans="1:19" x14ac:dyDescent="0.3">
      <c r="A390" s="2" t="s">
        <v>2677</v>
      </c>
      <c r="B390" s="3">
        <v>44130</v>
      </c>
      <c r="C390" s="2" t="s">
        <v>2678</v>
      </c>
      <c r="D390" t="s">
        <v>6150</v>
      </c>
      <c r="E390" s="2">
        <v>3</v>
      </c>
      <c r="F390" s="2" t="str">
        <f>_xlfn.XLOOKUP(Orders[[#This Row],[Customer ID]],customers!$A$1:$A$1001,customers!$B$1:$B$1001,,0)</f>
        <v>Maisie Sarvar</v>
      </c>
      <c r="G390" s="2" t="str">
        <f>IF(_xlfn.XLOOKUP(Orders[[#This Row],[Customer ID]],customers!$A$1:$A$1001,customers!$C$1:$C$1001,,0)=0,"",_xlfn.XLOOKUP(Orders[[#This Row],[Customer ID]],customers!$A$1:$A$1001,customers!$C$1:$C$1001))</f>
        <v>msarvaras@artisteer.com</v>
      </c>
      <c r="H390" s="2" t="str">
        <f>_xlfn.XLOOKUP(Orders[[#This Row],[Customer ID]],customers!$A$1:$A$1001,customers!$G$1:$G$1001,,0)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c r="Q390" t="str">
        <f>TEXT(Orders[[#This Row],[Order Date]], "dddd")</f>
        <v>Monday</v>
      </c>
      <c r="R390">
        <f>MONTH(Orders[[#This Row],[Order Date]])</f>
        <v>10</v>
      </c>
      <c r="S390" s="10">
        <f xml:space="preserve"> CEILING(Orders[[#This Row],[month_number]]/3,1)</f>
        <v>4</v>
      </c>
    </row>
    <row r="391" spans="1:19" x14ac:dyDescent="0.3">
      <c r="A391" s="2" t="s">
        <v>2683</v>
      </c>
      <c r="B391" s="3">
        <v>43536</v>
      </c>
      <c r="C391" s="2" t="s">
        <v>2684</v>
      </c>
      <c r="D391" t="s">
        <v>6169</v>
      </c>
      <c r="E391" s="2">
        <v>3</v>
      </c>
      <c r="F391" s="2" t="str">
        <f>_xlfn.XLOOKUP(Orders[[#This Row],[Customer ID]],customers!$A$1:$A$1001,customers!$B$1:$B$1001,,0)</f>
        <v>Andrej Havick</v>
      </c>
      <c r="G391" s="2" t="str">
        <f>IF(_xlfn.XLOOKUP(Orders[[#This Row],[Customer ID]],customers!$A$1:$A$1001,customers!$C$1:$C$1001,,0)=0,"",_xlfn.XLOOKUP(Orders[[#This Row],[Customer ID]],customers!$A$1:$A$1001,customers!$C$1:$C$1001))</f>
        <v>ahavickat@nsw.gov.au</v>
      </c>
      <c r="H391" s="2" t="str">
        <f>_xlfn.XLOOKUP(Orders[[#This Row],[Customer ID]],customers!$A$1:$A$1001,customers!$G$1:$G$1001,,0)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c r="Q391" t="str">
        <f>TEXT(Orders[[#This Row],[Order Date]], "dddd")</f>
        <v>Tuesday</v>
      </c>
      <c r="R391">
        <f>MONTH(Orders[[#This Row],[Order Date]])</f>
        <v>3</v>
      </c>
      <c r="S391" s="10">
        <f xml:space="preserve"> CEILING(Orders[[#This Row],[month_number]]/3,1)</f>
        <v>1</v>
      </c>
    </row>
    <row r="392" spans="1:19" x14ac:dyDescent="0.3">
      <c r="A392" s="2" t="s">
        <v>2689</v>
      </c>
      <c r="B392" s="3">
        <v>44245</v>
      </c>
      <c r="C392" s="2" t="s">
        <v>2690</v>
      </c>
      <c r="D392" t="s">
        <v>6144</v>
      </c>
      <c r="E392" s="2">
        <v>2</v>
      </c>
      <c r="F392" s="2" t="str">
        <f>_xlfn.XLOOKUP(Orders[[#This Row],[Customer ID]],customers!$A$1:$A$1001,customers!$B$1:$B$1001,,0)</f>
        <v>Sloan Diviny</v>
      </c>
      <c r="G392" s="2" t="str">
        <f>IF(_xlfn.XLOOKUP(Orders[[#This Row],[Customer ID]],customers!$A$1:$A$1001,customers!$C$1:$C$1001,,0)=0,"",_xlfn.XLOOKUP(Orders[[#This Row],[Customer ID]],customers!$A$1:$A$1001,customers!$C$1:$C$1001))</f>
        <v>sdivinyau@ask.com</v>
      </c>
      <c r="H392" s="2" t="str">
        <f>_xlfn.XLOOKUP(Orders[[#This Row],[Customer ID]],customers!$A$1:$A$1001,customers!$G$1:$G$1001,,0)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c r="Q392" t="str">
        <f>TEXT(Orders[[#This Row],[Order Date]], "dddd")</f>
        <v>Thursday</v>
      </c>
      <c r="R392">
        <f>MONTH(Orders[[#This Row],[Order Date]])</f>
        <v>2</v>
      </c>
      <c r="S392" s="10">
        <f xml:space="preserve"> CEILING(Orders[[#This Row],[month_number]]/3,1)</f>
        <v>1</v>
      </c>
    </row>
    <row r="393" spans="1:19" x14ac:dyDescent="0.3">
      <c r="A393" s="2" t="s">
        <v>2694</v>
      </c>
      <c r="B393" s="3">
        <v>44133</v>
      </c>
      <c r="C393" s="2" t="s">
        <v>2695</v>
      </c>
      <c r="D393" t="s">
        <v>6157</v>
      </c>
      <c r="E393" s="2">
        <v>2</v>
      </c>
      <c r="F393" s="2" t="str">
        <f>_xlfn.XLOOKUP(Orders[[#This Row],[Customer ID]],customers!$A$1:$A$1001,customers!$B$1:$B$1001,,0)</f>
        <v>Itch Norquoy</v>
      </c>
      <c r="G393" s="2" t="str">
        <f>IF(_xlfn.XLOOKUP(Orders[[#This Row],[Customer ID]],customers!$A$1:$A$1001,customers!$C$1:$C$1001,,0)=0,"",_xlfn.XLOOKUP(Orders[[#This Row],[Customer ID]],customers!$A$1:$A$1001,customers!$C$1:$C$1001))</f>
        <v>inorquoyav@businessweek.com</v>
      </c>
      <c r="H393" s="2" t="str">
        <f>_xlfn.XLOOKUP(Orders[[#This Row],[Customer ID]],customers!$A$1:$A$1001,customers!$G$1:$G$1001,,0)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c r="Q393" t="str">
        <f>TEXT(Orders[[#This Row],[Order Date]], "dddd")</f>
        <v>Thursday</v>
      </c>
      <c r="R393">
        <f>MONTH(Orders[[#This Row],[Order Date]])</f>
        <v>10</v>
      </c>
      <c r="S393" s="10">
        <f xml:space="preserve"> CEILING(Orders[[#This Row],[month_number]]/3,1)</f>
        <v>4</v>
      </c>
    </row>
    <row r="394" spans="1:19" x14ac:dyDescent="0.3">
      <c r="A394" s="2" t="s">
        <v>2699</v>
      </c>
      <c r="B394" s="3">
        <v>44445</v>
      </c>
      <c r="C394" s="2" t="s">
        <v>2700</v>
      </c>
      <c r="D394" t="s">
        <v>6171</v>
      </c>
      <c r="E394" s="2">
        <v>6</v>
      </c>
      <c r="F394" s="2" t="str">
        <f>_xlfn.XLOOKUP(Orders[[#This Row],[Customer ID]],customers!$A$1:$A$1001,customers!$B$1:$B$1001,,0)</f>
        <v>Anson Iddison</v>
      </c>
      <c r="G394" s="2" t="str">
        <f>IF(_xlfn.XLOOKUP(Orders[[#This Row],[Customer ID]],customers!$A$1:$A$1001,customers!$C$1:$C$1001,,0)=0,"",_xlfn.XLOOKUP(Orders[[#This Row],[Customer ID]],customers!$A$1:$A$1001,customers!$C$1:$C$1001))</f>
        <v>aiddisonaw@usa.gov</v>
      </c>
      <c r="H394" s="2" t="str">
        <f>_xlfn.XLOOKUP(Orders[[#This Row],[Customer ID]],customers!$A$1:$A$1001,customers!$G$1:$G$1001,,0)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Large</v>
      </c>
      <c r="P394" t="str">
        <f>_xlfn.XLOOKUP(Orders[[#This Row],[Customer ID]],customers!$A$1:$A$1001,customers!$I$1:$I$1001,,0)</f>
        <v>No</v>
      </c>
      <c r="Q394" t="str">
        <f>TEXT(Orders[[#This Row],[Order Date]], "dddd")</f>
        <v>Monday</v>
      </c>
      <c r="R394">
        <f>MONTH(Orders[[#This Row],[Order Date]])</f>
        <v>9</v>
      </c>
      <c r="S394" s="10">
        <f xml:space="preserve"> CEILING(Orders[[#This Row],[month_number]]/3,1)</f>
        <v>3</v>
      </c>
    </row>
    <row r="395" spans="1:19" x14ac:dyDescent="0.3">
      <c r="A395" s="2" t="s">
        <v>2699</v>
      </c>
      <c r="B395" s="3">
        <v>44445</v>
      </c>
      <c r="C395" s="2" t="s">
        <v>2700</v>
      </c>
      <c r="D395" t="s">
        <v>6167</v>
      </c>
      <c r="E395" s="2">
        <v>1</v>
      </c>
      <c r="F395" s="2" t="str">
        <f>_xlfn.XLOOKUP(Orders[[#This Row],[Customer ID]],customers!$A$1:$A$1001,customers!$B$1:$B$1001,,0)</f>
        <v>Anson Iddison</v>
      </c>
      <c r="G395" s="2" t="str">
        <f>IF(_xlfn.XLOOKUP(Orders[[#This Row],[Customer ID]],customers!$A$1:$A$1001,customers!$C$1:$C$1001,,0)=0,"",_xlfn.XLOOKUP(Orders[[#This Row],[Customer ID]],customers!$A$1:$A$1001,customers!$C$1:$C$1001))</f>
        <v>aiddisonaw@usa.gov</v>
      </c>
      <c r="H395" s="2" t="str">
        <f>_xlfn.XLOOKUP(Orders[[#This Row],[Customer ID]],customers!$A$1:$A$1001,customers!$G$1:$G$1001,,0)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Large</v>
      </c>
      <c r="P395" t="str">
        <f>_xlfn.XLOOKUP(Orders[[#This Row],[Customer ID]],customers!$A$1:$A$1001,customers!$I$1:$I$1001,,0)</f>
        <v>No</v>
      </c>
      <c r="Q395" t="str">
        <f>TEXT(Orders[[#This Row],[Order Date]], "dddd")</f>
        <v>Monday</v>
      </c>
      <c r="R395">
        <f>MONTH(Orders[[#This Row],[Order Date]])</f>
        <v>9</v>
      </c>
      <c r="S395" s="10">
        <f xml:space="preserve"> CEILING(Orders[[#This Row],[month_number]]/3,1)</f>
        <v>3</v>
      </c>
    </row>
    <row r="396" spans="1:19" x14ac:dyDescent="0.3">
      <c r="A396" s="2" t="s">
        <v>2710</v>
      </c>
      <c r="B396" s="3">
        <v>44083</v>
      </c>
      <c r="C396" s="2" t="s">
        <v>2711</v>
      </c>
      <c r="D396" t="s">
        <v>6142</v>
      </c>
      <c r="E396" s="2">
        <v>4</v>
      </c>
      <c r="F396" s="2" t="str">
        <f>_xlfn.XLOOKUP(Orders[[#This Row],[Customer ID]],customers!$A$1:$A$1001,customers!$B$1:$B$1001,,0)</f>
        <v>Randal Longfield</v>
      </c>
      <c r="G396" s="2" t="str">
        <f>IF(_xlfn.XLOOKUP(Orders[[#This Row],[Customer ID]],customers!$A$1:$A$1001,customers!$C$1:$C$1001,,0)=0,"",_xlfn.XLOOKUP(Orders[[#This Row],[Customer ID]],customers!$A$1:$A$1001,customers!$C$1:$C$1001))</f>
        <v>rlongfielday@bluehost.com</v>
      </c>
      <c r="H396" s="2" t="str">
        <f>_xlfn.XLOOKUP(Orders[[#This Row],[Customer ID]],customers!$A$1:$A$1001,customers!$G$1:$G$1001,,0)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Large</v>
      </c>
      <c r="P396" t="str">
        <f>_xlfn.XLOOKUP(Orders[[#This Row],[Customer ID]],customers!$A$1:$A$1001,customers!$I$1:$I$1001,,0)</f>
        <v>No</v>
      </c>
      <c r="Q396" t="str">
        <f>TEXT(Orders[[#This Row],[Order Date]], "dddd")</f>
        <v>Wednesday</v>
      </c>
      <c r="R396">
        <f>MONTH(Orders[[#This Row],[Order Date]])</f>
        <v>9</v>
      </c>
      <c r="S396" s="10">
        <f xml:space="preserve"> CEILING(Orders[[#This Row],[month_number]]/3,1)</f>
        <v>3</v>
      </c>
    </row>
    <row r="397" spans="1:19" x14ac:dyDescent="0.3">
      <c r="A397" s="2" t="s">
        <v>2716</v>
      </c>
      <c r="B397" s="3">
        <v>44465</v>
      </c>
      <c r="C397" s="2" t="s">
        <v>2717</v>
      </c>
      <c r="D397" t="s">
        <v>6169</v>
      </c>
      <c r="E397" s="2">
        <v>6</v>
      </c>
      <c r="F397" s="2" t="str">
        <f>_xlfn.XLOOKUP(Orders[[#This Row],[Customer ID]],customers!$A$1:$A$1001,customers!$B$1:$B$1001,,0)</f>
        <v>Gregorius Kislingbury</v>
      </c>
      <c r="G397" s="2" t="str">
        <f>IF(_xlfn.XLOOKUP(Orders[[#This Row],[Customer ID]],customers!$A$1:$A$1001,customers!$C$1:$C$1001,,0)=0,"",_xlfn.XLOOKUP(Orders[[#This Row],[Customer ID]],customers!$A$1:$A$1001,customers!$C$1:$C$1001))</f>
        <v>gkislingburyaz@samsung.com</v>
      </c>
      <c r="H397" s="2" t="str">
        <f>_xlfn.XLOOKUP(Orders[[#This Row],[Customer ID]],customers!$A$1:$A$1001,customers!$G$1:$G$1001,,0)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c r="Q397" t="str">
        <f>TEXT(Orders[[#This Row],[Order Date]], "dddd")</f>
        <v>Sunday</v>
      </c>
      <c r="R397">
        <f>MONTH(Orders[[#This Row],[Order Date]])</f>
        <v>9</v>
      </c>
      <c r="S397" s="10">
        <f xml:space="preserve"> CEILING(Orders[[#This Row],[month_number]]/3,1)</f>
        <v>3</v>
      </c>
    </row>
    <row r="398" spans="1:19" x14ac:dyDescent="0.3">
      <c r="A398" s="2" t="s">
        <v>2721</v>
      </c>
      <c r="B398" s="3">
        <v>44140</v>
      </c>
      <c r="C398" s="2" t="s">
        <v>2722</v>
      </c>
      <c r="D398" t="s">
        <v>6180</v>
      </c>
      <c r="E398" s="2">
        <v>5</v>
      </c>
      <c r="F398" s="2" t="str">
        <f>_xlfn.XLOOKUP(Orders[[#This Row],[Customer ID]],customers!$A$1:$A$1001,customers!$B$1:$B$1001,,0)</f>
        <v>Xenos Gibbons</v>
      </c>
      <c r="G398" s="2" t="str">
        <f>IF(_xlfn.XLOOKUP(Orders[[#This Row],[Customer ID]],customers!$A$1:$A$1001,customers!$C$1:$C$1001,,0)=0,"",_xlfn.XLOOKUP(Orders[[#This Row],[Customer ID]],customers!$A$1:$A$1001,customers!$C$1:$C$1001))</f>
        <v>xgibbonsb0@artisteer.com</v>
      </c>
      <c r="H398" s="2" t="str">
        <f>_xlfn.XLOOKUP(Orders[[#This Row],[Customer ID]],customers!$A$1:$A$1001,customers!$G$1:$G$1001,,0)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Large</v>
      </c>
      <c r="P398" t="str">
        <f>_xlfn.XLOOKUP(Orders[[#This Row],[Customer ID]],customers!$A$1:$A$1001,customers!$I$1:$I$1001,,0)</f>
        <v>No</v>
      </c>
      <c r="Q398" t="str">
        <f>TEXT(Orders[[#This Row],[Order Date]], "dddd")</f>
        <v>Thursday</v>
      </c>
      <c r="R398">
        <f>MONTH(Orders[[#This Row],[Order Date]])</f>
        <v>11</v>
      </c>
      <c r="S398" s="10">
        <f xml:space="preserve"> CEILING(Orders[[#This Row],[month_number]]/3,1)</f>
        <v>4</v>
      </c>
    </row>
    <row r="399" spans="1:19" x14ac:dyDescent="0.3">
      <c r="A399" s="2" t="s">
        <v>2727</v>
      </c>
      <c r="B399" s="3">
        <v>43720</v>
      </c>
      <c r="C399" s="2" t="s">
        <v>2728</v>
      </c>
      <c r="D399" t="s">
        <v>6169</v>
      </c>
      <c r="E399" s="2">
        <v>4</v>
      </c>
      <c r="F399" s="2" t="str">
        <f>_xlfn.XLOOKUP(Orders[[#This Row],[Customer ID]],customers!$A$1:$A$1001,customers!$B$1:$B$1001,,0)</f>
        <v>Fleur Parres</v>
      </c>
      <c r="G399" s="2" t="str">
        <f>IF(_xlfn.XLOOKUP(Orders[[#This Row],[Customer ID]],customers!$A$1:$A$1001,customers!$C$1:$C$1001,,0)=0,"",_xlfn.XLOOKUP(Orders[[#This Row],[Customer ID]],customers!$A$1:$A$1001,customers!$C$1:$C$1001))</f>
        <v>fparresb1@imageshack.us</v>
      </c>
      <c r="H399" s="2" t="str">
        <f>_xlfn.XLOOKUP(Orders[[#This Row],[Customer ID]],customers!$A$1:$A$1001,customers!$G$1:$G$1001,,0)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c r="Q399" t="str">
        <f>TEXT(Orders[[#This Row],[Order Date]], "dddd")</f>
        <v>Thursday</v>
      </c>
      <c r="R399">
        <f>MONTH(Orders[[#This Row],[Order Date]])</f>
        <v>9</v>
      </c>
      <c r="S399" s="10">
        <f xml:space="preserve"> CEILING(Orders[[#This Row],[month_number]]/3,1)</f>
        <v>3</v>
      </c>
    </row>
    <row r="400" spans="1:19" x14ac:dyDescent="0.3">
      <c r="A400" s="2" t="s">
        <v>2733</v>
      </c>
      <c r="B400" s="3">
        <v>43677</v>
      </c>
      <c r="C400" s="2" t="s">
        <v>2734</v>
      </c>
      <c r="D400" t="s">
        <v>6154</v>
      </c>
      <c r="E400" s="2">
        <v>6</v>
      </c>
      <c r="F400" s="2" t="str">
        <f>_xlfn.XLOOKUP(Orders[[#This Row],[Customer ID]],customers!$A$1:$A$1001,customers!$B$1:$B$1001,,0)</f>
        <v>Gran Sibray</v>
      </c>
      <c r="G400" s="2" t="str">
        <f>IF(_xlfn.XLOOKUP(Orders[[#This Row],[Customer ID]],customers!$A$1:$A$1001,customers!$C$1:$C$1001,,0)=0,"",_xlfn.XLOOKUP(Orders[[#This Row],[Customer ID]],customers!$A$1:$A$1001,customers!$C$1:$C$1001))</f>
        <v>gsibrayb2@wsj.com</v>
      </c>
      <c r="H400" s="2" t="str">
        <f>_xlfn.XLOOKUP(Orders[[#This Row],[Customer ID]],customers!$A$1:$A$1001,customers!$G$1:$G$1001,,0)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c r="Q400" t="str">
        <f>TEXT(Orders[[#This Row],[Order Date]], "dddd")</f>
        <v>Wednesday</v>
      </c>
      <c r="R400">
        <f>MONTH(Orders[[#This Row],[Order Date]])</f>
        <v>7</v>
      </c>
      <c r="S400" s="10">
        <f xml:space="preserve"> CEILING(Orders[[#This Row],[month_number]]/3,1)</f>
        <v>3</v>
      </c>
    </row>
    <row r="401" spans="1:19" x14ac:dyDescent="0.3">
      <c r="A401" s="2" t="s">
        <v>2739</v>
      </c>
      <c r="B401" s="3">
        <v>43539</v>
      </c>
      <c r="C401" s="2" t="s">
        <v>2740</v>
      </c>
      <c r="D401" t="s">
        <v>6185</v>
      </c>
      <c r="E401" s="2">
        <v>6</v>
      </c>
      <c r="F401" s="2" t="str">
        <f>_xlfn.XLOOKUP(Orders[[#This Row],[Customer ID]],customers!$A$1:$A$1001,customers!$B$1:$B$1001,,0)</f>
        <v>Ingelbert Hotchkin</v>
      </c>
      <c r="G401" s="2" t="str">
        <f>IF(_xlfn.XLOOKUP(Orders[[#This Row],[Customer ID]],customers!$A$1:$A$1001,customers!$C$1:$C$1001,,0)=0,"",_xlfn.XLOOKUP(Orders[[#This Row],[Customer ID]],customers!$A$1:$A$1001,customers!$C$1:$C$1001))</f>
        <v>ihotchkinb3@mit.edu</v>
      </c>
      <c r="H401" s="2" t="str">
        <f>_xlfn.XLOOKUP(Orders[[#This Row],[Customer ID]],customers!$A$1:$A$1001,customers!$G$1:$G$1001,,0)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c r="Q401" t="str">
        <f>TEXT(Orders[[#This Row],[Order Date]], "dddd")</f>
        <v>Friday</v>
      </c>
      <c r="R401">
        <f>MONTH(Orders[[#This Row],[Order Date]])</f>
        <v>3</v>
      </c>
      <c r="S401" s="10">
        <f xml:space="preserve"> CEILING(Orders[[#This Row],[month_number]]/3,1)</f>
        <v>1</v>
      </c>
    </row>
    <row r="402" spans="1:19" x14ac:dyDescent="0.3">
      <c r="A402" s="2" t="s">
        <v>2745</v>
      </c>
      <c r="B402" s="3">
        <v>44332</v>
      </c>
      <c r="C402" s="2" t="s">
        <v>2746</v>
      </c>
      <c r="D402" t="s">
        <v>6170</v>
      </c>
      <c r="E402" s="2">
        <v>4</v>
      </c>
      <c r="F402" s="2" t="str">
        <f>_xlfn.XLOOKUP(Orders[[#This Row],[Customer ID]],customers!$A$1:$A$1001,customers!$B$1:$B$1001,,0)</f>
        <v>Neely Broadberrie</v>
      </c>
      <c r="G402" s="2" t="str">
        <f>IF(_xlfn.XLOOKUP(Orders[[#This Row],[Customer ID]],customers!$A$1:$A$1001,customers!$C$1:$C$1001,,0)=0,"",_xlfn.XLOOKUP(Orders[[#This Row],[Customer ID]],customers!$A$1:$A$1001,customers!$C$1:$C$1001))</f>
        <v>nbroadberrieb4@gnu.org</v>
      </c>
      <c r="H402" s="2" t="str">
        <f>_xlfn.XLOOKUP(Orders[[#This Row],[Customer ID]],customers!$A$1:$A$1001,customers!$G$1:$G$1001,,0)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Large</v>
      </c>
      <c r="P402" t="str">
        <f>_xlfn.XLOOKUP(Orders[[#This Row],[Customer ID]],customers!$A$1:$A$1001,customers!$I$1:$I$1001,,0)</f>
        <v>No</v>
      </c>
      <c r="Q402" t="str">
        <f>TEXT(Orders[[#This Row],[Order Date]], "dddd")</f>
        <v>Sunday</v>
      </c>
      <c r="R402">
        <f>MONTH(Orders[[#This Row],[Order Date]])</f>
        <v>5</v>
      </c>
      <c r="S402" s="10">
        <f xml:space="preserve"> CEILING(Orders[[#This Row],[month_number]]/3,1)</f>
        <v>2</v>
      </c>
    </row>
    <row r="403" spans="1:19" x14ac:dyDescent="0.3">
      <c r="A403" s="2" t="s">
        <v>2751</v>
      </c>
      <c r="B403" s="3">
        <v>43591</v>
      </c>
      <c r="C403" s="2" t="s">
        <v>2752</v>
      </c>
      <c r="D403" t="s">
        <v>6159</v>
      </c>
      <c r="E403" s="2">
        <v>2</v>
      </c>
      <c r="F403" s="2" t="str">
        <f>_xlfn.XLOOKUP(Orders[[#This Row],[Customer ID]],customers!$A$1:$A$1001,customers!$B$1:$B$1001,,0)</f>
        <v>Rutger Pithcock</v>
      </c>
      <c r="G403" s="2" t="str">
        <f>IF(_xlfn.XLOOKUP(Orders[[#This Row],[Customer ID]],customers!$A$1:$A$1001,customers!$C$1:$C$1001,,0)=0,"",_xlfn.XLOOKUP(Orders[[#This Row],[Customer ID]],customers!$A$1:$A$1001,customers!$C$1:$C$1001))</f>
        <v>rpithcockb5@yellowbook.com</v>
      </c>
      <c r="H403" s="2" t="str">
        <f>_xlfn.XLOOKUP(Orders[[#This Row],[Customer ID]],customers!$A$1:$A$1001,customers!$G$1:$G$1001,,0)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c r="Q403" t="str">
        <f>TEXT(Orders[[#This Row],[Order Date]], "dddd")</f>
        <v>Monday</v>
      </c>
      <c r="R403">
        <f>MONTH(Orders[[#This Row],[Order Date]])</f>
        <v>5</v>
      </c>
      <c r="S403" s="10">
        <f xml:space="preserve"> CEILING(Orders[[#This Row],[month_number]]/3,1)</f>
        <v>2</v>
      </c>
    </row>
    <row r="404" spans="1:19" x14ac:dyDescent="0.3">
      <c r="A404" s="2" t="s">
        <v>2757</v>
      </c>
      <c r="B404" s="3">
        <v>43502</v>
      </c>
      <c r="C404" s="2" t="s">
        <v>2758</v>
      </c>
      <c r="D404" t="s">
        <v>6177</v>
      </c>
      <c r="E404" s="2">
        <v>3</v>
      </c>
      <c r="F404" s="2" t="str">
        <f>_xlfn.XLOOKUP(Orders[[#This Row],[Customer ID]],customers!$A$1:$A$1001,customers!$B$1:$B$1001,,0)</f>
        <v>Gale Croysdale</v>
      </c>
      <c r="G404" s="2" t="str">
        <f>IF(_xlfn.XLOOKUP(Orders[[#This Row],[Customer ID]],customers!$A$1:$A$1001,customers!$C$1:$C$1001,,0)=0,"",_xlfn.XLOOKUP(Orders[[#This Row],[Customer ID]],customers!$A$1:$A$1001,customers!$C$1:$C$1001))</f>
        <v>gcroysdaleb6@nih.gov</v>
      </c>
      <c r="H404" s="2" t="str">
        <f>_xlfn.XLOOKUP(Orders[[#This Row],[Customer ID]],customers!$A$1:$A$1001,customers!$G$1:$G$1001,,0)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c r="Q404" t="str">
        <f>TEXT(Orders[[#This Row],[Order Date]], "dddd")</f>
        <v>Wednesday</v>
      </c>
      <c r="R404">
        <f>MONTH(Orders[[#This Row],[Order Date]])</f>
        <v>2</v>
      </c>
      <c r="S404" s="10">
        <f xml:space="preserve"> CEILING(Orders[[#This Row],[month_number]]/3,1)</f>
        <v>1</v>
      </c>
    </row>
    <row r="405" spans="1:19" x14ac:dyDescent="0.3">
      <c r="A405" s="2" t="s">
        <v>2763</v>
      </c>
      <c r="B405" s="3">
        <v>44295</v>
      </c>
      <c r="C405" s="2" t="s">
        <v>2764</v>
      </c>
      <c r="D405" t="s">
        <v>6145</v>
      </c>
      <c r="E405" s="2">
        <v>2</v>
      </c>
      <c r="F405" s="2" t="str">
        <f>_xlfn.XLOOKUP(Orders[[#This Row],[Customer ID]],customers!$A$1:$A$1001,customers!$B$1:$B$1001,,0)</f>
        <v>Benedetto Gozzett</v>
      </c>
      <c r="G405" s="2" t="str">
        <f>IF(_xlfn.XLOOKUP(Orders[[#This Row],[Customer ID]],customers!$A$1:$A$1001,customers!$C$1:$C$1001,,0)=0,"",_xlfn.XLOOKUP(Orders[[#This Row],[Customer ID]],customers!$A$1:$A$1001,customers!$C$1:$C$1001))</f>
        <v>bgozzettb7@github.com</v>
      </c>
      <c r="H405" s="2" t="str">
        <f>_xlfn.XLOOKUP(Orders[[#This Row],[Customer ID]],customers!$A$1:$A$1001,customers!$G$1:$G$1001,,0)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Large</v>
      </c>
      <c r="P405" t="str">
        <f>_xlfn.XLOOKUP(Orders[[#This Row],[Customer ID]],customers!$A$1:$A$1001,customers!$I$1:$I$1001,,0)</f>
        <v>No</v>
      </c>
      <c r="Q405" t="str">
        <f>TEXT(Orders[[#This Row],[Order Date]], "dddd")</f>
        <v>Friday</v>
      </c>
      <c r="R405">
        <f>MONTH(Orders[[#This Row],[Order Date]])</f>
        <v>4</v>
      </c>
      <c r="S405" s="10">
        <f xml:space="preserve"> CEILING(Orders[[#This Row],[month_number]]/3,1)</f>
        <v>2</v>
      </c>
    </row>
    <row r="406" spans="1:19" x14ac:dyDescent="0.3">
      <c r="A406" s="2" t="s">
        <v>2769</v>
      </c>
      <c r="B406" s="3">
        <v>43971</v>
      </c>
      <c r="C406" s="2" t="s">
        <v>2770</v>
      </c>
      <c r="D406" t="s">
        <v>6147</v>
      </c>
      <c r="E406" s="2">
        <v>4</v>
      </c>
      <c r="F406" s="2" t="str">
        <f>_xlfn.XLOOKUP(Orders[[#This Row],[Customer ID]],customers!$A$1:$A$1001,customers!$B$1:$B$1001,,0)</f>
        <v>Tania Craggs</v>
      </c>
      <c r="G406" s="2" t="str">
        <f>IF(_xlfn.XLOOKUP(Orders[[#This Row],[Customer ID]],customers!$A$1:$A$1001,customers!$C$1:$C$1001,,0)=0,"",_xlfn.XLOOKUP(Orders[[#This Row],[Customer ID]],customers!$A$1:$A$1001,customers!$C$1:$C$1001))</f>
        <v>tcraggsb8@house.gov</v>
      </c>
      <c r="H406" s="2" t="str">
        <f>_xlfn.XLOOKUP(Orders[[#This Row],[Customer ID]],customers!$A$1:$A$1001,customers!$G$1:$G$1001,,0)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c r="Q406" t="str">
        <f>TEXT(Orders[[#This Row],[Order Date]], "dddd")</f>
        <v>Wednesday</v>
      </c>
      <c r="R406">
        <f>MONTH(Orders[[#This Row],[Order Date]])</f>
        <v>5</v>
      </c>
      <c r="S406" s="10">
        <f xml:space="preserve"> CEILING(Orders[[#This Row],[month_number]]/3,1)</f>
        <v>2</v>
      </c>
    </row>
    <row r="407" spans="1:19" x14ac:dyDescent="0.3">
      <c r="A407" s="2" t="s">
        <v>2775</v>
      </c>
      <c r="B407" s="3">
        <v>44167</v>
      </c>
      <c r="C407" s="2" t="s">
        <v>2776</v>
      </c>
      <c r="D407" t="s">
        <v>6139</v>
      </c>
      <c r="E407" s="2">
        <v>3</v>
      </c>
      <c r="F407" s="2" t="str">
        <f>_xlfn.XLOOKUP(Orders[[#This Row],[Customer ID]],customers!$A$1:$A$1001,customers!$B$1:$B$1001,,0)</f>
        <v>Leonie Cullrford</v>
      </c>
      <c r="G407" s="2" t="str">
        <f>IF(_xlfn.XLOOKUP(Orders[[#This Row],[Customer ID]],customers!$A$1:$A$1001,customers!$C$1:$C$1001,,0)=0,"",_xlfn.XLOOKUP(Orders[[#This Row],[Customer ID]],customers!$A$1:$A$1001,customers!$C$1:$C$1001))</f>
        <v>lcullrfordb9@xing.com</v>
      </c>
      <c r="H407" s="2" t="str">
        <f>_xlfn.XLOOKUP(Orders[[#This Row],[Customer ID]],customers!$A$1:$A$1001,customers!$G$1:$G$1001,,0)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c r="Q407" t="str">
        <f>TEXT(Orders[[#This Row],[Order Date]], "dddd")</f>
        <v>Wednesday</v>
      </c>
      <c r="R407">
        <f>MONTH(Orders[[#This Row],[Order Date]])</f>
        <v>12</v>
      </c>
      <c r="S407" s="10">
        <f xml:space="preserve"> CEILING(Orders[[#This Row],[month_number]]/3,1)</f>
        <v>4</v>
      </c>
    </row>
    <row r="408" spans="1:19" x14ac:dyDescent="0.3">
      <c r="A408" s="2" t="s">
        <v>2781</v>
      </c>
      <c r="B408" s="3">
        <v>44416</v>
      </c>
      <c r="C408" s="2" t="s">
        <v>2782</v>
      </c>
      <c r="D408" t="s">
        <v>6141</v>
      </c>
      <c r="E408" s="2">
        <v>5</v>
      </c>
      <c r="F408" s="2" t="str">
        <f>_xlfn.XLOOKUP(Orders[[#This Row],[Customer ID]],customers!$A$1:$A$1001,customers!$B$1:$B$1001,,0)</f>
        <v>Auguste Rizon</v>
      </c>
      <c r="G408" s="2" t="str">
        <f>IF(_xlfn.XLOOKUP(Orders[[#This Row],[Customer ID]],customers!$A$1:$A$1001,customers!$C$1:$C$1001,,0)=0,"",_xlfn.XLOOKUP(Orders[[#This Row],[Customer ID]],customers!$A$1:$A$1001,customers!$C$1:$C$1001))</f>
        <v>arizonba@xing.com</v>
      </c>
      <c r="H408" s="2" t="str">
        <f>_xlfn.XLOOKUP(Orders[[#This Row],[Customer ID]],customers!$A$1:$A$1001,customers!$G$1:$G$1001,,0)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c r="Q408" t="str">
        <f>TEXT(Orders[[#This Row],[Order Date]], "dddd")</f>
        <v>Sunday</v>
      </c>
      <c r="R408">
        <f>MONTH(Orders[[#This Row],[Order Date]])</f>
        <v>8</v>
      </c>
      <c r="S408" s="10">
        <f xml:space="preserve"> CEILING(Orders[[#This Row],[month_number]]/3,1)</f>
        <v>3</v>
      </c>
    </row>
    <row r="409" spans="1:19" x14ac:dyDescent="0.3">
      <c r="A409" s="2" t="s">
        <v>2787</v>
      </c>
      <c r="B409" s="3">
        <v>44595</v>
      </c>
      <c r="C409" s="2" t="s">
        <v>2788</v>
      </c>
      <c r="D409" t="s">
        <v>6139</v>
      </c>
      <c r="E409" s="2">
        <v>6</v>
      </c>
      <c r="F409" s="2" t="str">
        <f>_xlfn.XLOOKUP(Orders[[#This Row],[Customer ID]],customers!$A$1:$A$1001,customers!$B$1:$B$1001,,0)</f>
        <v>Lorin Guerrazzi</v>
      </c>
      <c r="G409" s="2" t="str">
        <f>IF(_xlfn.XLOOKUP(Orders[[#This Row],[Customer ID]],customers!$A$1:$A$1001,customers!$C$1:$C$1001,,0)=0,"",_xlfn.XLOOKUP(Orders[[#This Row],[Customer ID]],customers!$A$1:$A$1001,customers!$C$1:$C$1001))</f>
        <v/>
      </c>
      <c r="H409" s="2" t="str">
        <f>_xlfn.XLOOKUP(Orders[[#This Row],[Customer ID]],customers!$A$1:$A$1001,customers!$G$1:$G$1001,,0)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c r="Q409" t="str">
        <f>TEXT(Orders[[#This Row],[Order Date]], "dddd")</f>
        <v>Thursday</v>
      </c>
      <c r="R409">
        <f>MONTH(Orders[[#This Row],[Order Date]])</f>
        <v>2</v>
      </c>
      <c r="S409" s="10">
        <f xml:space="preserve"> CEILING(Orders[[#This Row],[month_number]]/3,1)</f>
        <v>1</v>
      </c>
    </row>
    <row r="410" spans="1:19" x14ac:dyDescent="0.3">
      <c r="A410" s="2" t="s">
        <v>2792</v>
      </c>
      <c r="B410" s="3">
        <v>44659</v>
      </c>
      <c r="C410" s="2" t="s">
        <v>2793</v>
      </c>
      <c r="D410" t="s">
        <v>6175</v>
      </c>
      <c r="E410" s="2">
        <v>2</v>
      </c>
      <c r="F410" s="2" t="str">
        <f>_xlfn.XLOOKUP(Orders[[#This Row],[Customer ID]],customers!$A$1:$A$1001,customers!$B$1:$B$1001,,0)</f>
        <v>Felice Miell</v>
      </c>
      <c r="G410" s="2" t="str">
        <f>IF(_xlfn.XLOOKUP(Orders[[#This Row],[Customer ID]],customers!$A$1:$A$1001,customers!$C$1:$C$1001,,0)=0,"",_xlfn.XLOOKUP(Orders[[#This Row],[Customer ID]],customers!$A$1:$A$1001,customers!$C$1:$C$1001))</f>
        <v>fmiellbc@spiegel.de</v>
      </c>
      <c r="H410" s="2" t="str">
        <f>_xlfn.XLOOKUP(Orders[[#This Row],[Customer ID]],customers!$A$1:$A$1001,customers!$G$1:$G$1001,,0)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c r="Q410" t="str">
        <f>TEXT(Orders[[#This Row],[Order Date]], "dddd")</f>
        <v>Friday</v>
      </c>
      <c r="R410">
        <f>MONTH(Orders[[#This Row],[Order Date]])</f>
        <v>4</v>
      </c>
      <c r="S410" s="10">
        <f xml:space="preserve"> CEILING(Orders[[#This Row],[month_number]]/3,1)</f>
        <v>2</v>
      </c>
    </row>
    <row r="411" spans="1:19" x14ac:dyDescent="0.3">
      <c r="A411" s="2" t="s">
        <v>2798</v>
      </c>
      <c r="B411" s="3">
        <v>44203</v>
      </c>
      <c r="C411" s="2" t="s">
        <v>2799</v>
      </c>
      <c r="D411" t="s">
        <v>6170</v>
      </c>
      <c r="E411" s="2">
        <v>3</v>
      </c>
      <c r="F411" s="2" t="str">
        <f>_xlfn.XLOOKUP(Orders[[#This Row],[Customer ID]],customers!$A$1:$A$1001,customers!$B$1:$B$1001,,0)</f>
        <v>Hamish Skeech</v>
      </c>
      <c r="G411" s="2" t="str">
        <f>IF(_xlfn.XLOOKUP(Orders[[#This Row],[Customer ID]],customers!$A$1:$A$1001,customers!$C$1:$C$1001,,0)=0,"",_xlfn.XLOOKUP(Orders[[#This Row],[Customer ID]],customers!$A$1:$A$1001,customers!$C$1:$C$1001))</f>
        <v/>
      </c>
      <c r="H411" s="2" t="str">
        <f>_xlfn.XLOOKUP(Orders[[#This Row],[Customer ID]],customers!$A$1:$A$1001,customers!$G$1:$G$1001,,0)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Large</v>
      </c>
      <c r="P411" t="str">
        <f>_xlfn.XLOOKUP(Orders[[#This Row],[Customer ID]],customers!$A$1:$A$1001,customers!$I$1:$I$1001,,0)</f>
        <v>Yes</v>
      </c>
      <c r="Q411" t="str">
        <f>TEXT(Orders[[#This Row],[Order Date]], "dddd")</f>
        <v>Thursday</v>
      </c>
      <c r="R411">
        <f>MONTH(Orders[[#This Row],[Order Date]])</f>
        <v>1</v>
      </c>
      <c r="S411" s="10">
        <f xml:space="preserve"> CEILING(Orders[[#This Row],[month_number]]/3,1)</f>
        <v>1</v>
      </c>
    </row>
    <row r="412" spans="1:19" x14ac:dyDescent="0.3">
      <c r="A412" s="2" t="s">
        <v>2803</v>
      </c>
      <c r="B412" s="3">
        <v>44441</v>
      </c>
      <c r="C412" s="2" t="s">
        <v>2804</v>
      </c>
      <c r="D412" t="s">
        <v>6167</v>
      </c>
      <c r="E412" s="2">
        <v>4</v>
      </c>
      <c r="F412" s="2" t="str">
        <f>_xlfn.XLOOKUP(Orders[[#This Row],[Customer ID]],customers!$A$1:$A$1001,customers!$B$1:$B$1001,,0)</f>
        <v>Giordano Lorenzin</v>
      </c>
      <c r="G412" s="2" t="str">
        <f>IF(_xlfn.XLOOKUP(Orders[[#This Row],[Customer ID]],customers!$A$1:$A$1001,customers!$C$1:$C$1001,,0)=0,"",_xlfn.XLOOKUP(Orders[[#This Row],[Customer ID]],customers!$A$1:$A$1001,customers!$C$1:$C$1001))</f>
        <v/>
      </c>
      <c r="H412" s="2" t="str">
        <f>_xlfn.XLOOKUP(Orders[[#This Row],[Customer ID]],customers!$A$1:$A$1001,customers!$G$1:$G$1001,,0)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Large</v>
      </c>
      <c r="P412" t="str">
        <f>_xlfn.XLOOKUP(Orders[[#This Row],[Customer ID]],customers!$A$1:$A$1001,customers!$I$1:$I$1001,,0)</f>
        <v>No</v>
      </c>
      <c r="Q412" t="str">
        <f>TEXT(Orders[[#This Row],[Order Date]], "dddd")</f>
        <v>Thursday</v>
      </c>
      <c r="R412">
        <f>MONTH(Orders[[#This Row],[Order Date]])</f>
        <v>9</v>
      </c>
      <c r="S412" s="10">
        <f xml:space="preserve"> CEILING(Orders[[#This Row],[month_number]]/3,1)</f>
        <v>3</v>
      </c>
    </row>
    <row r="413" spans="1:19" x14ac:dyDescent="0.3">
      <c r="A413" s="2" t="s">
        <v>2808</v>
      </c>
      <c r="B413" s="3">
        <v>44504</v>
      </c>
      <c r="C413" s="2" t="s">
        <v>2809</v>
      </c>
      <c r="D413" t="s">
        <v>6162</v>
      </c>
      <c r="E413" s="2">
        <v>6</v>
      </c>
      <c r="F413" s="2" t="str">
        <f>_xlfn.XLOOKUP(Orders[[#This Row],[Customer ID]],customers!$A$1:$A$1001,customers!$B$1:$B$1001,,0)</f>
        <v>Harwilll Bishell</v>
      </c>
      <c r="G413" s="2" t="str">
        <f>IF(_xlfn.XLOOKUP(Orders[[#This Row],[Customer ID]],customers!$A$1:$A$1001,customers!$C$1:$C$1001,,0)=0,"",_xlfn.XLOOKUP(Orders[[#This Row],[Customer ID]],customers!$A$1:$A$1001,customers!$C$1:$C$1001))</f>
        <v/>
      </c>
      <c r="H413" s="2" t="str">
        <f>_xlfn.XLOOKUP(Orders[[#This Row],[Customer ID]],customers!$A$1:$A$1001,customers!$G$1:$G$1001,,0)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c r="Q413" t="str">
        <f>TEXT(Orders[[#This Row],[Order Date]], "dddd")</f>
        <v>Thursday</v>
      </c>
      <c r="R413">
        <f>MONTH(Orders[[#This Row],[Order Date]])</f>
        <v>11</v>
      </c>
      <c r="S413" s="10">
        <f xml:space="preserve"> CEILING(Orders[[#This Row],[month_number]]/3,1)</f>
        <v>4</v>
      </c>
    </row>
    <row r="414" spans="1:19" x14ac:dyDescent="0.3">
      <c r="A414" s="2" t="s">
        <v>2813</v>
      </c>
      <c r="B414" s="3">
        <v>44410</v>
      </c>
      <c r="C414" s="2" t="s">
        <v>2814</v>
      </c>
      <c r="D414" t="s">
        <v>6155</v>
      </c>
      <c r="E414" s="2">
        <v>5</v>
      </c>
      <c r="F414" s="2" t="str">
        <f>_xlfn.XLOOKUP(Orders[[#This Row],[Customer ID]],customers!$A$1:$A$1001,customers!$B$1:$B$1001,,0)</f>
        <v>Freeland Missenden</v>
      </c>
      <c r="G414" s="2" t="str">
        <f>IF(_xlfn.XLOOKUP(Orders[[#This Row],[Customer ID]],customers!$A$1:$A$1001,customers!$C$1:$C$1001,,0)=0,"",_xlfn.XLOOKUP(Orders[[#This Row],[Customer ID]],customers!$A$1:$A$1001,customers!$C$1:$C$1001))</f>
        <v/>
      </c>
      <c r="H414" s="2" t="str">
        <f>_xlfn.XLOOKUP(Orders[[#This Row],[Customer ID]],customers!$A$1:$A$1001,customers!$G$1:$G$1001,,0)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c r="Q414" t="str">
        <f>TEXT(Orders[[#This Row],[Order Date]], "dddd")</f>
        <v>Monday</v>
      </c>
      <c r="R414">
        <f>MONTH(Orders[[#This Row],[Order Date]])</f>
        <v>8</v>
      </c>
      <c r="S414" s="10">
        <f xml:space="preserve"> CEILING(Orders[[#This Row],[month_number]]/3,1)</f>
        <v>3</v>
      </c>
    </row>
    <row r="415" spans="1:19" x14ac:dyDescent="0.3">
      <c r="A415" s="2" t="s">
        <v>2818</v>
      </c>
      <c r="B415" s="3">
        <v>43857</v>
      </c>
      <c r="C415" s="2" t="s">
        <v>2819</v>
      </c>
      <c r="D415" t="s">
        <v>6164</v>
      </c>
      <c r="E415" s="2">
        <v>1</v>
      </c>
      <c r="F415" s="2" t="str">
        <f>_xlfn.XLOOKUP(Orders[[#This Row],[Customer ID]],customers!$A$1:$A$1001,customers!$B$1:$B$1001,,0)</f>
        <v>Waylan Springall</v>
      </c>
      <c r="G415" s="2" t="str">
        <f>IF(_xlfn.XLOOKUP(Orders[[#This Row],[Customer ID]],customers!$A$1:$A$1001,customers!$C$1:$C$1001,,0)=0,"",_xlfn.XLOOKUP(Orders[[#This Row],[Customer ID]],customers!$A$1:$A$1001,customers!$C$1:$C$1001))</f>
        <v>wspringallbh@jugem.jp</v>
      </c>
      <c r="H415" s="2" t="str">
        <f>_xlfn.XLOOKUP(Orders[[#This Row],[Customer ID]],customers!$A$1:$A$1001,customers!$G$1:$G$1001,,0)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Large</v>
      </c>
      <c r="P415" t="str">
        <f>_xlfn.XLOOKUP(Orders[[#This Row],[Customer ID]],customers!$A$1:$A$1001,customers!$I$1:$I$1001,,0)</f>
        <v>Yes</v>
      </c>
      <c r="Q415" t="str">
        <f>TEXT(Orders[[#This Row],[Order Date]], "dddd")</f>
        <v>Monday</v>
      </c>
      <c r="R415">
        <f>MONTH(Orders[[#This Row],[Order Date]])</f>
        <v>1</v>
      </c>
      <c r="S415" s="10">
        <f xml:space="preserve"> CEILING(Orders[[#This Row],[month_number]]/3,1)</f>
        <v>1</v>
      </c>
    </row>
    <row r="416" spans="1:19" x14ac:dyDescent="0.3">
      <c r="A416" s="2" t="s">
        <v>2824</v>
      </c>
      <c r="B416" s="3">
        <v>43802</v>
      </c>
      <c r="C416" s="2" t="s">
        <v>2825</v>
      </c>
      <c r="D416" t="s">
        <v>6178</v>
      </c>
      <c r="E416" s="2">
        <v>3</v>
      </c>
      <c r="F416" s="2" t="str">
        <f>_xlfn.XLOOKUP(Orders[[#This Row],[Customer ID]],customers!$A$1:$A$1001,customers!$B$1:$B$1001,,0)</f>
        <v>Kiri Avramow</v>
      </c>
      <c r="G416" s="2" t="str">
        <f>IF(_xlfn.XLOOKUP(Orders[[#This Row],[Customer ID]],customers!$A$1:$A$1001,customers!$C$1:$C$1001,,0)=0,"",_xlfn.XLOOKUP(Orders[[#This Row],[Customer ID]],customers!$A$1:$A$1001,customers!$C$1:$C$1001))</f>
        <v/>
      </c>
      <c r="H416" s="2" t="str">
        <f>_xlfn.XLOOKUP(Orders[[#This Row],[Customer ID]],customers!$A$1:$A$1001,customers!$G$1:$G$1001,,0)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Large</v>
      </c>
      <c r="P416" t="str">
        <f>_xlfn.XLOOKUP(Orders[[#This Row],[Customer ID]],customers!$A$1:$A$1001,customers!$I$1:$I$1001,,0)</f>
        <v>Yes</v>
      </c>
      <c r="Q416" t="str">
        <f>TEXT(Orders[[#This Row],[Order Date]], "dddd")</f>
        <v>Tuesday</v>
      </c>
      <c r="R416">
        <f>MONTH(Orders[[#This Row],[Order Date]])</f>
        <v>12</v>
      </c>
      <c r="S416" s="10">
        <f xml:space="preserve"> CEILING(Orders[[#This Row],[month_number]]/3,1)</f>
        <v>4</v>
      </c>
    </row>
    <row r="417" spans="1:19" x14ac:dyDescent="0.3">
      <c r="A417" s="2" t="s">
        <v>2829</v>
      </c>
      <c r="B417" s="3">
        <v>43683</v>
      </c>
      <c r="C417" s="2" t="s">
        <v>2830</v>
      </c>
      <c r="D417" t="s">
        <v>6174</v>
      </c>
      <c r="E417" s="2">
        <v>3</v>
      </c>
      <c r="F417" s="2" t="str">
        <f>_xlfn.XLOOKUP(Orders[[#This Row],[Customer ID]],customers!$A$1:$A$1001,customers!$B$1:$B$1001,,0)</f>
        <v>Gregg Hawkyens</v>
      </c>
      <c r="G417" s="2" t="str">
        <f>IF(_xlfn.XLOOKUP(Orders[[#This Row],[Customer ID]],customers!$A$1:$A$1001,customers!$C$1:$C$1001,,0)=0,"",_xlfn.XLOOKUP(Orders[[#This Row],[Customer ID]],customers!$A$1:$A$1001,customers!$C$1:$C$1001))</f>
        <v>ghawkyensbj@census.gov</v>
      </c>
      <c r="H417" s="2" t="str">
        <f>_xlfn.XLOOKUP(Orders[[#This Row],[Customer ID]],customers!$A$1:$A$1001,customers!$G$1:$G$1001,,0)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c r="Q417" t="str">
        <f>TEXT(Orders[[#This Row],[Order Date]], "dddd")</f>
        <v>Tuesday</v>
      </c>
      <c r="R417">
        <f>MONTH(Orders[[#This Row],[Order Date]])</f>
        <v>8</v>
      </c>
      <c r="S417" s="10">
        <f xml:space="preserve"> CEILING(Orders[[#This Row],[month_number]]/3,1)</f>
        <v>3</v>
      </c>
    </row>
    <row r="418" spans="1:19" x14ac:dyDescent="0.3">
      <c r="A418" s="2" t="s">
        <v>2834</v>
      </c>
      <c r="B418" s="3">
        <v>43901</v>
      </c>
      <c r="C418" s="2" t="s">
        <v>2835</v>
      </c>
      <c r="D418" t="s">
        <v>6180</v>
      </c>
      <c r="E418" s="2">
        <v>3</v>
      </c>
      <c r="F418" s="2" t="str">
        <f>_xlfn.XLOOKUP(Orders[[#This Row],[Customer ID]],customers!$A$1:$A$1001,customers!$B$1:$B$1001,,0)</f>
        <v>Reggis Pracy</v>
      </c>
      <c r="G418" s="2" t="str">
        <f>IF(_xlfn.XLOOKUP(Orders[[#This Row],[Customer ID]],customers!$A$1:$A$1001,customers!$C$1:$C$1001,,0)=0,"",_xlfn.XLOOKUP(Orders[[#This Row],[Customer ID]],customers!$A$1:$A$1001,customers!$C$1:$C$1001))</f>
        <v/>
      </c>
      <c r="H418" s="2" t="str">
        <f>_xlfn.XLOOKUP(Orders[[#This Row],[Customer ID]],customers!$A$1:$A$1001,customers!$G$1:$G$1001,,0)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Large</v>
      </c>
      <c r="P418" t="str">
        <f>_xlfn.XLOOKUP(Orders[[#This Row],[Customer ID]],customers!$A$1:$A$1001,customers!$I$1:$I$1001,,0)</f>
        <v>Yes</v>
      </c>
      <c r="Q418" t="str">
        <f>TEXT(Orders[[#This Row],[Order Date]], "dddd")</f>
        <v>Wednesday</v>
      </c>
      <c r="R418">
        <f>MONTH(Orders[[#This Row],[Order Date]])</f>
        <v>3</v>
      </c>
      <c r="S418" s="10">
        <f xml:space="preserve"> CEILING(Orders[[#This Row],[month_number]]/3,1)</f>
        <v>1</v>
      </c>
    </row>
    <row r="419" spans="1:19" x14ac:dyDescent="0.3">
      <c r="A419" s="2" t="s">
        <v>2839</v>
      </c>
      <c r="B419" s="3">
        <v>44457</v>
      </c>
      <c r="C419" s="2" t="s">
        <v>2840</v>
      </c>
      <c r="D419" t="s">
        <v>6182</v>
      </c>
      <c r="E419" s="2">
        <v>1</v>
      </c>
      <c r="F419" s="2" t="str">
        <f>_xlfn.XLOOKUP(Orders[[#This Row],[Customer ID]],customers!$A$1:$A$1001,customers!$B$1:$B$1001,,0)</f>
        <v>Paula Denis</v>
      </c>
      <c r="G419" s="2" t="str">
        <f>IF(_xlfn.XLOOKUP(Orders[[#This Row],[Customer ID]],customers!$A$1:$A$1001,customers!$C$1:$C$1001,,0)=0,"",_xlfn.XLOOKUP(Orders[[#This Row],[Customer ID]],customers!$A$1:$A$1001,customers!$C$1:$C$1001))</f>
        <v/>
      </c>
      <c r="H419" s="2" t="str">
        <f>_xlfn.XLOOKUP(Orders[[#This Row],[Customer ID]],customers!$A$1:$A$1001,customers!$G$1:$G$1001,,0)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Large</v>
      </c>
      <c r="P419" t="str">
        <f>_xlfn.XLOOKUP(Orders[[#This Row],[Customer ID]],customers!$A$1:$A$1001,customers!$I$1:$I$1001,,0)</f>
        <v>Yes</v>
      </c>
      <c r="Q419" t="str">
        <f>TEXT(Orders[[#This Row],[Order Date]], "dddd")</f>
        <v>Saturday</v>
      </c>
      <c r="R419">
        <f>MONTH(Orders[[#This Row],[Order Date]])</f>
        <v>9</v>
      </c>
      <c r="S419" s="10">
        <f xml:space="preserve"> CEILING(Orders[[#This Row],[month_number]]/3,1)</f>
        <v>3</v>
      </c>
    </row>
    <row r="420" spans="1:19" x14ac:dyDescent="0.3">
      <c r="A420" s="2" t="s">
        <v>2844</v>
      </c>
      <c r="B420" s="3">
        <v>44142</v>
      </c>
      <c r="C420" s="2" t="s">
        <v>2845</v>
      </c>
      <c r="D420" t="s">
        <v>6182</v>
      </c>
      <c r="E420" s="2">
        <v>5</v>
      </c>
      <c r="F420" s="2" t="str">
        <f>_xlfn.XLOOKUP(Orders[[#This Row],[Customer ID]],customers!$A$1:$A$1001,customers!$B$1:$B$1001,,0)</f>
        <v>Broderick McGilvra</v>
      </c>
      <c r="G420" s="2" t="str">
        <f>IF(_xlfn.XLOOKUP(Orders[[#This Row],[Customer ID]],customers!$A$1:$A$1001,customers!$C$1:$C$1001,,0)=0,"",_xlfn.XLOOKUP(Orders[[#This Row],[Customer ID]],customers!$A$1:$A$1001,customers!$C$1:$C$1001))</f>
        <v>bmcgilvrabm@so-net.ne.jp</v>
      </c>
      <c r="H420" s="2" t="str">
        <f>_xlfn.XLOOKUP(Orders[[#This Row],[Customer ID]],customers!$A$1:$A$1001,customers!$G$1:$G$1001,,0)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Large</v>
      </c>
      <c r="P420" t="str">
        <f>_xlfn.XLOOKUP(Orders[[#This Row],[Customer ID]],customers!$A$1:$A$1001,customers!$I$1:$I$1001,,0)</f>
        <v>Yes</v>
      </c>
      <c r="Q420" t="str">
        <f>TEXT(Orders[[#This Row],[Order Date]], "dddd")</f>
        <v>Saturday</v>
      </c>
      <c r="R420">
        <f>MONTH(Orders[[#This Row],[Order Date]])</f>
        <v>11</v>
      </c>
      <c r="S420" s="10">
        <f xml:space="preserve"> CEILING(Orders[[#This Row],[month_number]]/3,1)</f>
        <v>4</v>
      </c>
    </row>
    <row r="421" spans="1:19" x14ac:dyDescent="0.3">
      <c r="A421" s="2" t="s">
        <v>2849</v>
      </c>
      <c r="B421" s="3">
        <v>44739</v>
      </c>
      <c r="C421" s="2" t="s">
        <v>2850</v>
      </c>
      <c r="D421" t="s">
        <v>6160</v>
      </c>
      <c r="E421" s="2">
        <v>1</v>
      </c>
      <c r="F421" s="2" t="str">
        <f>_xlfn.XLOOKUP(Orders[[#This Row],[Customer ID]],customers!$A$1:$A$1001,customers!$B$1:$B$1001,,0)</f>
        <v>Annabella Danzey</v>
      </c>
      <c r="G421" s="2" t="str">
        <f>IF(_xlfn.XLOOKUP(Orders[[#This Row],[Customer ID]],customers!$A$1:$A$1001,customers!$C$1:$C$1001,,0)=0,"",_xlfn.XLOOKUP(Orders[[#This Row],[Customer ID]],customers!$A$1:$A$1001,customers!$C$1:$C$1001))</f>
        <v>adanzeybn@github.com</v>
      </c>
      <c r="H421" s="2" t="str">
        <f>_xlfn.XLOOKUP(Orders[[#This Row],[Customer ID]],customers!$A$1:$A$1001,customers!$G$1:$G$1001,,0)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c r="Q421" t="str">
        <f>TEXT(Orders[[#This Row],[Order Date]], "dddd")</f>
        <v>Monday</v>
      </c>
      <c r="R421">
        <f>MONTH(Orders[[#This Row],[Order Date]])</f>
        <v>6</v>
      </c>
      <c r="S421" s="10">
        <f xml:space="preserve"> CEILING(Orders[[#This Row],[month_number]]/3,1)</f>
        <v>2</v>
      </c>
    </row>
    <row r="422" spans="1:19" x14ac:dyDescent="0.3">
      <c r="A422" s="2" t="s">
        <v>2855</v>
      </c>
      <c r="B422" s="3">
        <v>43866</v>
      </c>
      <c r="C422" s="2" t="s">
        <v>2586</v>
      </c>
      <c r="D422" t="s">
        <v>6169</v>
      </c>
      <c r="E422" s="2">
        <v>4</v>
      </c>
      <c r="F422" s="2" t="str">
        <f>_xlfn.XLOOKUP(Orders[[#This Row],[Customer ID]],customers!$A$1:$A$1001,customers!$B$1:$B$1001,,0)</f>
        <v>Terri Farra</v>
      </c>
      <c r="G422" s="2" t="str">
        <f>IF(_xlfn.XLOOKUP(Orders[[#This Row],[Customer ID]],customers!$A$1:$A$1001,customers!$C$1:$C$1001,,0)=0,"",_xlfn.XLOOKUP(Orders[[#This Row],[Customer ID]],customers!$A$1:$A$1001,customers!$C$1:$C$1001))</f>
        <v>tfarraac@behance.net</v>
      </c>
      <c r="H422" s="2" t="str">
        <f>_xlfn.XLOOKUP(Orders[[#This Row],[Customer ID]],customers!$A$1:$A$1001,customers!$G$1:$G$1001,,0)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c r="Q422" t="str">
        <f>TEXT(Orders[[#This Row],[Order Date]], "dddd")</f>
        <v>Wednesday</v>
      </c>
      <c r="R422">
        <f>MONTH(Orders[[#This Row],[Order Date]])</f>
        <v>2</v>
      </c>
      <c r="S422" s="10">
        <f xml:space="preserve"> CEILING(Orders[[#This Row],[month_number]]/3,1)</f>
        <v>1</v>
      </c>
    </row>
    <row r="423" spans="1:19" x14ac:dyDescent="0.3">
      <c r="A423" s="2" t="s">
        <v>2855</v>
      </c>
      <c r="B423" s="3">
        <v>43866</v>
      </c>
      <c r="C423" s="2" t="s">
        <v>2586</v>
      </c>
      <c r="D423" t="s">
        <v>6168</v>
      </c>
      <c r="E423" s="2">
        <v>6</v>
      </c>
      <c r="F423" s="2" t="str">
        <f>_xlfn.XLOOKUP(Orders[[#This Row],[Customer ID]],customers!$A$1:$A$1001,customers!$B$1:$B$1001,,0)</f>
        <v>Terri Farra</v>
      </c>
      <c r="G423" s="2" t="str">
        <f>IF(_xlfn.XLOOKUP(Orders[[#This Row],[Customer ID]],customers!$A$1:$A$1001,customers!$C$1:$C$1001,,0)=0,"",_xlfn.XLOOKUP(Orders[[#This Row],[Customer ID]],customers!$A$1:$A$1001,customers!$C$1:$C$1001))</f>
        <v>tfarraac@behance.net</v>
      </c>
      <c r="H423" s="2" t="str">
        <f>_xlfn.XLOOKUP(Orders[[#This Row],[Customer ID]],customers!$A$1:$A$1001,customers!$G$1:$G$1001,,0)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c r="Q423" t="str">
        <f>TEXT(Orders[[#This Row],[Order Date]], "dddd")</f>
        <v>Wednesday</v>
      </c>
      <c r="R423">
        <f>MONTH(Orders[[#This Row],[Order Date]])</f>
        <v>2</v>
      </c>
      <c r="S423" s="10">
        <f xml:space="preserve"> CEILING(Orders[[#This Row],[month_number]]/3,1)</f>
        <v>1</v>
      </c>
    </row>
    <row r="424" spans="1:19" x14ac:dyDescent="0.3">
      <c r="A424" s="2" t="s">
        <v>2866</v>
      </c>
      <c r="B424" s="3">
        <v>43868</v>
      </c>
      <c r="C424" s="2" t="s">
        <v>2867</v>
      </c>
      <c r="D424" t="s">
        <v>6158</v>
      </c>
      <c r="E424" s="2">
        <v>5</v>
      </c>
      <c r="F424" s="2" t="str">
        <f>_xlfn.XLOOKUP(Orders[[#This Row],[Customer ID]],customers!$A$1:$A$1001,customers!$B$1:$B$1001,,0)</f>
        <v>Nevins Glowacz</v>
      </c>
      <c r="G424" s="2" t="str">
        <f>IF(_xlfn.XLOOKUP(Orders[[#This Row],[Customer ID]],customers!$A$1:$A$1001,customers!$C$1:$C$1001,,0)=0,"",_xlfn.XLOOKUP(Orders[[#This Row],[Customer ID]],customers!$A$1:$A$1001,customers!$C$1:$C$1001))</f>
        <v/>
      </c>
      <c r="H424" s="2" t="str">
        <f>_xlfn.XLOOKUP(Orders[[#This Row],[Customer ID]],customers!$A$1:$A$1001,customers!$G$1:$G$1001,,0)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c r="Q424" t="str">
        <f>TEXT(Orders[[#This Row],[Order Date]], "dddd")</f>
        <v>Friday</v>
      </c>
      <c r="R424">
        <f>MONTH(Orders[[#This Row],[Order Date]])</f>
        <v>2</v>
      </c>
      <c r="S424" s="10">
        <f xml:space="preserve"> CEILING(Orders[[#This Row],[month_number]]/3,1)</f>
        <v>1</v>
      </c>
    </row>
    <row r="425" spans="1:19" x14ac:dyDescent="0.3">
      <c r="A425" s="2" t="s">
        <v>2871</v>
      </c>
      <c r="B425" s="3">
        <v>44183</v>
      </c>
      <c r="C425" s="2" t="s">
        <v>2872</v>
      </c>
      <c r="D425" t="s">
        <v>6146</v>
      </c>
      <c r="E425" s="2">
        <v>3</v>
      </c>
      <c r="F425" s="2" t="str">
        <f>_xlfn.XLOOKUP(Orders[[#This Row],[Customer ID]],customers!$A$1:$A$1001,customers!$B$1:$B$1001,,0)</f>
        <v>Adelice Isabell</v>
      </c>
      <c r="G425" s="2" t="str">
        <f>IF(_xlfn.XLOOKUP(Orders[[#This Row],[Customer ID]],customers!$A$1:$A$1001,customers!$C$1:$C$1001,,0)=0,"",_xlfn.XLOOKUP(Orders[[#This Row],[Customer ID]],customers!$A$1:$A$1001,customers!$C$1:$C$1001))</f>
        <v/>
      </c>
      <c r="H425" s="2" t="str">
        <f>_xlfn.XLOOKUP(Orders[[#This Row],[Customer ID]],customers!$A$1:$A$1001,customers!$G$1:$G$1001,,0)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c r="Q425" t="str">
        <f>TEXT(Orders[[#This Row],[Order Date]], "dddd")</f>
        <v>Friday</v>
      </c>
      <c r="R425">
        <f>MONTH(Orders[[#This Row],[Order Date]])</f>
        <v>12</v>
      </c>
      <c r="S425" s="10">
        <f xml:space="preserve"> CEILING(Orders[[#This Row],[month_number]]/3,1)</f>
        <v>4</v>
      </c>
    </row>
    <row r="426" spans="1:19" x14ac:dyDescent="0.3">
      <c r="A426" s="2" t="s">
        <v>2876</v>
      </c>
      <c r="B426" s="3">
        <v>44431</v>
      </c>
      <c r="C426" s="2" t="s">
        <v>2877</v>
      </c>
      <c r="D426" t="s">
        <v>6176</v>
      </c>
      <c r="E426" s="2">
        <v>3</v>
      </c>
      <c r="F426" s="2" t="str">
        <f>_xlfn.XLOOKUP(Orders[[#This Row],[Customer ID]],customers!$A$1:$A$1001,customers!$B$1:$B$1001,,0)</f>
        <v>Yulma Dombrell</v>
      </c>
      <c r="G426" s="2" t="str">
        <f>IF(_xlfn.XLOOKUP(Orders[[#This Row],[Customer ID]],customers!$A$1:$A$1001,customers!$C$1:$C$1001,,0)=0,"",_xlfn.XLOOKUP(Orders[[#This Row],[Customer ID]],customers!$A$1:$A$1001,customers!$C$1:$C$1001))</f>
        <v>ydombrellbs@dedecms.com</v>
      </c>
      <c r="H426" s="2" t="str">
        <f>_xlfn.XLOOKUP(Orders[[#This Row],[Customer ID]],customers!$A$1:$A$1001,customers!$G$1:$G$1001,,0)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Large</v>
      </c>
      <c r="P426" t="str">
        <f>_xlfn.XLOOKUP(Orders[[#This Row],[Customer ID]],customers!$A$1:$A$1001,customers!$I$1:$I$1001,,0)</f>
        <v>Yes</v>
      </c>
      <c r="Q426" t="str">
        <f>TEXT(Orders[[#This Row],[Order Date]], "dddd")</f>
        <v>Monday</v>
      </c>
      <c r="R426">
        <f>MONTH(Orders[[#This Row],[Order Date]])</f>
        <v>8</v>
      </c>
      <c r="S426" s="10">
        <f xml:space="preserve"> CEILING(Orders[[#This Row],[month_number]]/3,1)</f>
        <v>3</v>
      </c>
    </row>
    <row r="427" spans="1:19" x14ac:dyDescent="0.3">
      <c r="A427" s="2" t="s">
        <v>2882</v>
      </c>
      <c r="B427" s="3">
        <v>44428</v>
      </c>
      <c r="C427" s="2" t="s">
        <v>2883</v>
      </c>
      <c r="D427" t="s">
        <v>6177</v>
      </c>
      <c r="E427" s="2">
        <v>2</v>
      </c>
      <c r="F427" s="2" t="str">
        <f>_xlfn.XLOOKUP(Orders[[#This Row],[Customer ID]],customers!$A$1:$A$1001,customers!$B$1:$B$1001,,0)</f>
        <v>Alric Darth</v>
      </c>
      <c r="G427" s="2" t="str">
        <f>IF(_xlfn.XLOOKUP(Orders[[#This Row],[Customer ID]],customers!$A$1:$A$1001,customers!$C$1:$C$1001,,0)=0,"",_xlfn.XLOOKUP(Orders[[#This Row],[Customer ID]],customers!$A$1:$A$1001,customers!$C$1:$C$1001))</f>
        <v>adarthbt@t.co</v>
      </c>
      <c r="H427" s="2" t="str">
        <f>_xlfn.XLOOKUP(Orders[[#This Row],[Customer ID]],customers!$A$1:$A$1001,customers!$G$1:$G$1001,,0)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c r="Q427" t="str">
        <f>TEXT(Orders[[#This Row],[Order Date]], "dddd")</f>
        <v>Friday</v>
      </c>
      <c r="R427">
        <f>MONTH(Orders[[#This Row],[Order Date]])</f>
        <v>8</v>
      </c>
      <c r="S427" s="10">
        <f xml:space="preserve"> CEILING(Orders[[#This Row],[month_number]]/3,1)</f>
        <v>3</v>
      </c>
    </row>
    <row r="428" spans="1:19" x14ac:dyDescent="0.3">
      <c r="A428" s="2" t="s">
        <v>2888</v>
      </c>
      <c r="B428" s="3">
        <v>43556</v>
      </c>
      <c r="C428" s="2" t="s">
        <v>2889</v>
      </c>
      <c r="D428" t="s">
        <v>6178</v>
      </c>
      <c r="E428" s="2">
        <v>4</v>
      </c>
      <c r="F428" s="2" t="str">
        <f>_xlfn.XLOOKUP(Orders[[#This Row],[Customer ID]],customers!$A$1:$A$1001,customers!$B$1:$B$1001,,0)</f>
        <v>Manuel Darrigoe</v>
      </c>
      <c r="G428" s="2" t="str">
        <f>IF(_xlfn.XLOOKUP(Orders[[#This Row],[Customer ID]],customers!$A$1:$A$1001,customers!$C$1:$C$1001,,0)=0,"",_xlfn.XLOOKUP(Orders[[#This Row],[Customer ID]],customers!$A$1:$A$1001,customers!$C$1:$C$1001))</f>
        <v>mdarrigoebu@hud.gov</v>
      </c>
      <c r="H428" s="2" t="str">
        <f>_xlfn.XLOOKUP(Orders[[#This Row],[Customer ID]],customers!$A$1:$A$1001,customers!$G$1:$G$1001,,0)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Large</v>
      </c>
      <c r="P428" t="str">
        <f>_xlfn.XLOOKUP(Orders[[#This Row],[Customer ID]],customers!$A$1:$A$1001,customers!$I$1:$I$1001,,0)</f>
        <v>Yes</v>
      </c>
      <c r="Q428" t="str">
        <f>TEXT(Orders[[#This Row],[Order Date]], "dddd")</f>
        <v>Monday</v>
      </c>
      <c r="R428">
        <f>MONTH(Orders[[#This Row],[Order Date]])</f>
        <v>4</v>
      </c>
      <c r="S428" s="10">
        <f xml:space="preserve"> CEILING(Orders[[#This Row],[month_number]]/3,1)</f>
        <v>2</v>
      </c>
    </row>
    <row r="429" spans="1:19" x14ac:dyDescent="0.3">
      <c r="A429" s="2" t="s">
        <v>2894</v>
      </c>
      <c r="B429" s="3">
        <v>44224</v>
      </c>
      <c r="C429" s="2" t="s">
        <v>2895</v>
      </c>
      <c r="D429" t="s">
        <v>6175</v>
      </c>
      <c r="E429" s="2">
        <v>3</v>
      </c>
      <c r="F429" s="2" t="str">
        <f>_xlfn.XLOOKUP(Orders[[#This Row],[Customer ID]],customers!$A$1:$A$1001,customers!$B$1:$B$1001,,0)</f>
        <v>Kynthia Berick</v>
      </c>
      <c r="G429" s="2" t="str">
        <f>IF(_xlfn.XLOOKUP(Orders[[#This Row],[Customer ID]],customers!$A$1:$A$1001,customers!$C$1:$C$1001,,0)=0,"",_xlfn.XLOOKUP(Orders[[#This Row],[Customer ID]],customers!$A$1:$A$1001,customers!$C$1:$C$1001))</f>
        <v/>
      </c>
      <c r="H429" s="2" t="str">
        <f>_xlfn.XLOOKUP(Orders[[#This Row],[Customer ID]],customers!$A$1:$A$1001,customers!$G$1:$G$1001,,0)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c r="Q429" t="str">
        <f>TEXT(Orders[[#This Row],[Order Date]], "dddd")</f>
        <v>Thursday</v>
      </c>
      <c r="R429">
        <f>MONTH(Orders[[#This Row],[Order Date]])</f>
        <v>1</v>
      </c>
      <c r="S429" s="10">
        <f xml:space="preserve"> CEILING(Orders[[#This Row],[month_number]]/3,1)</f>
        <v>1</v>
      </c>
    </row>
    <row r="430" spans="1:19" x14ac:dyDescent="0.3">
      <c r="A430" s="2" t="s">
        <v>2899</v>
      </c>
      <c r="B430" s="3">
        <v>43759</v>
      </c>
      <c r="C430" s="2" t="s">
        <v>2900</v>
      </c>
      <c r="D430" t="s">
        <v>6179</v>
      </c>
      <c r="E430" s="2">
        <v>5</v>
      </c>
      <c r="F430" s="2" t="str">
        <f>_xlfn.XLOOKUP(Orders[[#This Row],[Customer ID]],customers!$A$1:$A$1001,customers!$B$1:$B$1001,,0)</f>
        <v>Minetta Ackrill</v>
      </c>
      <c r="G430" s="2" t="str">
        <f>IF(_xlfn.XLOOKUP(Orders[[#This Row],[Customer ID]],customers!$A$1:$A$1001,customers!$C$1:$C$1001,,0)=0,"",_xlfn.XLOOKUP(Orders[[#This Row],[Customer ID]],customers!$A$1:$A$1001,customers!$C$1:$C$1001))</f>
        <v>mackrillbw@bandcamp.com</v>
      </c>
      <c r="H430" s="2" t="str">
        <f>_xlfn.XLOOKUP(Orders[[#This Row],[Customer ID]],customers!$A$1:$A$1001,customers!$G$1:$G$1001,,0)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Large</v>
      </c>
      <c r="P430" t="str">
        <f>_xlfn.XLOOKUP(Orders[[#This Row],[Customer ID]],customers!$A$1:$A$1001,customers!$I$1:$I$1001,,0)</f>
        <v>No</v>
      </c>
      <c r="Q430" t="str">
        <f>TEXT(Orders[[#This Row],[Order Date]], "dddd")</f>
        <v>Monday</v>
      </c>
      <c r="R430">
        <f>MONTH(Orders[[#This Row],[Order Date]])</f>
        <v>10</v>
      </c>
      <c r="S430" s="10">
        <f xml:space="preserve"> CEILING(Orders[[#This Row],[month_number]]/3,1)</f>
        <v>4</v>
      </c>
    </row>
    <row r="431" spans="1:19" x14ac:dyDescent="0.3">
      <c r="A431" s="2" t="s">
        <v>2905</v>
      </c>
      <c r="B431" s="3">
        <v>44367</v>
      </c>
      <c r="C431" s="2" t="s">
        <v>2586</v>
      </c>
      <c r="D431" t="s">
        <v>6140</v>
      </c>
      <c r="E431" s="2">
        <v>6</v>
      </c>
      <c r="F431" s="2" t="str">
        <f>_xlfn.XLOOKUP(Orders[[#This Row],[Customer ID]],customers!$A$1:$A$1001,customers!$B$1:$B$1001,,0)</f>
        <v>Terri Farra</v>
      </c>
      <c r="G431" s="2" t="str">
        <f>IF(_xlfn.XLOOKUP(Orders[[#This Row],[Customer ID]],customers!$A$1:$A$1001,customers!$C$1:$C$1001,,0)=0,"",_xlfn.XLOOKUP(Orders[[#This Row],[Customer ID]],customers!$A$1:$A$1001,customers!$C$1:$C$1001))</f>
        <v>tfarraac@behance.net</v>
      </c>
      <c r="H431" s="2" t="str">
        <f>_xlfn.XLOOKUP(Orders[[#This Row],[Customer ID]],customers!$A$1:$A$1001,customers!$G$1:$G$1001,,0)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Large</v>
      </c>
      <c r="P431" t="str">
        <f>_xlfn.XLOOKUP(Orders[[#This Row],[Customer ID]],customers!$A$1:$A$1001,customers!$I$1:$I$1001,,0)</f>
        <v>No</v>
      </c>
      <c r="Q431" t="str">
        <f>TEXT(Orders[[#This Row],[Order Date]], "dddd")</f>
        <v>Sunday</v>
      </c>
      <c r="R431">
        <f>MONTH(Orders[[#This Row],[Order Date]])</f>
        <v>6</v>
      </c>
      <c r="S431" s="10">
        <f xml:space="preserve"> CEILING(Orders[[#This Row],[month_number]]/3,1)</f>
        <v>2</v>
      </c>
    </row>
    <row r="432" spans="1:19" x14ac:dyDescent="0.3">
      <c r="A432" s="2" t="s">
        <v>2911</v>
      </c>
      <c r="B432" s="3">
        <v>44504</v>
      </c>
      <c r="C432" s="2" t="s">
        <v>2912</v>
      </c>
      <c r="D432" t="s">
        <v>6163</v>
      </c>
      <c r="E432" s="2">
        <v>2</v>
      </c>
      <c r="F432" s="2" t="str">
        <f>_xlfn.XLOOKUP(Orders[[#This Row],[Customer ID]],customers!$A$1:$A$1001,customers!$B$1:$B$1001,,0)</f>
        <v>Melosa Kippen</v>
      </c>
      <c r="G432" s="2" t="str">
        <f>IF(_xlfn.XLOOKUP(Orders[[#This Row],[Customer ID]],customers!$A$1:$A$1001,customers!$C$1:$C$1001,,0)=0,"",_xlfn.XLOOKUP(Orders[[#This Row],[Customer ID]],customers!$A$1:$A$1001,customers!$C$1:$C$1001))</f>
        <v>mkippenby@dion.ne.jp</v>
      </c>
      <c r="H432" s="2" t="str">
        <f>_xlfn.XLOOKUP(Orders[[#This Row],[Customer ID]],customers!$A$1:$A$1001,customers!$G$1:$G$1001,,0)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c r="Q432" t="str">
        <f>TEXT(Orders[[#This Row],[Order Date]], "dddd")</f>
        <v>Thursday</v>
      </c>
      <c r="R432">
        <f>MONTH(Orders[[#This Row],[Order Date]])</f>
        <v>11</v>
      </c>
      <c r="S432" s="10">
        <f xml:space="preserve"> CEILING(Orders[[#This Row],[month_number]]/3,1)</f>
        <v>4</v>
      </c>
    </row>
    <row r="433" spans="1:19" x14ac:dyDescent="0.3">
      <c r="A433" s="2" t="s">
        <v>2917</v>
      </c>
      <c r="B433" s="3">
        <v>44291</v>
      </c>
      <c r="C433" s="2" t="s">
        <v>2918</v>
      </c>
      <c r="D433" t="s">
        <v>6185</v>
      </c>
      <c r="E433" s="2">
        <v>3</v>
      </c>
      <c r="F433" s="2" t="str">
        <f>_xlfn.XLOOKUP(Orders[[#This Row],[Customer ID]],customers!$A$1:$A$1001,customers!$B$1:$B$1001,,0)</f>
        <v>Witty Ranson</v>
      </c>
      <c r="G433" s="2" t="str">
        <f>IF(_xlfn.XLOOKUP(Orders[[#This Row],[Customer ID]],customers!$A$1:$A$1001,customers!$C$1:$C$1001,,0)=0,"",_xlfn.XLOOKUP(Orders[[#This Row],[Customer ID]],customers!$A$1:$A$1001,customers!$C$1:$C$1001))</f>
        <v>wransonbz@ted.com</v>
      </c>
      <c r="H433" s="2" t="str">
        <f>_xlfn.XLOOKUP(Orders[[#This Row],[Customer ID]],customers!$A$1:$A$1001,customers!$G$1:$G$1001,,0)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c r="Q433" t="str">
        <f>TEXT(Orders[[#This Row],[Order Date]], "dddd")</f>
        <v>Monday</v>
      </c>
      <c r="R433">
        <f>MONTH(Orders[[#This Row],[Order Date]])</f>
        <v>4</v>
      </c>
      <c r="S433" s="10">
        <f xml:space="preserve"> CEILING(Orders[[#This Row],[month_number]]/3,1)</f>
        <v>2</v>
      </c>
    </row>
    <row r="434" spans="1:19" x14ac:dyDescent="0.3">
      <c r="A434" s="2" t="s">
        <v>2923</v>
      </c>
      <c r="B434" s="3">
        <v>43808</v>
      </c>
      <c r="C434" s="2" t="s">
        <v>2924</v>
      </c>
      <c r="D434" t="s">
        <v>6155</v>
      </c>
      <c r="E434" s="2">
        <v>2</v>
      </c>
      <c r="F434" s="2" t="str">
        <f>_xlfn.XLOOKUP(Orders[[#This Row],[Customer ID]],customers!$A$1:$A$1001,customers!$B$1:$B$1001,,0)</f>
        <v>Rod Gowdie</v>
      </c>
      <c r="G434" s="2" t="str">
        <f>IF(_xlfn.XLOOKUP(Orders[[#This Row],[Customer ID]],customers!$A$1:$A$1001,customers!$C$1:$C$1001,,0)=0,"",_xlfn.XLOOKUP(Orders[[#This Row],[Customer ID]],customers!$A$1:$A$1001,customers!$C$1:$C$1001))</f>
        <v/>
      </c>
      <c r="H434" s="2" t="str">
        <f>_xlfn.XLOOKUP(Orders[[#This Row],[Customer ID]],customers!$A$1:$A$1001,customers!$G$1:$G$1001,,0)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c r="Q434" t="str">
        <f>TEXT(Orders[[#This Row],[Order Date]], "dddd")</f>
        <v>Monday</v>
      </c>
      <c r="R434">
        <f>MONTH(Orders[[#This Row],[Order Date]])</f>
        <v>12</v>
      </c>
      <c r="S434" s="10">
        <f xml:space="preserve"> CEILING(Orders[[#This Row],[month_number]]/3,1)</f>
        <v>4</v>
      </c>
    </row>
    <row r="435" spans="1:19" x14ac:dyDescent="0.3">
      <c r="A435" s="2" t="s">
        <v>2928</v>
      </c>
      <c r="B435" s="3">
        <v>44563</v>
      </c>
      <c r="C435" s="2" t="s">
        <v>2929</v>
      </c>
      <c r="D435" t="s">
        <v>6181</v>
      </c>
      <c r="E435" s="2">
        <v>6</v>
      </c>
      <c r="F435" s="2" t="str">
        <f>_xlfn.XLOOKUP(Orders[[#This Row],[Customer ID]],customers!$A$1:$A$1001,customers!$B$1:$B$1001,,0)</f>
        <v>Lemuel Rignold</v>
      </c>
      <c r="G435" s="2" t="str">
        <f>IF(_xlfn.XLOOKUP(Orders[[#This Row],[Customer ID]],customers!$A$1:$A$1001,customers!$C$1:$C$1001,,0)=0,"",_xlfn.XLOOKUP(Orders[[#This Row],[Customer ID]],customers!$A$1:$A$1001,customers!$C$1:$C$1001))</f>
        <v>lrignoldc1@miibeian.gov.cn</v>
      </c>
      <c r="H435" s="2" t="str">
        <f>_xlfn.XLOOKUP(Orders[[#This Row],[Customer ID]],customers!$A$1:$A$1001,customers!$G$1:$G$1001,,0)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c r="Q435" t="str">
        <f>TEXT(Orders[[#This Row],[Order Date]], "dddd")</f>
        <v>Sunday</v>
      </c>
      <c r="R435">
        <f>MONTH(Orders[[#This Row],[Order Date]])</f>
        <v>1</v>
      </c>
      <c r="S435" s="10">
        <f xml:space="preserve"> CEILING(Orders[[#This Row],[month_number]]/3,1)</f>
        <v>1</v>
      </c>
    </row>
    <row r="436" spans="1:19" x14ac:dyDescent="0.3">
      <c r="A436" s="2" t="s">
        <v>2934</v>
      </c>
      <c r="B436" s="3">
        <v>43807</v>
      </c>
      <c r="C436" s="2" t="s">
        <v>2935</v>
      </c>
      <c r="D436" t="s">
        <v>6155</v>
      </c>
      <c r="E436" s="2">
        <v>6</v>
      </c>
      <c r="F436" s="2" t="str">
        <f>_xlfn.XLOOKUP(Orders[[#This Row],[Customer ID]],customers!$A$1:$A$1001,customers!$B$1:$B$1001,,0)</f>
        <v>Nevsa Fields</v>
      </c>
      <c r="G436" s="2" t="str">
        <f>IF(_xlfn.XLOOKUP(Orders[[#This Row],[Customer ID]],customers!$A$1:$A$1001,customers!$C$1:$C$1001,,0)=0,"",_xlfn.XLOOKUP(Orders[[#This Row],[Customer ID]],customers!$A$1:$A$1001,customers!$C$1:$C$1001))</f>
        <v/>
      </c>
      <c r="H436" s="2" t="str">
        <f>_xlfn.XLOOKUP(Orders[[#This Row],[Customer ID]],customers!$A$1:$A$1001,customers!$G$1:$G$1001,,0)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c r="Q436" t="str">
        <f>TEXT(Orders[[#This Row],[Order Date]], "dddd")</f>
        <v>Sunday</v>
      </c>
      <c r="R436">
        <f>MONTH(Orders[[#This Row],[Order Date]])</f>
        <v>12</v>
      </c>
      <c r="S436" s="10">
        <f xml:space="preserve"> CEILING(Orders[[#This Row],[month_number]]/3,1)</f>
        <v>4</v>
      </c>
    </row>
    <row r="437" spans="1:19" x14ac:dyDescent="0.3">
      <c r="A437" s="2" t="s">
        <v>2939</v>
      </c>
      <c r="B437" s="3">
        <v>44528</v>
      </c>
      <c r="C437" s="2" t="s">
        <v>2940</v>
      </c>
      <c r="D437" t="s">
        <v>6139</v>
      </c>
      <c r="E437" s="2">
        <v>1</v>
      </c>
      <c r="F437" s="2" t="str">
        <f>_xlfn.XLOOKUP(Orders[[#This Row],[Customer ID]],customers!$A$1:$A$1001,customers!$B$1:$B$1001,,0)</f>
        <v>Chance Rowthorn</v>
      </c>
      <c r="G437" s="2" t="str">
        <f>IF(_xlfn.XLOOKUP(Orders[[#This Row],[Customer ID]],customers!$A$1:$A$1001,customers!$C$1:$C$1001,,0)=0,"",_xlfn.XLOOKUP(Orders[[#This Row],[Customer ID]],customers!$A$1:$A$1001,customers!$C$1:$C$1001))</f>
        <v>crowthornc3@msn.com</v>
      </c>
      <c r="H437" s="2" t="str">
        <f>_xlfn.XLOOKUP(Orders[[#This Row],[Customer ID]],customers!$A$1:$A$1001,customers!$G$1:$G$1001,,0)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c r="Q437" t="str">
        <f>TEXT(Orders[[#This Row],[Order Date]], "dddd")</f>
        <v>Sunday</v>
      </c>
      <c r="R437">
        <f>MONTH(Orders[[#This Row],[Order Date]])</f>
        <v>11</v>
      </c>
      <c r="S437" s="10">
        <f xml:space="preserve"> CEILING(Orders[[#This Row],[month_number]]/3,1)</f>
        <v>4</v>
      </c>
    </row>
    <row r="438" spans="1:19" x14ac:dyDescent="0.3">
      <c r="A438" s="2" t="s">
        <v>2945</v>
      </c>
      <c r="B438" s="3">
        <v>44631</v>
      </c>
      <c r="C438" s="2" t="s">
        <v>2946</v>
      </c>
      <c r="D438" t="s">
        <v>6145</v>
      </c>
      <c r="E438" s="2">
        <v>2</v>
      </c>
      <c r="F438" s="2" t="str">
        <f>_xlfn.XLOOKUP(Orders[[#This Row],[Customer ID]],customers!$A$1:$A$1001,customers!$B$1:$B$1001,,0)</f>
        <v>Orly Ryland</v>
      </c>
      <c r="G438" s="2" t="str">
        <f>IF(_xlfn.XLOOKUP(Orders[[#This Row],[Customer ID]],customers!$A$1:$A$1001,customers!$C$1:$C$1001,,0)=0,"",_xlfn.XLOOKUP(Orders[[#This Row],[Customer ID]],customers!$A$1:$A$1001,customers!$C$1:$C$1001))</f>
        <v>orylandc4@deviantart.com</v>
      </c>
      <c r="H438" s="2" t="str">
        <f>_xlfn.XLOOKUP(Orders[[#This Row],[Customer ID]],customers!$A$1:$A$1001,customers!$G$1:$G$1001,,0)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Large</v>
      </c>
      <c r="P438" t="str">
        <f>_xlfn.XLOOKUP(Orders[[#This Row],[Customer ID]],customers!$A$1:$A$1001,customers!$I$1:$I$1001,,0)</f>
        <v>Yes</v>
      </c>
      <c r="Q438" t="str">
        <f>TEXT(Orders[[#This Row],[Order Date]], "dddd")</f>
        <v>Friday</v>
      </c>
      <c r="R438">
        <f>MONTH(Orders[[#This Row],[Order Date]])</f>
        <v>3</v>
      </c>
      <c r="S438" s="10">
        <f xml:space="preserve"> CEILING(Orders[[#This Row],[month_number]]/3,1)</f>
        <v>1</v>
      </c>
    </row>
    <row r="439" spans="1:19" x14ac:dyDescent="0.3">
      <c r="A439" s="2" t="s">
        <v>2951</v>
      </c>
      <c r="B439" s="3">
        <v>44213</v>
      </c>
      <c r="C439" s="2" t="s">
        <v>2952</v>
      </c>
      <c r="D439" t="s">
        <v>6165</v>
      </c>
      <c r="E439" s="2">
        <v>1</v>
      </c>
      <c r="F439" s="2" t="str">
        <f>_xlfn.XLOOKUP(Orders[[#This Row],[Customer ID]],customers!$A$1:$A$1001,customers!$B$1:$B$1001,,0)</f>
        <v>Willabella Abramski</v>
      </c>
      <c r="G439" s="2" t="str">
        <f>IF(_xlfn.XLOOKUP(Orders[[#This Row],[Customer ID]],customers!$A$1:$A$1001,customers!$C$1:$C$1001,,0)=0,"",_xlfn.XLOOKUP(Orders[[#This Row],[Customer ID]],customers!$A$1:$A$1001,customers!$C$1:$C$1001))</f>
        <v/>
      </c>
      <c r="H439" s="2" t="str">
        <f>_xlfn.XLOOKUP(Orders[[#This Row],[Customer ID]],customers!$A$1:$A$1001,customers!$G$1:$G$1001,,0)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c r="Q439" t="str">
        <f>TEXT(Orders[[#This Row],[Order Date]], "dddd")</f>
        <v>Sunday</v>
      </c>
      <c r="R439">
        <f>MONTH(Orders[[#This Row],[Order Date]])</f>
        <v>1</v>
      </c>
      <c r="S439" s="10">
        <f xml:space="preserve"> CEILING(Orders[[#This Row],[month_number]]/3,1)</f>
        <v>1</v>
      </c>
    </row>
    <row r="440" spans="1:19" x14ac:dyDescent="0.3">
      <c r="A440" s="2" t="s">
        <v>2956</v>
      </c>
      <c r="B440" s="3">
        <v>43483</v>
      </c>
      <c r="C440" s="2" t="s">
        <v>3042</v>
      </c>
      <c r="D440" t="s">
        <v>6169</v>
      </c>
      <c r="E440" s="2">
        <v>2</v>
      </c>
      <c r="F440" s="2" t="str">
        <f>_xlfn.XLOOKUP(Orders[[#This Row],[Customer ID]],customers!$A$1:$A$1001,customers!$B$1:$B$1001,,0)</f>
        <v>Morgen Seson</v>
      </c>
      <c r="G440" s="2" t="str">
        <f>IF(_xlfn.XLOOKUP(Orders[[#This Row],[Customer ID]],customers!$A$1:$A$1001,customers!$C$1:$C$1001,,0)=0,"",_xlfn.XLOOKUP(Orders[[#This Row],[Customer ID]],customers!$A$1:$A$1001,customers!$C$1:$C$1001))</f>
        <v>msesonck@census.gov</v>
      </c>
      <c r="H440" s="2" t="str">
        <f>_xlfn.XLOOKUP(Orders[[#This Row],[Customer ID]],customers!$A$1:$A$1001,customers!$G$1:$G$1001,,0)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c r="Q440" t="str">
        <f>TEXT(Orders[[#This Row],[Order Date]], "dddd")</f>
        <v>Friday</v>
      </c>
      <c r="R440">
        <f>MONTH(Orders[[#This Row],[Order Date]])</f>
        <v>1</v>
      </c>
      <c r="S440" s="10">
        <f xml:space="preserve"> CEILING(Orders[[#This Row],[month_number]]/3,1)</f>
        <v>1</v>
      </c>
    </row>
    <row r="441" spans="1:19" x14ac:dyDescent="0.3">
      <c r="A441" s="2" t="s">
        <v>2962</v>
      </c>
      <c r="B441" s="3">
        <v>43562</v>
      </c>
      <c r="C441" s="2" t="s">
        <v>2963</v>
      </c>
      <c r="D441" t="s">
        <v>6176</v>
      </c>
      <c r="E441" s="2">
        <v>4</v>
      </c>
      <c r="F441" s="2" t="str">
        <f>_xlfn.XLOOKUP(Orders[[#This Row],[Customer ID]],customers!$A$1:$A$1001,customers!$B$1:$B$1001,,0)</f>
        <v>Chickie Ragless</v>
      </c>
      <c r="G441" s="2" t="str">
        <f>IF(_xlfn.XLOOKUP(Orders[[#This Row],[Customer ID]],customers!$A$1:$A$1001,customers!$C$1:$C$1001,,0)=0,"",_xlfn.XLOOKUP(Orders[[#This Row],[Customer ID]],customers!$A$1:$A$1001,customers!$C$1:$C$1001))</f>
        <v>craglessc7@webmd.com</v>
      </c>
      <c r="H441" s="2" t="str">
        <f>_xlfn.XLOOKUP(Orders[[#This Row],[Customer ID]],customers!$A$1:$A$1001,customers!$G$1:$G$1001,,0)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Large</v>
      </c>
      <c r="P441" t="str">
        <f>_xlfn.XLOOKUP(Orders[[#This Row],[Customer ID]],customers!$A$1:$A$1001,customers!$I$1:$I$1001,,0)</f>
        <v>No</v>
      </c>
      <c r="Q441" t="str">
        <f>TEXT(Orders[[#This Row],[Order Date]], "dddd")</f>
        <v>Sunday</v>
      </c>
      <c r="R441">
        <f>MONTH(Orders[[#This Row],[Order Date]])</f>
        <v>4</v>
      </c>
      <c r="S441" s="10">
        <f xml:space="preserve"> CEILING(Orders[[#This Row],[month_number]]/3,1)</f>
        <v>2</v>
      </c>
    </row>
    <row r="442" spans="1:19" x14ac:dyDescent="0.3">
      <c r="A442" s="2" t="s">
        <v>2968</v>
      </c>
      <c r="B442" s="3">
        <v>44230</v>
      </c>
      <c r="C442" s="2" t="s">
        <v>2969</v>
      </c>
      <c r="D442" t="s">
        <v>6175</v>
      </c>
      <c r="E442" s="2">
        <v>4</v>
      </c>
      <c r="F442" s="2" t="str">
        <f>_xlfn.XLOOKUP(Orders[[#This Row],[Customer ID]],customers!$A$1:$A$1001,customers!$B$1:$B$1001,,0)</f>
        <v>Freda Hollows</v>
      </c>
      <c r="G442" s="2" t="str">
        <f>IF(_xlfn.XLOOKUP(Orders[[#This Row],[Customer ID]],customers!$A$1:$A$1001,customers!$C$1:$C$1001,,0)=0,"",_xlfn.XLOOKUP(Orders[[#This Row],[Customer ID]],customers!$A$1:$A$1001,customers!$C$1:$C$1001))</f>
        <v>fhollowsc8@blogtalkradio.com</v>
      </c>
      <c r="H442" s="2" t="str">
        <f>_xlfn.XLOOKUP(Orders[[#This Row],[Customer ID]],customers!$A$1:$A$1001,customers!$G$1:$G$1001,,0)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c r="Q442" t="str">
        <f>TEXT(Orders[[#This Row],[Order Date]], "dddd")</f>
        <v>Wednesday</v>
      </c>
      <c r="R442">
        <f>MONTH(Orders[[#This Row],[Order Date]])</f>
        <v>2</v>
      </c>
      <c r="S442" s="10">
        <f xml:space="preserve"> CEILING(Orders[[#This Row],[month_number]]/3,1)</f>
        <v>1</v>
      </c>
    </row>
    <row r="443" spans="1:19" x14ac:dyDescent="0.3">
      <c r="A443" s="2" t="s">
        <v>2974</v>
      </c>
      <c r="B443" s="3">
        <v>43573</v>
      </c>
      <c r="C443" s="2" t="s">
        <v>2975</v>
      </c>
      <c r="D443" t="s">
        <v>6183</v>
      </c>
      <c r="E443" s="2">
        <v>3</v>
      </c>
      <c r="F443" s="2" t="str">
        <f>_xlfn.XLOOKUP(Orders[[#This Row],[Customer ID]],customers!$A$1:$A$1001,customers!$B$1:$B$1001,,0)</f>
        <v>Livy Lathleiff</v>
      </c>
      <c r="G443" s="2" t="str">
        <f>IF(_xlfn.XLOOKUP(Orders[[#This Row],[Customer ID]],customers!$A$1:$A$1001,customers!$C$1:$C$1001,,0)=0,"",_xlfn.XLOOKUP(Orders[[#This Row],[Customer ID]],customers!$A$1:$A$1001,customers!$C$1:$C$1001))</f>
        <v>llathleiffc9@nationalgeographic.com</v>
      </c>
      <c r="H443" s="2" t="str">
        <f>_xlfn.XLOOKUP(Orders[[#This Row],[Customer ID]],customers!$A$1:$A$1001,customers!$G$1:$G$1001,,0)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c r="Q443" t="str">
        <f>TEXT(Orders[[#This Row],[Order Date]], "dddd")</f>
        <v>Thursday</v>
      </c>
      <c r="R443">
        <f>MONTH(Orders[[#This Row],[Order Date]])</f>
        <v>4</v>
      </c>
      <c r="S443" s="10">
        <f xml:space="preserve"> CEILING(Orders[[#This Row],[month_number]]/3,1)</f>
        <v>2</v>
      </c>
    </row>
    <row r="444" spans="1:19" x14ac:dyDescent="0.3">
      <c r="A444" s="2" t="s">
        <v>2980</v>
      </c>
      <c r="B444" s="3">
        <v>44384</v>
      </c>
      <c r="C444" s="2" t="s">
        <v>2981</v>
      </c>
      <c r="D444" t="s">
        <v>6173</v>
      </c>
      <c r="E444" s="2">
        <v>5</v>
      </c>
      <c r="F444" s="2" t="str">
        <f>_xlfn.XLOOKUP(Orders[[#This Row],[Customer ID]],customers!$A$1:$A$1001,customers!$B$1:$B$1001,,0)</f>
        <v>Koralle Heads</v>
      </c>
      <c r="G444" s="2" t="str">
        <f>IF(_xlfn.XLOOKUP(Orders[[#This Row],[Customer ID]],customers!$A$1:$A$1001,customers!$C$1:$C$1001,,0)=0,"",_xlfn.XLOOKUP(Orders[[#This Row],[Customer ID]],customers!$A$1:$A$1001,customers!$C$1:$C$1001))</f>
        <v>kheadsca@jalbum.net</v>
      </c>
      <c r="H444" s="2" t="str">
        <f>_xlfn.XLOOKUP(Orders[[#This Row],[Customer ID]],customers!$A$1:$A$1001,customers!$G$1:$G$1001,,0)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Large</v>
      </c>
      <c r="P444" t="str">
        <f>_xlfn.XLOOKUP(Orders[[#This Row],[Customer ID]],customers!$A$1:$A$1001,customers!$I$1:$I$1001,,0)</f>
        <v>No</v>
      </c>
      <c r="Q444" t="str">
        <f>TEXT(Orders[[#This Row],[Order Date]], "dddd")</f>
        <v>Wednesday</v>
      </c>
      <c r="R444">
        <f>MONTH(Orders[[#This Row],[Order Date]])</f>
        <v>7</v>
      </c>
      <c r="S444" s="10">
        <f xml:space="preserve"> CEILING(Orders[[#This Row],[month_number]]/3,1)</f>
        <v>3</v>
      </c>
    </row>
    <row r="445" spans="1:19" x14ac:dyDescent="0.3">
      <c r="A445" s="2" t="s">
        <v>2986</v>
      </c>
      <c r="B445" s="3">
        <v>44250</v>
      </c>
      <c r="C445" s="2" t="s">
        <v>2987</v>
      </c>
      <c r="D445" t="s">
        <v>6184</v>
      </c>
      <c r="E445" s="2">
        <v>5</v>
      </c>
      <c r="F445" s="2" t="str">
        <f>_xlfn.XLOOKUP(Orders[[#This Row],[Customer ID]],customers!$A$1:$A$1001,customers!$B$1:$B$1001,,0)</f>
        <v>Theo Bowne</v>
      </c>
      <c r="G445" s="2" t="str">
        <f>IF(_xlfn.XLOOKUP(Orders[[#This Row],[Customer ID]],customers!$A$1:$A$1001,customers!$C$1:$C$1001,,0)=0,"",_xlfn.XLOOKUP(Orders[[#This Row],[Customer ID]],customers!$A$1:$A$1001,customers!$C$1:$C$1001))</f>
        <v>tbownecb@unicef.org</v>
      </c>
      <c r="H445" s="2" t="str">
        <f>_xlfn.XLOOKUP(Orders[[#This Row],[Customer ID]],customers!$A$1:$A$1001,customers!$G$1:$G$1001,,0)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Large</v>
      </c>
      <c r="P445" t="str">
        <f>_xlfn.XLOOKUP(Orders[[#This Row],[Customer ID]],customers!$A$1:$A$1001,customers!$I$1:$I$1001,,0)</f>
        <v>Yes</v>
      </c>
      <c r="Q445" t="str">
        <f>TEXT(Orders[[#This Row],[Order Date]], "dddd")</f>
        <v>Tuesday</v>
      </c>
      <c r="R445">
        <f>MONTH(Orders[[#This Row],[Order Date]])</f>
        <v>2</v>
      </c>
      <c r="S445" s="10">
        <f xml:space="preserve"> CEILING(Orders[[#This Row],[month_number]]/3,1)</f>
        <v>1</v>
      </c>
    </row>
    <row r="446" spans="1:19" x14ac:dyDescent="0.3">
      <c r="A446" s="2" t="s">
        <v>2992</v>
      </c>
      <c r="B446" s="3">
        <v>44418</v>
      </c>
      <c r="C446" s="2" t="s">
        <v>2993</v>
      </c>
      <c r="D446" t="s">
        <v>6156</v>
      </c>
      <c r="E446" s="2">
        <v>6</v>
      </c>
      <c r="F446" s="2" t="str">
        <f>_xlfn.XLOOKUP(Orders[[#This Row],[Customer ID]],customers!$A$1:$A$1001,customers!$B$1:$B$1001,,0)</f>
        <v>Rasia Jacquemard</v>
      </c>
      <c r="G446" s="2" t="str">
        <f>IF(_xlfn.XLOOKUP(Orders[[#This Row],[Customer ID]],customers!$A$1:$A$1001,customers!$C$1:$C$1001,,0)=0,"",_xlfn.XLOOKUP(Orders[[#This Row],[Customer ID]],customers!$A$1:$A$1001,customers!$C$1:$C$1001))</f>
        <v>rjacquemardcc@acquirethisname.com</v>
      </c>
      <c r="H446" s="2" t="str">
        <f>_xlfn.XLOOKUP(Orders[[#This Row],[Customer ID]],customers!$A$1:$A$1001,customers!$G$1:$G$1001,,0)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c r="Q446" t="str">
        <f>TEXT(Orders[[#This Row],[Order Date]], "dddd")</f>
        <v>Tuesday</v>
      </c>
      <c r="R446">
        <f>MONTH(Orders[[#This Row],[Order Date]])</f>
        <v>8</v>
      </c>
      <c r="S446" s="10">
        <f xml:space="preserve"> CEILING(Orders[[#This Row],[month_number]]/3,1)</f>
        <v>3</v>
      </c>
    </row>
    <row r="447" spans="1:19" x14ac:dyDescent="0.3">
      <c r="A447" s="2" t="s">
        <v>2999</v>
      </c>
      <c r="B447" s="3">
        <v>43784</v>
      </c>
      <c r="C447" s="2" t="s">
        <v>3000</v>
      </c>
      <c r="D447" t="s">
        <v>6181</v>
      </c>
      <c r="E447" s="2">
        <v>2</v>
      </c>
      <c r="F447" s="2" t="str">
        <f>_xlfn.XLOOKUP(Orders[[#This Row],[Customer ID]],customers!$A$1:$A$1001,customers!$B$1:$B$1001,,0)</f>
        <v>Kizzie Warman</v>
      </c>
      <c r="G447" s="2" t="str">
        <f>IF(_xlfn.XLOOKUP(Orders[[#This Row],[Customer ID]],customers!$A$1:$A$1001,customers!$C$1:$C$1001,,0)=0,"",_xlfn.XLOOKUP(Orders[[#This Row],[Customer ID]],customers!$A$1:$A$1001,customers!$C$1:$C$1001))</f>
        <v>kwarmancd@printfriendly.com</v>
      </c>
      <c r="H447" s="2" t="str">
        <f>_xlfn.XLOOKUP(Orders[[#This Row],[Customer ID]],customers!$A$1:$A$1001,customers!$G$1:$G$1001,,0)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c r="Q447" t="str">
        <f>TEXT(Orders[[#This Row],[Order Date]], "dddd")</f>
        <v>Friday</v>
      </c>
      <c r="R447">
        <f>MONTH(Orders[[#This Row],[Order Date]])</f>
        <v>11</v>
      </c>
      <c r="S447" s="10">
        <f xml:space="preserve"> CEILING(Orders[[#This Row],[month_number]]/3,1)</f>
        <v>4</v>
      </c>
    </row>
    <row r="448" spans="1:19" x14ac:dyDescent="0.3">
      <c r="A448" s="2" t="s">
        <v>3004</v>
      </c>
      <c r="B448" s="3">
        <v>43816</v>
      </c>
      <c r="C448" s="2" t="s">
        <v>3005</v>
      </c>
      <c r="D448" t="s">
        <v>6160</v>
      </c>
      <c r="E448" s="2">
        <v>1</v>
      </c>
      <c r="F448" s="2" t="str">
        <f>_xlfn.XLOOKUP(Orders[[#This Row],[Customer ID]],customers!$A$1:$A$1001,customers!$B$1:$B$1001,,0)</f>
        <v>Wain Cholomin</v>
      </c>
      <c r="G448" s="2" t="str">
        <f>IF(_xlfn.XLOOKUP(Orders[[#This Row],[Customer ID]],customers!$A$1:$A$1001,customers!$C$1:$C$1001,,0)=0,"",_xlfn.XLOOKUP(Orders[[#This Row],[Customer ID]],customers!$A$1:$A$1001,customers!$C$1:$C$1001))</f>
        <v>wcholomince@about.com</v>
      </c>
      <c r="H448" s="2" t="str">
        <f>_xlfn.XLOOKUP(Orders[[#This Row],[Customer ID]],customers!$A$1:$A$1001,customers!$G$1:$G$1001,,0)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c r="Q448" t="str">
        <f>TEXT(Orders[[#This Row],[Order Date]], "dddd")</f>
        <v>Tuesday</v>
      </c>
      <c r="R448">
        <f>MONTH(Orders[[#This Row],[Order Date]])</f>
        <v>12</v>
      </c>
      <c r="S448" s="10">
        <f xml:space="preserve"> CEILING(Orders[[#This Row],[month_number]]/3,1)</f>
        <v>4</v>
      </c>
    </row>
    <row r="449" spans="1:19" x14ac:dyDescent="0.3">
      <c r="A449" s="2" t="s">
        <v>3010</v>
      </c>
      <c r="B449" s="3">
        <v>43908</v>
      </c>
      <c r="C449" s="2" t="s">
        <v>3011</v>
      </c>
      <c r="D449" t="s">
        <v>6146</v>
      </c>
      <c r="E449" s="2">
        <v>3</v>
      </c>
      <c r="F449" s="2" t="str">
        <f>_xlfn.XLOOKUP(Orders[[#This Row],[Customer ID]],customers!$A$1:$A$1001,customers!$B$1:$B$1001,,0)</f>
        <v>Arleen Braidman</v>
      </c>
      <c r="G449" s="2" t="str">
        <f>IF(_xlfn.XLOOKUP(Orders[[#This Row],[Customer ID]],customers!$A$1:$A$1001,customers!$C$1:$C$1001,,0)=0,"",_xlfn.XLOOKUP(Orders[[#This Row],[Customer ID]],customers!$A$1:$A$1001,customers!$C$1:$C$1001))</f>
        <v>abraidmancf@census.gov</v>
      </c>
      <c r="H449" s="2" t="str">
        <f>_xlfn.XLOOKUP(Orders[[#This Row],[Customer ID]],customers!$A$1:$A$1001,customers!$G$1:$G$1001,,0)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c r="Q449" t="str">
        <f>TEXT(Orders[[#This Row],[Order Date]], "dddd")</f>
        <v>Wednesday</v>
      </c>
      <c r="R449">
        <f>MONTH(Orders[[#This Row],[Order Date]])</f>
        <v>3</v>
      </c>
      <c r="S449" s="10">
        <f xml:space="preserve"> CEILING(Orders[[#This Row],[month_number]]/3,1)</f>
        <v>1</v>
      </c>
    </row>
    <row r="450" spans="1:19" x14ac:dyDescent="0.3">
      <c r="A450" s="2" t="s">
        <v>3015</v>
      </c>
      <c r="B450" s="3">
        <v>44718</v>
      </c>
      <c r="C450" s="2" t="s">
        <v>3016</v>
      </c>
      <c r="D450" t="s">
        <v>6173</v>
      </c>
      <c r="E450" s="2">
        <v>1</v>
      </c>
      <c r="F450" s="2" t="str">
        <f>_xlfn.XLOOKUP(Orders[[#This Row],[Customer ID]],customers!$A$1:$A$1001,customers!$B$1:$B$1001,,0)</f>
        <v>Pru Durban</v>
      </c>
      <c r="G450" s="2" t="str">
        <f>IF(_xlfn.XLOOKUP(Orders[[#This Row],[Customer ID]],customers!$A$1:$A$1001,customers!$C$1:$C$1001,,0)=0,"",_xlfn.XLOOKUP(Orders[[#This Row],[Customer ID]],customers!$A$1:$A$1001,customers!$C$1:$C$1001))</f>
        <v>pdurbancg@symantec.com</v>
      </c>
      <c r="H450" s="2" t="str">
        <f>_xlfn.XLOOKUP(Orders[[#This Row],[Customer ID]],customers!$A$1:$A$1001,customers!$G$1:$G$1001,,0)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Large</v>
      </c>
      <c r="P450" t="str">
        <f>_xlfn.XLOOKUP(Orders[[#This Row],[Customer ID]],customers!$A$1:$A$1001,customers!$I$1:$I$1001,,0)</f>
        <v>No</v>
      </c>
      <c r="Q450" t="str">
        <f>TEXT(Orders[[#This Row],[Order Date]], "dddd")</f>
        <v>Monday</v>
      </c>
      <c r="R450">
        <f>MONTH(Orders[[#This Row],[Order Date]])</f>
        <v>6</v>
      </c>
      <c r="S450" s="10">
        <f xml:space="preserve"> CEILING(Orders[[#This Row],[month_number]]/3,1)</f>
        <v>2</v>
      </c>
    </row>
    <row r="451" spans="1:19" x14ac:dyDescent="0.3">
      <c r="A451" s="2" t="s">
        <v>3021</v>
      </c>
      <c r="B451" s="3">
        <v>44336</v>
      </c>
      <c r="C451" s="2" t="s">
        <v>3022</v>
      </c>
      <c r="D451" t="s">
        <v>6163</v>
      </c>
      <c r="E451" s="2">
        <v>2</v>
      </c>
      <c r="F451" s="2" t="str">
        <f>_xlfn.XLOOKUP(Orders[[#This Row],[Customer ID]],customers!$A$1:$A$1001,customers!$B$1:$B$1001,,0)</f>
        <v>Antone Harrold</v>
      </c>
      <c r="G451" s="2" t="str">
        <f>IF(_xlfn.XLOOKUP(Orders[[#This Row],[Customer ID]],customers!$A$1:$A$1001,customers!$C$1:$C$1001,,0)=0,"",_xlfn.XLOOKUP(Orders[[#This Row],[Customer ID]],customers!$A$1:$A$1001,customers!$C$1:$C$1001))</f>
        <v>aharroldch@miibeian.gov.cn</v>
      </c>
      <c r="H451" s="2" t="str">
        <f>_xlfn.XLOOKUP(Orders[[#This Row],[Customer ID]],customers!$A$1:$A$1001,customers!$G$1:$G$1001,,0)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IF(J451="M","Medium",IF(J451="L","Large",IF(J451="D","Dark","")))</f>
        <v>Dark</v>
      </c>
      <c r="P451" t="str">
        <f>_xlfn.XLOOKUP(Orders[[#This Row],[Customer ID]],customers!$A$1:$A$1001,customers!$I$1:$I$1001,,0)</f>
        <v>No</v>
      </c>
      <c r="Q451" t="str">
        <f>TEXT(Orders[[#This Row],[Order Date]], "dddd")</f>
        <v>Thursday</v>
      </c>
      <c r="R451">
        <f>MONTH(Orders[[#This Row],[Order Date]])</f>
        <v>5</v>
      </c>
      <c r="S451" s="10">
        <f xml:space="preserve"> CEILING(Orders[[#This Row],[month_number]]/3,1)</f>
        <v>2</v>
      </c>
    </row>
    <row r="452" spans="1:19" x14ac:dyDescent="0.3">
      <c r="A452" s="2" t="s">
        <v>3027</v>
      </c>
      <c r="B452" s="3">
        <v>44207</v>
      </c>
      <c r="C452" s="2" t="s">
        <v>3028</v>
      </c>
      <c r="D452" t="s">
        <v>6145</v>
      </c>
      <c r="E452" s="2">
        <v>5</v>
      </c>
      <c r="F452" s="2" t="str">
        <f>_xlfn.XLOOKUP(Orders[[#This Row],[Customer ID]],customers!$A$1:$A$1001,customers!$B$1:$B$1001,,0)</f>
        <v>Sim Pamphilon</v>
      </c>
      <c r="G452" s="2" t="str">
        <f>IF(_xlfn.XLOOKUP(Orders[[#This Row],[Customer ID]],customers!$A$1:$A$1001,customers!$C$1:$C$1001,,0)=0,"",_xlfn.XLOOKUP(Orders[[#This Row],[Customer ID]],customers!$A$1:$A$1001,customers!$C$1:$C$1001))</f>
        <v>spamphilonci@mlb.com</v>
      </c>
      <c r="H452" s="2" t="str">
        <f>_xlfn.XLOOKUP(Orders[[#This Row],[Customer ID]],customers!$A$1:$A$1001,customers!$G$1:$G$1001,,0)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Large</v>
      </c>
      <c r="P452" t="str">
        <f>_xlfn.XLOOKUP(Orders[[#This Row],[Customer ID]],customers!$A$1:$A$1001,customers!$I$1:$I$1001,,0)</f>
        <v>No</v>
      </c>
      <c r="Q452" t="str">
        <f>TEXT(Orders[[#This Row],[Order Date]], "dddd")</f>
        <v>Monday</v>
      </c>
      <c r="R452">
        <f>MONTH(Orders[[#This Row],[Order Date]])</f>
        <v>1</v>
      </c>
      <c r="S452" s="10">
        <f xml:space="preserve"> CEILING(Orders[[#This Row],[month_number]]/3,1)</f>
        <v>1</v>
      </c>
    </row>
    <row r="453" spans="1:19" x14ac:dyDescent="0.3">
      <c r="A453" s="2" t="s">
        <v>3035</v>
      </c>
      <c r="B453" s="3">
        <v>43518</v>
      </c>
      <c r="C453" s="2" t="s">
        <v>3036</v>
      </c>
      <c r="D453" t="s">
        <v>6149</v>
      </c>
      <c r="E453" s="2">
        <v>2</v>
      </c>
      <c r="F453" s="2" t="str">
        <f>_xlfn.XLOOKUP(Orders[[#This Row],[Customer ID]],customers!$A$1:$A$1001,customers!$B$1:$B$1001,,0)</f>
        <v>Mohandis Spurden</v>
      </c>
      <c r="G453" s="2" t="str">
        <f>IF(_xlfn.XLOOKUP(Orders[[#This Row],[Customer ID]],customers!$A$1:$A$1001,customers!$C$1:$C$1001,,0)=0,"",_xlfn.XLOOKUP(Orders[[#This Row],[Customer ID]],customers!$A$1:$A$1001,customers!$C$1:$C$1001))</f>
        <v>mspurdencj@exblog.jp</v>
      </c>
      <c r="H453" s="2" t="str">
        <f>_xlfn.XLOOKUP(Orders[[#This Row],[Customer ID]],customers!$A$1:$A$1001,customers!$G$1:$G$1001,,0)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c r="Q453" t="str">
        <f>TEXT(Orders[[#This Row],[Order Date]], "dddd")</f>
        <v>Friday</v>
      </c>
      <c r="R453">
        <f>MONTH(Orders[[#This Row],[Order Date]])</f>
        <v>2</v>
      </c>
      <c r="S453" s="10">
        <f xml:space="preserve"> CEILING(Orders[[#This Row],[month_number]]/3,1)</f>
        <v>1</v>
      </c>
    </row>
    <row r="454" spans="1:19" x14ac:dyDescent="0.3">
      <c r="A454" s="2" t="s">
        <v>3041</v>
      </c>
      <c r="B454" s="3">
        <v>44524</v>
      </c>
      <c r="C454" s="2" t="s">
        <v>3042</v>
      </c>
      <c r="D454" t="s">
        <v>6167</v>
      </c>
      <c r="E454" s="2">
        <v>3</v>
      </c>
      <c r="F454" s="2" t="str">
        <f>_xlfn.XLOOKUP(Orders[[#This Row],[Customer ID]],customers!$A$1:$A$1001,customers!$B$1:$B$1001,,0)</f>
        <v>Morgen Seson</v>
      </c>
      <c r="G454" s="2" t="str">
        <f>IF(_xlfn.XLOOKUP(Orders[[#This Row],[Customer ID]],customers!$A$1:$A$1001,customers!$C$1:$C$1001,,0)=0,"",_xlfn.XLOOKUP(Orders[[#This Row],[Customer ID]],customers!$A$1:$A$1001,customers!$C$1:$C$1001))</f>
        <v>msesonck@census.gov</v>
      </c>
      <c r="H454" s="2" t="str">
        <f>_xlfn.XLOOKUP(Orders[[#This Row],[Customer ID]],customers!$A$1:$A$1001,customers!$G$1:$G$1001,,0)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Large</v>
      </c>
      <c r="P454" t="str">
        <f>_xlfn.XLOOKUP(Orders[[#This Row],[Customer ID]],customers!$A$1:$A$1001,customers!$I$1:$I$1001,,0)</f>
        <v>No</v>
      </c>
      <c r="Q454" t="str">
        <f>TEXT(Orders[[#This Row],[Order Date]], "dddd")</f>
        <v>Wednesday</v>
      </c>
      <c r="R454">
        <f>MONTH(Orders[[#This Row],[Order Date]])</f>
        <v>11</v>
      </c>
      <c r="S454" s="10">
        <f xml:space="preserve"> CEILING(Orders[[#This Row],[month_number]]/3,1)</f>
        <v>4</v>
      </c>
    </row>
    <row r="455" spans="1:19" x14ac:dyDescent="0.3">
      <c r="A455" s="2" t="s">
        <v>3047</v>
      </c>
      <c r="B455" s="3">
        <v>44579</v>
      </c>
      <c r="C455" s="2" t="s">
        <v>3048</v>
      </c>
      <c r="D455" t="s">
        <v>6161</v>
      </c>
      <c r="E455" s="2">
        <v>4</v>
      </c>
      <c r="F455" s="2" t="str">
        <f>_xlfn.XLOOKUP(Orders[[#This Row],[Customer ID]],customers!$A$1:$A$1001,customers!$B$1:$B$1001,,0)</f>
        <v>Nalani Pirrone</v>
      </c>
      <c r="G455" s="2" t="str">
        <f>IF(_xlfn.XLOOKUP(Orders[[#This Row],[Customer ID]],customers!$A$1:$A$1001,customers!$C$1:$C$1001,,0)=0,"",_xlfn.XLOOKUP(Orders[[#This Row],[Customer ID]],customers!$A$1:$A$1001,customers!$C$1:$C$1001))</f>
        <v>npirronecl@weibo.com</v>
      </c>
      <c r="H455" s="2" t="str">
        <f>_xlfn.XLOOKUP(Orders[[#This Row],[Customer ID]],customers!$A$1:$A$1001,customers!$G$1:$G$1001,,0)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Large</v>
      </c>
      <c r="P455" t="str">
        <f>_xlfn.XLOOKUP(Orders[[#This Row],[Customer ID]],customers!$A$1:$A$1001,customers!$I$1:$I$1001,,0)</f>
        <v>No</v>
      </c>
      <c r="Q455" t="str">
        <f>TEXT(Orders[[#This Row],[Order Date]], "dddd")</f>
        <v>Tuesday</v>
      </c>
      <c r="R455">
        <f>MONTH(Orders[[#This Row],[Order Date]])</f>
        <v>1</v>
      </c>
      <c r="S455" s="10">
        <f xml:space="preserve"> CEILING(Orders[[#This Row],[month_number]]/3,1)</f>
        <v>1</v>
      </c>
    </row>
    <row r="456" spans="1:19" x14ac:dyDescent="0.3">
      <c r="A456" s="2" t="s">
        <v>3053</v>
      </c>
      <c r="B456" s="3">
        <v>44421</v>
      </c>
      <c r="C456" s="2" t="s">
        <v>3054</v>
      </c>
      <c r="D456" t="s">
        <v>6149</v>
      </c>
      <c r="E456" s="2">
        <v>4</v>
      </c>
      <c r="F456" s="2" t="str">
        <f>_xlfn.XLOOKUP(Orders[[#This Row],[Customer ID]],customers!$A$1:$A$1001,customers!$B$1:$B$1001,,0)</f>
        <v>Reube Cawley</v>
      </c>
      <c r="G456" s="2" t="str">
        <f>IF(_xlfn.XLOOKUP(Orders[[#This Row],[Customer ID]],customers!$A$1:$A$1001,customers!$C$1:$C$1001,,0)=0,"",_xlfn.XLOOKUP(Orders[[#This Row],[Customer ID]],customers!$A$1:$A$1001,customers!$C$1:$C$1001))</f>
        <v>rcawleycm@yellowbook.com</v>
      </c>
      <c r="H456" s="2" t="str">
        <f>_xlfn.XLOOKUP(Orders[[#This Row],[Customer ID]],customers!$A$1:$A$1001,customers!$G$1:$G$1001,,0)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c r="Q456" t="str">
        <f>TEXT(Orders[[#This Row],[Order Date]], "dddd")</f>
        <v>Friday</v>
      </c>
      <c r="R456">
        <f>MONTH(Orders[[#This Row],[Order Date]])</f>
        <v>8</v>
      </c>
      <c r="S456" s="10">
        <f xml:space="preserve"> CEILING(Orders[[#This Row],[month_number]]/3,1)</f>
        <v>3</v>
      </c>
    </row>
    <row r="457" spans="1:19" x14ac:dyDescent="0.3">
      <c r="A457" s="2" t="s">
        <v>3058</v>
      </c>
      <c r="B457" s="3">
        <v>43841</v>
      </c>
      <c r="C457" s="2" t="s">
        <v>3059</v>
      </c>
      <c r="D457" t="s">
        <v>6145</v>
      </c>
      <c r="E457" s="2">
        <v>2</v>
      </c>
      <c r="F457" s="2" t="str">
        <f>_xlfn.XLOOKUP(Orders[[#This Row],[Customer ID]],customers!$A$1:$A$1001,customers!$B$1:$B$1001,,0)</f>
        <v>Stan Barribal</v>
      </c>
      <c r="G457" s="2" t="str">
        <f>IF(_xlfn.XLOOKUP(Orders[[#This Row],[Customer ID]],customers!$A$1:$A$1001,customers!$C$1:$C$1001,,0)=0,"",_xlfn.XLOOKUP(Orders[[#This Row],[Customer ID]],customers!$A$1:$A$1001,customers!$C$1:$C$1001))</f>
        <v>sbarribalcn@microsoft.com</v>
      </c>
      <c r="H457" s="2" t="str">
        <f>_xlfn.XLOOKUP(Orders[[#This Row],[Customer ID]],customers!$A$1:$A$1001,customers!$G$1:$G$1001,,0)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Large</v>
      </c>
      <c r="P457" t="str">
        <f>_xlfn.XLOOKUP(Orders[[#This Row],[Customer ID]],customers!$A$1:$A$1001,customers!$I$1:$I$1001,,0)</f>
        <v>Yes</v>
      </c>
      <c r="Q457" t="str">
        <f>TEXT(Orders[[#This Row],[Order Date]], "dddd")</f>
        <v>Saturday</v>
      </c>
      <c r="R457">
        <f>MONTH(Orders[[#This Row],[Order Date]])</f>
        <v>1</v>
      </c>
      <c r="S457" s="10">
        <f xml:space="preserve"> CEILING(Orders[[#This Row],[month_number]]/3,1)</f>
        <v>1</v>
      </c>
    </row>
    <row r="458" spans="1:19" x14ac:dyDescent="0.3">
      <c r="A458" s="2" t="s">
        <v>3064</v>
      </c>
      <c r="B458" s="3">
        <v>44017</v>
      </c>
      <c r="C458" s="2" t="s">
        <v>3065</v>
      </c>
      <c r="D458" t="s">
        <v>6149</v>
      </c>
      <c r="E458" s="2">
        <v>2</v>
      </c>
      <c r="F458" s="2" t="str">
        <f>_xlfn.XLOOKUP(Orders[[#This Row],[Customer ID]],customers!$A$1:$A$1001,customers!$B$1:$B$1001,,0)</f>
        <v>Agnes Adamides</v>
      </c>
      <c r="G458" s="2" t="str">
        <f>IF(_xlfn.XLOOKUP(Orders[[#This Row],[Customer ID]],customers!$A$1:$A$1001,customers!$C$1:$C$1001,,0)=0,"",_xlfn.XLOOKUP(Orders[[#This Row],[Customer ID]],customers!$A$1:$A$1001,customers!$C$1:$C$1001))</f>
        <v>aadamidesco@bizjournals.com</v>
      </c>
      <c r="H458" s="2" t="str">
        <f>_xlfn.XLOOKUP(Orders[[#This Row],[Customer ID]],customers!$A$1:$A$1001,customers!$G$1:$G$1001,,0)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c r="Q458" t="str">
        <f>TEXT(Orders[[#This Row],[Order Date]], "dddd")</f>
        <v>Sunday</v>
      </c>
      <c r="R458">
        <f>MONTH(Orders[[#This Row],[Order Date]])</f>
        <v>7</v>
      </c>
      <c r="S458" s="10">
        <f xml:space="preserve"> CEILING(Orders[[#This Row],[month_number]]/3,1)</f>
        <v>3</v>
      </c>
    </row>
    <row r="459" spans="1:19" x14ac:dyDescent="0.3">
      <c r="A459" s="2" t="s">
        <v>3070</v>
      </c>
      <c r="B459" s="3">
        <v>43671</v>
      </c>
      <c r="C459" s="2" t="s">
        <v>3071</v>
      </c>
      <c r="D459" t="s">
        <v>6161</v>
      </c>
      <c r="E459" s="2">
        <v>5</v>
      </c>
      <c r="F459" s="2" t="str">
        <f>_xlfn.XLOOKUP(Orders[[#This Row],[Customer ID]],customers!$A$1:$A$1001,customers!$B$1:$B$1001,,0)</f>
        <v>Carmelita Thowes</v>
      </c>
      <c r="G459" s="2" t="str">
        <f>IF(_xlfn.XLOOKUP(Orders[[#This Row],[Customer ID]],customers!$A$1:$A$1001,customers!$C$1:$C$1001,,0)=0,"",_xlfn.XLOOKUP(Orders[[#This Row],[Customer ID]],customers!$A$1:$A$1001,customers!$C$1:$C$1001))</f>
        <v>cthowescp@craigslist.org</v>
      </c>
      <c r="H459" s="2" t="str">
        <f>_xlfn.XLOOKUP(Orders[[#This Row],[Customer ID]],customers!$A$1:$A$1001,customers!$G$1:$G$1001,,0)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Large</v>
      </c>
      <c r="P459" t="str">
        <f>_xlfn.XLOOKUP(Orders[[#This Row],[Customer ID]],customers!$A$1:$A$1001,customers!$I$1:$I$1001,,0)</f>
        <v>No</v>
      </c>
      <c r="Q459" t="str">
        <f>TEXT(Orders[[#This Row],[Order Date]], "dddd")</f>
        <v>Thursday</v>
      </c>
      <c r="R459">
        <f>MONTH(Orders[[#This Row],[Order Date]])</f>
        <v>7</v>
      </c>
      <c r="S459" s="10">
        <f xml:space="preserve"> CEILING(Orders[[#This Row],[month_number]]/3,1)</f>
        <v>3</v>
      </c>
    </row>
    <row r="460" spans="1:19" x14ac:dyDescent="0.3">
      <c r="A460" s="2" t="s">
        <v>3076</v>
      </c>
      <c r="B460" s="3">
        <v>44707</v>
      </c>
      <c r="C460" s="2" t="s">
        <v>3077</v>
      </c>
      <c r="D460" t="s">
        <v>6155</v>
      </c>
      <c r="E460" s="2">
        <v>4</v>
      </c>
      <c r="F460" s="2" t="str">
        <f>_xlfn.XLOOKUP(Orders[[#This Row],[Customer ID]],customers!$A$1:$A$1001,customers!$B$1:$B$1001,,0)</f>
        <v>Rodolfo Willoway</v>
      </c>
      <c r="G460" s="2" t="str">
        <f>IF(_xlfn.XLOOKUP(Orders[[#This Row],[Customer ID]],customers!$A$1:$A$1001,customers!$C$1:$C$1001,,0)=0,"",_xlfn.XLOOKUP(Orders[[#This Row],[Customer ID]],customers!$A$1:$A$1001,customers!$C$1:$C$1001))</f>
        <v>rwillowaycq@admin.ch</v>
      </c>
      <c r="H460" s="2" t="str">
        <f>_xlfn.XLOOKUP(Orders[[#This Row],[Customer ID]],customers!$A$1:$A$1001,customers!$G$1:$G$1001,,0)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c r="Q460" t="str">
        <f>TEXT(Orders[[#This Row],[Order Date]], "dddd")</f>
        <v>Thursday</v>
      </c>
      <c r="R460">
        <f>MONTH(Orders[[#This Row],[Order Date]])</f>
        <v>5</v>
      </c>
      <c r="S460" s="10">
        <f xml:space="preserve"> CEILING(Orders[[#This Row],[month_number]]/3,1)</f>
        <v>2</v>
      </c>
    </row>
    <row r="461" spans="1:19" x14ac:dyDescent="0.3">
      <c r="A461" s="2" t="s">
        <v>3082</v>
      </c>
      <c r="B461" s="3">
        <v>43840</v>
      </c>
      <c r="C461" s="2" t="s">
        <v>3083</v>
      </c>
      <c r="D461" t="s">
        <v>6145</v>
      </c>
      <c r="E461" s="2">
        <v>5</v>
      </c>
      <c r="F461" s="2" t="str">
        <f>_xlfn.XLOOKUP(Orders[[#This Row],[Customer ID]],customers!$A$1:$A$1001,customers!$B$1:$B$1001,,0)</f>
        <v>Alvis Elwin</v>
      </c>
      <c r="G461" s="2" t="str">
        <f>IF(_xlfn.XLOOKUP(Orders[[#This Row],[Customer ID]],customers!$A$1:$A$1001,customers!$C$1:$C$1001,,0)=0,"",_xlfn.XLOOKUP(Orders[[#This Row],[Customer ID]],customers!$A$1:$A$1001,customers!$C$1:$C$1001))</f>
        <v>aelwincr@privacy.gov.au</v>
      </c>
      <c r="H461" s="2" t="str">
        <f>_xlfn.XLOOKUP(Orders[[#This Row],[Customer ID]],customers!$A$1:$A$1001,customers!$G$1:$G$1001,,0)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Large</v>
      </c>
      <c r="P461" t="str">
        <f>_xlfn.XLOOKUP(Orders[[#This Row],[Customer ID]],customers!$A$1:$A$1001,customers!$I$1:$I$1001,,0)</f>
        <v>No</v>
      </c>
      <c r="Q461" t="str">
        <f>TEXT(Orders[[#This Row],[Order Date]], "dddd")</f>
        <v>Friday</v>
      </c>
      <c r="R461">
        <f>MONTH(Orders[[#This Row],[Order Date]])</f>
        <v>1</v>
      </c>
      <c r="S461" s="10">
        <f xml:space="preserve"> CEILING(Orders[[#This Row],[month_number]]/3,1)</f>
        <v>1</v>
      </c>
    </row>
    <row r="462" spans="1:19" x14ac:dyDescent="0.3">
      <c r="A462" s="2" t="s">
        <v>3088</v>
      </c>
      <c r="B462" s="3">
        <v>43602</v>
      </c>
      <c r="C462" s="2" t="s">
        <v>3089</v>
      </c>
      <c r="D462" t="s">
        <v>6172</v>
      </c>
      <c r="E462" s="2">
        <v>3</v>
      </c>
      <c r="F462" s="2" t="str">
        <f>_xlfn.XLOOKUP(Orders[[#This Row],[Customer ID]],customers!$A$1:$A$1001,customers!$B$1:$B$1001,,0)</f>
        <v>Araldo Bilbrook</v>
      </c>
      <c r="G462" s="2" t="str">
        <f>IF(_xlfn.XLOOKUP(Orders[[#This Row],[Customer ID]],customers!$A$1:$A$1001,customers!$C$1:$C$1001,,0)=0,"",_xlfn.XLOOKUP(Orders[[#This Row],[Customer ID]],customers!$A$1:$A$1001,customers!$C$1:$C$1001))</f>
        <v>abilbrookcs@booking.com</v>
      </c>
      <c r="H462" s="2" t="str">
        <f>_xlfn.XLOOKUP(Orders[[#This Row],[Customer ID]],customers!$A$1:$A$1001,customers!$G$1:$G$1001,,0)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c r="Q462" t="str">
        <f>TEXT(Orders[[#This Row],[Order Date]], "dddd")</f>
        <v>Friday</v>
      </c>
      <c r="R462">
        <f>MONTH(Orders[[#This Row],[Order Date]])</f>
        <v>5</v>
      </c>
      <c r="S462" s="10">
        <f xml:space="preserve"> CEILING(Orders[[#This Row],[month_number]]/3,1)</f>
        <v>2</v>
      </c>
    </row>
    <row r="463" spans="1:19" x14ac:dyDescent="0.3">
      <c r="A463" s="2" t="s">
        <v>3094</v>
      </c>
      <c r="B463" s="3">
        <v>44036</v>
      </c>
      <c r="C463" s="2" t="s">
        <v>3095</v>
      </c>
      <c r="D463" t="s">
        <v>6163</v>
      </c>
      <c r="E463" s="2">
        <v>4</v>
      </c>
      <c r="F463" s="2" t="str">
        <f>_xlfn.XLOOKUP(Orders[[#This Row],[Customer ID]],customers!$A$1:$A$1001,customers!$B$1:$B$1001,,0)</f>
        <v>Ransell McKall</v>
      </c>
      <c r="G463" s="2" t="str">
        <f>IF(_xlfn.XLOOKUP(Orders[[#This Row],[Customer ID]],customers!$A$1:$A$1001,customers!$C$1:$C$1001,,0)=0,"",_xlfn.XLOOKUP(Orders[[#This Row],[Customer ID]],customers!$A$1:$A$1001,customers!$C$1:$C$1001))</f>
        <v>rmckallct@sakura.ne.jp</v>
      </c>
      <c r="H463" s="2" t="str">
        <f>_xlfn.XLOOKUP(Orders[[#This Row],[Customer ID]],customers!$A$1:$A$1001,customers!$G$1:$G$1001,,0)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c r="Q463" t="str">
        <f>TEXT(Orders[[#This Row],[Order Date]], "dddd")</f>
        <v>Friday</v>
      </c>
      <c r="R463">
        <f>MONTH(Orders[[#This Row],[Order Date]])</f>
        <v>7</v>
      </c>
      <c r="S463" s="10">
        <f xml:space="preserve"> CEILING(Orders[[#This Row],[month_number]]/3,1)</f>
        <v>3</v>
      </c>
    </row>
    <row r="464" spans="1:19" x14ac:dyDescent="0.3">
      <c r="A464" s="2" t="s">
        <v>3100</v>
      </c>
      <c r="B464" s="3">
        <v>44124</v>
      </c>
      <c r="C464" s="2" t="s">
        <v>3101</v>
      </c>
      <c r="D464" t="s">
        <v>6147</v>
      </c>
      <c r="E464" s="2">
        <v>5</v>
      </c>
      <c r="F464" s="2" t="str">
        <f>_xlfn.XLOOKUP(Orders[[#This Row],[Customer ID]],customers!$A$1:$A$1001,customers!$B$1:$B$1001,,0)</f>
        <v>Borg Daile</v>
      </c>
      <c r="G464" s="2" t="str">
        <f>IF(_xlfn.XLOOKUP(Orders[[#This Row],[Customer ID]],customers!$A$1:$A$1001,customers!$C$1:$C$1001,,0)=0,"",_xlfn.XLOOKUP(Orders[[#This Row],[Customer ID]],customers!$A$1:$A$1001,customers!$C$1:$C$1001))</f>
        <v>bdailecu@vistaprint.com</v>
      </c>
      <c r="H464" s="2" t="str">
        <f>_xlfn.XLOOKUP(Orders[[#This Row],[Customer ID]],customers!$A$1:$A$1001,customers!$G$1:$G$1001,,0)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c r="Q464" t="str">
        <f>TEXT(Orders[[#This Row],[Order Date]], "dddd")</f>
        <v>Tuesday</v>
      </c>
      <c r="R464">
        <f>MONTH(Orders[[#This Row],[Order Date]])</f>
        <v>10</v>
      </c>
      <c r="S464" s="10">
        <f xml:space="preserve"> CEILING(Orders[[#This Row],[month_number]]/3,1)</f>
        <v>4</v>
      </c>
    </row>
    <row r="465" spans="1:19" x14ac:dyDescent="0.3">
      <c r="A465" s="2" t="s">
        <v>3106</v>
      </c>
      <c r="B465" s="3">
        <v>43730</v>
      </c>
      <c r="C465" s="2" t="s">
        <v>3107</v>
      </c>
      <c r="D465" t="s">
        <v>6141</v>
      </c>
      <c r="E465" s="2">
        <v>2</v>
      </c>
      <c r="F465" s="2" t="str">
        <f>_xlfn.XLOOKUP(Orders[[#This Row],[Customer ID]],customers!$A$1:$A$1001,customers!$B$1:$B$1001,,0)</f>
        <v>Adolphe Treherne</v>
      </c>
      <c r="G465" s="2" t="str">
        <f>IF(_xlfn.XLOOKUP(Orders[[#This Row],[Customer ID]],customers!$A$1:$A$1001,customers!$C$1:$C$1001,,0)=0,"",_xlfn.XLOOKUP(Orders[[#This Row],[Customer ID]],customers!$A$1:$A$1001,customers!$C$1:$C$1001))</f>
        <v>atrehernecv@state.tx.us</v>
      </c>
      <c r="H465" s="2" t="str">
        <f>_xlfn.XLOOKUP(Orders[[#This Row],[Customer ID]],customers!$A$1:$A$1001,customers!$G$1:$G$1001,,0)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c r="Q465" t="str">
        <f>TEXT(Orders[[#This Row],[Order Date]], "dddd")</f>
        <v>Sunday</v>
      </c>
      <c r="R465">
        <f>MONTH(Orders[[#This Row],[Order Date]])</f>
        <v>9</v>
      </c>
      <c r="S465" s="10">
        <f xml:space="preserve"> CEILING(Orders[[#This Row],[month_number]]/3,1)</f>
        <v>3</v>
      </c>
    </row>
    <row r="466" spans="1:19" x14ac:dyDescent="0.3">
      <c r="A466" s="2" t="s">
        <v>3112</v>
      </c>
      <c r="B466" s="3">
        <v>43989</v>
      </c>
      <c r="C466" s="2" t="s">
        <v>3113</v>
      </c>
      <c r="D466" t="s">
        <v>6165</v>
      </c>
      <c r="E466" s="2">
        <v>4</v>
      </c>
      <c r="F466" s="2" t="str">
        <f>_xlfn.XLOOKUP(Orders[[#This Row],[Customer ID]],customers!$A$1:$A$1001,customers!$B$1:$B$1001,,0)</f>
        <v>Annetta Brentnall</v>
      </c>
      <c r="G466" s="2" t="str">
        <f>IF(_xlfn.XLOOKUP(Orders[[#This Row],[Customer ID]],customers!$A$1:$A$1001,customers!$C$1:$C$1001,,0)=0,"",_xlfn.XLOOKUP(Orders[[#This Row],[Customer ID]],customers!$A$1:$A$1001,customers!$C$1:$C$1001))</f>
        <v>abrentnallcw@biglobe.ne.jp</v>
      </c>
      <c r="H466" s="2" t="str">
        <f>_xlfn.XLOOKUP(Orders[[#This Row],[Customer ID]],customers!$A$1:$A$1001,customers!$G$1:$G$1001,,0)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c r="Q466" t="str">
        <f>TEXT(Orders[[#This Row],[Order Date]], "dddd")</f>
        <v>Sunday</v>
      </c>
      <c r="R466">
        <f>MONTH(Orders[[#This Row],[Order Date]])</f>
        <v>6</v>
      </c>
      <c r="S466" s="10">
        <f xml:space="preserve"> CEILING(Orders[[#This Row],[month_number]]/3,1)</f>
        <v>2</v>
      </c>
    </row>
    <row r="467" spans="1:19" x14ac:dyDescent="0.3">
      <c r="A467" s="2" t="s">
        <v>3118</v>
      </c>
      <c r="B467" s="3">
        <v>43814</v>
      </c>
      <c r="C467" s="2" t="s">
        <v>3119</v>
      </c>
      <c r="D467" t="s">
        <v>6149</v>
      </c>
      <c r="E467" s="2">
        <v>1</v>
      </c>
      <c r="F467" s="2" t="str">
        <f>_xlfn.XLOOKUP(Orders[[#This Row],[Customer ID]],customers!$A$1:$A$1001,customers!$B$1:$B$1001,,0)</f>
        <v>Dick Drinkall</v>
      </c>
      <c r="G467" s="2" t="str">
        <f>IF(_xlfn.XLOOKUP(Orders[[#This Row],[Customer ID]],customers!$A$1:$A$1001,customers!$C$1:$C$1001,,0)=0,"",_xlfn.XLOOKUP(Orders[[#This Row],[Customer ID]],customers!$A$1:$A$1001,customers!$C$1:$C$1001))</f>
        <v>ddrinkallcx@psu.edu</v>
      </c>
      <c r="H467" s="2" t="str">
        <f>_xlfn.XLOOKUP(Orders[[#This Row],[Customer ID]],customers!$A$1:$A$1001,customers!$G$1:$G$1001,,0)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c r="Q467" t="str">
        <f>TEXT(Orders[[#This Row],[Order Date]], "dddd")</f>
        <v>Sunday</v>
      </c>
      <c r="R467">
        <f>MONTH(Orders[[#This Row],[Order Date]])</f>
        <v>12</v>
      </c>
      <c r="S467" s="10">
        <f xml:space="preserve"> CEILING(Orders[[#This Row],[month_number]]/3,1)</f>
        <v>4</v>
      </c>
    </row>
    <row r="468" spans="1:19" x14ac:dyDescent="0.3">
      <c r="A468" s="2" t="s">
        <v>3124</v>
      </c>
      <c r="B468" s="3">
        <v>44171</v>
      </c>
      <c r="C468" s="2" t="s">
        <v>3125</v>
      </c>
      <c r="D468" t="s">
        <v>6154</v>
      </c>
      <c r="E468" s="2">
        <v>3</v>
      </c>
      <c r="F468" s="2" t="str">
        <f>_xlfn.XLOOKUP(Orders[[#This Row],[Customer ID]],customers!$A$1:$A$1001,customers!$B$1:$B$1001,,0)</f>
        <v>Dagny Kornel</v>
      </c>
      <c r="G468" s="2" t="str">
        <f>IF(_xlfn.XLOOKUP(Orders[[#This Row],[Customer ID]],customers!$A$1:$A$1001,customers!$C$1:$C$1001,,0)=0,"",_xlfn.XLOOKUP(Orders[[#This Row],[Customer ID]],customers!$A$1:$A$1001,customers!$C$1:$C$1001))</f>
        <v>dkornelcy@cyberchimps.com</v>
      </c>
      <c r="H468" s="2" t="str">
        <f>_xlfn.XLOOKUP(Orders[[#This Row],[Customer ID]],customers!$A$1:$A$1001,customers!$G$1:$G$1001,,0)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c r="Q468" t="str">
        <f>TEXT(Orders[[#This Row],[Order Date]], "dddd")</f>
        <v>Sunday</v>
      </c>
      <c r="R468">
        <f>MONTH(Orders[[#This Row],[Order Date]])</f>
        <v>12</v>
      </c>
      <c r="S468" s="10">
        <f xml:space="preserve"> CEILING(Orders[[#This Row],[month_number]]/3,1)</f>
        <v>4</v>
      </c>
    </row>
    <row r="469" spans="1:19" x14ac:dyDescent="0.3">
      <c r="A469" s="2" t="s">
        <v>3130</v>
      </c>
      <c r="B469" s="3">
        <v>44536</v>
      </c>
      <c r="C469" s="2" t="s">
        <v>3131</v>
      </c>
      <c r="D469" t="s">
        <v>6158</v>
      </c>
      <c r="E469" s="2">
        <v>1</v>
      </c>
      <c r="F469" s="2" t="str">
        <f>_xlfn.XLOOKUP(Orders[[#This Row],[Customer ID]],customers!$A$1:$A$1001,customers!$B$1:$B$1001,,0)</f>
        <v>Rhona Lequeux</v>
      </c>
      <c r="G469" s="2" t="str">
        <f>IF(_xlfn.XLOOKUP(Orders[[#This Row],[Customer ID]],customers!$A$1:$A$1001,customers!$C$1:$C$1001,,0)=0,"",_xlfn.XLOOKUP(Orders[[#This Row],[Customer ID]],customers!$A$1:$A$1001,customers!$C$1:$C$1001))</f>
        <v>rlequeuxcz@newyorker.com</v>
      </c>
      <c r="H469" s="2" t="str">
        <f>_xlfn.XLOOKUP(Orders[[#This Row],[Customer ID]],customers!$A$1:$A$1001,customers!$G$1:$G$1001,,0)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c r="Q469" t="str">
        <f>TEXT(Orders[[#This Row],[Order Date]], "dddd")</f>
        <v>Monday</v>
      </c>
      <c r="R469">
        <f>MONTH(Orders[[#This Row],[Order Date]])</f>
        <v>12</v>
      </c>
      <c r="S469" s="10">
        <f xml:space="preserve"> CEILING(Orders[[#This Row],[month_number]]/3,1)</f>
        <v>4</v>
      </c>
    </row>
    <row r="470" spans="1:19" x14ac:dyDescent="0.3">
      <c r="A470" s="2" t="s">
        <v>3136</v>
      </c>
      <c r="B470" s="3">
        <v>44023</v>
      </c>
      <c r="C470" s="2" t="s">
        <v>3137</v>
      </c>
      <c r="D470" t="s">
        <v>6141</v>
      </c>
      <c r="E470" s="2">
        <v>3</v>
      </c>
      <c r="F470" s="2" t="str">
        <f>_xlfn.XLOOKUP(Orders[[#This Row],[Customer ID]],customers!$A$1:$A$1001,customers!$B$1:$B$1001,,0)</f>
        <v>Julius Mccaull</v>
      </c>
      <c r="G470" s="2" t="str">
        <f>IF(_xlfn.XLOOKUP(Orders[[#This Row],[Customer ID]],customers!$A$1:$A$1001,customers!$C$1:$C$1001,,0)=0,"",_xlfn.XLOOKUP(Orders[[#This Row],[Customer ID]],customers!$A$1:$A$1001,customers!$C$1:$C$1001))</f>
        <v>jmccaulld0@parallels.com</v>
      </c>
      <c r="H470" s="2" t="str">
        <f>_xlfn.XLOOKUP(Orders[[#This Row],[Customer ID]],customers!$A$1:$A$1001,customers!$G$1:$G$1001,,0)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c r="Q470" t="str">
        <f>TEXT(Orders[[#This Row],[Order Date]], "dddd")</f>
        <v>Saturday</v>
      </c>
      <c r="R470">
        <f>MONTH(Orders[[#This Row],[Order Date]])</f>
        <v>7</v>
      </c>
      <c r="S470" s="10">
        <f xml:space="preserve"> CEILING(Orders[[#This Row],[month_number]]/3,1)</f>
        <v>3</v>
      </c>
    </row>
    <row r="471" spans="1:19" x14ac:dyDescent="0.3">
      <c r="A471" s="2" t="s">
        <v>3141</v>
      </c>
      <c r="B471" s="3">
        <v>44375</v>
      </c>
      <c r="C471" s="2" t="s">
        <v>3194</v>
      </c>
      <c r="D471" t="s">
        <v>6184</v>
      </c>
      <c r="E471" s="2">
        <v>5</v>
      </c>
      <c r="F471" s="2" t="str">
        <f>_xlfn.XLOOKUP(Orders[[#This Row],[Customer ID]],customers!$A$1:$A$1001,customers!$B$1:$B$1001,,0)</f>
        <v>Ailey Brash</v>
      </c>
      <c r="G471" s="2" t="str">
        <f>IF(_xlfn.XLOOKUP(Orders[[#This Row],[Customer ID]],customers!$A$1:$A$1001,customers!$C$1:$C$1001,,0)=0,"",_xlfn.XLOOKUP(Orders[[#This Row],[Customer ID]],customers!$A$1:$A$1001,customers!$C$1:$C$1001))</f>
        <v>abrashda@plala.or.jp</v>
      </c>
      <c r="H471" s="2" t="str">
        <f>_xlfn.XLOOKUP(Orders[[#This Row],[Customer ID]],customers!$A$1:$A$1001,customers!$G$1:$G$1001,,0)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Large</v>
      </c>
      <c r="P471" t="str">
        <f>_xlfn.XLOOKUP(Orders[[#This Row],[Customer ID]],customers!$A$1:$A$1001,customers!$I$1:$I$1001,,0)</f>
        <v>Yes</v>
      </c>
      <c r="Q471" t="str">
        <f>TEXT(Orders[[#This Row],[Order Date]], "dddd")</f>
        <v>Monday</v>
      </c>
      <c r="R471">
        <f>MONTH(Orders[[#This Row],[Order Date]])</f>
        <v>6</v>
      </c>
      <c r="S471" s="10">
        <f xml:space="preserve"> CEILING(Orders[[#This Row],[month_number]]/3,1)</f>
        <v>2</v>
      </c>
    </row>
    <row r="472" spans="1:19" x14ac:dyDescent="0.3">
      <c r="A472" s="2" t="s">
        <v>3147</v>
      </c>
      <c r="B472" s="3">
        <v>44656</v>
      </c>
      <c r="C472" s="2" t="s">
        <v>3148</v>
      </c>
      <c r="D472" t="s">
        <v>6157</v>
      </c>
      <c r="E472" s="2">
        <v>1</v>
      </c>
      <c r="F472" s="2" t="str">
        <f>_xlfn.XLOOKUP(Orders[[#This Row],[Customer ID]],customers!$A$1:$A$1001,customers!$B$1:$B$1001,,0)</f>
        <v>Alberto Hutchinson</v>
      </c>
      <c r="G472" s="2" t="str">
        <f>IF(_xlfn.XLOOKUP(Orders[[#This Row],[Customer ID]],customers!$A$1:$A$1001,customers!$C$1:$C$1001,,0)=0,"",_xlfn.XLOOKUP(Orders[[#This Row],[Customer ID]],customers!$A$1:$A$1001,customers!$C$1:$C$1001))</f>
        <v>ahutchinsond2@imgur.com</v>
      </c>
      <c r="H472" s="2" t="str">
        <f>_xlfn.XLOOKUP(Orders[[#This Row],[Customer ID]],customers!$A$1:$A$1001,customers!$G$1:$G$1001,,0)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c r="Q472" t="str">
        <f>TEXT(Orders[[#This Row],[Order Date]], "dddd")</f>
        <v>Tuesday</v>
      </c>
      <c r="R472">
        <f>MONTH(Orders[[#This Row],[Order Date]])</f>
        <v>4</v>
      </c>
      <c r="S472" s="10">
        <f xml:space="preserve"> CEILING(Orders[[#This Row],[month_number]]/3,1)</f>
        <v>2</v>
      </c>
    </row>
    <row r="473" spans="1:19" x14ac:dyDescent="0.3">
      <c r="A473" s="2" t="s">
        <v>3153</v>
      </c>
      <c r="B473" s="3">
        <v>44644</v>
      </c>
      <c r="C473" s="2" t="s">
        <v>3154</v>
      </c>
      <c r="D473" t="s">
        <v>6181</v>
      </c>
      <c r="E473" s="2">
        <v>4</v>
      </c>
      <c r="F473" s="2" t="str">
        <f>_xlfn.XLOOKUP(Orders[[#This Row],[Customer ID]],customers!$A$1:$A$1001,customers!$B$1:$B$1001,,0)</f>
        <v>Lamond Gheeraert</v>
      </c>
      <c r="G473" s="2" t="str">
        <f>IF(_xlfn.XLOOKUP(Orders[[#This Row],[Customer ID]],customers!$A$1:$A$1001,customers!$C$1:$C$1001,,0)=0,"",_xlfn.XLOOKUP(Orders[[#This Row],[Customer ID]],customers!$A$1:$A$1001,customers!$C$1:$C$1001))</f>
        <v/>
      </c>
      <c r="H473" s="2" t="str">
        <f>_xlfn.XLOOKUP(Orders[[#This Row],[Customer ID]],customers!$A$1:$A$1001,customers!$G$1:$G$1001,,0)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c r="Q473" t="str">
        <f>TEXT(Orders[[#This Row],[Order Date]], "dddd")</f>
        <v>Thursday</v>
      </c>
      <c r="R473">
        <f>MONTH(Orders[[#This Row],[Order Date]])</f>
        <v>3</v>
      </c>
      <c r="S473" s="10">
        <f xml:space="preserve"> CEILING(Orders[[#This Row],[month_number]]/3,1)</f>
        <v>1</v>
      </c>
    </row>
    <row r="474" spans="1:19" x14ac:dyDescent="0.3">
      <c r="A474" s="2" t="s">
        <v>3158</v>
      </c>
      <c r="B474" s="3">
        <v>43869</v>
      </c>
      <c r="C474" s="2" t="s">
        <v>3159</v>
      </c>
      <c r="D474" t="s">
        <v>6154</v>
      </c>
      <c r="E474" s="2">
        <v>2</v>
      </c>
      <c r="F474" s="2" t="str">
        <f>_xlfn.XLOOKUP(Orders[[#This Row],[Customer ID]],customers!$A$1:$A$1001,customers!$B$1:$B$1001,,0)</f>
        <v>Roxine Drivers</v>
      </c>
      <c r="G474" s="2" t="str">
        <f>IF(_xlfn.XLOOKUP(Orders[[#This Row],[Customer ID]],customers!$A$1:$A$1001,customers!$C$1:$C$1001,,0)=0,"",_xlfn.XLOOKUP(Orders[[#This Row],[Customer ID]],customers!$A$1:$A$1001,customers!$C$1:$C$1001))</f>
        <v>rdriversd4@hexun.com</v>
      </c>
      <c r="H474" s="2" t="str">
        <f>_xlfn.XLOOKUP(Orders[[#This Row],[Customer ID]],customers!$A$1:$A$1001,customers!$G$1:$G$1001,,0)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c r="Q474" t="str">
        <f>TEXT(Orders[[#This Row],[Order Date]], "dddd")</f>
        <v>Saturday</v>
      </c>
      <c r="R474">
        <f>MONTH(Orders[[#This Row],[Order Date]])</f>
        <v>2</v>
      </c>
      <c r="S474" s="10">
        <f xml:space="preserve"> CEILING(Orders[[#This Row],[month_number]]/3,1)</f>
        <v>1</v>
      </c>
    </row>
    <row r="475" spans="1:19" x14ac:dyDescent="0.3">
      <c r="A475" s="2" t="s">
        <v>3164</v>
      </c>
      <c r="B475" s="3">
        <v>44603</v>
      </c>
      <c r="C475" s="2" t="s">
        <v>3165</v>
      </c>
      <c r="D475" t="s">
        <v>6140</v>
      </c>
      <c r="E475" s="2">
        <v>2</v>
      </c>
      <c r="F475" s="2" t="str">
        <f>_xlfn.XLOOKUP(Orders[[#This Row],[Customer ID]],customers!$A$1:$A$1001,customers!$B$1:$B$1001,,0)</f>
        <v>Heloise Zeal</v>
      </c>
      <c r="G475" s="2" t="str">
        <f>IF(_xlfn.XLOOKUP(Orders[[#This Row],[Customer ID]],customers!$A$1:$A$1001,customers!$C$1:$C$1001,,0)=0,"",_xlfn.XLOOKUP(Orders[[#This Row],[Customer ID]],customers!$A$1:$A$1001,customers!$C$1:$C$1001))</f>
        <v>hzeald5@google.de</v>
      </c>
      <c r="H475" s="2" t="str">
        <f>_xlfn.XLOOKUP(Orders[[#This Row],[Customer ID]],customers!$A$1:$A$1001,customers!$G$1:$G$1001,,0)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Large</v>
      </c>
      <c r="P475" t="str">
        <f>_xlfn.XLOOKUP(Orders[[#This Row],[Customer ID]],customers!$A$1:$A$1001,customers!$I$1:$I$1001,,0)</f>
        <v>No</v>
      </c>
      <c r="Q475" t="str">
        <f>TEXT(Orders[[#This Row],[Order Date]], "dddd")</f>
        <v>Friday</v>
      </c>
      <c r="R475">
        <f>MONTH(Orders[[#This Row],[Order Date]])</f>
        <v>2</v>
      </c>
      <c r="S475" s="10">
        <f xml:space="preserve"> CEILING(Orders[[#This Row],[month_number]]/3,1)</f>
        <v>1</v>
      </c>
    </row>
    <row r="476" spans="1:19" x14ac:dyDescent="0.3">
      <c r="A476" s="2" t="s">
        <v>3170</v>
      </c>
      <c r="B476" s="3">
        <v>44014</v>
      </c>
      <c r="C476" s="2" t="s">
        <v>3171</v>
      </c>
      <c r="D476" t="s">
        <v>6166</v>
      </c>
      <c r="E476" s="2">
        <v>1</v>
      </c>
      <c r="F476" s="2" t="str">
        <f>_xlfn.XLOOKUP(Orders[[#This Row],[Customer ID]],customers!$A$1:$A$1001,customers!$B$1:$B$1001,,0)</f>
        <v>Granger Smallcombe</v>
      </c>
      <c r="G476" s="2" t="str">
        <f>IF(_xlfn.XLOOKUP(Orders[[#This Row],[Customer ID]],customers!$A$1:$A$1001,customers!$C$1:$C$1001,,0)=0,"",_xlfn.XLOOKUP(Orders[[#This Row],[Customer ID]],customers!$A$1:$A$1001,customers!$C$1:$C$1001))</f>
        <v>gsmallcombed6@ucla.edu</v>
      </c>
      <c r="H476" s="2" t="str">
        <f>_xlfn.XLOOKUP(Orders[[#This Row],[Customer ID]],customers!$A$1:$A$1001,customers!$G$1:$G$1001,,0)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c r="Q476" t="str">
        <f>TEXT(Orders[[#This Row],[Order Date]], "dddd")</f>
        <v>Thursday</v>
      </c>
      <c r="R476">
        <f>MONTH(Orders[[#This Row],[Order Date]])</f>
        <v>7</v>
      </c>
      <c r="S476" s="10">
        <f xml:space="preserve"> CEILING(Orders[[#This Row],[month_number]]/3,1)</f>
        <v>3</v>
      </c>
    </row>
    <row r="477" spans="1:19" x14ac:dyDescent="0.3">
      <c r="A477" s="2" t="s">
        <v>3176</v>
      </c>
      <c r="B477" s="3">
        <v>44767</v>
      </c>
      <c r="C477" s="2" t="s">
        <v>3177</v>
      </c>
      <c r="D477" t="s">
        <v>6159</v>
      </c>
      <c r="E477" s="2">
        <v>2</v>
      </c>
      <c r="F477" s="2" t="str">
        <f>_xlfn.XLOOKUP(Orders[[#This Row],[Customer ID]],customers!$A$1:$A$1001,customers!$B$1:$B$1001,,0)</f>
        <v>Daryn Dibley</v>
      </c>
      <c r="G477" s="2" t="str">
        <f>IF(_xlfn.XLOOKUP(Orders[[#This Row],[Customer ID]],customers!$A$1:$A$1001,customers!$C$1:$C$1001,,0)=0,"",_xlfn.XLOOKUP(Orders[[#This Row],[Customer ID]],customers!$A$1:$A$1001,customers!$C$1:$C$1001))</f>
        <v>ddibleyd7@feedburner.com</v>
      </c>
      <c r="H477" s="2" t="str">
        <f>_xlfn.XLOOKUP(Orders[[#This Row],[Customer ID]],customers!$A$1:$A$1001,customers!$G$1:$G$1001,,0)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c r="Q477" t="str">
        <f>TEXT(Orders[[#This Row],[Order Date]], "dddd")</f>
        <v>Monday</v>
      </c>
      <c r="R477">
        <f>MONTH(Orders[[#This Row],[Order Date]])</f>
        <v>7</v>
      </c>
      <c r="S477" s="10">
        <f xml:space="preserve"> CEILING(Orders[[#This Row],[month_number]]/3,1)</f>
        <v>3</v>
      </c>
    </row>
    <row r="478" spans="1:19" x14ac:dyDescent="0.3">
      <c r="A478" s="2" t="s">
        <v>3181</v>
      </c>
      <c r="B478" s="3">
        <v>44274</v>
      </c>
      <c r="C478" s="2" t="s">
        <v>3182</v>
      </c>
      <c r="D478" t="s">
        <v>6184</v>
      </c>
      <c r="E478" s="2">
        <v>6</v>
      </c>
      <c r="F478" s="2" t="str">
        <f>_xlfn.XLOOKUP(Orders[[#This Row],[Customer ID]],customers!$A$1:$A$1001,customers!$B$1:$B$1001,,0)</f>
        <v>Gardy Dimitriou</v>
      </c>
      <c r="G478" s="2" t="str">
        <f>IF(_xlfn.XLOOKUP(Orders[[#This Row],[Customer ID]],customers!$A$1:$A$1001,customers!$C$1:$C$1001,,0)=0,"",_xlfn.XLOOKUP(Orders[[#This Row],[Customer ID]],customers!$A$1:$A$1001,customers!$C$1:$C$1001))</f>
        <v>gdimitrioud8@chronoengine.com</v>
      </c>
      <c r="H478" s="2" t="str">
        <f>_xlfn.XLOOKUP(Orders[[#This Row],[Customer ID]],customers!$A$1:$A$1001,customers!$G$1:$G$1001,,0)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Large</v>
      </c>
      <c r="P478" t="str">
        <f>_xlfn.XLOOKUP(Orders[[#This Row],[Customer ID]],customers!$A$1:$A$1001,customers!$I$1:$I$1001,,0)</f>
        <v>Yes</v>
      </c>
      <c r="Q478" t="str">
        <f>TEXT(Orders[[#This Row],[Order Date]], "dddd")</f>
        <v>Friday</v>
      </c>
      <c r="R478">
        <f>MONTH(Orders[[#This Row],[Order Date]])</f>
        <v>3</v>
      </c>
      <c r="S478" s="10">
        <f xml:space="preserve"> CEILING(Orders[[#This Row],[month_number]]/3,1)</f>
        <v>1</v>
      </c>
    </row>
    <row r="479" spans="1:19" x14ac:dyDescent="0.3">
      <c r="A479" s="2" t="s">
        <v>3187</v>
      </c>
      <c r="B479" s="3">
        <v>43962</v>
      </c>
      <c r="C479" s="2" t="s">
        <v>3188</v>
      </c>
      <c r="D479" t="s">
        <v>6159</v>
      </c>
      <c r="E479" s="2">
        <v>6</v>
      </c>
      <c r="F479" s="2" t="str">
        <f>_xlfn.XLOOKUP(Orders[[#This Row],[Customer ID]],customers!$A$1:$A$1001,customers!$B$1:$B$1001,,0)</f>
        <v>Fanny Flanagan</v>
      </c>
      <c r="G479" s="2" t="str">
        <f>IF(_xlfn.XLOOKUP(Orders[[#This Row],[Customer ID]],customers!$A$1:$A$1001,customers!$C$1:$C$1001,,0)=0,"",_xlfn.XLOOKUP(Orders[[#This Row],[Customer ID]],customers!$A$1:$A$1001,customers!$C$1:$C$1001))</f>
        <v>fflanagand9@woothemes.com</v>
      </c>
      <c r="H479" s="2" t="str">
        <f>_xlfn.XLOOKUP(Orders[[#This Row],[Customer ID]],customers!$A$1:$A$1001,customers!$G$1:$G$1001,,0)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c r="Q479" t="str">
        <f>TEXT(Orders[[#This Row],[Order Date]], "dddd")</f>
        <v>Monday</v>
      </c>
      <c r="R479">
        <f>MONTH(Orders[[#This Row],[Order Date]])</f>
        <v>5</v>
      </c>
      <c r="S479" s="10">
        <f xml:space="preserve"> CEILING(Orders[[#This Row],[month_number]]/3,1)</f>
        <v>2</v>
      </c>
    </row>
    <row r="480" spans="1:19" x14ac:dyDescent="0.3">
      <c r="A480" s="2" t="s">
        <v>3193</v>
      </c>
      <c r="B480" s="3">
        <v>43624</v>
      </c>
      <c r="C480" s="2" t="s">
        <v>3194</v>
      </c>
      <c r="D480" t="s">
        <v>6177</v>
      </c>
      <c r="E480" s="2">
        <v>6</v>
      </c>
      <c r="F480" s="2" t="str">
        <f>_xlfn.XLOOKUP(Orders[[#This Row],[Customer ID]],customers!$A$1:$A$1001,customers!$B$1:$B$1001,,0)</f>
        <v>Ailey Brash</v>
      </c>
      <c r="G480" s="2" t="str">
        <f>IF(_xlfn.XLOOKUP(Orders[[#This Row],[Customer ID]],customers!$A$1:$A$1001,customers!$C$1:$C$1001,,0)=0,"",_xlfn.XLOOKUP(Orders[[#This Row],[Customer ID]],customers!$A$1:$A$1001,customers!$C$1:$C$1001))</f>
        <v>abrashda@plala.or.jp</v>
      </c>
      <c r="H480" s="2" t="str">
        <f>_xlfn.XLOOKUP(Orders[[#This Row],[Customer ID]],customers!$A$1:$A$1001,customers!$G$1:$G$1001,,0)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c r="Q480" t="str">
        <f>TEXT(Orders[[#This Row],[Order Date]], "dddd")</f>
        <v>Saturday</v>
      </c>
      <c r="R480">
        <f>MONTH(Orders[[#This Row],[Order Date]])</f>
        <v>6</v>
      </c>
      <c r="S480" s="10">
        <f xml:space="preserve"> CEILING(Orders[[#This Row],[month_number]]/3,1)</f>
        <v>2</v>
      </c>
    </row>
    <row r="481" spans="1:19" x14ac:dyDescent="0.3">
      <c r="A481" s="2" t="s">
        <v>3193</v>
      </c>
      <c r="B481" s="3">
        <v>43624</v>
      </c>
      <c r="C481" s="2" t="s">
        <v>3194</v>
      </c>
      <c r="D481" t="s">
        <v>6166</v>
      </c>
      <c r="E481" s="2">
        <v>4</v>
      </c>
      <c r="F481" s="2" t="str">
        <f>_xlfn.XLOOKUP(Orders[[#This Row],[Customer ID]],customers!$A$1:$A$1001,customers!$B$1:$B$1001,,0)</f>
        <v>Ailey Brash</v>
      </c>
      <c r="G481" s="2" t="str">
        <f>IF(_xlfn.XLOOKUP(Orders[[#This Row],[Customer ID]],customers!$A$1:$A$1001,customers!$C$1:$C$1001,,0)=0,"",_xlfn.XLOOKUP(Orders[[#This Row],[Customer ID]],customers!$A$1:$A$1001,customers!$C$1:$C$1001))</f>
        <v>abrashda@plala.or.jp</v>
      </c>
      <c r="H481" s="2" t="str">
        <f>_xlfn.XLOOKUP(Orders[[#This Row],[Customer ID]],customers!$A$1:$A$1001,customers!$G$1:$G$1001,,0)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c r="Q481" t="str">
        <f>TEXT(Orders[[#This Row],[Order Date]], "dddd")</f>
        <v>Saturday</v>
      </c>
      <c r="R481">
        <f>MONTH(Orders[[#This Row],[Order Date]])</f>
        <v>6</v>
      </c>
      <c r="S481" s="10">
        <f xml:space="preserve"> CEILING(Orders[[#This Row],[month_number]]/3,1)</f>
        <v>2</v>
      </c>
    </row>
    <row r="482" spans="1:19" x14ac:dyDescent="0.3">
      <c r="A482" s="2" t="s">
        <v>3193</v>
      </c>
      <c r="B482" s="3">
        <v>43624</v>
      </c>
      <c r="C482" s="2" t="s">
        <v>3194</v>
      </c>
      <c r="D482" t="s">
        <v>6156</v>
      </c>
      <c r="E482" s="2">
        <v>1</v>
      </c>
      <c r="F482" s="2" t="str">
        <f>_xlfn.XLOOKUP(Orders[[#This Row],[Customer ID]],customers!$A$1:$A$1001,customers!$B$1:$B$1001,,0)</f>
        <v>Ailey Brash</v>
      </c>
      <c r="G482" s="2" t="str">
        <f>IF(_xlfn.XLOOKUP(Orders[[#This Row],[Customer ID]],customers!$A$1:$A$1001,customers!$C$1:$C$1001,,0)=0,"",_xlfn.XLOOKUP(Orders[[#This Row],[Customer ID]],customers!$A$1:$A$1001,customers!$C$1:$C$1001))</f>
        <v>abrashda@plala.or.jp</v>
      </c>
      <c r="H482" s="2" t="str">
        <f>_xlfn.XLOOKUP(Orders[[#This Row],[Customer ID]],customers!$A$1:$A$1001,customers!$G$1:$G$1001,,0)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c r="Q482" t="str">
        <f>TEXT(Orders[[#This Row],[Order Date]], "dddd")</f>
        <v>Saturday</v>
      </c>
      <c r="R482">
        <f>MONTH(Orders[[#This Row],[Order Date]])</f>
        <v>6</v>
      </c>
      <c r="S482" s="10">
        <f xml:space="preserve"> CEILING(Orders[[#This Row],[month_number]]/3,1)</f>
        <v>2</v>
      </c>
    </row>
    <row r="483" spans="1:19" x14ac:dyDescent="0.3">
      <c r="A483" s="2" t="s">
        <v>3208</v>
      </c>
      <c r="B483" s="3">
        <v>43747</v>
      </c>
      <c r="C483" s="2" t="s">
        <v>3209</v>
      </c>
      <c r="D483" t="s">
        <v>6179</v>
      </c>
      <c r="E483" s="2">
        <v>2</v>
      </c>
      <c r="F483" s="2" t="str">
        <f>_xlfn.XLOOKUP(Orders[[#This Row],[Customer ID]],customers!$A$1:$A$1001,customers!$B$1:$B$1001,,0)</f>
        <v>Nanny Izhakov</v>
      </c>
      <c r="G483" s="2" t="str">
        <f>IF(_xlfn.XLOOKUP(Orders[[#This Row],[Customer ID]],customers!$A$1:$A$1001,customers!$C$1:$C$1001,,0)=0,"",_xlfn.XLOOKUP(Orders[[#This Row],[Customer ID]],customers!$A$1:$A$1001,customers!$C$1:$C$1001))</f>
        <v>nizhakovdd@aol.com</v>
      </c>
      <c r="H483" s="2" t="str">
        <f>_xlfn.XLOOKUP(Orders[[#This Row],[Customer ID]],customers!$A$1:$A$1001,customers!$G$1:$G$1001,,0)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Large</v>
      </c>
      <c r="P483" t="str">
        <f>_xlfn.XLOOKUP(Orders[[#This Row],[Customer ID]],customers!$A$1:$A$1001,customers!$I$1:$I$1001,,0)</f>
        <v>No</v>
      </c>
      <c r="Q483" t="str">
        <f>TEXT(Orders[[#This Row],[Order Date]], "dddd")</f>
        <v>Wednesday</v>
      </c>
      <c r="R483">
        <f>MONTH(Orders[[#This Row],[Order Date]])</f>
        <v>10</v>
      </c>
      <c r="S483" s="10">
        <f xml:space="preserve"> CEILING(Orders[[#This Row],[month_number]]/3,1)</f>
        <v>4</v>
      </c>
    </row>
    <row r="484" spans="1:19" x14ac:dyDescent="0.3">
      <c r="A484" s="2" t="s">
        <v>3214</v>
      </c>
      <c r="B484" s="3">
        <v>44247</v>
      </c>
      <c r="C484" s="2" t="s">
        <v>3215</v>
      </c>
      <c r="D484" t="s">
        <v>6185</v>
      </c>
      <c r="E484" s="2">
        <v>5</v>
      </c>
      <c r="F484" s="2" t="str">
        <f>_xlfn.XLOOKUP(Orders[[#This Row],[Customer ID]],customers!$A$1:$A$1001,customers!$B$1:$B$1001,,0)</f>
        <v>Stanly Keets</v>
      </c>
      <c r="G484" s="2" t="str">
        <f>IF(_xlfn.XLOOKUP(Orders[[#This Row],[Customer ID]],customers!$A$1:$A$1001,customers!$C$1:$C$1001,,0)=0,"",_xlfn.XLOOKUP(Orders[[#This Row],[Customer ID]],customers!$A$1:$A$1001,customers!$C$1:$C$1001))</f>
        <v>skeetsde@answers.com</v>
      </c>
      <c r="H484" s="2" t="str">
        <f>_xlfn.XLOOKUP(Orders[[#This Row],[Customer ID]],customers!$A$1:$A$1001,customers!$G$1:$G$1001,,0)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c r="Q484" t="str">
        <f>TEXT(Orders[[#This Row],[Order Date]], "dddd")</f>
        <v>Saturday</v>
      </c>
      <c r="R484">
        <f>MONTH(Orders[[#This Row],[Order Date]])</f>
        <v>2</v>
      </c>
      <c r="S484" s="10">
        <f xml:space="preserve"> CEILING(Orders[[#This Row],[month_number]]/3,1)</f>
        <v>1</v>
      </c>
    </row>
    <row r="485" spans="1:19" x14ac:dyDescent="0.3">
      <c r="A485" s="2" t="s">
        <v>3220</v>
      </c>
      <c r="B485" s="3">
        <v>43790</v>
      </c>
      <c r="C485" s="2" t="s">
        <v>3221</v>
      </c>
      <c r="D485" t="s">
        <v>6165</v>
      </c>
      <c r="E485" s="2">
        <v>2</v>
      </c>
      <c r="F485" s="2" t="str">
        <f>_xlfn.XLOOKUP(Orders[[#This Row],[Customer ID]],customers!$A$1:$A$1001,customers!$B$1:$B$1001,,0)</f>
        <v>Orion Dyott</v>
      </c>
      <c r="G485" s="2" t="str">
        <f>IF(_xlfn.XLOOKUP(Orders[[#This Row],[Customer ID]],customers!$A$1:$A$1001,customers!$C$1:$C$1001,,0)=0,"",_xlfn.XLOOKUP(Orders[[#This Row],[Customer ID]],customers!$A$1:$A$1001,customers!$C$1:$C$1001))</f>
        <v/>
      </c>
      <c r="H485" s="2" t="str">
        <f>_xlfn.XLOOKUP(Orders[[#This Row],[Customer ID]],customers!$A$1:$A$1001,customers!$G$1:$G$1001,,0)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c r="Q485" t="str">
        <f>TEXT(Orders[[#This Row],[Order Date]], "dddd")</f>
        <v>Thursday</v>
      </c>
      <c r="R485">
        <f>MONTH(Orders[[#This Row],[Order Date]])</f>
        <v>11</v>
      </c>
      <c r="S485" s="10">
        <f xml:space="preserve"> CEILING(Orders[[#This Row],[month_number]]/3,1)</f>
        <v>4</v>
      </c>
    </row>
    <row r="486" spans="1:19" x14ac:dyDescent="0.3">
      <c r="A486" s="2" t="s">
        <v>3225</v>
      </c>
      <c r="B486" s="3">
        <v>44479</v>
      </c>
      <c r="C486" s="2" t="s">
        <v>3226</v>
      </c>
      <c r="D486" t="s">
        <v>6161</v>
      </c>
      <c r="E486" s="2">
        <v>6</v>
      </c>
      <c r="F486" s="2" t="str">
        <f>_xlfn.XLOOKUP(Orders[[#This Row],[Customer ID]],customers!$A$1:$A$1001,customers!$B$1:$B$1001,,0)</f>
        <v>Keefer Cake</v>
      </c>
      <c r="G486" s="2" t="str">
        <f>IF(_xlfn.XLOOKUP(Orders[[#This Row],[Customer ID]],customers!$A$1:$A$1001,customers!$C$1:$C$1001,,0)=0,"",_xlfn.XLOOKUP(Orders[[#This Row],[Customer ID]],customers!$A$1:$A$1001,customers!$C$1:$C$1001))</f>
        <v>kcakedg@huffingtonpost.com</v>
      </c>
      <c r="H486" s="2" t="str">
        <f>_xlfn.XLOOKUP(Orders[[#This Row],[Customer ID]],customers!$A$1:$A$1001,customers!$G$1:$G$1001,,0)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Large</v>
      </c>
      <c r="P486" t="str">
        <f>_xlfn.XLOOKUP(Orders[[#This Row],[Customer ID]],customers!$A$1:$A$1001,customers!$I$1:$I$1001,,0)</f>
        <v>No</v>
      </c>
      <c r="Q486" t="str">
        <f>TEXT(Orders[[#This Row],[Order Date]], "dddd")</f>
        <v>Sunday</v>
      </c>
      <c r="R486">
        <f>MONTH(Orders[[#This Row],[Order Date]])</f>
        <v>10</v>
      </c>
      <c r="S486" s="10">
        <f xml:space="preserve"> CEILING(Orders[[#This Row],[month_number]]/3,1)</f>
        <v>4</v>
      </c>
    </row>
    <row r="487" spans="1:19" x14ac:dyDescent="0.3">
      <c r="A487" s="2" t="s">
        <v>3230</v>
      </c>
      <c r="B487" s="3">
        <v>44413</v>
      </c>
      <c r="C487" s="2" t="s">
        <v>3231</v>
      </c>
      <c r="D487" t="s">
        <v>6178</v>
      </c>
      <c r="E487" s="2">
        <v>6</v>
      </c>
      <c r="F487" s="2" t="str">
        <f>_xlfn.XLOOKUP(Orders[[#This Row],[Customer ID]],customers!$A$1:$A$1001,customers!$B$1:$B$1001,,0)</f>
        <v>Morna Hansed</v>
      </c>
      <c r="G487" s="2" t="str">
        <f>IF(_xlfn.XLOOKUP(Orders[[#This Row],[Customer ID]],customers!$A$1:$A$1001,customers!$C$1:$C$1001,,0)=0,"",_xlfn.XLOOKUP(Orders[[#This Row],[Customer ID]],customers!$A$1:$A$1001,customers!$C$1:$C$1001))</f>
        <v>mhanseddh@instagram.com</v>
      </c>
      <c r="H487" s="2" t="str">
        <f>_xlfn.XLOOKUP(Orders[[#This Row],[Customer ID]],customers!$A$1:$A$1001,customers!$G$1:$G$1001,,0)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Large</v>
      </c>
      <c r="P487" t="str">
        <f>_xlfn.XLOOKUP(Orders[[#This Row],[Customer ID]],customers!$A$1:$A$1001,customers!$I$1:$I$1001,,0)</f>
        <v>Yes</v>
      </c>
      <c r="Q487" t="str">
        <f>TEXT(Orders[[#This Row],[Order Date]], "dddd")</f>
        <v>Thursday</v>
      </c>
      <c r="R487">
        <f>MONTH(Orders[[#This Row],[Order Date]])</f>
        <v>8</v>
      </c>
      <c r="S487" s="10">
        <f xml:space="preserve"> CEILING(Orders[[#This Row],[month_number]]/3,1)</f>
        <v>3</v>
      </c>
    </row>
    <row r="488" spans="1:19" x14ac:dyDescent="0.3">
      <c r="A488" s="2" t="s">
        <v>3236</v>
      </c>
      <c r="B488" s="3">
        <v>44043</v>
      </c>
      <c r="C488" s="2" t="s">
        <v>3237</v>
      </c>
      <c r="D488" t="s">
        <v>6160</v>
      </c>
      <c r="E488" s="2">
        <v>6</v>
      </c>
      <c r="F488" s="2" t="str">
        <f>_xlfn.XLOOKUP(Orders[[#This Row],[Customer ID]],customers!$A$1:$A$1001,customers!$B$1:$B$1001,,0)</f>
        <v>Franny Kienlein</v>
      </c>
      <c r="G488" s="2" t="str">
        <f>IF(_xlfn.XLOOKUP(Orders[[#This Row],[Customer ID]],customers!$A$1:$A$1001,customers!$C$1:$C$1001,,0)=0,"",_xlfn.XLOOKUP(Orders[[#This Row],[Customer ID]],customers!$A$1:$A$1001,customers!$C$1:$C$1001))</f>
        <v>fkienleindi@trellian.com</v>
      </c>
      <c r="H488" s="2" t="str">
        <f>_xlfn.XLOOKUP(Orders[[#This Row],[Customer ID]],customers!$A$1:$A$1001,customers!$G$1:$G$1001,,0)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c r="Q488" t="str">
        <f>TEXT(Orders[[#This Row],[Order Date]], "dddd")</f>
        <v>Friday</v>
      </c>
      <c r="R488">
        <f>MONTH(Orders[[#This Row],[Order Date]])</f>
        <v>7</v>
      </c>
      <c r="S488" s="10">
        <f xml:space="preserve"> CEILING(Orders[[#This Row],[month_number]]/3,1)</f>
        <v>3</v>
      </c>
    </row>
    <row r="489" spans="1:19" x14ac:dyDescent="0.3">
      <c r="A489" s="2" t="s">
        <v>3242</v>
      </c>
      <c r="B489" s="3">
        <v>44093</v>
      </c>
      <c r="C489" s="2" t="s">
        <v>3243</v>
      </c>
      <c r="D489" t="s">
        <v>6183</v>
      </c>
      <c r="E489" s="2">
        <v>6</v>
      </c>
      <c r="F489" s="2" t="str">
        <f>_xlfn.XLOOKUP(Orders[[#This Row],[Customer ID]],customers!$A$1:$A$1001,customers!$B$1:$B$1001,,0)</f>
        <v>Klarika Egglestone</v>
      </c>
      <c r="G489" s="2" t="str">
        <f>IF(_xlfn.XLOOKUP(Orders[[#This Row],[Customer ID]],customers!$A$1:$A$1001,customers!$C$1:$C$1001,,0)=0,"",_xlfn.XLOOKUP(Orders[[#This Row],[Customer ID]],customers!$A$1:$A$1001,customers!$C$1:$C$1001))</f>
        <v>kegglestonedj@sphinn.com</v>
      </c>
      <c r="H489" s="2" t="str">
        <f>_xlfn.XLOOKUP(Orders[[#This Row],[Customer ID]],customers!$A$1:$A$1001,customers!$G$1:$G$1001,,0)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c r="Q489" t="str">
        <f>TEXT(Orders[[#This Row],[Order Date]], "dddd")</f>
        <v>Saturday</v>
      </c>
      <c r="R489">
        <f>MONTH(Orders[[#This Row],[Order Date]])</f>
        <v>9</v>
      </c>
      <c r="S489" s="10">
        <f xml:space="preserve"> CEILING(Orders[[#This Row],[month_number]]/3,1)</f>
        <v>3</v>
      </c>
    </row>
    <row r="490" spans="1:19" x14ac:dyDescent="0.3">
      <c r="A490" s="2" t="s">
        <v>3248</v>
      </c>
      <c r="B490" s="3">
        <v>43954</v>
      </c>
      <c r="C490" s="2" t="s">
        <v>3249</v>
      </c>
      <c r="D490" t="s">
        <v>6174</v>
      </c>
      <c r="E490" s="2">
        <v>5</v>
      </c>
      <c r="F490" s="2" t="str">
        <f>_xlfn.XLOOKUP(Orders[[#This Row],[Customer ID]],customers!$A$1:$A$1001,customers!$B$1:$B$1001,,0)</f>
        <v>Becky Semkins</v>
      </c>
      <c r="G490" s="2" t="str">
        <f>IF(_xlfn.XLOOKUP(Orders[[#This Row],[Customer ID]],customers!$A$1:$A$1001,customers!$C$1:$C$1001,,0)=0,"",_xlfn.XLOOKUP(Orders[[#This Row],[Customer ID]],customers!$A$1:$A$1001,customers!$C$1:$C$1001))</f>
        <v>bsemkinsdk@unc.edu</v>
      </c>
      <c r="H490" s="2" t="str">
        <f>_xlfn.XLOOKUP(Orders[[#This Row],[Customer ID]],customers!$A$1:$A$1001,customers!$G$1:$G$1001,,0)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c r="Q490" t="str">
        <f>TEXT(Orders[[#This Row],[Order Date]], "dddd")</f>
        <v>Sunday</v>
      </c>
      <c r="R490">
        <f>MONTH(Orders[[#This Row],[Order Date]])</f>
        <v>5</v>
      </c>
      <c r="S490" s="10">
        <f xml:space="preserve"> CEILING(Orders[[#This Row],[month_number]]/3,1)</f>
        <v>2</v>
      </c>
    </row>
    <row r="491" spans="1:19" x14ac:dyDescent="0.3">
      <c r="A491" s="2" t="s">
        <v>3254</v>
      </c>
      <c r="B491" s="3">
        <v>43654</v>
      </c>
      <c r="C491" s="2" t="s">
        <v>3255</v>
      </c>
      <c r="D491" t="s">
        <v>6170</v>
      </c>
      <c r="E491" s="2">
        <v>6</v>
      </c>
      <c r="F491" s="2" t="str">
        <f>_xlfn.XLOOKUP(Orders[[#This Row],[Customer ID]],customers!$A$1:$A$1001,customers!$B$1:$B$1001,,0)</f>
        <v>Sean Lorenzetti</v>
      </c>
      <c r="G491" s="2" t="str">
        <f>IF(_xlfn.XLOOKUP(Orders[[#This Row],[Customer ID]],customers!$A$1:$A$1001,customers!$C$1:$C$1001,,0)=0,"",_xlfn.XLOOKUP(Orders[[#This Row],[Customer ID]],customers!$A$1:$A$1001,customers!$C$1:$C$1001))</f>
        <v>slorenzettidl@is.gd</v>
      </c>
      <c r="H491" s="2" t="str">
        <f>_xlfn.XLOOKUP(Orders[[#This Row],[Customer ID]],customers!$A$1:$A$1001,customers!$G$1:$G$1001,,0)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Large</v>
      </c>
      <c r="P491" t="str">
        <f>_xlfn.XLOOKUP(Orders[[#This Row],[Customer ID]],customers!$A$1:$A$1001,customers!$I$1:$I$1001,,0)</f>
        <v>No</v>
      </c>
      <c r="Q491" t="str">
        <f>TEXT(Orders[[#This Row],[Order Date]], "dddd")</f>
        <v>Monday</v>
      </c>
      <c r="R491">
        <f>MONTH(Orders[[#This Row],[Order Date]])</f>
        <v>7</v>
      </c>
      <c r="S491" s="10">
        <f xml:space="preserve"> CEILING(Orders[[#This Row],[month_number]]/3,1)</f>
        <v>3</v>
      </c>
    </row>
    <row r="492" spans="1:19" x14ac:dyDescent="0.3">
      <c r="A492" s="2" t="s">
        <v>3260</v>
      </c>
      <c r="B492" s="3">
        <v>43764</v>
      </c>
      <c r="C492" s="2" t="s">
        <v>3261</v>
      </c>
      <c r="D492" t="s">
        <v>6169</v>
      </c>
      <c r="E492" s="2">
        <v>2</v>
      </c>
      <c r="F492" s="2" t="str">
        <f>_xlfn.XLOOKUP(Orders[[#This Row],[Customer ID]],customers!$A$1:$A$1001,customers!$B$1:$B$1001,,0)</f>
        <v>Bob Giannazzi</v>
      </c>
      <c r="G492" s="2" t="str">
        <f>IF(_xlfn.XLOOKUP(Orders[[#This Row],[Customer ID]],customers!$A$1:$A$1001,customers!$C$1:$C$1001,,0)=0,"",_xlfn.XLOOKUP(Orders[[#This Row],[Customer ID]],customers!$A$1:$A$1001,customers!$C$1:$C$1001))</f>
        <v>bgiannazzidm@apple.com</v>
      </c>
      <c r="H492" s="2" t="str">
        <f>_xlfn.XLOOKUP(Orders[[#This Row],[Customer ID]],customers!$A$1:$A$1001,customers!$G$1:$G$1001,,0)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c r="Q492" t="str">
        <f>TEXT(Orders[[#This Row],[Order Date]], "dddd")</f>
        <v>Saturday</v>
      </c>
      <c r="R492">
        <f>MONTH(Orders[[#This Row],[Order Date]])</f>
        <v>10</v>
      </c>
      <c r="S492" s="10">
        <f xml:space="preserve"> CEILING(Orders[[#This Row],[month_number]]/3,1)</f>
        <v>4</v>
      </c>
    </row>
    <row r="493" spans="1:19" x14ac:dyDescent="0.3">
      <c r="A493" s="2" t="s">
        <v>3266</v>
      </c>
      <c r="B493" s="3">
        <v>44101</v>
      </c>
      <c r="C493" s="2" t="s">
        <v>3267</v>
      </c>
      <c r="D493" t="s">
        <v>6150</v>
      </c>
      <c r="E493" s="2">
        <v>6</v>
      </c>
      <c r="F493" s="2" t="str">
        <f>_xlfn.XLOOKUP(Orders[[#This Row],[Customer ID]],customers!$A$1:$A$1001,customers!$B$1:$B$1001,,0)</f>
        <v>Kendra Backshell</v>
      </c>
      <c r="G493" s="2" t="str">
        <f>IF(_xlfn.XLOOKUP(Orders[[#This Row],[Customer ID]],customers!$A$1:$A$1001,customers!$C$1:$C$1001,,0)=0,"",_xlfn.XLOOKUP(Orders[[#This Row],[Customer ID]],customers!$A$1:$A$1001,customers!$C$1:$C$1001))</f>
        <v/>
      </c>
      <c r="H493" s="2" t="str">
        <f>_xlfn.XLOOKUP(Orders[[#This Row],[Customer ID]],customers!$A$1:$A$1001,customers!$G$1:$G$1001,,0)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c r="Q493" t="str">
        <f>TEXT(Orders[[#This Row],[Order Date]], "dddd")</f>
        <v>Sunday</v>
      </c>
      <c r="R493">
        <f>MONTH(Orders[[#This Row],[Order Date]])</f>
        <v>9</v>
      </c>
      <c r="S493" s="10">
        <f xml:space="preserve"> CEILING(Orders[[#This Row],[month_number]]/3,1)</f>
        <v>3</v>
      </c>
    </row>
    <row r="494" spans="1:19" x14ac:dyDescent="0.3">
      <c r="A494" s="2" t="s">
        <v>3271</v>
      </c>
      <c r="B494" s="3">
        <v>44620</v>
      </c>
      <c r="C494" s="2" t="s">
        <v>3272</v>
      </c>
      <c r="D494" t="s">
        <v>6156</v>
      </c>
      <c r="E494" s="2">
        <v>1</v>
      </c>
      <c r="F494" s="2" t="str">
        <f>_xlfn.XLOOKUP(Orders[[#This Row],[Customer ID]],customers!$A$1:$A$1001,customers!$B$1:$B$1001,,0)</f>
        <v>Uriah Lethbrig</v>
      </c>
      <c r="G494" s="2" t="str">
        <f>IF(_xlfn.XLOOKUP(Orders[[#This Row],[Customer ID]],customers!$A$1:$A$1001,customers!$C$1:$C$1001,,0)=0,"",_xlfn.XLOOKUP(Orders[[#This Row],[Customer ID]],customers!$A$1:$A$1001,customers!$C$1:$C$1001))</f>
        <v>ulethbrigdo@hc360.com</v>
      </c>
      <c r="H494" s="2" t="str">
        <f>_xlfn.XLOOKUP(Orders[[#This Row],[Customer ID]],customers!$A$1:$A$1001,customers!$G$1:$G$1001,,0)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c r="Q494" t="str">
        <f>TEXT(Orders[[#This Row],[Order Date]], "dddd")</f>
        <v>Monday</v>
      </c>
      <c r="R494">
        <f>MONTH(Orders[[#This Row],[Order Date]])</f>
        <v>2</v>
      </c>
      <c r="S494" s="10">
        <f xml:space="preserve"> CEILING(Orders[[#This Row],[month_number]]/3,1)</f>
        <v>1</v>
      </c>
    </row>
    <row r="495" spans="1:19" x14ac:dyDescent="0.3">
      <c r="A495" s="2" t="s">
        <v>3277</v>
      </c>
      <c r="B495" s="3">
        <v>44090</v>
      </c>
      <c r="C495" s="2" t="s">
        <v>3278</v>
      </c>
      <c r="D495" t="s">
        <v>6146</v>
      </c>
      <c r="E495" s="2">
        <v>6</v>
      </c>
      <c r="F495" s="2" t="str">
        <f>_xlfn.XLOOKUP(Orders[[#This Row],[Customer ID]],customers!$A$1:$A$1001,customers!$B$1:$B$1001,,0)</f>
        <v>Sky Farnish</v>
      </c>
      <c r="G495" s="2" t="str">
        <f>IF(_xlfn.XLOOKUP(Orders[[#This Row],[Customer ID]],customers!$A$1:$A$1001,customers!$C$1:$C$1001,,0)=0,"",_xlfn.XLOOKUP(Orders[[#This Row],[Customer ID]],customers!$A$1:$A$1001,customers!$C$1:$C$1001))</f>
        <v>sfarnishdp@dmoz.org</v>
      </c>
      <c r="H495" s="2" t="str">
        <f>_xlfn.XLOOKUP(Orders[[#This Row],[Customer ID]],customers!$A$1:$A$1001,customers!$G$1:$G$1001,,0)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c r="Q495" t="str">
        <f>TEXT(Orders[[#This Row],[Order Date]], "dddd")</f>
        <v>Wednesday</v>
      </c>
      <c r="R495">
        <f>MONTH(Orders[[#This Row],[Order Date]])</f>
        <v>9</v>
      </c>
      <c r="S495" s="10">
        <f xml:space="preserve"> CEILING(Orders[[#This Row],[month_number]]/3,1)</f>
        <v>3</v>
      </c>
    </row>
    <row r="496" spans="1:19" x14ac:dyDescent="0.3">
      <c r="A496" s="2" t="s">
        <v>3283</v>
      </c>
      <c r="B496" s="3">
        <v>44132</v>
      </c>
      <c r="C496" s="2" t="s">
        <v>3284</v>
      </c>
      <c r="D496" t="s">
        <v>6170</v>
      </c>
      <c r="E496" s="2">
        <v>2</v>
      </c>
      <c r="F496" s="2" t="str">
        <f>_xlfn.XLOOKUP(Orders[[#This Row],[Customer ID]],customers!$A$1:$A$1001,customers!$B$1:$B$1001,,0)</f>
        <v>Felicia Jecock</v>
      </c>
      <c r="G496" s="2" t="str">
        <f>IF(_xlfn.XLOOKUP(Orders[[#This Row],[Customer ID]],customers!$A$1:$A$1001,customers!$C$1:$C$1001,,0)=0,"",_xlfn.XLOOKUP(Orders[[#This Row],[Customer ID]],customers!$A$1:$A$1001,customers!$C$1:$C$1001))</f>
        <v>fjecockdq@unicef.org</v>
      </c>
      <c r="H496" s="2" t="str">
        <f>_xlfn.XLOOKUP(Orders[[#This Row],[Customer ID]],customers!$A$1:$A$1001,customers!$G$1:$G$1001,,0)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Large</v>
      </c>
      <c r="P496" t="str">
        <f>_xlfn.XLOOKUP(Orders[[#This Row],[Customer ID]],customers!$A$1:$A$1001,customers!$I$1:$I$1001,,0)</f>
        <v>No</v>
      </c>
      <c r="Q496" t="str">
        <f>TEXT(Orders[[#This Row],[Order Date]], "dddd")</f>
        <v>Wednesday</v>
      </c>
      <c r="R496">
        <f>MONTH(Orders[[#This Row],[Order Date]])</f>
        <v>10</v>
      </c>
      <c r="S496" s="10">
        <f xml:space="preserve"> CEILING(Orders[[#This Row],[month_number]]/3,1)</f>
        <v>4</v>
      </c>
    </row>
    <row r="497" spans="1:19" x14ac:dyDescent="0.3">
      <c r="A497" s="2" t="s">
        <v>3289</v>
      </c>
      <c r="B497" s="3">
        <v>43710</v>
      </c>
      <c r="C497" s="2" t="s">
        <v>3290</v>
      </c>
      <c r="D497" t="s">
        <v>6170</v>
      </c>
      <c r="E497" s="2">
        <v>5</v>
      </c>
      <c r="F497" s="2" t="str">
        <f>_xlfn.XLOOKUP(Orders[[#This Row],[Customer ID]],customers!$A$1:$A$1001,customers!$B$1:$B$1001,,0)</f>
        <v>Currey MacAllister</v>
      </c>
      <c r="G497" s="2" t="str">
        <f>IF(_xlfn.XLOOKUP(Orders[[#This Row],[Customer ID]],customers!$A$1:$A$1001,customers!$C$1:$C$1001,,0)=0,"",_xlfn.XLOOKUP(Orders[[#This Row],[Customer ID]],customers!$A$1:$A$1001,customers!$C$1:$C$1001))</f>
        <v/>
      </c>
      <c r="H497" s="2" t="str">
        <f>_xlfn.XLOOKUP(Orders[[#This Row],[Customer ID]],customers!$A$1:$A$1001,customers!$G$1:$G$1001,,0)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Large</v>
      </c>
      <c r="P497" t="str">
        <f>_xlfn.XLOOKUP(Orders[[#This Row],[Customer ID]],customers!$A$1:$A$1001,customers!$I$1:$I$1001,,0)</f>
        <v>Yes</v>
      </c>
      <c r="Q497" t="str">
        <f>TEXT(Orders[[#This Row],[Order Date]], "dddd")</f>
        <v>Monday</v>
      </c>
      <c r="R497">
        <f>MONTH(Orders[[#This Row],[Order Date]])</f>
        <v>9</v>
      </c>
      <c r="S497" s="10">
        <f xml:space="preserve"> CEILING(Orders[[#This Row],[month_number]]/3,1)</f>
        <v>3</v>
      </c>
    </row>
    <row r="498" spans="1:19" x14ac:dyDescent="0.3">
      <c r="A498" s="2" t="s">
        <v>3294</v>
      </c>
      <c r="B498" s="3">
        <v>44438</v>
      </c>
      <c r="C498" s="2" t="s">
        <v>3295</v>
      </c>
      <c r="D498" t="s">
        <v>6153</v>
      </c>
      <c r="E498" s="2">
        <v>3</v>
      </c>
      <c r="F498" s="2" t="str">
        <f>_xlfn.XLOOKUP(Orders[[#This Row],[Customer ID]],customers!$A$1:$A$1001,customers!$B$1:$B$1001,,0)</f>
        <v>Hamlen Pallister</v>
      </c>
      <c r="G498" s="2" t="str">
        <f>IF(_xlfn.XLOOKUP(Orders[[#This Row],[Customer ID]],customers!$A$1:$A$1001,customers!$C$1:$C$1001,,0)=0,"",_xlfn.XLOOKUP(Orders[[#This Row],[Customer ID]],customers!$A$1:$A$1001,customers!$C$1:$C$1001))</f>
        <v>hpallisterds@ning.com</v>
      </c>
      <c r="H498" s="2" t="str">
        <f>_xlfn.XLOOKUP(Orders[[#This Row],[Customer ID]],customers!$A$1:$A$1001,customers!$G$1:$G$1001,,0)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c r="Q498" t="str">
        <f>TEXT(Orders[[#This Row],[Order Date]], "dddd")</f>
        <v>Monday</v>
      </c>
      <c r="R498">
        <f>MONTH(Orders[[#This Row],[Order Date]])</f>
        <v>8</v>
      </c>
      <c r="S498" s="10">
        <f xml:space="preserve"> CEILING(Orders[[#This Row],[month_number]]/3,1)</f>
        <v>3</v>
      </c>
    </row>
    <row r="499" spans="1:19" x14ac:dyDescent="0.3">
      <c r="A499" s="2" t="s">
        <v>3300</v>
      </c>
      <c r="B499" s="3">
        <v>44351</v>
      </c>
      <c r="C499" s="2" t="s">
        <v>3301</v>
      </c>
      <c r="D499" t="s">
        <v>6147</v>
      </c>
      <c r="E499" s="2">
        <v>4</v>
      </c>
      <c r="F499" s="2" t="str">
        <f>_xlfn.XLOOKUP(Orders[[#This Row],[Customer ID]],customers!$A$1:$A$1001,customers!$B$1:$B$1001,,0)</f>
        <v>Chantal Mersh</v>
      </c>
      <c r="G499" s="2" t="str">
        <f>IF(_xlfn.XLOOKUP(Orders[[#This Row],[Customer ID]],customers!$A$1:$A$1001,customers!$C$1:$C$1001,,0)=0,"",_xlfn.XLOOKUP(Orders[[#This Row],[Customer ID]],customers!$A$1:$A$1001,customers!$C$1:$C$1001))</f>
        <v>cmershdt@drupal.org</v>
      </c>
      <c r="H499" s="2" t="str">
        <f>_xlfn.XLOOKUP(Orders[[#This Row],[Customer ID]],customers!$A$1:$A$1001,customers!$G$1:$G$1001,,0)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c r="Q499" t="str">
        <f>TEXT(Orders[[#This Row],[Order Date]], "dddd")</f>
        <v>Friday</v>
      </c>
      <c r="R499">
        <f>MONTH(Orders[[#This Row],[Order Date]])</f>
        <v>6</v>
      </c>
      <c r="S499" s="10">
        <f xml:space="preserve"> CEILING(Orders[[#This Row],[month_number]]/3,1)</f>
        <v>2</v>
      </c>
    </row>
    <row r="500" spans="1:19" x14ac:dyDescent="0.3">
      <c r="A500" s="2" t="s">
        <v>3307</v>
      </c>
      <c r="B500" s="3">
        <v>44159</v>
      </c>
      <c r="C500" s="2" t="s">
        <v>3368</v>
      </c>
      <c r="D500" t="s">
        <v>6138</v>
      </c>
      <c r="E500" s="2">
        <v>5</v>
      </c>
      <c r="F500" s="2" t="str">
        <f>_xlfn.XLOOKUP(Orders[[#This Row],[Customer ID]],customers!$A$1:$A$1001,customers!$B$1:$B$1001,,0)</f>
        <v>Marja Urion</v>
      </c>
      <c r="G500" s="2" t="str">
        <f>IF(_xlfn.XLOOKUP(Orders[[#This Row],[Customer ID]],customers!$A$1:$A$1001,customers!$C$1:$C$1001,,0)=0,"",_xlfn.XLOOKUP(Orders[[#This Row],[Customer ID]],customers!$A$1:$A$1001,customers!$C$1:$C$1001))</f>
        <v>murione5@alexa.com</v>
      </c>
      <c r="H500" s="2" t="str">
        <f>_xlfn.XLOOKUP(Orders[[#This Row],[Customer ID]],customers!$A$1:$A$1001,customers!$G$1:$G$1001,,0)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c r="Q500" t="str">
        <f>TEXT(Orders[[#This Row],[Order Date]], "dddd")</f>
        <v>Tuesday</v>
      </c>
      <c r="R500">
        <f>MONTH(Orders[[#This Row],[Order Date]])</f>
        <v>11</v>
      </c>
      <c r="S500" s="10">
        <f xml:space="preserve"> CEILING(Orders[[#This Row],[month_number]]/3,1)</f>
        <v>4</v>
      </c>
    </row>
    <row r="501" spans="1:19" x14ac:dyDescent="0.3">
      <c r="A501" s="2" t="s">
        <v>3313</v>
      </c>
      <c r="B501" s="3">
        <v>44003</v>
      </c>
      <c r="C501" s="2" t="s">
        <v>3314</v>
      </c>
      <c r="D501" t="s">
        <v>6163</v>
      </c>
      <c r="E501" s="2">
        <v>3</v>
      </c>
      <c r="F501" s="2" t="str">
        <f>_xlfn.XLOOKUP(Orders[[#This Row],[Customer ID]],customers!$A$1:$A$1001,customers!$B$1:$B$1001,,0)</f>
        <v>Malynda Purbrick</v>
      </c>
      <c r="G501" s="2" t="str">
        <f>IF(_xlfn.XLOOKUP(Orders[[#This Row],[Customer ID]],customers!$A$1:$A$1001,customers!$C$1:$C$1001,,0)=0,"",_xlfn.XLOOKUP(Orders[[#This Row],[Customer ID]],customers!$A$1:$A$1001,customers!$C$1:$C$1001))</f>
        <v/>
      </c>
      <c r="H501" s="2" t="str">
        <f>_xlfn.XLOOKUP(Orders[[#This Row],[Customer ID]],customers!$A$1:$A$1001,customers!$G$1:$G$1001,,0)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c r="Q501" t="str">
        <f>TEXT(Orders[[#This Row],[Order Date]], "dddd")</f>
        <v>Sunday</v>
      </c>
      <c r="R501">
        <f>MONTH(Orders[[#This Row],[Order Date]])</f>
        <v>6</v>
      </c>
      <c r="S501" s="10">
        <f xml:space="preserve"> CEILING(Orders[[#This Row],[month_number]]/3,1)</f>
        <v>2</v>
      </c>
    </row>
    <row r="502" spans="1:19" x14ac:dyDescent="0.3">
      <c r="A502" s="2" t="s">
        <v>3318</v>
      </c>
      <c r="B502" s="3">
        <v>44025</v>
      </c>
      <c r="C502" s="2" t="s">
        <v>3319</v>
      </c>
      <c r="D502" t="s">
        <v>6179</v>
      </c>
      <c r="E502" s="2">
        <v>4</v>
      </c>
      <c r="F502" s="2" t="str">
        <f>_xlfn.XLOOKUP(Orders[[#This Row],[Customer ID]],customers!$A$1:$A$1001,customers!$B$1:$B$1001,,0)</f>
        <v>Alf Housaman</v>
      </c>
      <c r="G502" s="2" t="str">
        <f>IF(_xlfn.XLOOKUP(Orders[[#This Row],[Customer ID]],customers!$A$1:$A$1001,customers!$C$1:$C$1001,,0)=0,"",_xlfn.XLOOKUP(Orders[[#This Row],[Customer ID]],customers!$A$1:$A$1001,customers!$C$1:$C$1001))</f>
        <v/>
      </c>
      <c r="H502" s="2" t="str">
        <f>_xlfn.XLOOKUP(Orders[[#This Row],[Customer ID]],customers!$A$1:$A$1001,customers!$G$1:$G$1001,,0)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Large</v>
      </c>
      <c r="P502" t="str">
        <f>_xlfn.XLOOKUP(Orders[[#This Row],[Customer ID]],customers!$A$1:$A$1001,customers!$I$1:$I$1001,,0)</f>
        <v>No</v>
      </c>
      <c r="Q502" t="str">
        <f>TEXT(Orders[[#This Row],[Order Date]], "dddd")</f>
        <v>Monday</v>
      </c>
      <c r="R502">
        <f>MONTH(Orders[[#This Row],[Order Date]])</f>
        <v>7</v>
      </c>
      <c r="S502" s="10">
        <f xml:space="preserve"> CEILING(Orders[[#This Row],[month_number]]/3,1)</f>
        <v>3</v>
      </c>
    </row>
    <row r="503" spans="1:19" x14ac:dyDescent="0.3">
      <c r="A503" s="2" t="s">
        <v>3323</v>
      </c>
      <c r="B503" s="3">
        <v>43467</v>
      </c>
      <c r="C503" s="2" t="s">
        <v>3324</v>
      </c>
      <c r="D503" t="s">
        <v>6174</v>
      </c>
      <c r="E503" s="2">
        <v>4</v>
      </c>
      <c r="F503" s="2" t="str">
        <f>_xlfn.XLOOKUP(Orders[[#This Row],[Customer ID]],customers!$A$1:$A$1001,customers!$B$1:$B$1001,,0)</f>
        <v>Gladi Ducker</v>
      </c>
      <c r="G503" s="2" t="str">
        <f>IF(_xlfn.XLOOKUP(Orders[[#This Row],[Customer ID]],customers!$A$1:$A$1001,customers!$C$1:$C$1001,,0)=0,"",_xlfn.XLOOKUP(Orders[[#This Row],[Customer ID]],customers!$A$1:$A$1001,customers!$C$1:$C$1001))</f>
        <v>gduckerdx@patch.com</v>
      </c>
      <c r="H503" s="2" t="str">
        <f>_xlfn.XLOOKUP(Orders[[#This Row],[Customer ID]],customers!$A$1:$A$1001,customers!$G$1:$G$1001,,0)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c r="Q503" t="str">
        <f>TEXT(Orders[[#This Row],[Order Date]], "dddd")</f>
        <v>Wednesday</v>
      </c>
      <c r="R503">
        <f>MONTH(Orders[[#This Row],[Order Date]])</f>
        <v>1</v>
      </c>
      <c r="S503" s="10">
        <f xml:space="preserve"> CEILING(Orders[[#This Row],[month_number]]/3,1)</f>
        <v>1</v>
      </c>
    </row>
    <row r="504" spans="1:19" x14ac:dyDescent="0.3">
      <c r="A504" s="2" t="s">
        <v>3323</v>
      </c>
      <c r="B504" s="3">
        <v>43467</v>
      </c>
      <c r="C504" s="2" t="s">
        <v>3324</v>
      </c>
      <c r="D504" t="s">
        <v>6156</v>
      </c>
      <c r="E504" s="2">
        <v>4</v>
      </c>
      <c r="F504" s="2" t="str">
        <f>_xlfn.XLOOKUP(Orders[[#This Row],[Customer ID]],customers!$A$1:$A$1001,customers!$B$1:$B$1001,,0)</f>
        <v>Gladi Ducker</v>
      </c>
      <c r="G504" s="2" t="str">
        <f>IF(_xlfn.XLOOKUP(Orders[[#This Row],[Customer ID]],customers!$A$1:$A$1001,customers!$C$1:$C$1001,,0)=0,"",_xlfn.XLOOKUP(Orders[[#This Row],[Customer ID]],customers!$A$1:$A$1001,customers!$C$1:$C$1001))</f>
        <v>gduckerdx@patch.com</v>
      </c>
      <c r="H504" s="2" t="str">
        <f>_xlfn.XLOOKUP(Orders[[#This Row],[Customer ID]],customers!$A$1:$A$1001,customers!$G$1:$G$1001,,0)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c r="Q504" t="str">
        <f>TEXT(Orders[[#This Row],[Order Date]], "dddd")</f>
        <v>Wednesday</v>
      </c>
      <c r="R504">
        <f>MONTH(Orders[[#This Row],[Order Date]])</f>
        <v>1</v>
      </c>
      <c r="S504" s="10">
        <f xml:space="preserve"> CEILING(Orders[[#This Row],[month_number]]/3,1)</f>
        <v>1</v>
      </c>
    </row>
    <row r="505" spans="1:19" x14ac:dyDescent="0.3">
      <c r="A505" s="2" t="s">
        <v>3323</v>
      </c>
      <c r="B505" s="3">
        <v>43467</v>
      </c>
      <c r="C505" s="2" t="s">
        <v>3324</v>
      </c>
      <c r="D505" t="s">
        <v>6143</v>
      </c>
      <c r="E505" s="2">
        <v>4</v>
      </c>
      <c r="F505" s="2" t="str">
        <f>_xlfn.XLOOKUP(Orders[[#This Row],[Customer ID]],customers!$A$1:$A$1001,customers!$B$1:$B$1001,,0)</f>
        <v>Gladi Ducker</v>
      </c>
      <c r="G505" s="2" t="str">
        <f>IF(_xlfn.XLOOKUP(Orders[[#This Row],[Customer ID]],customers!$A$1:$A$1001,customers!$C$1:$C$1001,,0)=0,"",_xlfn.XLOOKUP(Orders[[#This Row],[Customer ID]],customers!$A$1:$A$1001,customers!$C$1:$C$1001))</f>
        <v>gduckerdx@patch.com</v>
      </c>
      <c r="H505" s="2" t="str">
        <f>_xlfn.XLOOKUP(Orders[[#This Row],[Customer ID]],customers!$A$1:$A$1001,customers!$G$1:$G$1001,,0)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c r="Q505" t="str">
        <f>TEXT(Orders[[#This Row],[Order Date]], "dddd")</f>
        <v>Wednesday</v>
      </c>
      <c r="R505">
        <f>MONTH(Orders[[#This Row],[Order Date]])</f>
        <v>1</v>
      </c>
      <c r="S505" s="10">
        <f xml:space="preserve"> CEILING(Orders[[#This Row],[month_number]]/3,1)</f>
        <v>1</v>
      </c>
    </row>
    <row r="506" spans="1:19" x14ac:dyDescent="0.3">
      <c r="A506" s="2" t="s">
        <v>3323</v>
      </c>
      <c r="B506" s="3">
        <v>43467</v>
      </c>
      <c r="C506" s="2" t="s">
        <v>3324</v>
      </c>
      <c r="D506" t="s">
        <v>6145</v>
      </c>
      <c r="E506" s="2">
        <v>3</v>
      </c>
      <c r="F506" s="2" t="str">
        <f>_xlfn.XLOOKUP(Orders[[#This Row],[Customer ID]],customers!$A$1:$A$1001,customers!$B$1:$B$1001,,0)</f>
        <v>Gladi Ducker</v>
      </c>
      <c r="G506" s="2" t="str">
        <f>IF(_xlfn.XLOOKUP(Orders[[#This Row],[Customer ID]],customers!$A$1:$A$1001,customers!$C$1:$C$1001,,0)=0,"",_xlfn.XLOOKUP(Orders[[#This Row],[Customer ID]],customers!$A$1:$A$1001,customers!$C$1:$C$1001))</f>
        <v>gduckerdx@patch.com</v>
      </c>
      <c r="H506" s="2" t="str">
        <f>_xlfn.XLOOKUP(Orders[[#This Row],[Customer ID]],customers!$A$1:$A$1001,customers!$G$1:$G$1001,,0)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Large</v>
      </c>
      <c r="P506" t="str">
        <f>_xlfn.XLOOKUP(Orders[[#This Row],[Customer ID]],customers!$A$1:$A$1001,customers!$I$1:$I$1001,,0)</f>
        <v>No</v>
      </c>
      <c r="Q506" t="str">
        <f>TEXT(Orders[[#This Row],[Order Date]], "dddd")</f>
        <v>Wednesday</v>
      </c>
      <c r="R506">
        <f>MONTH(Orders[[#This Row],[Order Date]])</f>
        <v>1</v>
      </c>
      <c r="S506" s="10">
        <f xml:space="preserve"> CEILING(Orders[[#This Row],[month_number]]/3,1)</f>
        <v>1</v>
      </c>
    </row>
    <row r="507" spans="1:19" x14ac:dyDescent="0.3">
      <c r="A507" s="2" t="s">
        <v>3343</v>
      </c>
      <c r="B507" s="3">
        <v>44609</v>
      </c>
      <c r="C507" s="2" t="s">
        <v>3344</v>
      </c>
      <c r="D507" t="s">
        <v>6159</v>
      </c>
      <c r="E507" s="2">
        <v>6</v>
      </c>
      <c r="F507" s="2" t="str">
        <f>_xlfn.XLOOKUP(Orders[[#This Row],[Customer ID]],customers!$A$1:$A$1001,customers!$B$1:$B$1001,,0)</f>
        <v>Wain Stearley</v>
      </c>
      <c r="G507" s="2" t="str">
        <f>IF(_xlfn.XLOOKUP(Orders[[#This Row],[Customer ID]],customers!$A$1:$A$1001,customers!$C$1:$C$1001,,0)=0,"",_xlfn.XLOOKUP(Orders[[#This Row],[Customer ID]],customers!$A$1:$A$1001,customers!$C$1:$C$1001))</f>
        <v>wstearleye1@census.gov</v>
      </c>
      <c r="H507" s="2" t="str">
        <f>_xlfn.XLOOKUP(Orders[[#This Row],[Customer ID]],customers!$A$1:$A$1001,customers!$G$1:$G$1001,,0)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c r="Q507" t="str">
        <f>TEXT(Orders[[#This Row],[Order Date]], "dddd")</f>
        <v>Thursday</v>
      </c>
      <c r="R507">
        <f>MONTH(Orders[[#This Row],[Order Date]])</f>
        <v>2</v>
      </c>
      <c r="S507" s="10">
        <f xml:space="preserve"> CEILING(Orders[[#This Row],[month_number]]/3,1)</f>
        <v>1</v>
      </c>
    </row>
    <row r="508" spans="1:19" x14ac:dyDescent="0.3">
      <c r="A508" s="2" t="s">
        <v>3349</v>
      </c>
      <c r="B508" s="3">
        <v>44184</v>
      </c>
      <c r="C508" s="2" t="s">
        <v>3350</v>
      </c>
      <c r="D508" t="s">
        <v>6140</v>
      </c>
      <c r="E508" s="2">
        <v>2</v>
      </c>
      <c r="F508" s="2" t="str">
        <f>_xlfn.XLOOKUP(Orders[[#This Row],[Customer ID]],customers!$A$1:$A$1001,customers!$B$1:$B$1001,,0)</f>
        <v>Diane-marie Wincer</v>
      </c>
      <c r="G508" s="2" t="str">
        <f>IF(_xlfn.XLOOKUP(Orders[[#This Row],[Customer ID]],customers!$A$1:$A$1001,customers!$C$1:$C$1001,,0)=0,"",_xlfn.XLOOKUP(Orders[[#This Row],[Customer ID]],customers!$A$1:$A$1001,customers!$C$1:$C$1001))</f>
        <v>dwincere2@marriott.com</v>
      </c>
      <c r="H508" s="2" t="str">
        <f>_xlfn.XLOOKUP(Orders[[#This Row],[Customer ID]],customers!$A$1:$A$1001,customers!$G$1:$G$1001,,0)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Large</v>
      </c>
      <c r="P508" t="str">
        <f>_xlfn.XLOOKUP(Orders[[#This Row],[Customer ID]],customers!$A$1:$A$1001,customers!$I$1:$I$1001,,0)</f>
        <v>Yes</v>
      </c>
      <c r="Q508" t="str">
        <f>TEXT(Orders[[#This Row],[Order Date]], "dddd")</f>
        <v>Saturday</v>
      </c>
      <c r="R508">
        <f>MONTH(Orders[[#This Row],[Order Date]])</f>
        <v>12</v>
      </c>
      <c r="S508" s="10">
        <f xml:space="preserve"> CEILING(Orders[[#This Row],[month_number]]/3,1)</f>
        <v>4</v>
      </c>
    </row>
    <row r="509" spans="1:19" x14ac:dyDescent="0.3">
      <c r="A509" s="2" t="s">
        <v>3355</v>
      </c>
      <c r="B509" s="3">
        <v>43516</v>
      </c>
      <c r="C509" s="2" t="s">
        <v>3356</v>
      </c>
      <c r="D509" t="s">
        <v>6182</v>
      </c>
      <c r="E509" s="2">
        <v>3</v>
      </c>
      <c r="F509" s="2" t="str">
        <f>_xlfn.XLOOKUP(Orders[[#This Row],[Customer ID]],customers!$A$1:$A$1001,customers!$B$1:$B$1001,,0)</f>
        <v>Perry Lyfield</v>
      </c>
      <c r="G509" s="2" t="str">
        <f>IF(_xlfn.XLOOKUP(Orders[[#This Row],[Customer ID]],customers!$A$1:$A$1001,customers!$C$1:$C$1001,,0)=0,"",_xlfn.XLOOKUP(Orders[[#This Row],[Customer ID]],customers!$A$1:$A$1001,customers!$C$1:$C$1001))</f>
        <v>plyfielde3@baidu.com</v>
      </c>
      <c r="H509" s="2" t="str">
        <f>_xlfn.XLOOKUP(Orders[[#This Row],[Customer ID]],customers!$A$1:$A$1001,customers!$G$1:$G$1001,,0)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Large</v>
      </c>
      <c r="P509" t="str">
        <f>_xlfn.XLOOKUP(Orders[[#This Row],[Customer ID]],customers!$A$1:$A$1001,customers!$I$1:$I$1001,,0)</f>
        <v>Yes</v>
      </c>
      <c r="Q509" t="str">
        <f>TEXT(Orders[[#This Row],[Order Date]], "dddd")</f>
        <v>Wednesday</v>
      </c>
      <c r="R509">
        <f>MONTH(Orders[[#This Row],[Order Date]])</f>
        <v>2</v>
      </c>
      <c r="S509" s="10">
        <f xml:space="preserve"> CEILING(Orders[[#This Row],[month_number]]/3,1)</f>
        <v>1</v>
      </c>
    </row>
    <row r="510" spans="1:19" x14ac:dyDescent="0.3">
      <c r="A510" s="2" t="s">
        <v>3361</v>
      </c>
      <c r="B510" s="3">
        <v>44210</v>
      </c>
      <c r="C510" s="2" t="s">
        <v>3362</v>
      </c>
      <c r="D510" t="s">
        <v>6169</v>
      </c>
      <c r="E510" s="2">
        <v>6</v>
      </c>
      <c r="F510" s="2" t="str">
        <f>_xlfn.XLOOKUP(Orders[[#This Row],[Customer ID]],customers!$A$1:$A$1001,customers!$B$1:$B$1001,,0)</f>
        <v>Heall Perris</v>
      </c>
      <c r="G510" s="2" t="str">
        <f>IF(_xlfn.XLOOKUP(Orders[[#This Row],[Customer ID]],customers!$A$1:$A$1001,customers!$C$1:$C$1001,,0)=0,"",_xlfn.XLOOKUP(Orders[[#This Row],[Customer ID]],customers!$A$1:$A$1001,customers!$C$1:$C$1001))</f>
        <v>hperrise4@studiopress.com</v>
      </c>
      <c r="H510" s="2" t="str">
        <f>_xlfn.XLOOKUP(Orders[[#This Row],[Customer ID]],customers!$A$1:$A$1001,customers!$G$1:$G$1001,,0)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c r="Q510" t="str">
        <f>TEXT(Orders[[#This Row],[Order Date]], "dddd")</f>
        <v>Thursday</v>
      </c>
      <c r="R510">
        <f>MONTH(Orders[[#This Row],[Order Date]])</f>
        <v>1</v>
      </c>
      <c r="S510" s="10">
        <f xml:space="preserve"> CEILING(Orders[[#This Row],[month_number]]/3,1)</f>
        <v>1</v>
      </c>
    </row>
    <row r="511" spans="1:19" x14ac:dyDescent="0.3">
      <c r="A511" s="2" t="s">
        <v>3367</v>
      </c>
      <c r="B511" s="3">
        <v>43785</v>
      </c>
      <c r="C511" s="2" t="s">
        <v>3368</v>
      </c>
      <c r="D511" t="s">
        <v>6147</v>
      </c>
      <c r="E511" s="2">
        <v>3</v>
      </c>
      <c r="F511" s="2" t="str">
        <f>_xlfn.XLOOKUP(Orders[[#This Row],[Customer ID]],customers!$A$1:$A$1001,customers!$B$1:$B$1001,,0)</f>
        <v>Marja Urion</v>
      </c>
      <c r="G511" s="2" t="str">
        <f>IF(_xlfn.XLOOKUP(Orders[[#This Row],[Customer ID]],customers!$A$1:$A$1001,customers!$C$1:$C$1001,,0)=0,"",_xlfn.XLOOKUP(Orders[[#This Row],[Customer ID]],customers!$A$1:$A$1001,customers!$C$1:$C$1001))</f>
        <v>murione5@alexa.com</v>
      </c>
      <c r="H511" s="2" t="str">
        <f>_xlfn.XLOOKUP(Orders[[#This Row],[Customer ID]],customers!$A$1:$A$1001,customers!$G$1:$G$1001,,0)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c r="Q511" t="str">
        <f>TEXT(Orders[[#This Row],[Order Date]], "dddd")</f>
        <v>Saturday</v>
      </c>
      <c r="R511">
        <f>MONTH(Orders[[#This Row],[Order Date]])</f>
        <v>11</v>
      </c>
      <c r="S511" s="10">
        <f xml:space="preserve"> CEILING(Orders[[#This Row],[month_number]]/3,1)</f>
        <v>4</v>
      </c>
    </row>
    <row r="512" spans="1:19" x14ac:dyDescent="0.3">
      <c r="A512" s="2" t="s">
        <v>3373</v>
      </c>
      <c r="B512" s="3">
        <v>43803</v>
      </c>
      <c r="C512" s="2" t="s">
        <v>3374</v>
      </c>
      <c r="D512" t="s">
        <v>6178</v>
      </c>
      <c r="E512" s="2">
        <v>3</v>
      </c>
      <c r="F512" s="2" t="str">
        <f>_xlfn.XLOOKUP(Orders[[#This Row],[Customer ID]],customers!$A$1:$A$1001,customers!$B$1:$B$1001,,0)</f>
        <v>Camellia Kid</v>
      </c>
      <c r="G512" s="2" t="str">
        <f>IF(_xlfn.XLOOKUP(Orders[[#This Row],[Customer ID]],customers!$A$1:$A$1001,customers!$C$1:$C$1001,,0)=0,"",_xlfn.XLOOKUP(Orders[[#This Row],[Customer ID]],customers!$A$1:$A$1001,customers!$C$1:$C$1001))</f>
        <v>ckide6@narod.ru</v>
      </c>
      <c r="H512" s="2" t="str">
        <f>_xlfn.XLOOKUP(Orders[[#This Row],[Customer ID]],customers!$A$1:$A$1001,customers!$G$1:$G$1001,,0)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Large</v>
      </c>
      <c r="P512" t="str">
        <f>_xlfn.XLOOKUP(Orders[[#This Row],[Customer ID]],customers!$A$1:$A$1001,customers!$I$1:$I$1001,,0)</f>
        <v>Yes</v>
      </c>
      <c r="Q512" t="str">
        <f>TEXT(Orders[[#This Row],[Order Date]], "dddd")</f>
        <v>Wednesday</v>
      </c>
      <c r="R512">
        <f>MONTH(Orders[[#This Row],[Order Date]])</f>
        <v>12</v>
      </c>
      <c r="S512" s="10">
        <f xml:space="preserve"> CEILING(Orders[[#This Row],[month_number]]/3,1)</f>
        <v>4</v>
      </c>
    </row>
    <row r="513" spans="1:19" x14ac:dyDescent="0.3">
      <c r="A513" s="2" t="s">
        <v>3379</v>
      </c>
      <c r="B513" s="3">
        <v>44043</v>
      </c>
      <c r="C513" s="2" t="s">
        <v>3380</v>
      </c>
      <c r="D513" t="s">
        <v>6152</v>
      </c>
      <c r="E513" s="2">
        <v>4</v>
      </c>
      <c r="F513" s="2" t="str">
        <f>_xlfn.XLOOKUP(Orders[[#This Row],[Customer ID]],customers!$A$1:$A$1001,customers!$B$1:$B$1001,,0)</f>
        <v>Carolann Beine</v>
      </c>
      <c r="G513" s="2" t="str">
        <f>IF(_xlfn.XLOOKUP(Orders[[#This Row],[Customer ID]],customers!$A$1:$A$1001,customers!$C$1:$C$1001,,0)=0,"",_xlfn.XLOOKUP(Orders[[#This Row],[Customer ID]],customers!$A$1:$A$1001,customers!$C$1:$C$1001))</f>
        <v>cbeinee7@xinhuanet.com</v>
      </c>
      <c r="H513" s="2" t="str">
        <f>_xlfn.XLOOKUP(Orders[[#This Row],[Customer ID]],customers!$A$1:$A$1001,customers!$G$1:$G$1001,,0)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c r="Q513" t="str">
        <f>TEXT(Orders[[#This Row],[Order Date]], "dddd")</f>
        <v>Friday</v>
      </c>
      <c r="R513">
        <f>MONTH(Orders[[#This Row],[Order Date]])</f>
        <v>7</v>
      </c>
      <c r="S513" s="10">
        <f xml:space="preserve"> CEILING(Orders[[#This Row],[month_number]]/3,1)</f>
        <v>3</v>
      </c>
    </row>
    <row r="514" spans="1:19" x14ac:dyDescent="0.3">
      <c r="A514" s="2" t="s">
        <v>3385</v>
      </c>
      <c r="B514" s="3">
        <v>43535</v>
      </c>
      <c r="C514" s="2" t="s">
        <v>3386</v>
      </c>
      <c r="D514" t="s">
        <v>6170</v>
      </c>
      <c r="E514" s="2">
        <v>3</v>
      </c>
      <c r="F514" s="2" t="str">
        <f>_xlfn.XLOOKUP(Orders[[#This Row],[Customer ID]],customers!$A$1:$A$1001,customers!$B$1:$B$1001,,0)</f>
        <v>Celia Bakeup</v>
      </c>
      <c r="G514" s="2" t="str">
        <f>IF(_xlfn.XLOOKUP(Orders[[#This Row],[Customer ID]],customers!$A$1:$A$1001,customers!$C$1:$C$1001,,0)=0,"",_xlfn.XLOOKUP(Orders[[#This Row],[Customer ID]],customers!$A$1:$A$1001,customers!$C$1:$C$1001))</f>
        <v>cbakeupe8@globo.com</v>
      </c>
      <c r="H514" s="2" t="str">
        <f>_xlfn.XLOOKUP(Orders[[#This Row],[Customer ID]],customers!$A$1:$A$1001,customers!$G$1:$G$1001,,0)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Large</v>
      </c>
      <c r="P514" t="str">
        <f>_xlfn.XLOOKUP(Orders[[#This Row],[Customer ID]],customers!$A$1:$A$1001,customers!$I$1:$I$1001,,0)</f>
        <v>No</v>
      </c>
      <c r="Q514" t="str">
        <f>TEXT(Orders[[#This Row],[Order Date]], "dddd")</f>
        <v>Monday</v>
      </c>
      <c r="R514">
        <f>MONTH(Orders[[#This Row],[Order Date]])</f>
        <v>3</v>
      </c>
      <c r="S514" s="10">
        <f xml:space="preserve"> CEILING(Orders[[#This Row],[month_number]]/3,1)</f>
        <v>1</v>
      </c>
    </row>
    <row r="515" spans="1:19" x14ac:dyDescent="0.3">
      <c r="A515" s="2" t="s">
        <v>3391</v>
      </c>
      <c r="B515" s="3">
        <v>44691</v>
      </c>
      <c r="C515" s="2" t="s">
        <v>3392</v>
      </c>
      <c r="D515" t="s">
        <v>6170</v>
      </c>
      <c r="E515" s="2">
        <v>5</v>
      </c>
      <c r="F515" s="2" t="str">
        <f>_xlfn.XLOOKUP(Orders[[#This Row],[Customer ID]],customers!$A$1:$A$1001,customers!$B$1:$B$1001,,0)</f>
        <v>Nataniel Helkin</v>
      </c>
      <c r="G515" s="2" t="str">
        <f>IF(_xlfn.XLOOKUP(Orders[[#This Row],[Customer ID]],customers!$A$1:$A$1001,customers!$C$1:$C$1001,,0)=0,"",_xlfn.XLOOKUP(Orders[[#This Row],[Customer ID]],customers!$A$1:$A$1001,customers!$C$1:$C$1001))</f>
        <v>nhelkine9@example.com</v>
      </c>
      <c r="H515" s="2" t="str">
        <f>_xlfn.XLOOKUP(Orders[[#This Row],[Customer ID]],customers!$A$1:$A$1001,customers!$G$1:$G$1001,,0)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IF(J515="M","Medium",IF(J515="L","Large",IF(J515="D","Dark","")))</f>
        <v>Large</v>
      </c>
      <c r="P515" t="str">
        <f>_xlfn.XLOOKUP(Orders[[#This Row],[Customer ID]],customers!$A$1:$A$1001,customers!$I$1:$I$1001,,0)</f>
        <v>No</v>
      </c>
      <c r="Q515" t="str">
        <f>TEXT(Orders[[#This Row],[Order Date]], "dddd")</f>
        <v>Tuesday</v>
      </c>
      <c r="R515">
        <f>MONTH(Orders[[#This Row],[Order Date]])</f>
        <v>5</v>
      </c>
      <c r="S515" s="10">
        <f xml:space="preserve"> CEILING(Orders[[#This Row],[month_number]]/3,1)</f>
        <v>2</v>
      </c>
    </row>
    <row r="516" spans="1:19" x14ac:dyDescent="0.3">
      <c r="A516" s="2" t="s">
        <v>3396</v>
      </c>
      <c r="B516" s="3">
        <v>44555</v>
      </c>
      <c r="C516" s="2" t="s">
        <v>3397</v>
      </c>
      <c r="D516" t="s">
        <v>6159</v>
      </c>
      <c r="E516" s="2">
        <v>6</v>
      </c>
      <c r="F516" s="2" t="str">
        <f>_xlfn.XLOOKUP(Orders[[#This Row],[Customer ID]],customers!$A$1:$A$1001,customers!$B$1:$B$1001,,0)</f>
        <v>Pippo Witherington</v>
      </c>
      <c r="G516" s="2" t="str">
        <f>IF(_xlfn.XLOOKUP(Orders[[#This Row],[Customer ID]],customers!$A$1:$A$1001,customers!$C$1:$C$1001,,0)=0,"",_xlfn.XLOOKUP(Orders[[#This Row],[Customer ID]],customers!$A$1:$A$1001,customers!$C$1:$C$1001))</f>
        <v>pwitheringtonea@networkadvertising.org</v>
      </c>
      <c r="H516" s="2" t="str">
        <f>_xlfn.XLOOKUP(Orders[[#This Row],[Customer ID]],customers!$A$1:$A$1001,customers!$G$1:$G$1001,,0)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c r="Q516" t="str">
        <f>TEXT(Orders[[#This Row],[Order Date]], "dddd")</f>
        <v>Saturday</v>
      </c>
      <c r="R516">
        <f>MONTH(Orders[[#This Row],[Order Date]])</f>
        <v>12</v>
      </c>
      <c r="S516" s="10">
        <f xml:space="preserve"> CEILING(Orders[[#This Row],[month_number]]/3,1)</f>
        <v>4</v>
      </c>
    </row>
    <row r="517" spans="1:19" x14ac:dyDescent="0.3">
      <c r="A517" s="2" t="s">
        <v>3402</v>
      </c>
      <c r="B517" s="3">
        <v>44673</v>
      </c>
      <c r="C517" s="2" t="s">
        <v>3403</v>
      </c>
      <c r="D517" t="s">
        <v>6173</v>
      </c>
      <c r="E517" s="2">
        <v>3</v>
      </c>
      <c r="F517" s="2" t="str">
        <f>_xlfn.XLOOKUP(Orders[[#This Row],[Customer ID]],customers!$A$1:$A$1001,customers!$B$1:$B$1001,,0)</f>
        <v>Tildie Tilzey</v>
      </c>
      <c r="G517" s="2" t="str">
        <f>IF(_xlfn.XLOOKUP(Orders[[#This Row],[Customer ID]],customers!$A$1:$A$1001,customers!$C$1:$C$1001,,0)=0,"",_xlfn.XLOOKUP(Orders[[#This Row],[Customer ID]],customers!$A$1:$A$1001,customers!$C$1:$C$1001))</f>
        <v>ttilzeyeb@hostgator.com</v>
      </c>
      <c r="H517" s="2" t="str">
        <f>_xlfn.XLOOKUP(Orders[[#This Row],[Customer ID]],customers!$A$1:$A$1001,customers!$G$1:$G$1001,,0)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Large</v>
      </c>
      <c r="P517" t="str">
        <f>_xlfn.XLOOKUP(Orders[[#This Row],[Customer ID]],customers!$A$1:$A$1001,customers!$I$1:$I$1001,,0)</f>
        <v>No</v>
      </c>
      <c r="Q517" t="str">
        <f>TEXT(Orders[[#This Row],[Order Date]], "dddd")</f>
        <v>Friday</v>
      </c>
      <c r="R517">
        <f>MONTH(Orders[[#This Row],[Order Date]])</f>
        <v>4</v>
      </c>
      <c r="S517" s="10">
        <f xml:space="preserve"> CEILING(Orders[[#This Row],[month_number]]/3,1)</f>
        <v>2</v>
      </c>
    </row>
    <row r="518" spans="1:19" x14ac:dyDescent="0.3">
      <c r="A518" s="2" t="s">
        <v>3408</v>
      </c>
      <c r="B518" s="3">
        <v>44723</v>
      </c>
      <c r="C518" s="2" t="s">
        <v>3409</v>
      </c>
      <c r="D518" t="s">
        <v>6149</v>
      </c>
      <c r="E518" s="2">
        <v>5</v>
      </c>
      <c r="F518" s="2" t="str">
        <f>_xlfn.XLOOKUP(Orders[[#This Row],[Customer ID]],customers!$A$1:$A$1001,customers!$B$1:$B$1001,,0)</f>
        <v>Cindra Burling</v>
      </c>
      <c r="G518" s="2" t="str">
        <f>IF(_xlfn.XLOOKUP(Orders[[#This Row],[Customer ID]],customers!$A$1:$A$1001,customers!$C$1:$C$1001,,0)=0,"",_xlfn.XLOOKUP(Orders[[#This Row],[Customer ID]],customers!$A$1:$A$1001,customers!$C$1:$C$1001))</f>
        <v/>
      </c>
      <c r="H518" s="2" t="str">
        <f>_xlfn.XLOOKUP(Orders[[#This Row],[Customer ID]],customers!$A$1:$A$1001,customers!$G$1:$G$1001,,0)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c r="Q518" t="str">
        <f>TEXT(Orders[[#This Row],[Order Date]], "dddd")</f>
        <v>Saturday</v>
      </c>
      <c r="R518">
        <f>MONTH(Orders[[#This Row],[Order Date]])</f>
        <v>6</v>
      </c>
      <c r="S518" s="10">
        <f xml:space="preserve"> CEILING(Orders[[#This Row],[month_number]]/3,1)</f>
        <v>2</v>
      </c>
    </row>
    <row r="519" spans="1:19" x14ac:dyDescent="0.3">
      <c r="A519" s="2" t="s">
        <v>3413</v>
      </c>
      <c r="B519" s="3">
        <v>44678</v>
      </c>
      <c r="C519" s="2" t="s">
        <v>3414</v>
      </c>
      <c r="D519" t="s">
        <v>6150</v>
      </c>
      <c r="E519" s="2">
        <v>2</v>
      </c>
      <c r="F519" s="2" t="str">
        <f>_xlfn.XLOOKUP(Orders[[#This Row],[Customer ID]],customers!$A$1:$A$1001,customers!$B$1:$B$1001,,0)</f>
        <v>Channa Belamy</v>
      </c>
      <c r="G519" s="2" t="str">
        <f>IF(_xlfn.XLOOKUP(Orders[[#This Row],[Customer ID]],customers!$A$1:$A$1001,customers!$C$1:$C$1001,,0)=0,"",_xlfn.XLOOKUP(Orders[[#This Row],[Customer ID]],customers!$A$1:$A$1001,customers!$C$1:$C$1001))</f>
        <v/>
      </c>
      <c r="H519" s="2" t="str">
        <f>_xlfn.XLOOKUP(Orders[[#This Row],[Customer ID]],customers!$A$1:$A$1001,customers!$G$1:$G$1001,,0)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c r="Q519" t="str">
        <f>TEXT(Orders[[#This Row],[Order Date]], "dddd")</f>
        <v>Wednesday</v>
      </c>
      <c r="R519">
        <f>MONTH(Orders[[#This Row],[Order Date]])</f>
        <v>4</v>
      </c>
      <c r="S519" s="10">
        <f xml:space="preserve"> CEILING(Orders[[#This Row],[month_number]]/3,1)</f>
        <v>2</v>
      </c>
    </row>
    <row r="520" spans="1:19" x14ac:dyDescent="0.3">
      <c r="A520" s="2" t="s">
        <v>3418</v>
      </c>
      <c r="B520" s="3">
        <v>44194</v>
      </c>
      <c r="C520" s="2" t="s">
        <v>3419</v>
      </c>
      <c r="D520" t="s">
        <v>6185</v>
      </c>
      <c r="E520" s="2">
        <v>5</v>
      </c>
      <c r="F520" s="2" t="str">
        <f>_xlfn.XLOOKUP(Orders[[#This Row],[Customer ID]],customers!$A$1:$A$1001,customers!$B$1:$B$1001,,0)</f>
        <v>Karl Imorts</v>
      </c>
      <c r="G520" s="2" t="str">
        <f>IF(_xlfn.XLOOKUP(Orders[[#This Row],[Customer ID]],customers!$A$1:$A$1001,customers!$C$1:$C$1001,,0)=0,"",_xlfn.XLOOKUP(Orders[[#This Row],[Customer ID]],customers!$A$1:$A$1001,customers!$C$1:$C$1001))</f>
        <v>kimortsee@alexa.com</v>
      </c>
      <c r="H520" s="2" t="str">
        <f>_xlfn.XLOOKUP(Orders[[#This Row],[Customer ID]],customers!$A$1:$A$1001,customers!$G$1:$G$1001,,0)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c r="Q520" t="str">
        <f>TEXT(Orders[[#This Row],[Order Date]], "dddd")</f>
        <v>Tuesday</v>
      </c>
      <c r="R520">
        <f>MONTH(Orders[[#This Row],[Order Date]])</f>
        <v>12</v>
      </c>
      <c r="S520" s="10">
        <f xml:space="preserve"> CEILING(Orders[[#This Row],[month_number]]/3,1)</f>
        <v>4</v>
      </c>
    </row>
    <row r="521" spans="1:19" x14ac:dyDescent="0.3">
      <c r="A521" s="2" t="s">
        <v>3424</v>
      </c>
      <c r="B521" s="3">
        <v>44026</v>
      </c>
      <c r="C521" s="2" t="s">
        <v>3368</v>
      </c>
      <c r="D521" t="s">
        <v>6158</v>
      </c>
      <c r="E521" s="2">
        <v>2</v>
      </c>
      <c r="F521" s="2" t="str">
        <f>_xlfn.XLOOKUP(Orders[[#This Row],[Customer ID]],customers!$A$1:$A$1001,customers!$B$1:$B$1001,,0)</f>
        <v>Marja Urion</v>
      </c>
      <c r="G521" s="2" t="str">
        <f>IF(_xlfn.XLOOKUP(Orders[[#This Row],[Customer ID]],customers!$A$1:$A$1001,customers!$C$1:$C$1001,,0)=0,"",_xlfn.XLOOKUP(Orders[[#This Row],[Customer ID]],customers!$A$1:$A$1001,customers!$C$1:$C$1001))</f>
        <v>murione5@alexa.com</v>
      </c>
      <c r="H521" s="2" t="str">
        <f>_xlfn.XLOOKUP(Orders[[#This Row],[Customer ID]],customers!$A$1:$A$1001,customers!$G$1:$G$1001,,0)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c r="Q521" t="str">
        <f>TEXT(Orders[[#This Row],[Order Date]], "dddd")</f>
        <v>Tuesday</v>
      </c>
      <c r="R521">
        <f>MONTH(Orders[[#This Row],[Order Date]])</f>
        <v>7</v>
      </c>
      <c r="S521" s="10">
        <f xml:space="preserve"> CEILING(Orders[[#This Row],[month_number]]/3,1)</f>
        <v>3</v>
      </c>
    </row>
    <row r="522" spans="1:19" x14ac:dyDescent="0.3">
      <c r="A522" s="2" t="s">
        <v>3430</v>
      </c>
      <c r="B522" s="3">
        <v>44446</v>
      </c>
      <c r="C522" s="2" t="s">
        <v>3431</v>
      </c>
      <c r="D522" t="s">
        <v>6150</v>
      </c>
      <c r="E522" s="2">
        <v>1</v>
      </c>
      <c r="F522" s="2" t="str">
        <f>_xlfn.XLOOKUP(Orders[[#This Row],[Customer ID]],customers!$A$1:$A$1001,customers!$B$1:$B$1001,,0)</f>
        <v>Mag Armistead</v>
      </c>
      <c r="G522" s="2" t="str">
        <f>IF(_xlfn.XLOOKUP(Orders[[#This Row],[Customer ID]],customers!$A$1:$A$1001,customers!$C$1:$C$1001,,0)=0,"",_xlfn.XLOOKUP(Orders[[#This Row],[Customer ID]],customers!$A$1:$A$1001,customers!$C$1:$C$1001))</f>
        <v>marmisteadeg@blogtalkradio.com</v>
      </c>
      <c r="H522" s="2" t="str">
        <f>_xlfn.XLOOKUP(Orders[[#This Row],[Customer ID]],customers!$A$1:$A$1001,customers!$G$1:$G$1001,,0)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c r="Q522" t="str">
        <f>TEXT(Orders[[#This Row],[Order Date]], "dddd")</f>
        <v>Tuesday</v>
      </c>
      <c r="R522">
        <f>MONTH(Orders[[#This Row],[Order Date]])</f>
        <v>9</v>
      </c>
      <c r="S522" s="10">
        <f xml:space="preserve"> CEILING(Orders[[#This Row],[month_number]]/3,1)</f>
        <v>3</v>
      </c>
    </row>
    <row r="523" spans="1:19" x14ac:dyDescent="0.3">
      <c r="A523" s="2" t="s">
        <v>3430</v>
      </c>
      <c r="B523" s="3">
        <v>44446</v>
      </c>
      <c r="C523" s="2" t="s">
        <v>3431</v>
      </c>
      <c r="D523" t="s">
        <v>6138</v>
      </c>
      <c r="E523" s="2">
        <v>4</v>
      </c>
      <c r="F523" s="2" t="str">
        <f>_xlfn.XLOOKUP(Orders[[#This Row],[Customer ID]],customers!$A$1:$A$1001,customers!$B$1:$B$1001,,0)</f>
        <v>Mag Armistead</v>
      </c>
      <c r="G523" s="2" t="str">
        <f>IF(_xlfn.XLOOKUP(Orders[[#This Row],[Customer ID]],customers!$A$1:$A$1001,customers!$C$1:$C$1001,,0)=0,"",_xlfn.XLOOKUP(Orders[[#This Row],[Customer ID]],customers!$A$1:$A$1001,customers!$C$1:$C$1001))</f>
        <v>marmisteadeg@blogtalkradio.com</v>
      </c>
      <c r="H523" s="2" t="str">
        <f>_xlfn.XLOOKUP(Orders[[#This Row],[Customer ID]],customers!$A$1:$A$1001,customers!$G$1:$G$1001,,0)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c r="Q523" t="str">
        <f>TEXT(Orders[[#This Row],[Order Date]], "dddd")</f>
        <v>Tuesday</v>
      </c>
      <c r="R523">
        <f>MONTH(Orders[[#This Row],[Order Date]])</f>
        <v>9</v>
      </c>
      <c r="S523" s="10">
        <f xml:space="preserve"> CEILING(Orders[[#This Row],[month_number]]/3,1)</f>
        <v>3</v>
      </c>
    </row>
    <row r="524" spans="1:19" x14ac:dyDescent="0.3">
      <c r="A524" s="2" t="s">
        <v>3441</v>
      </c>
      <c r="B524" s="3">
        <v>43625</v>
      </c>
      <c r="C524" s="2" t="s">
        <v>3442</v>
      </c>
      <c r="D524" t="s">
        <v>6146</v>
      </c>
      <c r="E524" s="2">
        <v>5</v>
      </c>
      <c r="F524" s="2" t="str">
        <f>_xlfn.XLOOKUP(Orders[[#This Row],[Customer ID]],customers!$A$1:$A$1001,customers!$B$1:$B$1001,,0)</f>
        <v>Vasili Upstone</v>
      </c>
      <c r="G524" s="2" t="str">
        <f>IF(_xlfn.XLOOKUP(Orders[[#This Row],[Customer ID]],customers!$A$1:$A$1001,customers!$C$1:$C$1001,,0)=0,"",_xlfn.XLOOKUP(Orders[[#This Row],[Customer ID]],customers!$A$1:$A$1001,customers!$C$1:$C$1001))</f>
        <v>vupstoneei@google.pl</v>
      </c>
      <c r="H524" s="2" t="str">
        <f>_xlfn.XLOOKUP(Orders[[#This Row],[Customer ID]],customers!$A$1:$A$1001,customers!$G$1:$G$1001,,0)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c r="Q524" t="str">
        <f>TEXT(Orders[[#This Row],[Order Date]], "dddd")</f>
        <v>Sunday</v>
      </c>
      <c r="R524">
        <f>MONTH(Orders[[#This Row],[Order Date]])</f>
        <v>6</v>
      </c>
      <c r="S524" s="10">
        <f xml:space="preserve"> CEILING(Orders[[#This Row],[month_number]]/3,1)</f>
        <v>2</v>
      </c>
    </row>
    <row r="525" spans="1:19" x14ac:dyDescent="0.3">
      <c r="A525" s="2" t="s">
        <v>3447</v>
      </c>
      <c r="B525" s="3">
        <v>44129</v>
      </c>
      <c r="C525" s="2" t="s">
        <v>3448</v>
      </c>
      <c r="D525" t="s">
        <v>6165</v>
      </c>
      <c r="E525" s="2">
        <v>1</v>
      </c>
      <c r="F525" s="2" t="str">
        <f>_xlfn.XLOOKUP(Orders[[#This Row],[Customer ID]],customers!$A$1:$A$1001,customers!$B$1:$B$1001,,0)</f>
        <v>Berty Beelby</v>
      </c>
      <c r="G525" s="2" t="str">
        <f>IF(_xlfn.XLOOKUP(Orders[[#This Row],[Customer ID]],customers!$A$1:$A$1001,customers!$C$1:$C$1001,,0)=0,"",_xlfn.XLOOKUP(Orders[[#This Row],[Customer ID]],customers!$A$1:$A$1001,customers!$C$1:$C$1001))</f>
        <v>bbeelbyej@rediff.com</v>
      </c>
      <c r="H525" s="2" t="str">
        <f>_xlfn.XLOOKUP(Orders[[#This Row],[Customer ID]],customers!$A$1:$A$1001,customers!$G$1:$G$1001,,0)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c r="Q525" t="str">
        <f>TEXT(Orders[[#This Row],[Order Date]], "dddd")</f>
        <v>Sunday</v>
      </c>
      <c r="R525">
        <f>MONTH(Orders[[#This Row],[Order Date]])</f>
        <v>10</v>
      </c>
      <c r="S525" s="10">
        <f xml:space="preserve"> CEILING(Orders[[#This Row],[month_number]]/3,1)</f>
        <v>4</v>
      </c>
    </row>
    <row r="526" spans="1:19" x14ac:dyDescent="0.3">
      <c r="A526" s="2" t="s">
        <v>3453</v>
      </c>
      <c r="B526" s="3">
        <v>44255</v>
      </c>
      <c r="C526" s="2" t="s">
        <v>3454</v>
      </c>
      <c r="D526" t="s">
        <v>6164</v>
      </c>
      <c r="E526" s="2">
        <v>2</v>
      </c>
      <c r="F526" s="2" t="str">
        <f>_xlfn.XLOOKUP(Orders[[#This Row],[Customer ID]],customers!$A$1:$A$1001,customers!$B$1:$B$1001,,0)</f>
        <v>Erny Stenyng</v>
      </c>
      <c r="G526" s="2" t="str">
        <f>IF(_xlfn.XLOOKUP(Orders[[#This Row],[Customer ID]],customers!$A$1:$A$1001,customers!$C$1:$C$1001,,0)=0,"",_xlfn.XLOOKUP(Orders[[#This Row],[Customer ID]],customers!$A$1:$A$1001,customers!$C$1:$C$1001))</f>
        <v/>
      </c>
      <c r="H526" s="2" t="str">
        <f>_xlfn.XLOOKUP(Orders[[#This Row],[Customer ID]],customers!$A$1:$A$1001,customers!$G$1:$G$1001,,0)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Large</v>
      </c>
      <c r="P526" t="str">
        <f>_xlfn.XLOOKUP(Orders[[#This Row],[Customer ID]],customers!$A$1:$A$1001,customers!$I$1:$I$1001,,0)</f>
        <v>No</v>
      </c>
      <c r="Q526" t="str">
        <f>TEXT(Orders[[#This Row],[Order Date]], "dddd")</f>
        <v>Sunday</v>
      </c>
      <c r="R526">
        <f>MONTH(Orders[[#This Row],[Order Date]])</f>
        <v>2</v>
      </c>
      <c r="S526" s="10">
        <f xml:space="preserve"> CEILING(Orders[[#This Row],[month_number]]/3,1)</f>
        <v>1</v>
      </c>
    </row>
    <row r="527" spans="1:19" x14ac:dyDescent="0.3">
      <c r="A527" s="2" t="s">
        <v>3458</v>
      </c>
      <c r="B527" s="3">
        <v>44038</v>
      </c>
      <c r="C527" s="2" t="s">
        <v>3459</v>
      </c>
      <c r="D527" t="s">
        <v>6163</v>
      </c>
      <c r="E527" s="2">
        <v>5</v>
      </c>
      <c r="F527" s="2" t="str">
        <f>_xlfn.XLOOKUP(Orders[[#This Row],[Customer ID]],customers!$A$1:$A$1001,customers!$B$1:$B$1001,,0)</f>
        <v>Edin Yantsurev</v>
      </c>
      <c r="G527" s="2" t="str">
        <f>IF(_xlfn.XLOOKUP(Orders[[#This Row],[Customer ID]],customers!$A$1:$A$1001,customers!$C$1:$C$1001,,0)=0,"",_xlfn.XLOOKUP(Orders[[#This Row],[Customer ID]],customers!$A$1:$A$1001,customers!$C$1:$C$1001))</f>
        <v/>
      </c>
      <c r="H527" s="2" t="str">
        <f>_xlfn.XLOOKUP(Orders[[#This Row],[Customer ID]],customers!$A$1:$A$1001,customers!$G$1:$G$1001,,0)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c r="Q527" t="str">
        <f>TEXT(Orders[[#This Row],[Order Date]], "dddd")</f>
        <v>Sunday</v>
      </c>
      <c r="R527">
        <f>MONTH(Orders[[#This Row],[Order Date]])</f>
        <v>7</v>
      </c>
      <c r="S527" s="10">
        <f xml:space="preserve"> CEILING(Orders[[#This Row],[month_number]]/3,1)</f>
        <v>3</v>
      </c>
    </row>
    <row r="528" spans="1:19" x14ac:dyDescent="0.3">
      <c r="A528" s="2" t="s">
        <v>3463</v>
      </c>
      <c r="B528" s="3">
        <v>44717</v>
      </c>
      <c r="C528" s="2" t="s">
        <v>3464</v>
      </c>
      <c r="D528" t="s">
        <v>6166</v>
      </c>
      <c r="E528" s="2">
        <v>4</v>
      </c>
      <c r="F528" s="2" t="str">
        <f>_xlfn.XLOOKUP(Orders[[#This Row],[Customer ID]],customers!$A$1:$A$1001,customers!$B$1:$B$1001,,0)</f>
        <v>Webb Speechly</v>
      </c>
      <c r="G528" s="2" t="str">
        <f>IF(_xlfn.XLOOKUP(Orders[[#This Row],[Customer ID]],customers!$A$1:$A$1001,customers!$C$1:$C$1001,,0)=0,"",_xlfn.XLOOKUP(Orders[[#This Row],[Customer ID]],customers!$A$1:$A$1001,customers!$C$1:$C$1001))</f>
        <v>wspeechlyem@amazon.com</v>
      </c>
      <c r="H528" s="2" t="str">
        <f>_xlfn.XLOOKUP(Orders[[#This Row],[Customer ID]],customers!$A$1:$A$1001,customers!$G$1:$G$1001,,0)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c r="Q528" t="str">
        <f>TEXT(Orders[[#This Row],[Order Date]], "dddd")</f>
        <v>Sunday</v>
      </c>
      <c r="R528">
        <f>MONTH(Orders[[#This Row],[Order Date]])</f>
        <v>6</v>
      </c>
      <c r="S528" s="10">
        <f xml:space="preserve"> CEILING(Orders[[#This Row],[month_number]]/3,1)</f>
        <v>2</v>
      </c>
    </row>
    <row r="529" spans="1:19" x14ac:dyDescent="0.3">
      <c r="A529" s="2" t="s">
        <v>3469</v>
      </c>
      <c r="B529" s="3">
        <v>43517</v>
      </c>
      <c r="C529" s="2" t="s">
        <v>3470</v>
      </c>
      <c r="D529" t="s">
        <v>6139</v>
      </c>
      <c r="E529" s="2">
        <v>5</v>
      </c>
      <c r="F529" s="2" t="str">
        <f>_xlfn.XLOOKUP(Orders[[#This Row],[Customer ID]],customers!$A$1:$A$1001,customers!$B$1:$B$1001,,0)</f>
        <v>Irvine Phillpot</v>
      </c>
      <c r="G529" s="2" t="str">
        <f>IF(_xlfn.XLOOKUP(Orders[[#This Row],[Customer ID]],customers!$A$1:$A$1001,customers!$C$1:$C$1001,,0)=0,"",_xlfn.XLOOKUP(Orders[[#This Row],[Customer ID]],customers!$A$1:$A$1001,customers!$C$1:$C$1001))</f>
        <v>iphillpoten@buzzfeed.com</v>
      </c>
      <c r="H529" s="2" t="str">
        <f>_xlfn.XLOOKUP(Orders[[#This Row],[Customer ID]],customers!$A$1:$A$1001,customers!$G$1:$G$1001,,0)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c r="Q529" t="str">
        <f>TEXT(Orders[[#This Row],[Order Date]], "dddd")</f>
        <v>Thursday</v>
      </c>
      <c r="R529">
        <f>MONTH(Orders[[#This Row],[Order Date]])</f>
        <v>2</v>
      </c>
      <c r="S529" s="10">
        <f xml:space="preserve"> CEILING(Orders[[#This Row],[month_number]]/3,1)</f>
        <v>1</v>
      </c>
    </row>
    <row r="530" spans="1:19" x14ac:dyDescent="0.3">
      <c r="A530" s="2" t="s">
        <v>3475</v>
      </c>
      <c r="B530" s="3">
        <v>43926</v>
      </c>
      <c r="C530" s="2" t="s">
        <v>3476</v>
      </c>
      <c r="D530" t="s">
        <v>6176</v>
      </c>
      <c r="E530" s="2">
        <v>6</v>
      </c>
      <c r="F530" s="2" t="str">
        <f>_xlfn.XLOOKUP(Orders[[#This Row],[Customer ID]],customers!$A$1:$A$1001,customers!$B$1:$B$1001,,0)</f>
        <v>Lem Pennacci</v>
      </c>
      <c r="G530" s="2" t="str">
        <f>IF(_xlfn.XLOOKUP(Orders[[#This Row],[Customer ID]],customers!$A$1:$A$1001,customers!$C$1:$C$1001,,0)=0,"",_xlfn.XLOOKUP(Orders[[#This Row],[Customer ID]],customers!$A$1:$A$1001,customers!$C$1:$C$1001))</f>
        <v>lpennaccieo@statcounter.com</v>
      </c>
      <c r="H530" s="2" t="str">
        <f>_xlfn.XLOOKUP(Orders[[#This Row],[Customer ID]],customers!$A$1:$A$1001,customers!$G$1:$G$1001,,0)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Large</v>
      </c>
      <c r="P530" t="str">
        <f>_xlfn.XLOOKUP(Orders[[#This Row],[Customer ID]],customers!$A$1:$A$1001,customers!$I$1:$I$1001,,0)</f>
        <v>No</v>
      </c>
      <c r="Q530" t="str">
        <f>TEXT(Orders[[#This Row],[Order Date]], "dddd")</f>
        <v>Sunday</v>
      </c>
      <c r="R530">
        <f>MONTH(Orders[[#This Row],[Order Date]])</f>
        <v>4</v>
      </c>
      <c r="S530" s="10">
        <f xml:space="preserve"> CEILING(Orders[[#This Row],[month_number]]/3,1)</f>
        <v>2</v>
      </c>
    </row>
    <row r="531" spans="1:19" x14ac:dyDescent="0.3">
      <c r="A531" s="2" t="s">
        <v>3481</v>
      </c>
      <c r="B531" s="3">
        <v>43475</v>
      </c>
      <c r="C531" s="2" t="s">
        <v>3482</v>
      </c>
      <c r="D531" t="s">
        <v>6138</v>
      </c>
      <c r="E531" s="2">
        <v>6</v>
      </c>
      <c r="F531" s="2" t="str">
        <f>_xlfn.XLOOKUP(Orders[[#This Row],[Customer ID]],customers!$A$1:$A$1001,customers!$B$1:$B$1001,,0)</f>
        <v>Starr Arpin</v>
      </c>
      <c r="G531" s="2" t="str">
        <f>IF(_xlfn.XLOOKUP(Orders[[#This Row],[Customer ID]],customers!$A$1:$A$1001,customers!$C$1:$C$1001,,0)=0,"",_xlfn.XLOOKUP(Orders[[#This Row],[Customer ID]],customers!$A$1:$A$1001,customers!$C$1:$C$1001))</f>
        <v>sarpinep@moonfruit.com</v>
      </c>
      <c r="H531" s="2" t="str">
        <f>_xlfn.XLOOKUP(Orders[[#This Row],[Customer ID]],customers!$A$1:$A$1001,customers!$G$1:$G$1001,,0)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c r="Q531" t="str">
        <f>TEXT(Orders[[#This Row],[Order Date]], "dddd")</f>
        <v>Thursday</v>
      </c>
      <c r="R531">
        <f>MONTH(Orders[[#This Row],[Order Date]])</f>
        <v>1</v>
      </c>
      <c r="S531" s="10">
        <f xml:space="preserve"> CEILING(Orders[[#This Row],[month_number]]/3,1)</f>
        <v>1</v>
      </c>
    </row>
    <row r="532" spans="1:19" x14ac:dyDescent="0.3">
      <c r="A532" s="2" t="s">
        <v>3487</v>
      </c>
      <c r="B532" s="3">
        <v>44663</v>
      </c>
      <c r="C532" s="2" t="s">
        <v>3488</v>
      </c>
      <c r="D532" t="s">
        <v>6138</v>
      </c>
      <c r="E532" s="2">
        <v>6</v>
      </c>
      <c r="F532" s="2" t="str">
        <f>_xlfn.XLOOKUP(Orders[[#This Row],[Customer ID]],customers!$A$1:$A$1001,customers!$B$1:$B$1001,,0)</f>
        <v>Donny Fries</v>
      </c>
      <c r="G532" s="2" t="str">
        <f>IF(_xlfn.XLOOKUP(Orders[[#This Row],[Customer ID]],customers!$A$1:$A$1001,customers!$C$1:$C$1001,,0)=0,"",_xlfn.XLOOKUP(Orders[[#This Row],[Customer ID]],customers!$A$1:$A$1001,customers!$C$1:$C$1001))</f>
        <v>dfrieseq@cargocollective.com</v>
      </c>
      <c r="H532" s="2" t="str">
        <f>_xlfn.XLOOKUP(Orders[[#This Row],[Customer ID]],customers!$A$1:$A$1001,customers!$G$1:$G$1001,,0)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c r="Q532" t="str">
        <f>TEXT(Orders[[#This Row],[Order Date]], "dddd")</f>
        <v>Tuesday</v>
      </c>
      <c r="R532">
        <f>MONTH(Orders[[#This Row],[Order Date]])</f>
        <v>4</v>
      </c>
      <c r="S532" s="10">
        <f xml:space="preserve"> CEILING(Orders[[#This Row],[month_number]]/3,1)</f>
        <v>2</v>
      </c>
    </row>
    <row r="533" spans="1:19" x14ac:dyDescent="0.3">
      <c r="A533" s="2" t="s">
        <v>3493</v>
      </c>
      <c r="B533" s="3">
        <v>44591</v>
      </c>
      <c r="C533" s="2" t="s">
        <v>3494</v>
      </c>
      <c r="D533" t="s">
        <v>6177</v>
      </c>
      <c r="E533" s="2">
        <v>5</v>
      </c>
      <c r="F533" s="2" t="str">
        <f>_xlfn.XLOOKUP(Orders[[#This Row],[Customer ID]],customers!$A$1:$A$1001,customers!$B$1:$B$1001,,0)</f>
        <v>Rana Sharer</v>
      </c>
      <c r="G533" s="2" t="str">
        <f>IF(_xlfn.XLOOKUP(Orders[[#This Row],[Customer ID]],customers!$A$1:$A$1001,customers!$C$1:$C$1001,,0)=0,"",_xlfn.XLOOKUP(Orders[[#This Row],[Customer ID]],customers!$A$1:$A$1001,customers!$C$1:$C$1001))</f>
        <v>rsharerer@flavors.me</v>
      </c>
      <c r="H533" s="2" t="str">
        <f>_xlfn.XLOOKUP(Orders[[#This Row],[Customer ID]],customers!$A$1:$A$1001,customers!$G$1:$G$1001,,0)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c r="Q533" t="str">
        <f>TEXT(Orders[[#This Row],[Order Date]], "dddd")</f>
        <v>Sunday</v>
      </c>
      <c r="R533">
        <f>MONTH(Orders[[#This Row],[Order Date]])</f>
        <v>1</v>
      </c>
      <c r="S533" s="10">
        <f xml:space="preserve"> CEILING(Orders[[#This Row],[month_number]]/3,1)</f>
        <v>1</v>
      </c>
    </row>
    <row r="534" spans="1:19" x14ac:dyDescent="0.3">
      <c r="A534" s="2" t="s">
        <v>3499</v>
      </c>
      <c r="B534" s="3">
        <v>44330</v>
      </c>
      <c r="C534" s="2" t="s">
        <v>3500</v>
      </c>
      <c r="D534" t="s">
        <v>6139</v>
      </c>
      <c r="E534" s="2">
        <v>2</v>
      </c>
      <c r="F534" s="2" t="str">
        <f>_xlfn.XLOOKUP(Orders[[#This Row],[Customer ID]],customers!$A$1:$A$1001,customers!$B$1:$B$1001,,0)</f>
        <v>Nannie Naseby</v>
      </c>
      <c r="G534" s="2" t="str">
        <f>IF(_xlfn.XLOOKUP(Orders[[#This Row],[Customer ID]],customers!$A$1:$A$1001,customers!$C$1:$C$1001,,0)=0,"",_xlfn.XLOOKUP(Orders[[#This Row],[Customer ID]],customers!$A$1:$A$1001,customers!$C$1:$C$1001))</f>
        <v>nnasebyes@umich.edu</v>
      </c>
      <c r="H534" s="2" t="str">
        <f>_xlfn.XLOOKUP(Orders[[#This Row],[Customer ID]],customers!$A$1:$A$1001,customers!$G$1:$G$1001,,0)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c r="Q534" t="str">
        <f>TEXT(Orders[[#This Row],[Order Date]], "dddd")</f>
        <v>Friday</v>
      </c>
      <c r="R534">
        <f>MONTH(Orders[[#This Row],[Order Date]])</f>
        <v>5</v>
      </c>
      <c r="S534" s="10">
        <f xml:space="preserve"> CEILING(Orders[[#This Row],[month_number]]/3,1)</f>
        <v>2</v>
      </c>
    </row>
    <row r="535" spans="1:19" x14ac:dyDescent="0.3">
      <c r="A535" s="2" t="s">
        <v>3505</v>
      </c>
      <c r="B535" s="3">
        <v>44724</v>
      </c>
      <c r="C535" s="2" t="s">
        <v>3506</v>
      </c>
      <c r="D535" t="s">
        <v>6172</v>
      </c>
      <c r="E535" s="2">
        <v>4</v>
      </c>
      <c r="F535" s="2" t="str">
        <f>_xlfn.XLOOKUP(Orders[[#This Row],[Customer ID]],customers!$A$1:$A$1001,customers!$B$1:$B$1001,,0)</f>
        <v>Rea Offell</v>
      </c>
      <c r="G535" s="2" t="str">
        <f>IF(_xlfn.XLOOKUP(Orders[[#This Row],[Customer ID]],customers!$A$1:$A$1001,customers!$C$1:$C$1001,,0)=0,"",_xlfn.XLOOKUP(Orders[[#This Row],[Customer ID]],customers!$A$1:$A$1001,customers!$C$1:$C$1001))</f>
        <v/>
      </c>
      <c r="H535" s="2" t="str">
        <f>_xlfn.XLOOKUP(Orders[[#This Row],[Customer ID]],customers!$A$1:$A$1001,customers!$G$1:$G$1001,,0)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c r="Q535" t="str">
        <f>TEXT(Orders[[#This Row],[Order Date]], "dddd")</f>
        <v>Sunday</v>
      </c>
      <c r="R535">
        <f>MONTH(Orders[[#This Row],[Order Date]])</f>
        <v>6</v>
      </c>
      <c r="S535" s="10">
        <f xml:space="preserve"> CEILING(Orders[[#This Row],[month_number]]/3,1)</f>
        <v>2</v>
      </c>
    </row>
    <row r="536" spans="1:19" x14ac:dyDescent="0.3">
      <c r="A536" s="2" t="s">
        <v>3510</v>
      </c>
      <c r="B536" s="3">
        <v>44563</v>
      </c>
      <c r="C536" s="2" t="s">
        <v>3511</v>
      </c>
      <c r="D536" t="s">
        <v>6151</v>
      </c>
      <c r="E536" s="2">
        <v>2</v>
      </c>
      <c r="F536" s="2" t="str">
        <f>_xlfn.XLOOKUP(Orders[[#This Row],[Customer ID]],customers!$A$1:$A$1001,customers!$B$1:$B$1001,,0)</f>
        <v>Kris O'Cullen</v>
      </c>
      <c r="G536" s="2" t="str">
        <f>IF(_xlfn.XLOOKUP(Orders[[#This Row],[Customer ID]],customers!$A$1:$A$1001,customers!$C$1:$C$1001,,0)=0,"",_xlfn.XLOOKUP(Orders[[#This Row],[Customer ID]],customers!$A$1:$A$1001,customers!$C$1:$C$1001))</f>
        <v>koculleneu@ca.gov</v>
      </c>
      <c r="H536" s="2" t="str">
        <f>_xlfn.XLOOKUP(Orders[[#This Row],[Customer ID]],customers!$A$1:$A$1001,customers!$G$1:$G$1001,,0)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c r="Q536" t="str">
        <f>TEXT(Orders[[#This Row],[Order Date]], "dddd")</f>
        <v>Sunday</v>
      </c>
      <c r="R536">
        <f>MONTH(Orders[[#This Row],[Order Date]])</f>
        <v>1</v>
      </c>
      <c r="S536" s="10">
        <f xml:space="preserve"> CEILING(Orders[[#This Row],[month_number]]/3,1)</f>
        <v>1</v>
      </c>
    </row>
    <row r="537" spans="1:19" x14ac:dyDescent="0.3">
      <c r="A537" s="2" t="s">
        <v>3516</v>
      </c>
      <c r="B537" s="3">
        <v>44585</v>
      </c>
      <c r="C537" s="2" t="s">
        <v>3517</v>
      </c>
      <c r="D537" t="s">
        <v>6145</v>
      </c>
      <c r="E537" s="2">
        <v>2</v>
      </c>
      <c r="F537" s="2" t="str">
        <f>_xlfn.XLOOKUP(Orders[[#This Row],[Customer ID]],customers!$A$1:$A$1001,customers!$B$1:$B$1001,,0)</f>
        <v>Timoteo Glisane</v>
      </c>
      <c r="G537" s="2" t="str">
        <f>IF(_xlfn.XLOOKUP(Orders[[#This Row],[Customer ID]],customers!$A$1:$A$1001,customers!$C$1:$C$1001,,0)=0,"",_xlfn.XLOOKUP(Orders[[#This Row],[Customer ID]],customers!$A$1:$A$1001,customers!$C$1:$C$1001))</f>
        <v/>
      </c>
      <c r="H537" s="2" t="str">
        <f>_xlfn.XLOOKUP(Orders[[#This Row],[Customer ID]],customers!$A$1:$A$1001,customers!$G$1:$G$1001,,0)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Large</v>
      </c>
      <c r="P537" t="str">
        <f>_xlfn.XLOOKUP(Orders[[#This Row],[Customer ID]],customers!$A$1:$A$1001,customers!$I$1:$I$1001,,0)</f>
        <v>No</v>
      </c>
      <c r="Q537" t="str">
        <f>TEXT(Orders[[#This Row],[Order Date]], "dddd")</f>
        <v>Monday</v>
      </c>
      <c r="R537">
        <f>MONTH(Orders[[#This Row],[Order Date]])</f>
        <v>1</v>
      </c>
      <c r="S537" s="10">
        <f xml:space="preserve"> CEILING(Orders[[#This Row],[month_number]]/3,1)</f>
        <v>1</v>
      </c>
    </row>
    <row r="538" spans="1:19" x14ac:dyDescent="0.3">
      <c r="A538" s="2" t="s">
        <v>3521</v>
      </c>
      <c r="B538" s="3">
        <v>43544</v>
      </c>
      <c r="C538" s="2" t="s">
        <v>3368</v>
      </c>
      <c r="D538" t="s">
        <v>6163</v>
      </c>
      <c r="E538" s="2">
        <v>3</v>
      </c>
      <c r="F538" s="2" t="str">
        <f>_xlfn.XLOOKUP(Orders[[#This Row],[Customer ID]],customers!$A$1:$A$1001,customers!$B$1:$B$1001,,0)</f>
        <v>Marja Urion</v>
      </c>
      <c r="G538" s="2" t="str">
        <f>IF(_xlfn.XLOOKUP(Orders[[#This Row],[Customer ID]],customers!$A$1:$A$1001,customers!$C$1:$C$1001,,0)=0,"",_xlfn.XLOOKUP(Orders[[#This Row],[Customer ID]],customers!$A$1:$A$1001,customers!$C$1:$C$1001))</f>
        <v>murione5@alexa.com</v>
      </c>
      <c r="H538" s="2" t="str">
        <f>_xlfn.XLOOKUP(Orders[[#This Row],[Customer ID]],customers!$A$1:$A$1001,customers!$G$1:$G$1001,,0)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c r="Q538" t="str">
        <f>TEXT(Orders[[#This Row],[Order Date]], "dddd")</f>
        <v>Wednesday</v>
      </c>
      <c r="R538">
        <f>MONTH(Orders[[#This Row],[Order Date]])</f>
        <v>3</v>
      </c>
      <c r="S538" s="10">
        <f xml:space="preserve"> CEILING(Orders[[#This Row],[month_number]]/3,1)</f>
        <v>1</v>
      </c>
    </row>
    <row r="539" spans="1:19" x14ac:dyDescent="0.3">
      <c r="A539" s="2" t="s">
        <v>3527</v>
      </c>
      <c r="B539" s="3">
        <v>44156</v>
      </c>
      <c r="C539" s="2" t="s">
        <v>3528</v>
      </c>
      <c r="D539" t="s">
        <v>6185</v>
      </c>
      <c r="E539" s="2">
        <v>4</v>
      </c>
      <c r="F539" s="2" t="str">
        <f>_xlfn.XLOOKUP(Orders[[#This Row],[Customer ID]],customers!$A$1:$A$1001,customers!$B$1:$B$1001,,0)</f>
        <v>Hildegarde Brangan</v>
      </c>
      <c r="G539" s="2" t="str">
        <f>IF(_xlfn.XLOOKUP(Orders[[#This Row],[Customer ID]],customers!$A$1:$A$1001,customers!$C$1:$C$1001,,0)=0,"",_xlfn.XLOOKUP(Orders[[#This Row],[Customer ID]],customers!$A$1:$A$1001,customers!$C$1:$C$1001))</f>
        <v>hbranganex@woothemes.com</v>
      </c>
      <c r="H539" s="2" t="str">
        <f>_xlfn.XLOOKUP(Orders[[#This Row],[Customer ID]],customers!$A$1:$A$1001,customers!$G$1:$G$1001,,0)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c r="Q539" t="str">
        <f>TEXT(Orders[[#This Row],[Order Date]], "dddd")</f>
        <v>Saturday</v>
      </c>
      <c r="R539">
        <f>MONTH(Orders[[#This Row],[Order Date]])</f>
        <v>11</v>
      </c>
      <c r="S539" s="10">
        <f xml:space="preserve"> CEILING(Orders[[#This Row],[month_number]]/3,1)</f>
        <v>4</v>
      </c>
    </row>
    <row r="540" spans="1:19" x14ac:dyDescent="0.3">
      <c r="A540" s="2" t="s">
        <v>3532</v>
      </c>
      <c r="B540" s="3">
        <v>44482</v>
      </c>
      <c r="C540" s="2" t="s">
        <v>3533</v>
      </c>
      <c r="D540" t="s">
        <v>6163</v>
      </c>
      <c r="E540" s="2">
        <v>4</v>
      </c>
      <c r="F540" s="2" t="str">
        <f>_xlfn.XLOOKUP(Orders[[#This Row],[Customer ID]],customers!$A$1:$A$1001,customers!$B$1:$B$1001,,0)</f>
        <v>Amii Gallyon</v>
      </c>
      <c r="G540" s="2" t="str">
        <f>IF(_xlfn.XLOOKUP(Orders[[#This Row],[Customer ID]],customers!$A$1:$A$1001,customers!$C$1:$C$1001,,0)=0,"",_xlfn.XLOOKUP(Orders[[#This Row],[Customer ID]],customers!$A$1:$A$1001,customers!$C$1:$C$1001))</f>
        <v>agallyoney@engadget.com</v>
      </c>
      <c r="H540" s="2" t="str">
        <f>_xlfn.XLOOKUP(Orders[[#This Row],[Customer ID]],customers!$A$1:$A$1001,customers!$G$1:$G$1001,,0)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c r="Q540" t="str">
        <f>TEXT(Orders[[#This Row],[Order Date]], "dddd")</f>
        <v>Wednesday</v>
      </c>
      <c r="R540">
        <f>MONTH(Orders[[#This Row],[Order Date]])</f>
        <v>10</v>
      </c>
      <c r="S540" s="10">
        <f xml:space="preserve"> CEILING(Orders[[#This Row],[month_number]]/3,1)</f>
        <v>4</v>
      </c>
    </row>
    <row r="541" spans="1:19" x14ac:dyDescent="0.3">
      <c r="A541" s="2" t="s">
        <v>3537</v>
      </c>
      <c r="B541" s="3">
        <v>44488</v>
      </c>
      <c r="C541" s="2" t="s">
        <v>3538</v>
      </c>
      <c r="D541" t="s">
        <v>6172</v>
      </c>
      <c r="E541" s="2">
        <v>5</v>
      </c>
      <c r="F541" s="2" t="str">
        <f>_xlfn.XLOOKUP(Orders[[#This Row],[Customer ID]],customers!$A$1:$A$1001,customers!$B$1:$B$1001,,0)</f>
        <v>Birgit Domange</v>
      </c>
      <c r="G541" s="2" t="str">
        <f>IF(_xlfn.XLOOKUP(Orders[[#This Row],[Customer ID]],customers!$A$1:$A$1001,customers!$C$1:$C$1001,,0)=0,"",_xlfn.XLOOKUP(Orders[[#This Row],[Customer ID]],customers!$A$1:$A$1001,customers!$C$1:$C$1001))</f>
        <v>bdomangeez@yahoo.co.jp</v>
      </c>
      <c r="H541" s="2" t="str">
        <f>_xlfn.XLOOKUP(Orders[[#This Row],[Customer ID]],customers!$A$1:$A$1001,customers!$G$1:$G$1001,,0)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c r="Q541" t="str">
        <f>TEXT(Orders[[#This Row],[Order Date]], "dddd")</f>
        <v>Tuesday</v>
      </c>
      <c r="R541">
        <f>MONTH(Orders[[#This Row],[Order Date]])</f>
        <v>10</v>
      </c>
      <c r="S541" s="10">
        <f xml:space="preserve"> CEILING(Orders[[#This Row],[month_number]]/3,1)</f>
        <v>4</v>
      </c>
    </row>
    <row r="542" spans="1:19" x14ac:dyDescent="0.3">
      <c r="A542" s="2" t="s">
        <v>3542</v>
      </c>
      <c r="B542" s="3">
        <v>43584</v>
      </c>
      <c r="C542" s="2" t="s">
        <v>3543</v>
      </c>
      <c r="D542" t="s">
        <v>6170</v>
      </c>
      <c r="E542" s="2">
        <v>4</v>
      </c>
      <c r="F542" s="2" t="str">
        <f>_xlfn.XLOOKUP(Orders[[#This Row],[Customer ID]],customers!$A$1:$A$1001,customers!$B$1:$B$1001,,0)</f>
        <v>Killian Osler</v>
      </c>
      <c r="G542" s="2" t="str">
        <f>IF(_xlfn.XLOOKUP(Orders[[#This Row],[Customer ID]],customers!$A$1:$A$1001,customers!$C$1:$C$1001,,0)=0,"",_xlfn.XLOOKUP(Orders[[#This Row],[Customer ID]],customers!$A$1:$A$1001,customers!$C$1:$C$1001))</f>
        <v>koslerf0@gmpg.org</v>
      </c>
      <c r="H542" s="2" t="str">
        <f>_xlfn.XLOOKUP(Orders[[#This Row],[Customer ID]],customers!$A$1:$A$1001,customers!$G$1:$G$1001,,0)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Large</v>
      </c>
      <c r="P542" t="str">
        <f>_xlfn.XLOOKUP(Orders[[#This Row],[Customer ID]],customers!$A$1:$A$1001,customers!$I$1:$I$1001,,0)</f>
        <v>Yes</v>
      </c>
      <c r="Q542" t="str">
        <f>TEXT(Orders[[#This Row],[Order Date]], "dddd")</f>
        <v>Monday</v>
      </c>
      <c r="R542">
        <f>MONTH(Orders[[#This Row],[Order Date]])</f>
        <v>4</v>
      </c>
      <c r="S542" s="10">
        <f xml:space="preserve"> CEILING(Orders[[#This Row],[month_number]]/3,1)</f>
        <v>2</v>
      </c>
    </row>
    <row r="543" spans="1:19" x14ac:dyDescent="0.3">
      <c r="A543" s="2" t="s">
        <v>3548</v>
      </c>
      <c r="B543" s="3">
        <v>43750</v>
      </c>
      <c r="C543" s="2" t="s">
        <v>3549</v>
      </c>
      <c r="D543" t="s">
        <v>6168</v>
      </c>
      <c r="E543" s="2">
        <v>1</v>
      </c>
      <c r="F543" s="2" t="str">
        <f>_xlfn.XLOOKUP(Orders[[#This Row],[Customer ID]],customers!$A$1:$A$1001,customers!$B$1:$B$1001,,0)</f>
        <v>Lora Dukes</v>
      </c>
      <c r="G543" s="2" t="str">
        <f>IF(_xlfn.XLOOKUP(Orders[[#This Row],[Customer ID]],customers!$A$1:$A$1001,customers!$C$1:$C$1001,,0)=0,"",_xlfn.XLOOKUP(Orders[[#This Row],[Customer ID]],customers!$A$1:$A$1001,customers!$C$1:$C$1001))</f>
        <v/>
      </c>
      <c r="H543" s="2" t="str">
        <f>_xlfn.XLOOKUP(Orders[[#This Row],[Customer ID]],customers!$A$1:$A$1001,customers!$G$1:$G$1001,,0)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c r="Q543" t="str">
        <f>TEXT(Orders[[#This Row],[Order Date]], "dddd")</f>
        <v>Saturday</v>
      </c>
      <c r="R543">
        <f>MONTH(Orders[[#This Row],[Order Date]])</f>
        <v>10</v>
      </c>
      <c r="S543" s="10">
        <f xml:space="preserve"> CEILING(Orders[[#This Row],[month_number]]/3,1)</f>
        <v>4</v>
      </c>
    </row>
    <row r="544" spans="1:19" x14ac:dyDescent="0.3">
      <c r="A544" s="2" t="s">
        <v>3553</v>
      </c>
      <c r="B544" s="3">
        <v>44335</v>
      </c>
      <c r="C544" s="2" t="s">
        <v>3554</v>
      </c>
      <c r="D544" t="s">
        <v>6175</v>
      </c>
      <c r="E544" s="2">
        <v>4</v>
      </c>
      <c r="F544" s="2" t="str">
        <f>_xlfn.XLOOKUP(Orders[[#This Row],[Customer ID]],customers!$A$1:$A$1001,customers!$B$1:$B$1001,,0)</f>
        <v>Zack Pellett</v>
      </c>
      <c r="G544" s="2" t="str">
        <f>IF(_xlfn.XLOOKUP(Orders[[#This Row],[Customer ID]],customers!$A$1:$A$1001,customers!$C$1:$C$1001,,0)=0,"",_xlfn.XLOOKUP(Orders[[#This Row],[Customer ID]],customers!$A$1:$A$1001,customers!$C$1:$C$1001))</f>
        <v>zpellettf2@dailymotion.com</v>
      </c>
      <c r="H544" s="2" t="str">
        <f>_xlfn.XLOOKUP(Orders[[#This Row],[Customer ID]],customers!$A$1:$A$1001,customers!$G$1:$G$1001,,0)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c r="Q544" t="str">
        <f>TEXT(Orders[[#This Row],[Order Date]], "dddd")</f>
        <v>Wednesday</v>
      </c>
      <c r="R544">
        <f>MONTH(Orders[[#This Row],[Order Date]])</f>
        <v>5</v>
      </c>
      <c r="S544" s="10">
        <f xml:space="preserve"> CEILING(Orders[[#This Row],[month_number]]/3,1)</f>
        <v>2</v>
      </c>
    </row>
    <row r="545" spans="1:19" x14ac:dyDescent="0.3">
      <c r="A545" s="2" t="s">
        <v>3559</v>
      </c>
      <c r="B545" s="3">
        <v>44380</v>
      </c>
      <c r="C545" s="2" t="s">
        <v>3560</v>
      </c>
      <c r="D545" t="s">
        <v>6142</v>
      </c>
      <c r="E545" s="2">
        <v>2</v>
      </c>
      <c r="F545" s="2" t="str">
        <f>_xlfn.XLOOKUP(Orders[[#This Row],[Customer ID]],customers!$A$1:$A$1001,customers!$B$1:$B$1001,,0)</f>
        <v>Ilaire Sprakes</v>
      </c>
      <c r="G545" s="2" t="str">
        <f>IF(_xlfn.XLOOKUP(Orders[[#This Row],[Customer ID]],customers!$A$1:$A$1001,customers!$C$1:$C$1001,,0)=0,"",_xlfn.XLOOKUP(Orders[[#This Row],[Customer ID]],customers!$A$1:$A$1001,customers!$C$1:$C$1001))</f>
        <v>isprakesf3@spiegel.de</v>
      </c>
      <c r="H545" s="2" t="str">
        <f>_xlfn.XLOOKUP(Orders[[#This Row],[Customer ID]],customers!$A$1:$A$1001,customers!$G$1:$G$1001,,0)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Large</v>
      </c>
      <c r="P545" t="str">
        <f>_xlfn.XLOOKUP(Orders[[#This Row],[Customer ID]],customers!$A$1:$A$1001,customers!$I$1:$I$1001,,0)</f>
        <v>No</v>
      </c>
      <c r="Q545" t="str">
        <f>TEXT(Orders[[#This Row],[Order Date]], "dddd")</f>
        <v>Saturday</v>
      </c>
      <c r="R545">
        <f>MONTH(Orders[[#This Row],[Order Date]])</f>
        <v>7</v>
      </c>
      <c r="S545" s="10">
        <f xml:space="preserve"> CEILING(Orders[[#This Row],[month_number]]/3,1)</f>
        <v>3</v>
      </c>
    </row>
    <row r="546" spans="1:19" x14ac:dyDescent="0.3">
      <c r="A546" s="2" t="s">
        <v>3565</v>
      </c>
      <c r="B546" s="3">
        <v>43869</v>
      </c>
      <c r="C546" s="2" t="s">
        <v>3566</v>
      </c>
      <c r="D546" t="s">
        <v>6180</v>
      </c>
      <c r="E546" s="2">
        <v>2</v>
      </c>
      <c r="F546" s="2" t="str">
        <f>_xlfn.XLOOKUP(Orders[[#This Row],[Customer ID]],customers!$A$1:$A$1001,customers!$B$1:$B$1001,,0)</f>
        <v>Heda Fromant</v>
      </c>
      <c r="G546" s="2" t="str">
        <f>IF(_xlfn.XLOOKUP(Orders[[#This Row],[Customer ID]],customers!$A$1:$A$1001,customers!$C$1:$C$1001,,0)=0,"",_xlfn.XLOOKUP(Orders[[#This Row],[Customer ID]],customers!$A$1:$A$1001,customers!$C$1:$C$1001))</f>
        <v>hfromantf4@ucsd.edu</v>
      </c>
      <c r="H546" s="2" t="str">
        <f>_xlfn.XLOOKUP(Orders[[#This Row],[Customer ID]],customers!$A$1:$A$1001,customers!$G$1:$G$1001,,0)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Large</v>
      </c>
      <c r="P546" t="str">
        <f>_xlfn.XLOOKUP(Orders[[#This Row],[Customer ID]],customers!$A$1:$A$1001,customers!$I$1:$I$1001,,0)</f>
        <v>No</v>
      </c>
      <c r="Q546" t="str">
        <f>TEXT(Orders[[#This Row],[Order Date]], "dddd")</f>
        <v>Saturday</v>
      </c>
      <c r="R546">
        <f>MONTH(Orders[[#This Row],[Order Date]])</f>
        <v>2</v>
      </c>
      <c r="S546" s="10">
        <f xml:space="preserve"> CEILING(Orders[[#This Row],[month_number]]/3,1)</f>
        <v>1</v>
      </c>
    </row>
    <row r="547" spans="1:19" x14ac:dyDescent="0.3">
      <c r="A547" s="2" t="s">
        <v>3571</v>
      </c>
      <c r="B547" s="3">
        <v>44120</v>
      </c>
      <c r="C547" s="2" t="s">
        <v>3572</v>
      </c>
      <c r="D547" t="s">
        <v>6150</v>
      </c>
      <c r="E547" s="2">
        <v>4</v>
      </c>
      <c r="F547" s="2" t="str">
        <f>_xlfn.XLOOKUP(Orders[[#This Row],[Customer ID]],customers!$A$1:$A$1001,customers!$B$1:$B$1001,,0)</f>
        <v>Rufus Flear</v>
      </c>
      <c r="G547" s="2" t="str">
        <f>IF(_xlfn.XLOOKUP(Orders[[#This Row],[Customer ID]],customers!$A$1:$A$1001,customers!$C$1:$C$1001,,0)=0,"",_xlfn.XLOOKUP(Orders[[#This Row],[Customer ID]],customers!$A$1:$A$1001,customers!$C$1:$C$1001))</f>
        <v>rflearf5@artisteer.com</v>
      </c>
      <c r="H547" s="2" t="str">
        <f>_xlfn.XLOOKUP(Orders[[#This Row],[Customer ID]],customers!$A$1:$A$1001,customers!$G$1:$G$1001,,0)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c r="Q547" t="str">
        <f>TEXT(Orders[[#This Row],[Order Date]], "dddd")</f>
        <v>Friday</v>
      </c>
      <c r="R547">
        <f>MONTH(Orders[[#This Row],[Order Date]])</f>
        <v>10</v>
      </c>
      <c r="S547" s="10">
        <f xml:space="preserve"> CEILING(Orders[[#This Row],[month_number]]/3,1)</f>
        <v>4</v>
      </c>
    </row>
    <row r="548" spans="1:19" x14ac:dyDescent="0.3">
      <c r="A548" s="2" t="s">
        <v>3577</v>
      </c>
      <c r="B548" s="3">
        <v>44127</v>
      </c>
      <c r="C548" s="2" t="s">
        <v>3578</v>
      </c>
      <c r="D548" t="s">
        <v>6185</v>
      </c>
      <c r="E548" s="2">
        <v>3</v>
      </c>
      <c r="F548" s="2" t="str">
        <f>_xlfn.XLOOKUP(Orders[[#This Row],[Customer ID]],customers!$A$1:$A$1001,customers!$B$1:$B$1001,,0)</f>
        <v>Dom Milella</v>
      </c>
      <c r="G548" s="2" t="str">
        <f>IF(_xlfn.XLOOKUP(Orders[[#This Row],[Customer ID]],customers!$A$1:$A$1001,customers!$C$1:$C$1001,,0)=0,"",_xlfn.XLOOKUP(Orders[[#This Row],[Customer ID]],customers!$A$1:$A$1001,customers!$C$1:$C$1001))</f>
        <v/>
      </c>
      <c r="H548" s="2" t="str">
        <f>_xlfn.XLOOKUP(Orders[[#This Row],[Customer ID]],customers!$A$1:$A$1001,customers!$G$1:$G$1001,,0)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c r="Q548" t="str">
        <f>TEXT(Orders[[#This Row],[Order Date]], "dddd")</f>
        <v>Friday</v>
      </c>
      <c r="R548">
        <f>MONTH(Orders[[#This Row],[Order Date]])</f>
        <v>10</v>
      </c>
      <c r="S548" s="10">
        <f xml:space="preserve"> CEILING(Orders[[#This Row],[month_number]]/3,1)</f>
        <v>4</v>
      </c>
    </row>
    <row r="549" spans="1:19" x14ac:dyDescent="0.3">
      <c r="A549" s="2" t="s">
        <v>3582</v>
      </c>
      <c r="B549" s="3">
        <v>44265</v>
      </c>
      <c r="C549" s="2" t="s">
        <v>3594</v>
      </c>
      <c r="D549" t="s">
        <v>6178</v>
      </c>
      <c r="E549" s="2">
        <v>3</v>
      </c>
      <c r="F549" s="2" t="str">
        <f>_xlfn.XLOOKUP(Orders[[#This Row],[Customer ID]],customers!$A$1:$A$1001,customers!$B$1:$B$1001,,0)</f>
        <v>Wilek Lightollers</v>
      </c>
      <c r="G549" s="2" t="str">
        <f>IF(_xlfn.XLOOKUP(Orders[[#This Row],[Customer ID]],customers!$A$1:$A$1001,customers!$C$1:$C$1001,,0)=0,"",_xlfn.XLOOKUP(Orders[[#This Row],[Customer ID]],customers!$A$1:$A$1001,customers!$C$1:$C$1001))</f>
        <v>wlightollersf9@baidu.com</v>
      </c>
      <c r="H549" s="2" t="str">
        <f>_xlfn.XLOOKUP(Orders[[#This Row],[Customer ID]],customers!$A$1:$A$1001,customers!$G$1:$G$1001,,0)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Large</v>
      </c>
      <c r="P549" t="str">
        <f>_xlfn.XLOOKUP(Orders[[#This Row],[Customer ID]],customers!$A$1:$A$1001,customers!$I$1:$I$1001,,0)</f>
        <v>Yes</v>
      </c>
      <c r="Q549" t="str">
        <f>TEXT(Orders[[#This Row],[Order Date]], "dddd")</f>
        <v>Wednesday</v>
      </c>
      <c r="R549">
        <f>MONTH(Orders[[#This Row],[Order Date]])</f>
        <v>3</v>
      </c>
      <c r="S549" s="10">
        <f xml:space="preserve"> CEILING(Orders[[#This Row],[month_number]]/3,1)</f>
        <v>1</v>
      </c>
    </row>
    <row r="550" spans="1:19" x14ac:dyDescent="0.3">
      <c r="A550" s="2" t="s">
        <v>3587</v>
      </c>
      <c r="B550" s="3">
        <v>44384</v>
      </c>
      <c r="C550" s="2" t="s">
        <v>3588</v>
      </c>
      <c r="D550" t="s">
        <v>6184</v>
      </c>
      <c r="E550" s="2">
        <v>3</v>
      </c>
      <c r="F550" s="2" t="str">
        <f>_xlfn.XLOOKUP(Orders[[#This Row],[Customer ID]],customers!$A$1:$A$1001,customers!$B$1:$B$1001,,0)</f>
        <v>Bette-ann Munden</v>
      </c>
      <c r="G550" s="2" t="str">
        <f>IF(_xlfn.XLOOKUP(Orders[[#This Row],[Customer ID]],customers!$A$1:$A$1001,customers!$C$1:$C$1001,,0)=0,"",_xlfn.XLOOKUP(Orders[[#This Row],[Customer ID]],customers!$A$1:$A$1001,customers!$C$1:$C$1001))</f>
        <v>bmundenf8@elpais.com</v>
      </c>
      <c r="H550" s="2" t="str">
        <f>_xlfn.XLOOKUP(Orders[[#This Row],[Customer ID]],customers!$A$1:$A$1001,customers!$G$1:$G$1001,,0)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Large</v>
      </c>
      <c r="P550" t="str">
        <f>_xlfn.XLOOKUP(Orders[[#This Row],[Customer ID]],customers!$A$1:$A$1001,customers!$I$1:$I$1001,,0)</f>
        <v>Yes</v>
      </c>
      <c r="Q550" t="str">
        <f>TEXT(Orders[[#This Row],[Order Date]], "dddd")</f>
        <v>Wednesday</v>
      </c>
      <c r="R550">
        <f>MONTH(Orders[[#This Row],[Order Date]])</f>
        <v>7</v>
      </c>
      <c r="S550" s="10">
        <f xml:space="preserve"> CEILING(Orders[[#This Row],[month_number]]/3,1)</f>
        <v>3</v>
      </c>
    </row>
    <row r="551" spans="1:19" x14ac:dyDescent="0.3">
      <c r="A551" s="2" t="s">
        <v>3593</v>
      </c>
      <c r="B551" s="3">
        <v>44232</v>
      </c>
      <c r="C551" s="2" t="s">
        <v>3594</v>
      </c>
      <c r="D551" t="s">
        <v>6184</v>
      </c>
      <c r="E551" s="2">
        <v>4</v>
      </c>
      <c r="F551" s="2" t="str">
        <f>_xlfn.XLOOKUP(Orders[[#This Row],[Customer ID]],customers!$A$1:$A$1001,customers!$B$1:$B$1001,,0)</f>
        <v>Wilek Lightollers</v>
      </c>
      <c r="G551" s="2" t="str">
        <f>IF(_xlfn.XLOOKUP(Orders[[#This Row],[Customer ID]],customers!$A$1:$A$1001,customers!$C$1:$C$1001,,0)=0,"",_xlfn.XLOOKUP(Orders[[#This Row],[Customer ID]],customers!$A$1:$A$1001,customers!$C$1:$C$1001))</f>
        <v>wlightollersf9@baidu.com</v>
      </c>
      <c r="H551" s="2" t="str">
        <f>_xlfn.XLOOKUP(Orders[[#This Row],[Customer ID]],customers!$A$1:$A$1001,customers!$G$1:$G$1001,,0)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Large</v>
      </c>
      <c r="P551" t="str">
        <f>_xlfn.XLOOKUP(Orders[[#This Row],[Customer ID]],customers!$A$1:$A$1001,customers!$I$1:$I$1001,,0)</f>
        <v>Yes</v>
      </c>
      <c r="Q551" t="str">
        <f>TEXT(Orders[[#This Row],[Order Date]], "dddd")</f>
        <v>Friday</v>
      </c>
      <c r="R551">
        <f>MONTH(Orders[[#This Row],[Order Date]])</f>
        <v>2</v>
      </c>
      <c r="S551" s="10">
        <f xml:space="preserve"> CEILING(Orders[[#This Row],[month_number]]/3,1)</f>
        <v>1</v>
      </c>
    </row>
    <row r="552" spans="1:19" x14ac:dyDescent="0.3">
      <c r="A552" s="2" t="s">
        <v>3599</v>
      </c>
      <c r="B552" s="3">
        <v>44176</v>
      </c>
      <c r="C552" s="2" t="s">
        <v>3600</v>
      </c>
      <c r="D552" t="s">
        <v>6150</v>
      </c>
      <c r="E552" s="2">
        <v>6</v>
      </c>
      <c r="F552" s="2" t="str">
        <f>_xlfn.XLOOKUP(Orders[[#This Row],[Customer ID]],customers!$A$1:$A$1001,customers!$B$1:$B$1001,,0)</f>
        <v>Nick Brakespear</v>
      </c>
      <c r="G552" s="2" t="str">
        <f>IF(_xlfn.XLOOKUP(Orders[[#This Row],[Customer ID]],customers!$A$1:$A$1001,customers!$C$1:$C$1001,,0)=0,"",_xlfn.XLOOKUP(Orders[[#This Row],[Customer ID]],customers!$A$1:$A$1001,customers!$C$1:$C$1001))</f>
        <v>nbrakespearfa@rediff.com</v>
      </c>
      <c r="H552" s="2" t="str">
        <f>_xlfn.XLOOKUP(Orders[[#This Row],[Customer ID]],customers!$A$1:$A$1001,customers!$G$1:$G$1001,,0)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c r="Q552" t="str">
        <f>TEXT(Orders[[#This Row],[Order Date]], "dddd")</f>
        <v>Friday</v>
      </c>
      <c r="R552">
        <f>MONTH(Orders[[#This Row],[Order Date]])</f>
        <v>12</v>
      </c>
      <c r="S552" s="10">
        <f xml:space="preserve"> CEILING(Orders[[#This Row],[month_number]]/3,1)</f>
        <v>4</v>
      </c>
    </row>
    <row r="553" spans="1:19" x14ac:dyDescent="0.3">
      <c r="A553" s="2" t="s">
        <v>3605</v>
      </c>
      <c r="B553" s="3">
        <v>44694</v>
      </c>
      <c r="C553" s="2" t="s">
        <v>3606</v>
      </c>
      <c r="D553" t="s">
        <v>6153</v>
      </c>
      <c r="E553" s="2">
        <v>2</v>
      </c>
      <c r="F553" s="2" t="str">
        <f>_xlfn.XLOOKUP(Orders[[#This Row],[Customer ID]],customers!$A$1:$A$1001,customers!$B$1:$B$1001,,0)</f>
        <v>Malynda Glawsop</v>
      </c>
      <c r="G553" s="2" t="str">
        <f>IF(_xlfn.XLOOKUP(Orders[[#This Row],[Customer ID]],customers!$A$1:$A$1001,customers!$C$1:$C$1001,,0)=0,"",_xlfn.XLOOKUP(Orders[[#This Row],[Customer ID]],customers!$A$1:$A$1001,customers!$C$1:$C$1001))</f>
        <v>mglawsopfb@reverbnation.com</v>
      </c>
      <c r="H553" s="2" t="str">
        <f>_xlfn.XLOOKUP(Orders[[#This Row],[Customer ID]],customers!$A$1:$A$1001,customers!$G$1:$G$1001,,0)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c r="Q553" t="str">
        <f>TEXT(Orders[[#This Row],[Order Date]], "dddd")</f>
        <v>Friday</v>
      </c>
      <c r="R553">
        <f>MONTH(Orders[[#This Row],[Order Date]])</f>
        <v>5</v>
      </c>
      <c r="S553" s="10">
        <f xml:space="preserve"> CEILING(Orders[[#This Row],[month_number]]/3,1)</f>
        <v>2</v>
      </c>
    </row>
    <row r="554" spans="1:19" x14ac:dyDescent="0.3">
      <c r="A554" s="2" t="s">
        <v>3611</v>
      </c>
      <c r="B554" s="3">
        <v>43761</v>
      </c>
      <c r="C554" s="2" t="s">
        <v>3612</v>
      </c>
      <c r="D554" t="s">
        <v>6184</v>
      </c>
      <c r="E554" s="2">
        <v>4</v>
      </c>
      <c r="F554" s="2" t="str">
        <f>_xlfn.XLOOKUP(Orders[[#This Row],[Customer ID]],customers!$A$1:$A$1001,customers!$B$1:$B$1001,,0)</f>
        <v>Granville Alberts</v>
      </c>
      <c r="G554" s="2" t="str">
        <f>IF(_xlfn.XLOOKUP(Orders[[#This Row],[Customer ID]],customers!$A$1:$A$1001,customers!$C$1:$C$1001,,0)=0,"",_xlfn.XLOOKUP(Orders[[#This Row],[Customer ID]],customers!$A$1:$A$1001,customers!$C$1:$C$1001))</f>
        <v>galbertsfc@etsy.com</v>
      </c>
      <c r="H554" s="2" t="str">
        <f>_xlfn.XLOOKUP(Orders[[#This Row],[Customer ID]],customers!$A$1:$A$1001,customers!$G$1:$G$1001,,0)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Large</v>
      </c>
      <c r="P554" t="str">
        <f>_xlfn.XLOOKUP(Orders[[#This Row],[Customer ID]],customers!$A$1:$A$1001,customers!$I$1:$I$1001,,0)</f>
        <v>Yes</v>
      </c>
      <c r="Q554" t="str">
        <f>TEXT(Orders[[#This Row],[Order Date]], "dddd")</f>
        <v>Wednesday</v>
      </c>
      <c r="R554">
        <f>MONTH(Orders[[#This Row],[Order Date]])</f>
        <v>10</v>
      </c>
      <c r="S554" s="10">
        <f xml:space="preserve"> CEILING(Orders[[#This Row],[month_number]]/3,1)</f>
        <v>4</v>
      </c>
    </row>
    <row r="555" spans="1:19" x14ac:dyDescent="0.3">
      <c r="A555" s="2" t="s">
        <v>3617</v>
      </c>
      <c r="B555" s="3">
        <v>44085</v>
      </c>
      <c r="C555" s="2" t="s">
        <v>3618</v>
      </c>
      <c r="D555" t="s">
        <v>6141</v>
      </c>
      <c r="E555" s="2">
        <v>5</v>
      </c>
      <c r="F555" s="2" t="str">
        <f>_xlfn.XLOOKUP(Orders[[#This Row],[Customer ID]],customers!$A$1:$A$1001,customers!$B$1:$B$1001,,0)</f>
        <v>Vasily Polglase</v>
      </c>
      <c r="G555" s="2" t="str">
        <f>IF(_xlfn.XLOOKUP(Orders[[#This Row],[Customer ID]],customers!$A$1:$A$1001,customers!$C$1:$C$1001,,0)=0,"",_xlfn.XLOOKUP(Orders[[#This Row],[Customer ID]],customers!$A$1:$A$1001,customers!$C$1:$C$1001))</f>
        <v>vpolglasefd@about.me</v>
      </c>
      <c r="H555" s="2" t="str">
        <f>_xlfn.XLOOKUP(Orders[[#This Row],[Customer ID]],customers!$A$1:$A$1001,customers!$G$1:$G$1001,,0)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c r="Q555" t="str">
        <f>TEXT(Orders[[#This Row],[Order Date]], "dddd")</f>
        <v>Friday</v>
      </c>
      <c r="R555">
        <f>MONTH(Orders[[#This Row],[Order Date]])</f>
        <v>9</v>
      </c>
      <c r="S555" s="10">
        <f xml:space="preserve"> CEILING(Orders[[#This Row],[month_number]]/3,1)</f>
        <v>3</v>
      </c>
    </row>
    <row r="556" spans="1:19" x14ac:dyDescent="0.3">
      <c r="A556" s="2" t="s">
        <v>3622</v>
      </c>
      <c r="B556" s="3">
        <v>43737</v>
      </c>
      <c r="C556" s="2" t="s">
        <v>3623</v>
      </c>
      <c r="D556" t="s">
        <v>6142</v>
      </c>
      <c r="E556" s="2">
        <v>2</v>
      </c>
      <c r="F556" s="2" t="str">
        <f>_xlfn.XLOOKUP(Orders[[#This Row],[Customer ID]],customers!$A$1:$A$1001,customers!$B$1:$B$1001,,0)</f>
        <v>Madelaine Sharples</v>
      </c>
      <c r="G556" s="2" t="str">
        <f>IF(_xlfn.XLOOKUP(Orders[[#This Row],[Customer ID]],customers!$A$1:$A$1001,customers!$C$1:$C$1001,,0)=0,"",_xlfn.XLOOKUP(Orders[[#This Row],[Customer ID]],customers!$A$1:$A$1001,customers!$C$1:$C$1001))</f>
        <v/>
      </c>
      <c r="H556" s="2" t="str">
        <f>_xlfn.XLOOKUP(Orders[[#This Row],[Customer ID]],customers!$A$1:$A$1001,customers!$G$1:$G$1001,,0)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Large</v>
      </c>
      <c r="P556" t="str">
        <f>_xlfn.XLOOKUP(Orders[[#This Row],[Customer ID]],customers!$A$1:$A$1001,customers!$I$1:$I$1001,,0)</f>
        <v>Yes</v>
      </c>
      <c r="Q556" t="str">
        <f>TEXT(Orders[[#This Row],[Order Date]], "dddd")</f>
        <v>Sunday</v>
      </c>
      <c r="R556">
        <f>MONTH(Orders[[#This Row],[Order Date]])</f>
        <v>9</v>
      </c>
      <c r="S556" s="10">
        <f xml:space="preserve"> CEILING(Orders[[#This Row],[month_number]]/3,1)</f>
        <v>3</v>
      </c>
    </row>
    <row r="557" spans="1:19" x14ac:dyDescent="0.3">
      <c r="A557" s="2" t="s">
        <v>3627</v>
      </c>
      <c r="B557" s="3">
        <v>44258</v>
      </c>
      <c r="C557" s="2" t="s">
        <v>3628</v>
      </c>
      <c r="D557" t="s">
        <v>6141</v>
      </c>
      <c r="E557" s="2">
        <v>6</v>
      </c>
      <c r="F557" s="2" t="str">
        <f>_xlfn.XLOOKUP(Orders[[#This Row],[Customer ID]],customers!$A$1:$A$1001,customers!$B$1:$B$1001,,0)</f>
        <v>Sigfrid Busch</v>
      </c>
      <c r="G557" s="2" t="str">
        <f>IF(_xlfn.XLOOKUP(Orders[[#This Row],[Customer ID]],customers!$A$1:$A$1001,customers!$C$1:$C$1001,,0)=0,"",_xlfn.XLOOKUP(Orders[[#This Row],[Customer ID]],customers!$A$1:$A$1001,customers!$C$1:$C$1001))</f>
        <v>sbuschff@so-net.ne.jp</v>
      </c>
      <c r="H557" s="2" t="str">
        <f>_xlfn.XLOOKUP(Orders[[#This Row],[Customer ID]],customers!$A$1:$A$1001,customers!$G$1:$G$1001,,0)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c r="Q557" t="str">
        <f>TEXT(Orders[[#This Row],[Order Date]], "dddd")</f>
        <v>Wednesday</v>
      </c>
      <c r="R557">
        <f>MONTH(Orders[[#This Row],[Order Date]])</f>
        <v>3</v>
      </c>
      <c r="S557" s="10">
        <f xml:space="preserve"> CEILING(Orders[[#This Row],[month_number]]/3,1)</f>
        <v>1</v>
      </c>
    </row>
    <row r="558" spans="1:19" x14ac:dyDescent="0.3">
      <c r="A558" s="2" t="s">
        <v>3633</v>
      </c>
      <c r="B558" s="3">
        <v>44523</v>
      </c>
      <c r="C558" s="2" t="s">
        <v>3634</v>
      </c>
      <c r="D558" t="s">
        <v>6159</v>
      </c>
      <c r="E558" s="2">
        <v>2</v>
      </c>
      <c r="F558" s="2" t="str">
        <f>_xlfn.XLOOKUP(Orders[[#This Row],[Customer ID]],customers!$A$1:$A$1001,customers!$B$1:$B$1001,,0)</f>
        <v>Cissiee Raisbeck</v>
      </c>
      <c r="G558" s="2" t="str">
        <f>IF(_xlfn.XLOOKUP(Orders[[#This Row],[Customer ID]],customers!$A$1:$A$1001,customers!$C$1:$C$1001,,0)=0,"",_xlfn.XLOOKUP(Orders[[#This Row],[Customer ID]],customers!$A$1:$A$1001,customers!$C$1:$C$1001))</f>
        <v>craisbeckfg@webnode.com</v>
      </c>
      <c r="H558" s="2" t="str">
        <f>_xlfn.XLOOKUP(Orders[[#This Row],[Customer ID]],customers!$A$1:$A$1001,customers!$G$1:$G$1001,,0)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c r="Q558" t="str">
        <f>TEXT(Orders[[#This Row],[Order Date]], "dddd")</f>
        <v>Tuesday</v>
      </c>
      <c r="R558">
        <f>MONTH(Orders[[#This Row],[Order Date]])</f>
        <v>11</v>
      </c>
      <c r="S558" s="10">
        <f xml:space="preserve"> CEILING(Orders[[#This Row],[month_number]]/3,1)</f>
        <v>4</v>
      </c>
    </row>
    <row r="559" spans="1:19" x14ac:dyDescent="0.3">
      <c r="A559" s="2" t="s">
        <v>3638</v>
      </c>
      <c r="B559" s="3">
        <v>44506</v>
      </c>
      <c r="C559" s="2" t="s">
        <v>3368</v>
      </c>
      <c r="D559" t="s">
        <v>6171</v>
      </c>
      <c r="E559" s="2">
        <v>4</v>
      </c>
      <c r="F559" s="2" t="str">
        <f>_xlfn.XLOOKUP(Orders[[#This Row],[Customer ID]],customers!$A$1:$A$1001,customers!$B$1:$B$1001,,0)</f>
        <v>Marja Urion</v>
      </c>
      <c r="G559" s="2" t="str">
        <f>IF(_xlfn.XLOOKUP(Orders[[#This Row],[Customer ID]],customers!$A$1:$A$1001,customers!$C$1:$C$1001,,0)=0,"",_xlfn.XLOOKUP(Orders[[#This Row],[Customer ID]],customers!$A$1:$A$1001,customers!$C$1:$C$1001))</f>
        <v>murione5@alexa.com</v>
      </c>
      <c r="H559" s="2" t="str">
        <f>_xlfn.XLOOKUP(Orders[[#This Row],[Customer ID]],customers!$A$1:$A$1001,customers!$G$1:$G$1001,,0)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Large</v>
      </c>
      <c r="P559" t="str">
        <f>_xlfn.XLOOKUP(Orders[[#This Row],[Customer ID]],customers!$A$1:$A$1001,customers!$I$1:$I$1001,,0)</f>
        <v>Yes</v>
      </c>
      <c r="Q559" t="str">
        <f>TEXT(Orders[[#This Row],[Order Date]], "dddd")</f>
        <v>Saturday</v>
      </c>
      <c r="R559">
        <f>MONTH(Orders[[#This Row],[Order Date]])</f>
        <v>11</v>
      </c>
      <c r="S559" s="10">
        <f xml:space="preserve"> CEILING(Orders[[#This Row],[month_number]]/3,1)</f>
        <v>4</v>
      </c>
    </row>
    <row r="560" spans="1:19" x14ac:dyDescent="0.3">
      <c r="A560" s="2" t="s">
        <v>3643</v>
      </c>
      <c r="B560" s="3">
        <v>44225</v>
      </c>
      <c r="C560" s="2" t="s">
        <v>3644</v>
      </c>
      <c r="D560" t="s">
        <v>6150</v>
      </c>
      <c r="E560" s="2">
        <v>4</v>
      </c>
      <c r="F560" s="2" t="str">
        <f>_xlfn.XLOOKUP(Orders[[#This Row],[Customer ID]],customers!$A$1:$A$1001,customers!$B$1:$B$1001,,0)</f>
        <v>Kenton Wetherick</v>
      </c>
      <c r="G560" s="2" t="str">
        <f>IF(_xlfn.XLOOKUP(Orders[[#This Row],[Customer ID]],customers!$A$1:$A$1001,customers!$C$1:$C$1001,,0)=0,"",_xlfn.XLOOKUP(Orders[[#This Row],[Customer ID]],customers!$A$1:$A$1001,customers!$C$1:$C$1001))</f>
        <v/>
      </c>
      <c r="H560" s="2" t="str">
        <f>_xlfn.XLOOKUP(Orders[[#This Row],[Customer ID]],customers!$A$1:$A$1001,customers!$G$1:$G$1001,,0)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c r="Q560" t="str">
        <f>TEXT(Orders[[#This Row],[Order Date]], "dddd")</f>
        <v>Friday</v>
      </c>
      <c r="R560">
        <f>MONTH(Orders[[#This Row],[Order Date]])</f>
        <v>1</v>
      </c>
      <c r="S560" s="10">
        <f xml:space="preserve"> CEILING(Orders[[#This Row],[month_number]]/3,1)</f>
        <v>1</v>
      </c>
    </row>
    <row r="561" spans="1:19" x14ac:dyDescent="0.3">
      <c r="A561" s="2" t="s">
        <v>3648</v>
      </c>
      <c r="B561" s="3">
        <v>44667</v>
      </c>
      <c r="C561" s="2" t="s">
        <v>3649</v>
      </c>
      <c r="D561" t="s">
        <v>6140</v>
      </c>
      <c r="E561" s="2">
        <v>3</v>
      </c>
      <c r="F561" s="2" t="str">
        <f>_xlfn.XLOOKUP(Orders[[#This Row],[Customer ID]],customers!$A$1:$A$1001,customers!$B$1:$B$1001,,0)</f>
        <v>Reamonn Aynold</v>
      </c>
      <c r="G561" s="2" t="str">
        <f>IF(_xlfn.XLOOKUP(Orders[[#This Row],[Customer ID]],customers!$A$1:$A$1001,customers!$C$1:$C$1001,,0)=0,"",_xlfn.XLOOKUP(Orders[[#This Row],[Customer ID]],customers!$A$1:$A$1001,customers!$C$1:$C$1001))</f>
        <v>raynoldfj@ustream.tv</v>
      </c>
      <c r="H561" s="2" t="str">
        <f>_xlfn.XLOOKUP(Orders[[#This Row],[Customer ID]],customers!$A$1:$A$1001,customers!$G$1:$G$1001,,0)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Large</v>
      </c>
      <c r="P561" t="str">
        <f>_xlfn.XLOOKUP(Orders[[#This Row],[Customer ID]],customers!$A$1:$A$1001,customers!$I$1:$I$1001,,0)</f>
        <v>Yes</v>
      </c>
      <c r="Q561" t="str">
        <f>TEXT(Orders[[#This Row],[Order Date]], "dddd")</f>
        <v>Saturday</v>
      </c>
      <c r="R561">
        <f>MONTH(Orders[[#This Row],[Order Date]])</f>
        <v>4</v>
      </c>
      <c r="S561" s="10">
        <f xml:space="preserve"> CEILING(Orders[[#This Row],[month_number]]/3,1)</f>
        <v>2</v>
      </c>
    </row>
    <row r="562" spans="1:19" x14ac:dyDescent="0.3">
      <c r="A562" s="2" t="s">
        <v>3654</v>
      </c>
      <c r="B562" s="3">
        <v>44401</v>
      </c>
      <c r="C562" s="2" t="s">
        <v>3655</v>
      </c>
      <c r="D562" t="s">
        <v>6166</v>
      </c>
      <c r="E562" s="2">
        <v>6</v>
      </c>
      <c r="F562" s="2" t="str">
        <f>_xlfn.XLOOKUP(Orders[[#This Row],[Customer ID]],customers!$A$1:$A$1001,customers!$B$1:$B$1001,,0)</f>
        <v>Hatty Dovydenas</v>
      </c>
      <c r="G562" s="2" t="str">
        <f>IF(_xlfn.XLOOKUP(Orders[[#This Row],[Customer ID]],customers!$A$1:$A$1001,customers!$C$1:$C$1001,,0)=0,"",_xlfn.XLOOKUP(Orders[[#This Row],[Customer ID]],customers!$A$1:$A$1001,customers!$C$1:$C$1001))</f>
        <v/>
      </c>
      <c r="H562" s="2" t="str">
        <f>_xlfn.XLOOKUP(Orders[[#This Row],[Customer ID]],customers!$A$1:$A$1001,customers!$G$1:$G$1001,,0)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c r="Q562" t="str">
        <f>TEXT(Orders[[#This Row],[Order Date]], "dddd")</f>
        <v>Saturday</v>
      </c>
      <c r="R562">
        <f>MONTH(Orders[[#This Row],[Order Date]])</f>
        <v>7</v>
      </c>
      <c r="S562" s="10">
        <f xml:space="preserve"> CEILING(Orders[[#This Row],[month_number]]/3,1)</f>
        <v>3</v>
      </c>
    </row>
    <row r="563" spans="1:19" x14ac:dyDescent="0.3">
      <c r="A563" s="2" t="s">
        <v>3659</v>
      </c>
      <c r="B563" s="3">
        <v>43688</v>
      </c>
      <c r="C563" s="2" t="s">
        <v>3660</v>
      </c>
      <c r="D563" t="s">
        <v>6154</v>
      </c>
      <c r="E563" s="2">
        <v>6</v>
      </c>
      <c r="F563" s="2" t="str">
        <f>_xlfn.XLOOKUP(Orders[[#This Row],[Customer ID]],customers!$A$1:$A$1001,customers!$B$1:$B$1001,,0)</f>
        <v>Nathaniel Bloxland</v>
      </c>
      <c r="G563" s="2" t="str">
        <f>IF(_xlfn.XLOOKUP(Orders[[#This Row],[Customer ID]],customers!$A$1:$A$1001,customers!$C$1:$C$1001,,0)=0,"",_xlfn.XLOOKUP(Orders[[#This Row],[Customer ID]],customers!$A$1:$A$1001,customers!$C$1:$C$1001))</f>
        <v/>
      </c>
      <c r="H563" s="2" t="str">
        <f>_xlfn.XLOOKUP(Orders[[#This Row],[Customer ID]],customers!$A$1:$A$1001,customers!$G$1:$G$1001,,0)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c r="Q563" t="str">
        <f>TEXT(Orders[[#This Row],[Order Date]], "dddd")</f>
        <v>Sunday</v>
      </c>
      <c r="R563">
        <f>MONTH(Orders[[#This Row],[Order Date]])</f>
        <v>8</v>
      </c>
      <c r="S563" s="10">
        <f xml:space="preserve"> CEILING(Orders[[#This Row],[month_number]]/3,1)</f>
        <v>3</v>
      </c>
    </row>
    <row r="564" spans="1:19" x14ac:dyDescent="0.3">
      <c r="A564" s="2" t="s">
        <v>3665</v>
      </c>
      <c r="B564" s="3">
        <v>43669</v>
      </c>
      <c r="C564" s="2" t="s">
        <v>3666</v>
      </c>
      <c r="D564" t="s">
        <v>6145</v>
      </c>
      <c r="E564" s="2">
        <v>6</v>
      </c>
      <c r="F564" s="2" t="str">
        <f>_xlfn.XLOOKUP(Orders[[#This Row],[Customer ID]],customers!$A$1:$A$1001,customers!$B$1:$B$1001,,0)</f>
        <v>Brendan Grece</v>
      </c>
      <c r="G564" s="2" t="str">
        <f>IF(_xlfn.XLOOKUP(Orders[[#This Row],[Customer ID]],customers!$A$1:$A$1001,customers!$C$1:$C$1001,,0)=0,"",_xlfn.XLOOKUP(Orders[[#This Row],[Customer ID]],customers!$A$1:$A$1001,customers!$C$1:$C$1001))</f>
        <v>bgrecefm@naver.com</v>
      </c>
      <c r="H564" s="2" t="str">
        <f>_xlfn.XLOOKUP(Orders[[#This Row],[Customer ID]],customers!$A$1:$A$1001,customers!$G$1:$G$1001,,0)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Large</v>
      </c>
      <c r="P564" t="str">
        <f>_xlfn.XLOOKUP(Orders[[#This Row],[Customer ID]],customers!$A$1:$A$1001,customers!$I$1:$I$1001,,0)</f>
        <v>No</v>
      </c>
      <c r="Q564" t="str">
        <f>TEXT(Orders[[#This Row],[Order Date]], "dddd")</f>
        <v>Tuesday</v>
      </c>
      <c r="R564">
        <f>MONTH(Orders[[#This Row],[Order Date]])</f>
        <v>7</v>
      </c>
      <c r="S564" s="10">
        <f xml:space="preserve"> CEILING(Orders[[#This Row],[month_number]]/3,1)</f>
        <v>3</v>
      </c>
    </row>
    <row r="565" spans="1:19" x14ac:dyDescent="0.3">
      <c r="A565" s="2" t="s">
        <v>3671</v>
      </c>
      <c r="B565" s="3">
        <v>43991</v>
      </c>
      <c r="C565" s="2" t="s">
        <v>3752</v>
      </c>
      <c r="D565" t="s">
        <v>6141</v>
      </c>
      <c r="E565" s="2">
        <v>6</v>
      </c>
      <c r="F565" s="2" t="str">
        <f>_xlfn.XLOOKUP(Orders[[#This Row],[Customer ID]],customers!$A$1:$A$1001,customers!$B$1:$B$1001,,0)</f>
        <v>Don Flintiff</v>
      </c>
      <c r="G565" s="2" t="str">
        <f>IF(_xlfn.XLOOKUP(Orders[[#This Row],[Customer ID]],customers!$A$1:$A$1001,customers!$C$1:$C$1001,,0)=0,"",_xlfn.XLOOKUP(Orders[[#This Row],[Customer ID]],customers!$A$1:$A$1001,customers!$C$1:$C$1001))</f>
        <v>dflintiffg1@e-recht24.de</v>
      </c>
      <c r="H565" s="2" t="str">
        <f>_xlfn.XLOOKUP(Orders[[#This Row],[Customer ID]],customers!$A$1:$A$1001,customers!$G$1:$G$1001,,0)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c r="Q565" t="str">
        <f>TEXT(Orders[[#This Row],[Order Date]], "dddd")</f>
        <v>Tuesday</v>
      </c>
      <c r="R565">
        <f>MONTH(Orders[[#This Row],[Order Date]])</f>
        <v>6</v>
      </c>
      <c r="S565" s="10">
        <f xml:space="preserve"> CEILING(Orders[[#This Row],[month_number]]/3,1)</f>
        <v>2</v>
      </c>
    </row>
    <row r="566" spans="1:19" x14ac:dyDescent="0.3">
      <c r="A566" s="2" t="s">
        <v>3677</v>
      </c>
      <c r="B566" s="3">
        <v>43883</v>
      </c>
      <c r="C566" s="2" t="s">
        <v>3678</v>
      </c>
      <c r="D566" t="s">
        <v>6173</v>
      </c>
      <c r="E566" s="2">
        <v>2</v>
      </c>
      <c r="F566" s="2" t="str">
        <f>_xlfn.XLOOKUP(Orders[[#This Row],[Customer ID]],customers!$A$1:$A$1001,customers!$B$1:$B$1001,,0)</f>
        <v>Abbe Thys</v>
      </c>
      <c r="G566" s="2" t="str">
        <f>IF(_xlfn.XLOOKUP(Orders[[#This Row],[Customer ID]],customers!$A$1:$A$1001,customers!$C$1:$C$1001,,0)=0,"",_xlfn.XLOOKUP(Orders[[#This Row],[Customer ID]],customers!$A$1:$A$1001,customers!$C$1:$C$1001))</f>
        <v>athysfo@cdc.gov</v>
      </c>
      <c r="H566" s="2" t="str">
        <f>_xlfn.XLOOKUP(Orders[[#This Row],[Customer ID]],customers!$A$1:$A$1001,customers!$G$1:$G$1001,,0)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Large</v>
      </c>
      <c r="P566" t="str">
        <f>_xlfn.XLOOKUP(Orders[[#This Row],[Customer ID]],customers!$A$1:$A$1001,customers!$I$1:$I$1001,,0)</f>
        <v>No</v>
      </c>
      <c r="Q566" t="str">
        <f>TEXT(Orders[[#This Row],[Order Date]], "dddd")</f>
        <v>Saturday</v>
      </c>
      <c r="R566">
        <f>MONTH(Orders[[#This Row],[Order Date]])</f>
        <v>2</v>
      </c>
      <c r="S566" s="10">
        <f xml:space="preserve"> CEILING(Orders[[#This Row],[month_number]]/3,1)</f>
        <v>1</v>
      </c>
    </row>
    <row r="567" spans="1:19" x14ac:dyDescent="0.3">
      <c r="A567" s="2" t="s">
        <v>3683</v>
      </c>
      <c r="B567" s="3">
        <v>44031</v>
      </c>
      <c r="C567" s="2" t="s">
        <v>3684</v>
      </c>
      <c r="D567" t="s">
        <v>6149</v>
      </c>
      <c r="E567" s="2">
        <v>4</v>
      </c>
      <c r="F567" s="2" t="str">
        <f>_xlfn.XLOOKUP(Orders[[#This Row],[Customer ID]],customers!$A$1:$A$1001,customers!$B$1:$B$1001,,0)</f>
        <v>Jackquelin Chugg</v>
      </c>
      <c r="G567" s="2" t="str">
        <f>IF(_xlfn.XLOOKUP(Orders[[#This Row],[Customer ID]],customers!$A$1:$A$1001,customers!$C$1:$C$1001,,0)=0,"",_xlfn.XLOOKUP(Orders[[#This Row],[Customer ID]],customers!$A$1:$A$1001,customers!$C$1:$C$1001))</f>
        <v>jchuggfp@about.me</v>
      </c>
      <c r="H567" s="2" t="str">
        <f>_xlfn.XLOOKUP(Orders[[#This Row],[Customer ID]],customers!$A$1:$A$1001,customers!$G$1:$G$1001,,0)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c r="Q567" t="str">
        <f>TEXT(Orders[[#This Row],[Order Date]], "dddd")</f>
        <v>Sunday</v>
      </c>
      <c r="R567">
        <f>MONTH(Orders[[#This Row],[Order Date]])</f>
        <v>7</v>
      </c>
      <c r="S567" s="10">
        <f xml:space="preserve"> CEILING(Orders[[#This Row],[month_number]]/3,1)</f>
        <v>3</v>
      </c>
    </row>
    <row r="568" spans="1:19" x14ac:dyDescent="0.3">
      <c r="A568" s="2" t="s">
        <v>3689</v>
      </c>
      <c r="B568" s="3">
        <v>44459</v>
      </c>
      <c r="C568" s="2" t="s">
        <v>3690</v>
      </c>
      <c r="D568" t="s">
        <v>6152</v>
      </c>
      <c r="E568" s="2">
        <v>6</v>
      </c>
      <c r="F568" s="2" t="str">
        <f>_xlfn.XLOOKUP(Orders[[#This Row],[Customer ID]],customers!$A$1:$A$1001,customers!$B$1:$B$1001,,0)</f>
        <v>Audra Kelston</v>
      </c>
      <c r="G568" s="2" t="str">
        <f>IF(_xlfn.XLOOKUP(Orders[[#This Row],[Customer ID]],customers!$A$1:$A$1001,customers!$C$1:$C$1001,,0)=0,"",_xlfn.XLOOKUP(Orders[[#This Row],[Customer ID]],customers!$A$1:$A$1001,customers!$C$1:$C$1001))</f>
        <v>akelstonfq@sakura.ne.jp</v>
      </c>
      <c r="H568" s="2" t="str">
        <f>_xlfn.XLOOKUP(Orders[[#This Row],[Customer ID]],customers!$A$1:$A$1001,customers!$G$1:$G$1001,,0)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c r="Q568" t="str">
        <f>TEXT(Orders[[#This Row],[Order Date]], "dddd")</f>
        <v>Monday</v>
      </c>
      <c r="R568">
        <f>MONTH(Orders[[#This Row],[Order Date]])</f>
        <v>9</v>
      </c>
      <c r="S568" s="10">
        <f xml:space="preserve"> CEILING(Orders[[#This Row],[month_number]]/3,1)</f>
        <v>3</v>
      </c>
    </row>
    <row r="569" spans="1:19" x14ac:dyDescent="0.3">
      <c r="A569" s="2" t="s">
        <v>3695</v>
      </c>
      <c r="B569" s="3">
        <v>44318</v>
      </c>
      <c r="C569" s="2" t="s">
        <v>3696</v>
      </c>
      <c r="D569" t="s">
        <v>6142</v>
      </c>
      <c r="E569" s="2">
        <v>6</v>
      </c>
      <c r="F569" s="2" t="str">
        <f>_xlfn.XLOOKUP(Orders[[#This Row],[Customer ID]],customers!$A$1:$A$1001,customers!$B$1:$B$1001,,0)</f>
        <v>Elvina Angel</v>
      </c>
      <c r="G569" s="2" t="str">
        <f>IF(_xlfn.XLOOKUP(Orders[[#This Row],[Customer ID]],customers!$A$1:$A$1001,customers!$C$1:$C$1001,,0)=0,"",_xlfn.XLOOKUP(Orders[[#This Row],[Customer ID]],customers!$A$1:$A$1001,customers!$C$1:$C$1001))</f>
        <v/>
      </c>
      <c r="H569" s="2" t="str">
        <f>_xlfn.XLOOKUP(Orders[[#This Row],[Customer ID]],customers!$A$1:$A$1001,customers!$G$1:$G$1001,,0)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Large</v>
      </c>
      <c r="P569" t="str">
        <f>_xlfn.XLOOKUP(Orders[[#This Row],[Customer ID]],customers!$A$1:$A$1001,customers!$I$1:$I$1001,,0)</f>
        <v>No</v>
      </c>
      <c r="Q569" t="str">
        <f>TEXT(Orders[[#This Row],[Order Date]], "dddd")</f>
        <v>Sunday</v>
      </c>
      <c r="R569">
        <f>MONTH(Orders[[#This Row],[Order Date]])</f>
        <v>5</v>
      </c>
      <c r="S569" s="10">
        <f xml:space="preserve"> CEILING(Orders[[#This Row],[month_number]]/3,1)</f>
        <v>2</v>
      </c>
    </row>
    <row r="570" spans="1:19" x14ac:dyDescent="0.3">
      <c r="A570" s="2" t="s">
        <v>3700</v>
      </c>
      <c r="B570" s="3">
        <v>44526</v>
      </c>
      <c r="C570" s="2" t="s">
        <v>3701</v>
      </c>
      <c r="D570" t="s">
        <v>6145</v>
      </c>
      <c r="E570" s="2">
        <v>4</v>
      </c>
      <c r="F570" s="2" t="str">
        <f>_xlfn.XLOOKUP(Orders[[#This Row],[Customer ID]],customers!$A$1:$A$1001,customers!$B$1:$B$1001,,0)</f>
        <v>Claiborne Mottram</v>
      </c>
      <c r="G570" s="2" t="str">
        <f>IF(_xlfn.XLOOKUP(Orders[[#This Row],[Customer ID]],customers!$A$1:$A$1001,customers!$C$1:$C$1001,,0)=0,"",_xlfn.XLOOKUP(Orders[[#This Row],[Customer ID]],customers!$A$1:$A$1001,customers!$C$1:$C$1001))</f>
        <v>cmottramfs@harvard.edu</v>
      </c>
      <c r="H570" s="2" t="str">
        <f>_xlfn.XLOOKUP(Orders[[#This Row],[Customer ID]],customers!$A$1:$A$1001,customers!$G$1:$G$1001,,0)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Large</v>
      </c>
      <c r="P570" t="str">
        <f>_xlfn.XLOOKUP(Orders[[#This Row],[Customer ID]],customers!$A$1:$A$1001,customers!$I$1:$I$1001,,0)</f>
        <v>Yes</v>
      </c>
      <c r="Q570" t="str">
        <f>TEXT(Orders[[#This Row],[Order Date]], "dddd")</f>
        <v>Friday</v>
      </c>
      <c r="R570">
        <f>MONTH(Orders[[#This Row],[Order Date]])</f>
        <v>11</v>
      </c>
      <c r="S570" s="10">
        <f xml:space="preserve"> CEILING(Orders[[#This Row],[month_number]]/3,1)</f>
        <v>4</v>
      </c>
    </row>
    <row r="571" spans="1:19" x14ac:dyDescent="0.3">
      <c r="A571" s="2" t="s">
        <v>3706</v>
      </c>
      <c r="B571" s="3">
        <v>43879</v>
      </c>
      <c r="C571" s="2" t="s">
        <v>3752</v>
      </c>
      <c r="D571" t="s">
        <v>6168</v>
      </c>
      <c r="E571" s="2">
        <v>6</v>
      </c>
      <c r="F571" s="2" t="str">
        <f>_xlfn.XLOOKUP(Orders[[#This Row],[Customer ID]],customers!$A$1:$A$1001,customers!$B$1:$B$1001,,0)</f>
        <v>Don Flintiff</v>
      </c>
      <c r="G571" s="2" t="str">
        <f>IF(_xlfn.XLOOKUP(Orders[[#This Row],[Customer ID]],customers!$A$1:$A$1001,customers!$C$1:$C$1001,,0)=0,"",_xlfn.XLOOKUP(Orders[[#This Row],[Customer ID]],customers!$A$1:$A$1001,customers!$C$1:$C$1001))</f>
        <v>dflintiffg1@e-recht24.de</v>
      </c>
      <c r="H571" s="2" t="str">
        <f>_xlfn.XLOOKUP(Orders[[#This Row],[Customer ID]],customers!$A$1:$A$1001,customers!$G$1:$G$1001,,0)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c r="Q571" t="str">
        <f>TEXT(Orders[[#This Row],[Order Date]], "dddd")</f>
        <v>Tuesday</v>
      </c>
      <c r="R571">
        <f>MONTH(Orders[[#This Row],[Order Date]])</f>
        <v>2</v>
      </c>
      <c r="S571" s="10">
        <f xml:space="preserve"> CEILING(Orders[[#This Row],[month_number]]/3,1)</f>
        <v>1</v>
      </c>
    </row>
    <row r="572" spans="1:19" x14ac:dyDescent="0.3">
      <c r="A572" s="2" t="s">
        <v>3712</v>
      </c>
      <c r="B572" s="3">
        <v>43928</v>
      </c>
      <c r="C572" s="2" t="s">
        <v>3713</v>
      </c>
      <c r="D572" t="s">
        <v>6157</v>
      </c>
      <c r="E572" s="2">
        <v>4</v>
      </c>
      <c r="F572" s="2" t="str">
        <f>_xlfn.XLOOKUP(Orders[[#This Row],[Customer ID]],customers!$A$1:$A$1001,customers!$B$1:$B$1001,,0)</f>
        <v>Donalt Sangwin</v>
      </c>
      <c r="G572" s="2" t="str">
        <f>IF(_xlfn.XLOOKUP(Orders[[#This Row],[Customer ID]],customers!$A$1:$A$1001,customers!$C$1:$C$1001,,0)=0,"",_xlfn.XLOOKUP(Orders[[#This Row],[Customer ID]],customers!$A$1:$A$1001,customers!$C$1:$C$1001))</f>
        <v>dsangwinfu@weebly.com</v>
      </c>
      <c r="H572" s="2" t="str">
        <f>_xlfn.XLOOKUP(Orders[[#This Row],[Customer ID]],customers!$A$1:$A$1001,customers!$G$1:$G$1001,,0)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c r="Q572" t="str">
        <f>TEXT(Orders[[#This Row],[Order Date]], "dddd")</f>
        <v>Tuesday</v>
      </c>
      <c r="R572">
        <f>MONTH(Orders[[#This Row],[Order Date]])</f>
        <v>4</v>
      </c>
      <c r="S572" s="10">
        <f xml:space="preserve"> CEILING(Orders[[#This Row],[month_number]]/3,1)</f>
        <v>2</v>
      </c>
    </row>
    <row r="573" spans="1:19" x14ac:dyDescent="0.3">
      <c r="A573" s="2" t="s">
        <v>3718</v>
      </c>
      <c r="B573" s="3">
        <v>44592</v>
      </c>
      <c r="C573" s="2" t="s">
        <v>3719</v>
      </c>
      <c r="D573" t="s">
        <v>6176</v>
      </c>
      <c r="E573" s="2">
        <v>4</v>
      </c>
      <c r="F573" s="2" t="str">
        <f>_xlfn.XLOOKUP(Orders[[#This Row],[Customer ID]],customers!$A$1:$A$1001,customers!$B$1:$B$1001,,0)</f>
        <v>Elizabet Aizikowitz</v>
      </c>
      <c r="G573" s="2" t="str">
        <f>IF(_xlfn.XLOOKUP(Orders[[#This Row],[Customer ID]],customers!$A$1:$A$1001,customers!$C$1:$C$1001,,0)=0,"",_xlfn.XLOOKUP(Orders[[#This Row],[Customer ID]],customers!$A$1:$A$1001,customers!$C$1:$C$1001))</f>
        <v>eaizikowitzfv@virginia.edu</v>
      </c>
      <c r="H573" s="2" t="str">
        <f>_xlfn.XLOOKUP(Orders[[#This Row],[Customer ID]],customers!$A$1:$A$1001,customers!$G$1:$G$1001,,0)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Large</v>
      </c>
      <c r="P573" t="str">
        <f>_xlfn.XLOOKUP(Orders[[#This Row],[Customer ID]],customers!$A$1:$A$1001,customers!$I$1:$I$1001,,0)</f>
        <v>No</v>
      </c>
      <c r="Q573" t="str">
        <f>TEXT(Orders[[#This Row],[Order Date]], "dddd")</f>
        <v>Monday</v>
      </c>
      <c r="R573">
        <f>MONTH(Orders[[#This Row],[Order Date]])</f>
        <v>1</v>
      </c>
      <c r="S573" s="10">
        <f xml:space="preserve"> CEILING(Orders[[#This Row],[month_number]]/3,1)</f>
        <v>1</v>
      </c>
    </row>
    <row r="574" spans="1:19" x14ac:dyDescent="0.3">
      <c r="A574" s="2" t="s">
        <v>3724</v>
      </c>
      <c r="B574" s="3">
        <v>43515</v>
      </c>
      <c r="C574" s="2" t="s">
        <v>3725</v>
      </c>
      <c r="D574" t="s">
        <v>6154</v>
      </c>
      <c r="E574" s="2">
        <v>2</v>
      </c>
      <c r="F574" s="2" t="str">
        <f>_xlfn.XLOOKUP(Orders[[#This Row],[Customer ID]],customers!$A$1:$A$1001,customers!$B$1:$B$1001,,0)</f>
        <v>Herbie Peppard</v>
      </c>
      <c r="G574" s="2" t="str">
        <f>IF(_xlfn.XLOOKUP(Orders[[#This Row],[Customer ID]],customers!$A$1:$A$1001,customers!$C$1:$C$1001,,0)=0,"",_xlfn.XLOOKUP(Orders[[#This Row],[Customer ID]],customers!$A$1:$A$1001,customers!$C$1:$C$1001))</f>
        <v/>
      </c>
      <c r="H574" s="2" t="str">
        <f>_xlfn.XLOOKUP(Orders[[#This Row],[Customer ID]],customers!$A$1:$A$1001,customers!$G$1:$G$1001,,0)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c r="Q574" t="str">
        <f>TEXT(Orders[[#This Row],[Order Date]], "dddd")</f>
        <v>Tuesday</v>
      </c>
      <c r="R574">
        <f>MONTH(Orders[[#This Row],[Order Date]])</f>
        <v>2</v>
      </c>
      <c r="S574" s="10">
        <f xml:space="preserve"> CEILING(Orders[[#This Row],[month_number]]/3,1)</f>
        <v>1</v>
      </c>
    </row>
    <row r="575" spans="1:19" x14ac:dyDescent="0.3">
      <c r="A575" s="2" t="s">
        <v>3728</v>
      </c>
      <c r="B575" s="3">
        <v>43781</v>
      </c>
      <c r="C575" s="2" t="s">
        <v>3729</v>
      </c>
      <c r="D575" t="s">
        <v>6155</v>
      </c>
      <c r="E575" s="2">
        <v>6</v>
      </c>
      <c r="F575" s="2" t="str">
        <f>_xlfn.XLOOKUP(Orders[[#This Row],[Customer ID]],customers!$A$1:$A$1001,customers!$B$1:$B$1001,,0)</f>
        <v>Cornie Venour</v>
      </c>
      <c r="G575" s="2" t="str">
        <f>IF(_xlfn.XLOOKUP(Orders[[#This Row],[Customer ID]],customers!$A$1:$A$1001,customers!$C$1:$C$1001,,0)=0,"",_xlfn.XLOOKUP(Orders[[#This Row],[Customer ID]],customers!$A$1:$A$1001,customers!$C$1:$C$1001))</f>
        <v>cvenourfx@ask.com</v>
      </c>
      <c r="H575" s="2" t="str">
        <f>_xlfn.XLOOKUP(Orders[[#This Row],[Customer ID]],customers!$A$1:$A$1001,customers!$G$1:$G$1001,,0)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c r="Q575" t="str">
        <f>TEXT(Orders[[#This Row],[Order Date]], "dddd")</f>
        <v>Tuesday</v>
      </c>
      <c r="R575">
        <f>MONTH(Orders[[#This Row],[Order Date]])</f>
        <v>11</v>
      </c>
      <c r="S575" s="10">
        <f xml:space="preserve"> CEILING(Orders[[#This Row],[month_number]]/3,1)</f>
        <v>4</v>
      </c>
    </row>
    <row r="576" spans="1:19" x14ac:dyDescent="0.3">
      <c r="A576" s="2" t="s">
        <v>3734</v>
      </c>
      <c r="B576" s="3">
        <v>44697</v>
      </c>
      <c r="C576" s="2" t="s">
        <v>3735</v>
      </c>
      <c r="D576" t="s">
        <v>6178</v>
      </c>
      <c r="E576" s="2">
        <v>6</v>
      </c>
      <c r="F576" s="2" t="str">
        <f>_xlfn.XLOOKUP(Orders[[#This Row],[Customer ID]],customers!$A$1:$A$1001,customers!$B$1:$B$1001,,0)</f>
        <v>Maggy Harby</v>
      </c>
      <c r="G576" s="2" t="str">
        <f>IF(_xlfn.XLOOKUP(Orders[[#This Row],[Customer ID]],customers!$A$1:$A$1001,customers!$C$1:$C$1001,,0)=0,"",_xlfn.XLOOKUP(Orders[[#This Row],[Customer ID]],customers!$A$1:$A$1001,customers!$C$1:$C$1001))</f>
        <v>mharbyfy@163.com</v>
      </c>
      <c r="H576" s="2" t="str">
        <f>_xlfn.XLOOKUP(Orders[[#This Row],[Customer ID]],customers!$A$1:$A$1001,customers!$G$1:$G$1001,,0)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Large</v>
      </c>
      <c r="P576" t="str">
        <f>_xlfn.XLOOKUP(Orders[[#This Row],[Customer ID]],customers!$A$1:$A$1001,customers!$I$1:$I$1001,,0)</f>
        <v>Yes</v>
      </c>
      <c r="Q576" t="str">
        <f>TEXT(Orders[[#This Row],[Order Date]], "dddd")</f>
        <v>Monday</v>
      </c>
      <c r="R576">
        <f>MONTH(Orders[[#This Row],[Order Date]])</f>
        <v>5</v>
      </c>
      <c r="S576" s="10">
        <f xml:space="preserve"> CEILING(Orders[[#This Row],[month_number]]/3,1)</f>
        <v>2</v>
      </c>
    </row>
    <row r="577" spans="1:19" x14ac:dyDescent="0.3">
      <c r="A577" s="2" t="s">
        <v>3739</v>
      </c>
      <c r="B577" s="3">
        <v>44239</v>
      </c>
      <c r="C577" s="2" t="s">
        <v>3740</v>
      </c>
      <c r="D577" t="s">
        <v>6181</v>
      </c>
      <c r="E577" s="2">
        <v>2</v>
      </c>
      <c r="F577" s="2" t="str">
        <f>_xlfn.XLOOKUP(Orders[[#This Row],[Customer ID]],customers!$A$1:$A$1001,customers!$B$1:$B$1001,,0)</f>
        <v>Reggie Thickpenny</v>
      </c>
      <c r="G577" s="2" t="str">
        <f>IF(_xlfn.XLOOKUP(Orders[[#This Row],[Customer ID]],customers!$A$1:$A$1001,customers!$C$1:$C$1001,,0)=0,"",_xlfn.XLOOKUP(Orders[[#This Row],[Customer ID]],customers!$A$1:$A$1001,customers!$C$1:$C$1001))</f>
        <v>rthickpennyfz@cafepress.com</v>
      </c>
      <c r="H577" s="2" t="str">
        <f>_xlfn.XLOOKUP(Orders[[#This Row],[Customer ID]],customers!$A$1:$A$1001,customers!$G$1:$G$1001,,0)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c r="Q577" t="str">
        <f>TEXT(Orders[[#This Row],[Order Date]], "dddd")</f>
        <v>Friday</v>
      </c>
      <c r="R577">
        <f>MONTH(Orders[[#This Row],[Order Date]])</f>
        <v>2</v>
      </c>
      <c r="S577" s="10">
        <f xml:space="preserve"> CEILING(Orders[[#This Row],[month_number]]/3,1)</f>
        <v>1</v>
      </c>
    </row>
    <row r="578" spans="1:19" x14ac:dyDescent="0.3">
      <c r="A578" s="2" t="s">
        <v>3745</v>
      </c>
      <c r="B578" s="3">
        <v>44290</v>
      </c>
      <c r="C578" s="2" t="s">
        <v>3746</v>
      </c>
      <c r="D578" t="s">
        <v>6154</v>
      </c>
      <c r="E578" s="2">
        <v>6</v>
      </c>
      <c r="F578" s="2" t="str">
        <f>_xlfn.XLOOKUP(Orders[[#This Row],[Customer ID]],customers!$A$1:$A$1001,customers!$B$1:$B$1001,,0)</f>
        <v>Phyllys Ormerod</v>
      </c>
      <c r="G578" s="2" t="str">
        <f>IF(_xlfn.XLOOKUP(Orders[[#This Row],[Customer ID]],customers!$A$1:$A$1001,customers!$C$1:$C$1001,,0)=0,"",_xlfn.XLOOKUP(Orders[[#This Row],[Customer ID]],customers!$A$1:$A$1001,customers!$C$1:$C$1001))</f>
        <v>pormerodg0@redcross.org</v>
      </c>
      <c r="H578" s="2" t="str">
        <f>_xlfn.XLOOKUP(Orders[[#This Row],[Customer ID]],customers!$A$1:$A$1001,customers!$G$1:$G$1001,,0)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c r="Q578" t="str">
        <f>TEXT(Orders[[#This Row],[Order Date]], "dddd")</f>
        <v>Sunday</v>
      </c>
      <c r="R578">
        <f>MONTH(Orders[[#This Row],[Order Date]])</f>
        <v>4</v>
      </c>
      <c r="S578" s="10">
        <f xml:space="preserve"> CEILING(Orders[[#This Row],[month_number]]/3,1)</f>
        <v>2</v>
      </c>
    </row>
    <row r="579" spans="1:19" x14ac:dyDescent="0.3">
      <c r="A579" s="2" t="s">
        <v>3751</v>
      </c>
      <c r="B579" s="3">
        <v>44410</v>
      </c>
      <c r="C579" s="2" t="s">
        <v>3752</v>
      </c>
      <c r="D579" t="s">
        <v>6162</v>
      </c>
      <c r="E579" s="2">
        <v>4</v>
      </c>
      <c r="F579" s="2" t="str">
        <f>_xlfn.XLOOKUP(Orders[[#This Row],[Customer ID]],customers!$A$1:$A$1001,customers!$B$1:$B$1001,,0)</f>
        <v>Don Flintiff</v>
      </c>
      <c r="G579" s="2" t="str">
        <f>IF(_xlfn.XLOOKUP(Orders[[#This Row],[Customer ID]],customers!$A$1:$A$1001,customers!$C$1:$C$1001,,0)=0,"",_xlfn.XLOOKUP(Orders[[#This Row],[Customer ID]],customers!$A$1:$A$1001,customers!$C$1:$C$1001))</f>
        <v>dflintiffg1@e-recht24.de</v>
      </c>
      <c r="H579" s="2" t="str">
        <f>_xlfn.XLOOKUP(Orders[[#This Row],[Customer ID]],customers!$A$1:$A$1001,customers!$G$1:$G$1001,,0)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IF(J579="M","Medium",IF(J579="L","Large",IF(J579="D","Dark","")))</f>
        <v>Medium</v>
      </c>
      <c r="P579" t="str">
        <f>_xlfn.XLOOKUP(Orders[[#This Row],[Customer ID]],customers!$A$1:$A$1001,customers!$I$1:$I$1001,,0)</f>
        <v>No</v>
      </c>
      <c r="Q579" t="str">
        <f>TEXT(Orders[[#This Row],[Order Date]], "dddd")</f>
        <v>Monday</v>
      </c>
      <c r="R579">
        <f>MONTH(Orders[[#This Row],[Order Date]])</f>
        <v>8</v>
      </c>
      <c r="S579" s="10">
        <f xml:space="preserve"> CEILING(Orders[[#This Row],[month_number]]/3,1)</f>
        <v>3</v>
      </c>
    </row>
    <row r="580" spans="1:19" x14ac:dyDescent="0.3">
      <c r="A580" s="2" t="s">
        <v>3756</v>
      </c>
      <c r="B580" s="3">
        <v>44720</v>
      </c>
      <c r="C580" s="2" t="s">
        <v>3757</v>
      </c>
      <c r="D580" t="s">
        <v>6184</v>
      </c>
      <c r="E580" s="2">
        <v>3</v>
      </c>
      <c r="F580" s="2" t="str">
        <f>_xlfn.XLOOKUP(Orders[[#This Row],[Customer ID]],customers!$A$1:$A$1001,customers!$B$1:$B$1001,,0)</f>
        <v>Tymon Zanetti</v>
      </c>
      <c r="G580" s="2" t="str">
        <f>IF(_xlfn.XLOOKUP(Orders[[#This Row],[Customer ID]],customers!$A$1:$A$1001,customers!$C$1:$C$1001,,0)=0,"",_xlfn.XLOOKUP(Orders[[#This Row],[Customer ID]],customers!$A$1:$A$1001,customers!$C$1:$C$1001))</f>
        <v>tzanettig2@gravatar.com</v>
      </c>
      <c r="H580" s="2" t="str">
        <f>_xlfn.XLOOKUP(Orders[[#This Row],[Customer ID]],customers!$A$1:$A$1001,customers!$G$1:$G$1001,,0)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Large</v>
      </c>
      <c r="P580" t="str">
        <f>_xlfn.XLOOKUP(Orders[[#This Row],[Customer ID]],customers!$A$1:$A$1001,customers!$I$1:$I$1001,,0)</f>
        <v>No</v>
      </c>
      <c r="Q580" t="str">
        <f>TEXT(Orders[[#This Row],[Order Date]], "dddd")</f>
        <v>Wednesday</v>
      </c>
      <c r="R580">
        <f>MONTH(Orders[[#This Row],[Order Date]])</f>
        <v>6</v>
      </c>
      <c r="S580" s="10">
        <f xml:space="preserve"> CEILING(Orders[[#This Row],[month_number]]/3,1)</f>
        <v>2</v>
      </c>
    </row>
    <row r="581" spans="1:19" x14ac:dyDescent="0.3">
      <c r="A581" s="2" t="s">
        <v>3756</v>
      </c>
      <c r="B581" s="3">
        <v>44720</v>
      </c>
      <c r="C581" s="2" t="s">
        <v>3757</v>
      </c>
      <c r="D581" t="s">
        <v>6157</v>
      </c>
      <c r="E581" s="2">
        <v>5</v>
      </c>
      <c r="F581" s="2" t="str">
        <f>_xlfn.XLOOKUP(Orders[[#This Row],[Customer ID]],customers!$A$1:$A$1001,customers!$B$1:$B$1001,,0)</f>
        <v>Tymon Zanetti</v>
      </c>
      <c r="G581" s="2" t="str">
        <f>IF(_xlfn.XLOOKUP(Orders[[#This Row],[Customer ID]],customers!$A$1:$A$1001,customers!$C$1:$C$1001,,0)=0,"",_xlfn.XLOOKUP(Orders[[#This Row],[Customer ID]],customers!$A$1:$A$1001,customers!$C$1:$C$1001))</f>
        <v>tzanettig2@gravatar.com</v>
      </c>
      <c r="H581" s="2" t="str">
        <f>_xlfn.XLOOKUP(Orders[[#This Row],[Customer ID]],customers!$A$1:$A$1001,customers!$G$1:$G$1001,,0)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c r="Q581" t="str">
        <f>TEXT(Orders[[#This Row],[Order Date]], "dddd")</f>
        <v>Wednesday</v>
      </c>
      <c r="R581">
        <f>MONTH(Orders[[#This Row],[Order Date]])</f>
        <v>6</v>
      </c>
      <c r="S581" s="10">
        <f xml:space="preserve"> CEILING(Orders[[#This Row],[month_number]]/3,1)</f>
        <v>2</v>
      </c>
    </row>
    <row r="582" spans="1:19" x14ac:dyDescent="0.3">
      <c r="A582" s="2" t="s">
        <v>3767</v>
      </c>
      <c r="B582" s="3">
        <v>43965</v>
      </c>
      <c r="C582" s="2" t="s">
        <v>3768</v>
      </c>
      <c r="D582" t="s">
        <v>6171</v>
      </c>
      <c r="E582" s="2">
        <v>3</v>
      </c>
      <c r="F582" s="2" t="str">
        <f>_xlfn.XLOOKUP(Orders[[#This Row],[Customer ID]],customers!$A$1:$A$1001,customers!$B$1:$B$1001,,0)</f>
        <v>Reinaldos Kirtley</v>
      </c>
      <c r="G582" s="2" t="str">
        <f>IF(_xlfn.XLOOKUP(Orders[[#This Row],[Customer ID]],customers!$A$1:$A$1001,customers!$C$1:$C$1001,,0)=0,"",_xlfn.XLOOKUP(Orders[[#This Row],[Customer ID]],customers!$A$1:$A$1001,customers!$C$1:$C$1001))</f>
        <v>rkirtleyg4@hatena.ne.jp</v>
      </c>
      <c r="H582" s="2" t="str">
        <f>_xlfn.XLOOKUP(Orders[[#This Row],[Customer ID]],customers!$A$1:$A$1001,customers!$G$1:$G$1001,,0)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Large</v>
      </c>
      <c r="P582" t="str">
        <f>_xlfn.XLOOKUP(Orders[[#This Row],[Customer ID]],customers!$A$1:$A$1001,customers!$I$1:$I$1001,,0)</f>
        <v>Yes</v>
      </c>
      <c r="Q582" t="str">
        <f>TEXT(Orders[[#This Row],[Order Date]], "dddd")</f>
        <v>Thursday</v>
      </c>
      <c r="R582">
        <f>MONTH(Orders[[#This Row],[Order Date]])</f>
        <v>5</v>
      </c>
      <c r="S582" s="10">
        <f xml:space="preserve"> CEILING(Orders[[#This Row],[month_number]]/3,1)</f>
        <v>2</v>
      </c>
    </row>
    <row r="583" spans="1:19" x14ac:dyDescent="0.3">
      <c r="A583" s="2" t="s">
        <v>3773</v>
      </c>
      <c r="B583" s="3">
        <v>44190</v>
      </c>
      <c r="C583" s="2" t="s">
        <v>3774</v>
      </c>
      <c r="D583" t="s">
        <v>6176</v>
      </c>
      <c r="E583" s="2">
        <v>5</v>
      </c>
      <c r="F583" s="2" t="str">
        <f>_xlfn.XLOOKUP(Orders[[#This Row],[Customer ID]],customers!$A$1:$A$1001,customers!$B$1:$B$1001,,0)</f>
        <v>Carney Clemencet</v>
      </c>
      <c r="G583" s="2" t="str">
        <f>IF(_xlfn.XLOOKUP(Orders[[#This Row],[Customer ID]],customers!$A$1:$A$1001,customers!$C$1:$C$1001,,0)=0,"",_xlfn.XLOOKUP(Orders[[#This Row],[Customer ID]],customers!$A$1:$A$1001,customers!$C$1:$C$1001))</f>
        <v>cclemencetg5@weather.com</v>
      </c>
      <c r="H583" s="2" t="str">
        <f>_xlfn.XLOOKUP(Orders[[#This Row],[Customer ID]],customers!$A$1:$A$1001,customers!$G$1:$G$1001,,0)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Large</v>
      </c>
      <c r="P583" t="str">
        <f>_xlfn.XLOOKUP(Orders[[#This Row],[Customer ID]],customers!$A$1:$A$1001,customers!$I$1:$I$1001,,0)</f>
        <v>Yes</v>
      </c>
      <c r="Q583" t="str">
        <f>TEXT(Orders[[#This Row],[Order Date]], "dddd")</f>
        <v>Friday</v>
      </c>
      <c r="R583">
        <f>MONTH(Orders[[#This Row],[Order Date]])</f>
        <v>12</v>
      </c>
      <c r="S583" s="10">
        <f xml:space="preserve"> CEILING(Orders[[#This Row],[month_number]]/3,1)</f>
        <v>4</v>
      </c>
    </row>
    <row r="584" spans="1:19" x14ac:dyDescent="0.3">
      <c r="A584" s="2" t="s">
        <v>3778</v>
      </c>
      <c r="B584" s="3">
        <v>44382</v>
      </c>
      <c r="C584" s="2" t="s">
        <v>3779</v>
      </c>
      <c r="D584" t="s">
        <v>6183</v>
      </c>
      <c r="E584" s="2">
        <v>5</v>
      </c>
      <c r="F584" s="2" t="str">
        <f>_xlfn.XLOOKUP(Orders[[#This Row],[Customer ID]],customers!$A$1:$A$1001,customers!$B$1:$B$1001,,0)</f>
        <v>Russell Donet</v>
      </c>
      <c r="G584" s="2" t="str">
        <f>IF(_xlfn.XLOOKUP(Orders[[#This Row],[Customer ID]],customers!$A$1:$A$1001,customers!$C$1:$C$1001,,0)=0,"",_xlfn.XLOOKUP(Orders[[#This Row],[Customer ID]],customers!$A$1:$A$1001,customers!$C$1:$C$1001))</f>
        <v>rdonetg6@oakley.com</v>
      </c>
      <c r="H584" s="2" t="str">
        <f>_xlfn.XLOOKUP(Orders[[#This Row],[Customer ID]],customers!$A$1:$A$1001,customers!$G$1:$G$1001,,0)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c r="Q584" t="str">
        <f>TEXT(Orders[[#This Row],[Order Date]], "dddd")</f>
        <v>Monday</v>
      </c>
      <c r="R584">
        <f>MONTH(Orders[[#This Row],[Order Date]])</f>
        <v>7</v>
      </c>
      <c r="S584" s="10">
        <f xml:space="preserve"> CEILING(Orders[[#This Row],[month_number]]/3,1)</f>
        <v>3</v>
      </c>
    </row>
    <row r="585" spans="1:19" x14ac:dyDescent="0.3">
      <c r="A585" s="2" t="s">
        <v>3784</v>
      </c>
      <c r="B585" s="3">
        <v>43538</v>
      </c>
      <c r="C585" s="2" t="s">
        <v>3785</v>
      </c>
      <c r="D585" t="s">
        <v>6178</v>
      </c>
      <c r="E585" s="2">
        <v>1</v>
      </c>
      <c r="F585" s="2" t="str">
        <f>_xlfn.XLOOKUP(Orders[[#This Row],[Customer ID]],customers!$A$1:$A$1001,customers!$B$1:$B$1001,,0)</f>
        <v>Sidney Gawen</v>
      </c>
      <c r="G585" s="2" t="str">
        <f>IF(_xlfn.XLOOKUP(Orders[[#This Row],[Customer ID]],customers!$A$1:$A$1001,customers!$C$1:$C$1001,,0)=0,"",_xlfn.XLOOKUP(Orders[[#This Row],[Customer ID]],customers!$A$1:$A$1001,customers!$C$1:$C$1001))</f>
        <v>sgaweng7@creativecommons.org</v>
      </c>
      <c r="H585" s="2" t="str">
        <f>_xlfn.XLOOKUP(Orders[[#This Row],[Customer ID]],customers!$A$1:$A$1001,customers!$G$1:$G$1001,,0)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Large</v>
      </c>
      <c r="P585" t="str">
        <f>_xlfn.XLOOKUP(Orders[[#This Row],[Customer ID]],customers!$A$1:$A$1001,customers!$I$1:$I$1001,,0)</f>
        <v>Yes</v>
      </c>
      <c r="Q585" t="str">
        <f>TEXT(Orders[[#This Row],[Order Date]], "dddd")</f>
        <v>Thursday</v>
      </c>
      <c r="R585">
        <f>MONTH(Orders[[#This Row],[Order Date]])</f>
        <v>3</v>
      </c>
      <c r="S585" s="10">
        <f xml:space="preserve"> CEILING(Orders[[#This Row],[month_number]]/3,1)</f>
        <v>1</v>
      </c>
    </row>
    <row r="586" spans="1:19" x14ac:dyDescent="0.3">
      <c r="A586" s="2" t="s">
        <v>3790</v>
      </c>
      <c r="B586" s="3">
        <v>44262</v>
      </c>
      <c r="C586" s="2" t="s">
        <v>3791</v>
      </c>
      <c r="D586" t="s">
        <v>6178</v>
      </c>
      <c r="E586" s="2">
        <v>6</v>
      </c>
      <c r="F586" s="2" t="str">
        <f>_xlfn.XLOOKUP(Orders[[#This Row],[Customer ID]],customers!$A$1:$A$1001,customers!$B$1:$B$1001,,0)</f>
        <v>Rickey Readie</v>
      </c>
      <c r="G586" s="2" t="str">
        <f>IF(_xlfn.XLOOKUP(Orders[[#This Row],[Customer ID]],customers!$A$1:$A$1001,customers!$C$1:$C$1001,,0)=0,"",_xlfn.XLOOKUP(Orders[[#This Row],[Customer ID]],customers!$A$1:$A$1001,customers!$C$1:$C$1001))</f>
        <v>rreadieg8@guardian.co.uk</v>
      </c>
      <c r="H586" s="2" t="str">
        <f>_xlfn.XLOOKUP(Orders[[#This Row],[Customer ID]],customers!$A$1:$A$1001,customers!$G$1:$G$1001,,0)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Large</v>
      </c>
      <c r="P586" t="str">
        <f>_xlfn.XLOOKUP(Orders[[#This Row],[Customer ID]],customers!$A$1:$A$1001,customers!$I$1:$I$1001,,0)</f>
        <v>No</v>
      </c>
      <c r="Q586" t="str">
        <f>TEXT(Orders[[#This Row],[Order Date]], "dddd")</f>
        <v>Sunday</v>
      </c>
      <c r="R586">
        <f>MONTH(Orders[[#This Row],[Order Date]])</f>
        <v>3</v>
      </c>
      <c r="S586" s="10">
        <f xml:space="preserve"> CEILING(Orders[[#This Row],[month_number]]/3,1)</f>
        <v>1</v>
      </c>
    </row>
    <row r="587" spans="1:19" x14ac:dyDescent="0.3">
      <c r="A587" s="2" t="s">
        <v>3796</v>
      </c>
      <c r="B587" s="3">
        <v>44505</v>
      </c>
      <c r="C587" s="2" t="s">
        <v>3840</v>
      </c>
      <c r="D587" t="s">
        <v>6139</v>
      </c>
      <c r="E587" s="2">
        <v>2</v>
      </c>
      <c r="F587" s="2" t="str">
        <f>_xlfn.XLOOKUP(Orders[[#This Row],[Customer ID]],customers!$A$1:$A$1001,customers!$B$1:$B$1001,,0)</f>
        <v>Cody Verissimo</v>
      </c>
      <c r="G587" s="2" t="str">
        <f>IF(_xlfn.XLOOKUP(Orders[[#This Row],[Customer ID]],customers!$A$1:$A$1001,customers!$C$1:$C$1001,,0)=0,"",_xlfn.XLOOKUP(Orders[[#This Row],[Customer ID]],customers!$A$1:$A$1001,customers!$C$1:$C$1001))</f>
        <v>cverissimogh@theglobeandmail.com</v>
      </c>
      <c r="H587" s="2" t="str">
        <f>_xlfn.XLOOKUP(Orders[[#This Row],[Customer ID]],customers!$A$1:$A$1001,customers!$G$1:$G$1001,,0)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c r="Q587" t="str">
        <f>TEXT(Orders[[#This Row],[Order Date]], "dddd")</f>
        <v>Friday</v>
      </c>
      <c r="R587">
        <f>MONTH(Orders[[#This Row],[Order Date]])</f>
        <v>11</v>
      </c>
      <c r="S587" s="10">
        <f xml:space="preserve"> CEILING(Orders[[#This Row],[month_number]]/3,1)</f>
        <v>4</v>
      </c>
    </row>
    <row r="588" spans="1:19" x14ac:dyDescent="0.3">
      <c r="A588" s="2" t="s">
        <v>3802</v>
      </c>
      <c r="B588" s="3">
        <v>43867</v>
      </c>
      <c r="C588" s="2" t="s">
        <v>3803</v>
      </c>
      <c r="D588" t="s">
        <v>6142</v>
      </c>
      <c r="E588" s="2">
        <v>3</v>
      </c>
      <c r="F588" s="2" t="str">
        <f>_xlfn.XLOOKUP(Orders[[#This Row],[Customer ID]],customers!$A$1:$A$1001,customers!$B$1:$B$1001,,0)</f>
        <v>Zilvia Claisse</v>
      </c>
      <c r="G588" s="2" t="str">
        <f>IF(_xlfn.XLOOKUP(Orders[[#This Row],[Customer ID]],customers!$A$1:$A$1001,customers!$C$1:$C$1001,,0)=0,"",_xlfn.XLOOKUP(Orders[[#This Row],[Customer ID]],customers!$A$1:$A$1001,customers!$C$1:$C$1001))</f>
        <v/>
      </c>
      <c r="H588" s="2" t="str">
        <f>_xlfn.XLOOKUP(Orders[[#This Row],[Customer ID]],customers!$A$1:$A$1001,customers!$G$1:$G$1001,,0)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Large</v>
      </c>
      <c r="P588" t="str">
        <f>_xlfn.XLOOKUP(Orders[[#This Row],[Customer ID]],customers!$A$1:$A$1001,customers!$I$1:$I$1001,,0)</f>
        <v>No</v>
      </c>
      <c r="Q588" t="str">
        <f>TEXT(Orders[[#This Row],[Order Date]], "dddd")</f>
        <v>Thursday</v>
      </c>
      <c r="R588">
        <f>MONTH(Orders[[#This Row],[Order Date]])</f>
        <v>2</v>
      </c>
      <c r="S588" s="10">
        <f xml:space="preserve"> CEILING(Orders[[#This Row],[month_number]]/3,1)</f>
        <v>1</v>
      </c>
    </row>
    <row r="589" spans="1:19" x14ac:dyDescent="0.3">
      <c r="A589" s="2" t="s">
        <v>3807</v>
      </c>
      <c r="B589" s="3">
        <v>44267</v>
      </c>
      <c r="C589" s="2" t="s">
        <v>3808</v>
      </c>
      <c r="D589" t="s">
        <v>6169</v>
      </c>
      <c r="E589" s="2">
        <v>1</v>
      </c>
      <c r="F589" s="2" t="str">
        <f>_xlfn.XLOOKUP(Orders[[#This Row],[Customer ID]],customers!$A$1:$A$1001,customers!$B$1:$B$1001,,0)</f>
        <v>Bar O' Mahony</v>
      </c>
      <c r="G589" s="2" t="str">
        <f>IF(_xlfn.XLOOKUP(Orders[[#This Row],[Customer ID]],customers!$A$1:$A$1001,customers!$C$1:$C$1001,,0)=0,"",_xlfn.XLOOKUP(Orders[[#This Row],[Customer ID]],customers!$A$1:$A$1001,customers!$C$1:$C$1001))</f>
        <v>bogb@elpais.com</v>
      </c>
      <c r="H589" s="2" t="str">
        <f>_xlfn.XLOOKUP(Orders[[#This Row],[Customer ID]],customers!$A$1:$A$1001,customers!$G$1:$G$1001,,0)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c r="Q589" t="str">
        <f>TEXT(Orders[[#This Row],[Order Date]], "dddd")</f>
        <v>Friday</v>
      </c>
      <c r="R589">
        <f>MONTH(Orders[[#This Row],[Order Date]])</f>
        <v>3</v>
      </c>
      <c r="S589" s="10">
        <f xml:space="preserve"> CEILING(Orders[[#This Row],[month_number]]/3,1)</f>
        <v>1</v>
      </c>
    </row>
    <row r="590" spans="1:19" x14ac:dyDescent="0.3">
      <c r="A590" s="2" t="s">
        <v>3812</v>
      </c>
      <c r="B590" s="3">
        <v>44046</v>
      </c>
      <c r="C590" s="2" t="s">
        <v>3813</v>
      </c>
      <c r="D590" t="s">
        <v>6146</v>
      </c>
      <c r="E590" s="2">
        <v>2</v>
      </c>
      <c r="F590" s="2" t="str">
        <f>_xlfn.XLOOKUP(Orders[[#This Row],[Customer ID]],customers!$A$1:$A$1001,customers!$B$1:$B$1001,,0)</f>
        <v>Valenka Stansbury</v>
      </c>
      <c r="G590" s="2" t="str">
        <f>IF(_xlfn.XLOOKUP(Orders[[#This Row],[Customer ID]],customers!$A$1:$A$1001,customers!$C$1:$C$1001,,0)=0,"",_xlfn.XLOOKUP(Orders[[#This Row],[Customer ID]],customers!$A$1:$A$1001,customers!$C$1:$C$1001))</f>
        <v>vstansburygc@unblog.fr</v>
      </c>
      <c r="H590" s="2" t="str">
        <f>_xlfn.XLOOKUP(Orders[[#This Row],[Customer ID]],customers!$A$1:$A$1001,customers!$G$1:$G$1001,,0)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c r="Q590" t="str">
        <f>TEXT(Orders[[#This Row],[Order Date]], "dddd")</f>
        <v>Monday</v>
      </c>
      <c r="R590">
        <f>MONTH(Orders[[#This Row],[Order Date]])</f>
        <v>8</v>
      </c>
      <c r="S590" s="10">
        <f xml:space="preserve"> CEILING(Orders[[#This Row],[month_number]]/3,1)</f>
        <v>3</v>
      </c>
    </row>
    <row r="591" spans="1:19" x14ac:dyDescent="0.3">
      <c r="A591" s="2" t="s">
        <v>3818</v>
      </c>
      <c r="B591" s="3">
        <v>43671</v>
      </c>
      <c r="C591" s="2" t="s">
        <v>3819</v>
      </c>
      <c r="D591" t="s">
        <v>6148</v>
      </c>
      <c r="E591" s="2">
        <v>6</v>
      </c>
      <c r="F591" s="2" t="str">
        <f>_xlfn.XLOOKUP(Orders[[#This Row],[Customer ID]],customers!$A$1:$A$1001,customers!$B$1:$B$1001,,0)</f>
        <v>Daniel Heinonen</v>
      </c>
      <c r="G591" s="2" t="str">
        <f>IF(_xlfn.XLOOKUP(Orders[[#This Row],[Customer ID]],customers!$A$1:$A$1001,customers!$C$1:$C$1001,,0)=0,"",_xlfn.XLOOKUP(Orders[[#This Row],[Customer ID]],customers!$A$1:$A$1001,customers!$C$1:$C$1001))</f>
        <v>dheinonengd@printfriendly.com</v>
      </c>
      <c r="H591" s="2" t="str">
        <f>_xlfn.XLOOKUP(Orders[[#This Row],[Customer ID]],customers!$A$1:$A$1001,customers!$G$1:$G$1001,,0)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Large</v>
      </c>
      <c r="P591" t="str">
        <f>_xlfn.XLOOKUP(Orders[[#This Row],[Customer ID]],customers!$A$1:$A$1001,customers!$I$1:$I$1001,,0)</f>
        <v>No</v>
      </c>
      <c r="Q591" t="str">
        <f>TEXT(Orders[[#This Row],[Order Date]], "dddd")</f>
        <v>Thursday</v>
      </c>
      <c r="R591">
        <f>MONTH(Orders[[#This Row],[Order Date]])</f>
        <v>7</v>
      </c>
      <c r="S591" s="10">
        <f xml:space="preserve"> CEILING(Orders[[#This Row],[month_number]]/3,1)</f>
        <v>3</v>
      </c>
    </row>
    <row r="592" spans="1:19" x14ac:dyDescent="0.3">
      <c r="A592" s="2" t="s">
        <v>3823</v>
      </c>
      <c r="B592" s="3">
        <v>43950</v>
      </c>
      <c r="C592" s="2" t="s">
        <v>3824</v>
      </c>
      <c r="D592" t="s">
        <v>6166</v>
      </c>
      <c r="E592" s="2">
        <v>2</v>
      </c>
      <c r="F592" s="2" t="str">
        <f>_xlfn.XLOOKUP(Orders[[#This Row],[Customer ID]],customers!$A$1:$A$1001,customers!$B$1:$B$1001,,0)</f>
        <v>Jewelle Shenton</v>
      </c>
      <c r="G592" s="2" t="str">
        <f>IF(_xlfn.XLOOKUP(Orders[[#This Row],[Customer ID]],customers!$A$1:$A$1001,customers!$C$1:$C$1001,,0)=0,"",_xlfn.XLOOKUP(Orders[[#This Row],[Customer ID]],customers!$A$1:$A$1001,customers!$C$1:$C$1001))</f>
        <v>jshentonge@google.com.hk</v>
      </c>
      <c r="H592" s="2" t="str">
        <f>_xlfn.XLOOKUP(Orders[[#This Row],[Customer ID]],customers!$A$1:$A$1001,customers!$G$1:$G$1001,,0)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c r="Q592" t="str">
        <f>TEXT(Orders[[#This Row],[Order Date]], "dddd")</f>
        <v>Wednesday</v>
      </c>
      <c r="R592">
        <f>MONTH(Orders[[#This Row],[Order Date]])</f>
        <v>4</v>
      </c>
      <c r="S592" s="10">
        <f xml:space="preserve"> CEILING(Orders[[#This Row],[month_number]]/3,1)</f>
        <v>2</v>
      </c>
    </row>
    <row r="593" spans="1:19" x14ac:dyDescent="0.3">
      <c r="A593" s="2" t="s">
        <v>3829</v>
      </c>
      <c r="B593" s="3">
        <v>43587</v>
      </c>
      <c r="C593" s="2" t="s">
        <v>3830</v>
      </c>
      <c r="D593" t="s">
        <v>6163</v>
      </c>
      <c r="E593" s="2">
        <v>3</v>
      </c>
      <c r="F593" s="2" t="str">
        <f>_xlfn.XLOOKUP(Orders[[#This Row],[Customer ID]],customers!$A$1:$A$1001,customers!$B$1:$B$1001,,0)</f>
        <v>Jennifer Wilkisson</v>
      </c>
      <c r="G593" s="2" t="str">
        <f>IF(_xlfn.XLOOKUP(Orders[[#This Row],[Customer ID]],customers!$A$1:$A$1001,customers!$C$1:$C$1001,,0)=0,"",_xlfn.XLOOKUP(Orders[[#This Row],[Customer ID]],customers!$A$1:$A$1001,customers!$C$1:$C$1001))</f>
        <v>jwilkissongf@nba.com</v>
      </c>
      <c r="H593" s="2" t="str">
        <f>_xlfn.XLOOKUP(Orders[[#This Row],[Customer ID]],customers!$A$1:$A$1001,customers!$G$1:$G$1001,,0)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c r="Q593" t="str">
        <f>TEXT(Orders[[#This Row],[Order Date]], "dddd")</f>
        <v>Thursday</v>
      </c>
      <c r="R593">
        <f>MONTH(Orders[[#This Row],[Order Date]])</f>
        <v>5</v>
      </c>
      <c r="S593" s="10">
        <f xml:space="preserve"> CEILING(Orders[[#This Row],[month_number]]/3,1)</f>
        <v>2</v>
      </c>
    </row>
    <row r="594" spans="1:19" x14ac:dyDescent="0.3">
      <c r="A594" s="2" t="s">
        <v>3834</v>
      </c>
      <c r="B594" s="3">
        <v>44437</v>
      </c>
      <c r="C594" s="2" t="s">
        <v>3835</v>
      </c>
      <c r="D594" t="s">
        <v>6175</v>
      </c>
      <c r="E594" s="2">
        <v>2</v>
      </c>
      <c r="F594" s="2" t="str">
        <f>_xlfn.XLOOKUP(Orders[[#This Row],[Customer ID]],customers!$A$1:$A$1001,customers!$B$1:$B$1001,,0)</f>
        <v>Kylie Mowat</v>
      </c>
      <c r="G594" s="2" t="str">
        <f>IF(_xlfn.XLOOKUP(Orders[[#This Row],[Customer ID]],customers!$A$1:$A$1001,customers!$C$1:$C$1001,,0)=0,"",_xlfn.XLOOKUP(Orders[[#This Row],[Customer ID]],customers!$A$1:$A$1001,customers!$C$1:$C$1001))</f>
        <v/>
      </c>
      <c r="H594" s="2" t="str">
        <f>_xlfn.XLOOKUP(Orders[[#This Row],[Customer ID]],customers!$A$1:$A$1001,customers!$G$1:$G$1001,,0)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c r="Q594" t="str">
        <f>TEXT(Orders[[#This Row],[Order Date]], "dddd")</f>
        <v>Sunday</v>
      </c>
      <c r="R594">
        <f>MONTH(Orders[[#This Row],[Order Date]])</f>
        <v>8</v>
      </c>
      <c r="S594" s="10">
        <f xml:space="preserve"> CEILING(Orders[[#This Row],[month_number]]/3,1)</f>
        <v>3</v>
      </c>
    </row>
    <row r="595" spans="1:19" x14ac:dyDescent="0.3">
      <c r="A595" s="2" t="s">
        <v>3839</v>
      </c>
      <c r="B595" s="3">
        <v>43903</v>
      </c>
      <c r="C595" s="2" t="s">
        <v>3840</v>
      </c>
      <c r="D595" t="s">
        <v>6185</v>
      </c>
      <c r="E595" s="2">
        <v>1</v>
      </c>
      <c r="F595" s="2" t="str">
        <f>_xlfn.XLOOKUP(Orders[[#This Row],[Customer ID]],customers!$A$1:$A$1001,customers!$B$1:$B$1001,,0)</f>
        <v>Cody Verissimo</v>
      </c>
      <c r="G595" s="2" t="str">
        <f>IF(_xlfn.XLOOKUP(Orders[[#This Row],[Customer ID]],customers!$A$1:$A$1001,customers!$C$1:$C$1001,,0)=0,"",_xlfn.XLOOKUP(Orders[[#This Row],[Customer ID]],customers!$A$1:$A$1001,customers!$C$1:$C$1001))</f>
        <v>cverissimogh@theglobeandmail.com</v>
      </c>
      <c r="H595" s="2" t="str">
        <f>_xlfn.XLOOKUP(Orders[[#This Row],[Customer ID]],customers!$A$1:$A$1001,customers!$G$1:$G$1001,,0)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c r="Q595" t="str">
        <f>TEXT(Orders[[#This Row],[Order Date]], "dddd")</f>
        <v>Friday</v>
      </c>
      <c r="R595">
        <f>MONTH(Orders[[#This Row],[Order Date]])</f>
        <v>3</v>
      </c>
      <c r="S595" s="10">
        <f xml:space="preserve"> CEILING(Orders[[#This Row],[month_number]]/3,1)</f>
        <v>1</v>
      </c>
    </row>
    <row r="596" spans="1:19" x14ac:dyDescent="0.3">
      <c r="A596" s="2" t="s">
        <v>3844</v>
      </c>
      <c r="B596" s="3">
        <v>43512</v>
      </c>
      <c r="C596" s="2" t="s">
        <v>3845</v>
      </c>
      <c r="D596" t="s">
        <v>6182</v>
      </c>
      <c r="E596" s="2">
        <v>2</v>
      </c>
      <c r="F596" s="2" t="str">
        <f>_xlfn.XLOOKUP(Orders[[#This Row],[Customer ID]],customers!$A$1:$A$1001,customers!$B$1:$B$1001,,0)</f>
        <v>Gabriel Starcks</v>
      </c>
      <c r="G596" s="2" t="str">
        <f>IF(_xlfn.XLOOKUP(Orders[[#This Row],[Customer ID]],customers!$A$1:$A$1001,customers!$C$1:$C$1001,,0)=0,"",_xlfn.XLOOKUP(Orders[[#This Row],[Customer ID]],customers!$A$1:$A$1001,customers!$C$1:$C$1001))</f>
        <v>gstarcksgi@abc.net.au</v>
      </c>
      <c r="H596" s="2" t="str">
        <f>_xlfn.XLOOKUP(Orders[[#This Row],[Customer ID]],customers!$A$1:$A$1001,customers!$G$1:$G$1001,,0)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Large</v>
      </c>
      <c r="P596" t="str">
        <f>_xlfn.XLOOKUP(Orders[[#This Row],[Customer ID]],customers!$A$1:$A$1001,customers!$I$1:$I$1001,,0)</f>
        <v>No</v>
      </c>
      <c r="Q596" t="str">
        <f>TEXT(Orders[[#This Row],[Order Date]], "dddd")</f>
        <v>Saturday</v>
      </c>
      <c r="R596">
        <f>MONTH(Orders[[#This Row],[Order Date]])</f>
        <v>2</v>
      </c>
      <c r="S596" s="10">
        <f xml:space="preserve"> CEILING(Orders[[#This Row],[month_number]]/3,1)</f>
        <v>1</v>
      </c>
    </row>
    <row r="597" spans="1:19" x14ac:dyDescent="0.3">
      <c r="A597" s="2" t="s">
        <v>3850</v>
      </c>
      <c r="B597" s="3">
        <v>44527</v>
      </c>
      <c r="C597" s="2" t="s">
        <v>3851</v>
      </c>
      <c r="D597" t="s">
        <v>6171</v>
      </c>
      <c r="E597" s="2">
        <v>1</v>
      </c>
      <c r="F597" s="2" t="str">
        <f>_xlfn.XLOOKUP(Orders[[#This Row],[Customer ID]],customers!$A$1:$A$1001,customers!$B$1:$B$1001,,0)</f>
        <v>Darby Dummer</v>
      </c>
      <c r="G597" s="2" t="str">
        <f>IF(_xlfn.XLOOKUP(Orders[[#This Row],[Customer ID]],customers!$A$1:$A$1001,customers!$C$1:$C$1001,,0)=0,"",_xlfn.XLOOKUP(Orders[[#This Row],[Customer ID]],customers!$A$1:$A$1001,customers!$C$1:$C$1001))</f>
        <v/>
      </c>
      <c r="H597" s="2" t="str">
        <f>_xlfn.XLOOKUP(Orders[[#This Row],[Customer ID]],customers!$A$1:$A$1001,customers!$G$1:$G$1001,,0)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Large</v>
      </c>
      <c r="P597" t="str">
        <f>_xlfn.XLOOKUP(Orders[[#This Row],[Customer ID]],customers!$A$1:$A$1001,customers!$I$1:$I$1001,,0)</f>
        <v>No</v>
      </c>
      <c r="Q597" t="str">
        <f>TEXT(Orders[[#This Row],[Order Date]], "dddd")</f>
        <v>Saturday</v>
      </c>
      <c r="R597">
        <f>MONTH(Orders[[#This Row],[Order Date]])</f>
        <v>11</v>
      </c>
      <c r="S597" s="10">
        <f xml:space="preserve"> CEILING(Orders[[#This Row],[month_number]]/3,1)</f>
        <v>4</v>
      </c>
    </row>
    <row r="598" spans="1:19" x14ac:dyDescent="0.3">
      <c r="A598" s="2" t="s">
        <v>3854</v>
      </c>
      <c r="B598" s="3">
        <v>44523</v>
      </c>
      <c r="C598" s="2" t="s">
        <v>3855</v>
      </c>
      <c r="D598" t="s">
        <v>6157</v>
      </c>
      <c r="E598" s="2">
        <v>5</v>
      </c>
      <c r="F598" s="2" t="str">
        <f>_xlfn.XLOOKUP(Orders[[#This Row],[Customer ID]],customers!$A$1:$A$1001,customers!$B$1:$B$1001,,0)</f>
        <v>Kienan Scholard</v>
      </c>
      <c r="G598" s="2" t="str">
        <f>IF(_xlfn.XLOOKUP(Orders[[#This Row],[Customer ID]],customers!$A$1:$A$1001,customers!$C$1:$C$1001,,0)=0,"",_xlfn.XLOOKUP(Orders[[#This Row],[Customer ID]],customers!$A$1:$A$1001,customers!$C$1:$C$1001))</f>
        <v>kscholardgk@sbwire.com</v>
      </c>
      <c r="H598" s="2" t="str">
        <f>_xlfn.XLOOKUP(Orders[[#This Row],[Customer ID]],customers!$A$1:$A$1001,customers!$G$1:$G$1001,,0)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c r="Q598" t="str">
        <f>TEXT(Orders[[#This Row],[Order Date]], "dddd")</f>
        <v>Tuesday</v>
      </c>
      <c r="R598">
        <f>MONTH(Orders[[#This Row],[Order Date]])</f>
        <v>11</v>
      </c>
      <c r="S598" s="10">
        <f xml:space="preserve"> CEILING(Orders[[#This Row],[month_number]]/3,1)</f>
        <v>4</v>
      </c>
    </row>
    <row r="599" spans="1:19" x14ac:dyDescent="0.3">
      <c r="A599" s="2" t="s">
        <v>3860</v>
      </c>
      <c r="B599" s="3">
        <v>44532</v>
      </c>
      <c r="C599" s="2" t="s">
        <v>3861</v>
      </c>
      <c r="D599" t="s">
        <v>6164</v>
      </c>
      <c r="E599" s="2">
        <v>4</v>
      </c>
      <c r="F599" s="2" t="str">
        <f>_xlfn.XLOOKUP(Orders[[#This Row],[Customer ID]],customers!$A$1:$A$1001,customers!$B$1:$B$1001,,0)</f>
        <v>Bo Kindley</v>
      </c>
      <c r="G599" s="2" t="str">
        <f>IF(_xlfn.XLOOKUP(Orders[[#This Row],[Customer ID]],customers!$A$1:$A$1001,customers!$C$1:$C$1001,,0)=0,"",_xlfn.XLOOKUP(Orders[[#This Row],[Customer ID]],customers!$A$1:$A$1001,customers!$C$1:$C$1001))</f>
        <v>bkindleygl@wikimedia.org</v>
      </c>
      <c r="H599" s="2" t="str">
        <f>_xlfn.XLOOKUP(Orders[[#This Row],[Customer ID]],customers!$A$1:$A$1001,customers!$G$1:$G$1001,,0)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Large</v>
      </c>
      <c r="P599" t="str">
        <f>_xlfn.XLOOKUP(Orders[[#This Row],[Customer ID]],customers!$A$1:$A$1001,customers!$I$1:$I$1001,,0)</f>
        <v>Yes</v>
      </c>
      <c r="Q599" t="str">
        <f>TEXT(Orders[[#This Row],[Order Date]], "dddd")</f>
        <v>Thursday</v>
      </c>
      <c r="R599">
        <f>MONTH(Orders[[#This Row],[Order Date]])</f>
        <v>12</v>
      </c>
      <c r="S599" s="10">
        <f xml:space="preserve"> CEILING(Orders[[#This Row],[month_number]]/3,1)</f>
        <v>4</v>
      </c>
    </row>
    <row r="600" spans="1:19" x14ac:dyDescent="0.3">
      <c r="A600" s="2" t="s">
        <v>3866</v>
      </c>
      <c r="B600" s="3">
        <v>43471</v>
      </c>
      <c r="C600" s="2" t="s">
        <v>3867</v>
      </c>
      <c r="D600" t="s">
        <v>6174</v>
      </c>
      <c r="E600" s="2">
        <v>4</v>
      </c>
      <c r="F600" s="2" t="str">
        <f>_xlfn.XLOOKUP(Orders[[#This Row],[Customer ID]],customers!$A$1:$A$1001,customers!$B$1:$B$1001,,0)</f>
        <v>Krissie Hammett</v>
      </c>
      <c r="G600" s="2" t="str">
        <f>IF(_xlfn.XLOOKUP(Orders[[#This Row],[Customer ID]],customers!$A$1:$A$1001,customers!$C$1:$C$1001,,0)=0,"",_xlfn.XLOOKUP(Orders[[#This Row],[Customer ID]],customers!$A$1:$A$1001,customers!$C$1:$C$1001))</f>
        <v>khammettgm@dmoz.org</v>
      </c>
      <c r="H600" s="2" t="str">
        <f>_xlfn.XLOOKUP(Orders[[#This Row],[Customer ID]],customers!$A$1:$A$1001,customers!$G$1:$G$1001,,0)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c r="Q600" t="str">
        <f>TEXT(Orders[[#This Row],[Order Date]], "dddd")</f>
        <v>Sunday</v>
      </c>
      <c r="R600">
        <f>MONTH(Orders[[#This Row],[Order Date]])</f>
        <v>1</v>
      </c>
      <c r="S600" s="10">
        <f xml:space="preserve"> CEILING(Orders[[#This Row],[month_number]]/3,1)</f>
        <v>1</v>
      </c>
    </row>
    <row r="601" spans="1:19" x14ac:dyDescent="0.3">
      <c r="A601" s="2" t="s">
        <v>3872</v>
      </c>
      <c r="B601" s="3">
        <v>44321</v>
      </c>
      <c r="C601" s="2" t="s">
        <v>3873</v>
      </c>
      <c r="D601" t="s">
        <v>6154</v>
      </c>
      <c r="E601" s="2">
        <v>4</v>
      </c>
      <c r="F601" s="2" t="str">
        <f>_xlfn.XLOOKUP(Orders[[#This Row],[Customer ID]],customers!$A$1:$A$1001,customers!$B$1:$B$1001,,0)</f>
        <v>Alisha Hulburt</v>
      </c>
      <c r="G601" s="2" t="str">
        <f>IF(_xlfn.XLOOKUP(Orders[[#This Row],[Customer ID]],customers!$A$1:$A$1001,customers!$C$1:$C$1001,,0)=0,"",_xlfn.XLOOKUP(Orders[[#This Row],[Customer ID]],customers!$A$1:$A$1001,customers!$C$1:$C$1001))</f>
        <v>ahulburtgn@fda.gov</v>
      </c>
      <c r="H601" s="2" t="str">
        <f>_xlfn.XLOOKUP(Orders[[#This Row],[Customer ID]],customers!$A$1:$A$1001,customers!$G$1:$G$1001,,0)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c r="Q601" t="str">
        <f>TEXT(Orders[[#This Row],[Order Date]], "dddd")</f>
        <v>Wednesday</v>
      </c>
      <c r="R601">
        <f>MONTH(Orders[[#This Row],[Order Date]])</f>
        <v>5</v>
      </c>
      <c r="S601" s="10">
        <f xml:space="preserve"> CEILING(Orders[[#This Row],[month_number]]/3,1)</f>
        <v>2</v>
      </c>
    </row>
    <row r="602" spans="1:19" x14ac:dyDescent="0.3">
      <c r="A602" s="2" t="s">
        <v>3877</v>
      </c>
      <c r="B602" s="3">
        <v>44492</v>
      </c>
      <c r="C602" s="2" t="s">
        <v>3878</v>
      </c>
      <c r="D602" t="s">
        <v>6169</v>
      </c>
      <c r="E602" s="2">
        <v>1</v>
      </c>
      <c r="F602" s="2" t="str">
        <f>_xlfn.XLOOKUP(Orders[[#This Row],[Customer ID]],customers!$A$1:$A$1001,customers!$B$1:$B$1001,,0)</f>
        <v>Peyter Lauritzen</v>
      </c>
      <c r="G602" s="2" t="str">
        <f>IF(_xlfn.XLOOKUP(Orders[[#This Row],[Customer ID]],customers!$A$1:$A$1001,customers!$C$1:$C$1001,,0)=0,"",_xlfn.XLOOKUP(Orders[[#This Row],[Customer ID]],customers!$A$1:$A$1001,customers!$C$1:$C$1001))</f>
        <v>plauritzengo@photobucket.com</v>
      </c>
      <c r="H602" s="2" t="str">
        <f>_xlfn.XLOOKUP(Orders[[#This Row],[Customer ID]],customers!$A$1:$A$1001,customers!$G$1:$G$1001,,0)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c r="Q602" t="str">
        <f>TEXT(Orders[[#This Row],[Order Date]], "dddd")</f>
        <v>Saturday</v>
      </c>
      <c r="R602">
        <f>MONTH(Orders[[#This Row],[Order Date]])</f>
        <v>10</v>
      </c>
      <c r="S602" s="10">
        <f xml:space="preserve"> CEILING(Orders[[#This Row],[month_number]]/3,1)</f>
        <v>4</v>
      </c>
    </row>
    <row r="603" spans="1:19" x14ac:dyDescent="0.3">
      <c r="A603" s="2" t="s">
        <v>3883</v>
      </c>
      <c r="B603" s="3">
        <v>43815</v>
      </c>
      <c r="C603" s="2" t="s">
        <v>3884</v>
      </c>
      <c r="D603" t="s">
        <v>6142</v>
      </c>
      <c r="E603" s="2">
        <v>4</v>
      </c>
      <c r="F603" s="2" t="str">
        <f>_xlfn.XLOOKUP(Orders[[#This Row],[Customer ID]],customers!$A$1:$A$1001,customers!$B$1:$B$1001,,0)</f>
        <v>Aurelia Burgwin</v>
      </c>
      <c r="G603" s="2" t="str">
        <f>IF(_xlfn.XLOOKUP(Orders[[#This Row],[Customer ID]],customers!$A$1:$A$1001,customers!$C$1:$C$1001,,0)=0,"",_xlfn.XLOOKUP(Orders[[#This Row],[Customer ID]],customers!$A$1:$A$1001,customers!$C$1:$C$1001))</f>
        <v>aburgwingp@redcross.org</v>
      </c>
      <c r="H603" s="2" t="str">
        <f>_xlfn.XLOOKUP(Orders[[#This Row],[Customer ID]],customers!$A$1:$A$1001,customers!$G$1:$G$1001,,0)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Large</v>
      </c>
      <c r="P603" t="str">
        <f>_xlfn.XLOOKUP(Orders[[#This Row],[Customer ID]],customers!$A$1:$A$1001,customers!$I$1:$I$1001,,0)</f>
        <v>Yes</v>
      </c>
      <c r="Q603" t="str">
        <f>TEXT(Orders[[#This Row],[Order Date]], "dddd")</f>
        <v>Monday</v>
      </c>
      <c r="R603">
        <f>MONTH(Orders[[#This Row],[Order Date]])</f>
        <v>12</v>
      </c>
      <c r="S603" s="10">
        <f xml:space="preserve"> CEILING(Orders[[#This Row],[month_number]]/3,1)</f>
        <v>4</v>
      </c>
    </row>
    <row r="604" spans="1:19" x14ac:dyDescent="0.3">
      <c r="A604" s="2" t="s">
        <v>3889</v>
      </c>
      <c r="B604" s="3">
        <v>43603</v>
      </c>
      <c r="C604" s="2" t="s">
        <v>3890</v>
      </c>
      <c r="D604" t="s">
        <v>6184</v>
      </c>
      <c r="E604" s="2">
        <v>5</v>
      </c>
      <c r="F604" s="2" t="str">
        <f>_xlfn.XLOOKUP(Orders[[#This Row],[Customer ID]],customers!$A$1:$A$1001,customers!$B$1:$B$1001,,0)</f>
        <v>Emalee Rolin</v>
      </c>
      <c r="G604" s="2" t="str">
        <f>IF(_xlfn.XLOOKUP(Orders[[#This Row],[Customer ID]],customers!$A$1:$A$1001,customers!$C$1:$C$1001,,0)=0,"",_xlfn.XLOOKUP(Orders[[#This Row],[Customer ID]],customers!$A$1:$A$1001,customers!$C$1:$C$1001))</f>
        <v>erolingq@google.fr</v>
      </c>
      <c r="H604" s="2" t="str">
        <f>_xlfn.XLOOKUP(Orders[[#This Row],[Customer ID]],customers!$A$1:$A$1001,customers!$G$1:$G$1001,,0)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Large</v>
      </c>
      <c r="P604" t="str">
        <f>_xlfn.XLOOKUP(Orders[[#This Row],[Customer ID]],customers!$A$1:$A$1001,customers!$I$1:$I$1001,,0)</f>
        <v>Yes</v>
      </c>
      <c r="Q604" t="str">
        <f>TEXT(Orders[[#This Row],[Order Date]], "dddd")</f>
        <v>Saturday</v>
      </c>
      <c r="R604">
        <f>MONTH(Orders[[#This Row],[Order Date]])</f>
        <v>5</v>
      </c>
      <c r="S604" s="10">
        <f xml:space="preserve"> CEILING(Orders[[#This Row],[month_number]]/3,1)</f>
        <v>2</v>
      </c>
    </row>
    <row r="605" spans="1:19" x14ac:dyDescent="0.3">
      <c r="A605" s="2" t="s">
        <v>3895</v>
      </c>
      <c r="B605" s="3">
        <v>43660</v>
      </c>
      <c r="C605" s="2" t="s">
        <v>3896</v>
      </c>
      <c r="D605" t="s">
        <v>6174</v>
      </c>
      <c r="E605" s="2">
        <v>3</v>
      </c>
      <c r="F605" s="2" t="str">
        <f>_xlfn.XLOOKUP(Orders[[#This Row],[Customer ID]],customers!$A$1:$A$1001,customers!$B$1:$B$1001,,0)</f>
        <v>Donavon Fowle</v>
      </c>
      <c r="G605" s="2" t="str">
        <f>IF(_xlfn.XLOOKUP(Orders[[#This Row],[Customer ID]],customers!$A$1:$A$1001,customers!$C$1:$C$1001,,0)=0,"",_xlfn.XLOOKUP(Orders[[#This Row],[Customer ID]],customers!$A$1:$A$1001,customers!$C$1:$C$1001))</f>
        <v>dfowlegr@epa.gov</v>
      </c>
      <c r="H605" s="2" t="str">
        <f>_xlfn.XLOOKUP(Orders[[#This Row],[Customer ID]],customers!$A$1:$A$1001,customers!$G$1:$G$1001,,0)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c r="Q605" t="str">
        <f>TEXT(Orders[[#This Row],[Order Date]], "dddd")</f>
        <v>Sunday</v>
      </c>
      <c r="R605">
        <f>MONTH(Orders[[#This Row],[Order Date]])</f>
        <v>7</v>
      </c>
      <c r="S605" s="10">
        <f xml:space="preserve"> CEILING(Orders[[#This Row],[month_number]]/3,1)</f>
        <v>3</v>
      </c>
    </row>
    <row r="606" spans="1:19" x14ac:dyDescent="0.3">
      <c r="A606" s="2" t="s">
        <v>3900</v>
      </c>
      <c r="B606" s="3">
        <v>44148</v>
      </c>
      <c r="C606" s="2" t="s">
        <v>3901</v>
      </c>
      <c r="D606" t="s">
        <v>6165</v>
      </c>
      <c r="E606" s="2">
        <v>4</v>
      </c>
      <c r="F606" s="2" t="str">
        <f>_xlfn.XLOOKUP(Orders[[#This Row],[Customer ID]],customers!$A$1:$A$1001,customers!$B$1:$B$1001,,0)</f>
        <v>Jorge Bettison</v>
      </c>
      <c r="G606" s="2" t="str">
        <f>IF(_xlfn.XLOOKUP(Orders[[#This Row],[Customer ID]],customers!$A$1:$A$1001,customers!$C$1:$C$1001,,0)=0,"",_xlfn.XLOOKUP(Orders[[#This Row],[Customer ID]],customers!$A$1:$A$1001,customers!$C$1:$C$1001))</f>
        <v/>
      </c>
      <c r="H606" s="2" t="str">
        <f>_xlfn.XLOOKUP(Orders[[#This Row],[Customer ID]],customers!$A$1:$A$1001,customers!$G$1:$G$1001,,0)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c r="Q606" t="str">
        <f>TEXT(Orders[[#This Row],[Order Date]], "dddd")</f>
        <v>Friday</v>
      </c>
      <c r="R606">
        <f>MONTH(Orders[[#This Row],[Order Date]])</f>
        <v>11</v>
      </c>
      <c r="S606" s="10">
        <f xml:space="preserve"> CEILING(Orders[[#This Row],[month_number]]/3,1)</f>
        <v>4</v>
      </c>
    </row>
    <row r="607" spans="1:19" x14ac:dyDescent="0.3">
      <c r="A607" s="2" t="s">
        <v>3905</v>
      </c>
      <c r="B607" s="3">
        <v>44028</v>
      </c>
      <c r="C607" s="2" t="s">
        <v>3906</v>
      </c>
      <c r="D607" t="s">
        <v>6182</v>
      </c>
      <c r="E607" s="2">
        <v>5</v>
      </c>
      <c r="F607" s="2" t="str">
        <f>_xlfn.XLOOKUP(Orders[[#This Row],[Customer ID]],customers!$A$1:$A$1001,customers!$B$1:$B$1001,,0)</f>
        <v>Wang Powlesland</v>
      </c>
      <c r="G607" s="2" t="str">
        <f>IF(_xlfn.XLOOKUP(Orders[[#This Row],[Customer ID]],customers!$A$1:$A$1001,customers!$C$1:$C$1001,,0)=0,"",_xlfn.XLOOKUP(Orders[[#This Row],[Customer ID]],customers!$A$1:$A$1001,customers!$C$1:$C$1001))</f>
        <v>wpowleslandgt@soundcloud.com</v>
      </c>
      <c r="H607" s="2" t="str">
        <f>_xlfn.XLOOKUP(Orders[[#This Row],[Customer ID]],customers!$A$1:$A$1001,customers!$G$1:$G$1001,,0)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Large</v>
      </c>
      <c r="P607" t="str">
        <f>_xlfn.XLOOKUP(Orders[[#This Row],[Customer ID]],customers!$A$1:$A$1001,customers!$I$1:$I$1001,,0)</f>
        <v>Yes</v>
      </c>
      <c r="Q607" t="str">
        <f>TEXT(Orders[[#This Row],[Order Date]], "dddd")</f>
        <v>Thursday</v>
      </c>
      <c r="R607">
        <f>MONTH(Orders[[#This Row],[Order Date]])</f>
        <v>7</v>
      </c>
      <c r="S607" s="10">
        <f xml:space="preserve"> CEILING(Orders[[#This Row],[month_number]]/3,1)</f>
        <v>3</v>
      </c>
    </row>
    <row r="608" spans="1:19" x14ac:dyDescent="0.3">
      <c r="A608" s="2" t="s">
        <v>3911</v>
      </c>
      <c r="B608" s="3">
        <v>44138</v>
      </c>
      <c r="C608" s="2" t="s">
        <v>3840</v>
      </c>
      <c r="D608" t="s">
        <v>6164</v>
      </c>
      <c r="E608" s="2">
        <v>3</v>
      </c>
      <c r="F608" s="2" t="str">
        <f>_xlfn.XLOOKUP(Orders[[#This Row],[Customer ID]],customers!$A$1:$A$1001,customers!$B$1:$B$1001,,0)</f>
        <v>Cody Verissimo</v>
      </c>
      <c r="G608" s="2" t="str">
        <f>IF(_xlfn.XLOOKUP(Orders[[#This Row],[Customer ID]],customers!$A$1:$A$1001,customers!$C$1:$C$1001,,0)=0,"",_xlfn.XLOOKUP(Orders[[#This Row],[Customer ID]],customers!$A$1:$A$1001,customers!$C$1:$C$1001))</f>
        <v>cverissimogh@theglobeandmail.com</v>
      </c>
      <c r="H608" s="2" t="str">
        <f>_xlfn.XLOOKUP(Orders[[#This Row],[Customer ID]],customers!$A$1:$A$1001,customers!$G$1:$G$1001,,0)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Large</v>
      </c>
      <c r="P608" t="str">
        <f>_xlfn.XLOOKUP(Orders[[#This Row],[Customer ID]],customers!$A$1:$A$1001,customers!$I$1:$I$1001,,0)</f>
        <v>Yes</v>
      </c>
      <c r="Q608" t="str">
        <f>TEXT(Orders[[#This Row],[Order Date]], "dddd")</f>
        <v>Tuesday</v>
      </c>
      <c r="R608">
        <f>MONTH(Orders[[#This Row],[Order Date]])</f>
        <v>11</v>
      </c>
      <c r="S608" s="10">
        <f xml:space="preserve"> CEILING(Orders[[#This Row],[month_number]]/3,1)</f>
        <v>4</v>
      </c>
    </row>
    <row r="609" spans="1:19" x14ac:dyDescent="0.3">
      <c r="A609" s="2" t="s">
        <v>3917</v>
      </c>
      <c r="B609" s="3">
        <v>44640</v>
      </c>
      <c r="C609" s="2" t="s">
        <v>3918</v>
      </c>
      <c r="D609" t="s">
        <v>6153</v>
      </c>
      <c r="E609" s="2">
        <v>1</v>
      </c>
      <c r="F609" s="2" t="str">
        <f>_xlfn.XLOOKUP(Orders[[#This Row],[Customer ID]],customers!$A$1:$A$1001,customers!$B$1:$B$1001,,0)</f>
        <v>Laurence Ellingham</v>
      </c>
      <c r="G609" s="2" t="str">
        <f>IF(_xlfn.XLOOKUP(Orders[[#This Row],[Customer ID]],customers!$A$1:$A$1001,customers!$C$1:$C$1001,,0)=0,"",_xlfn.XLOOKUP(Orders[[#This Row],[Customer ID]],customers!$A$1:$A$1001,customers!$C$1:$C$1001))</f>
        <v>lellinghamgv@sciencedaily.com</v>
      </c>
      <c r="H609" s="2" t="str">
        <f>_xlfn.XLOOKUP(Orders[[#This Row],[Customer ID]],customers!$A$1:$A$1001,customers!$G$1:$G$1001,,0)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c r="Q609" t="str">
        <f>TEXT(Orders[[#This Row],[Order Date]], "dddd")</f>
        <v>Sunday</v>
      </c>
      <c r="R609">
        <f>MONTH(Orders[[#This Row],[Order Date]])</f>
        <v>3</v>
      </c>
      <c r="S609" s="10">
        <f xml:space="preserve"> CEILING(Orders[[#This Row],[month_number]]/3,1)</f>
        <v>1</v>
      </c>
    </row>
    <row r="610" spans="1:19" x14ac:dyDescent="0.3">
      <c r="A610" s="2" t="s">
        <v>3923</v>
      </c>
      <c r="B610" s="3">
        <v>44608</v>
      </c>
      <c r="C610" s="2" t="s">
        <v>3924</v>
      </c>
      <c r="D610" t="s">
        <v>6185</v>
      </c>
      <c r="E610" s="2">
        <v>2</v>
      </c>
      <c r="F610" s="2" t="str">
        <f>_xlfn.XLOOKUP(Orders[[#This Row],[Customer ID]],customers!$A$1:$A$1001,customers!$B$1:$B$1001,,0)</f>
        <v>Billy Neiland</v>
      </c>
      <c r="G610" s="2" t="str">
        <f>IF(_xlfn.XLOOKUP(Orders[[#This Row],[Customer ID]],customers!$A$1:$A$1001,customers!$C$1:$C$1001,,0)=0,"",_xlfn.XLOOKUP(Orders[[#This Row],[Customer ID]],customers!$A$1:$A$1001,customers!$C$1:$C$1001))</f>
        <v/>
      </c>
      <c r="H610" s="2" t="str">
        <f>_xlfn.XLOOKUP(Orders[[#This Row],[Customer ID]],customers!$A$1:$A$1001,customers!$G$1:$G$1001,,0)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c r="Q610" t="str">
        <f>TEXT(Orders[[#This Row],[Order Date]], "dddd")</f>
        <v>Wednesday</v>
      </c>
      <c r="R610">
        <f>MONTH(Orders[[#This Row],[Order Date]])</f>
        <v>2</v>
      </c>
      <c r="S610" s="10">
        <f xml:space="preserve"> CEILING(Orders[[#This Row],[month_number]]/3,1)</f>
        <v>1</v>
      </c>
    </row>
    <row r="611" spans="1:19" x14ac:dyDescent="0.3">
      <c r="A611" s="2" t="s">
        <v>3927</v>
      </c>
      <c r="B611" s="3">
        <v>44147</v>
      </c>
      <c r="C611" s="2" t="s">
        <v>3928</v>
      </c>
      <c r="D611" t="s">
        <v>6159</v>
      </c>
      <c r="E611" s="2">
        <v>6</v>
      </c>
      <c r="F611" s="2" t="str">
        <f>_xlfn.XLOOKUP(Orders[[#This Row],[Customer ID]],customers!$A$1:$A$1001,customers!$B$1:$B$1001,,0)</f>
        <v>Ancell Fendt</v>
      </c>
      <c r="G611" s="2" t="str">
        <f>IF(_xlfn.XLOOKUP(Orders[[#This Row],[Customer ID]],customers!$A$1:$A$1001,customers!$C$1:$C$1001,,0)=0,"",_xlfn.XLOOKUP(Orders[[#This Row],[Customer ID]],customers!$A$1:$A$1001,customers!$C$1:$C$1001))</f>
        <v>afendtgx@forbes.com</v>
      </c>
      <c r="H611" s="2" t="str">
        <f>_xlfn.XLOOKUP(Orders[[#This Row],[Customer ID]],customers!$A$1:$A$1001,customers!$G$1:$G$1001,,0)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c r="Q611" t="str">
        <f>TEXT(Orders[[#This Row],[Order Date]], "dddd")</f>
        <v>Thursday</v>
      </c>
      <c r="R611">
        <f>MONTH(Orders[[#This Row],[Order Date]])</f>
        <v>11</v>
      </c>
      <c r="S611" s="10">
        <f xml:space="preserve"> CEILING(Orders[[#This Row],[month_number]]/3,1)</f>
        <v>4</v>
      </c>
    </row>
    <row r="612" spans="1:19" x14ac:dyDescent="0.3">
      <c r="A612" s="2" t="s">
        <v>3933</v>
      </c>
      <c r="B612" s="3">
        <v>43743</v>
      </c>
      <c r="C612" s="2" t="s">
        <v>3934</v>
      </c>
      <c r="D612" t="s">
        <v>6138</v>
      </c>
      <c r="E612" s="2">
        <v>4</v>
      </c>
      <c r="F612" s="2" t="str">
        <f>_xlfn.XLOOKUP(Orders[[#This Row],[Customer ID]],customers!$A$1:$A$1001,customers!$B$1:$B$1001,,0)</f>
        <v>Angelia Cleyburn</v>
      </c>
      <c r="G612" s="2" t="str">
        <f>IF(_xlfn.XLOOKUP(Orders[[#This Row],[Customer ID]],customers!$A$1:$A$1001,customers!$C$1:$C$1001,,0)=0,"",_xlfn.XLOOKUP(Orders[[#This Row],[Customer ID]],customers!$A$1:$A$1001,customers!$C$1:$C$1001))</f>
        <v>acleyburngy@lycos.com</v>
      </c>
      <c r="H612" s="2" t="str">
        <f>_xlfn.XLOOKUP(Orders[[#This Row],[Customer ID]],customers!$A$1:$A$1001,customers!$G$1:$G$1001,,0)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c r="Q612" t="str">
        <f>TEXT(Orders[[#This Row],[Order Date]], "dddd")</f>
        <v>Saturday</v>
      </c>
      <c r="R612">
        <f>MONTH(Orders[[#This Row],[Order Date]])</f>
        <v>10</v>
      </c>
      <c r="S612" s="10">
        <f xml:space="preserve"> CEILING(Orders[[#This Row],[month_number]]/3,1)</f>
        <v>4</v>
      </c>
    </row>
    <row r="613" spans="1:19" x14ac:dyDescent="0.3">
      <c r="A613" s="2" t="s">
        <v>3939</v>
      </c>
      <c r="B613" s="3">
        <v>43739</v>
      </c>
      <c r="C613" s="2" t="s">
        <v>3940</v>
      </c>
      <c r="D613" t="s">
        <v>6148</v>
      </c>
      <c r="E613" s="2">
        <v>2</v>
      </c>
      <c r="F613" s="2" t="str">
        <f>_xlfn.XLOOKUP(Orders[[#This Row],[Customer ID]],customers!$A$1:$A$1001,customers!$B$1:$B$1001,,0)</f>
        <v>Temple Castiglione</v>
      </c>
      <c r="G613" s="2" t="str">
        <f>IF(_xlfn.XLOOKUP(Orders[[#This Row],[Customer ID]],customers!$A$1:$A$1001,customers!$C$1:$C$1001,,0)=0,"",_xlfn.XLOOKUP(Orders[[#This Row],[Customer ID]],customers!$A$1:$A$1001,customers!$C$1:$C$1001))</f>
        <v>tcastiglionegz@xing.com</v>
      </c>
      <c r="H613" s="2" t="str">
        <f>_xlfn.XLOOKUP(Orders[[#This Row],[Customer ID]],customers!$A$1:$A$1001,customers!$G$1:$G$1001,,0)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Large</v>
      </c>
      <c r="P613" t="str">
        <f>_xlfn.XLOOKUP(Orders[[#This Row],[Customer ID]],customers!$A$1:$A$1001,customers!$I$1:$I$1001,,0)</f>
        <v>No</v>
      </c>
      <c r="Q613" t="str">
        <f>TEXT(Orders[[#This Row],[Order Date]], "dddd")</f>
        <v>Tuesday</v>
      </c>
      <c r="R613">
        <f>MONTH(Orders[[#This Row],[Order Date]])</f>
        <v>10</v>
      </c>
      <c r="S613" s="10">
        <f xml:space="preserve"> CEILING(Orders[[#This Row],[month_number]]/3,1)</f>
        <v>4</v>
      </c>
    </row>
    <row r="614" spans="1:19" x14ac:dyDescent="0.3">
      <c r="A614" s="2" t="s">
        <v>3945</v>
      </c>
      <c r="B614" s="3">
        <v>43896</v>
      </c>
      <c r="C614" s="2" t="s">
        <v>3946</v>
      </c>
      <c r="D614" t="s">
        <v>6152</v>
      </c>
      <c r="E614" s="2">
        <v>4</v>
      </c>
      <c r="F614" s="2" t="str">
        <f>_xlfn.XLOOKUP(Orders[[#This Row],[Customer ID]],customers!$A$1:$A$1001,customers!$B$1:$B$1001,,0)</f>
        <v>Betti Lacasa</v>
      </c>
      <c r="G614" s="2" t="str">
        <f>IF(_xlfn.XLOOKUP(Orders[[#This Row],[Customer ID]],customers!$A$1:$A$1001,customers!$C$1:$C$1001,,0)=0,"",_xlfn.XLOOKUP(Orders[[#This Row],[Customer ID]],customers!$A$1:$A$1001,customers!$C$1:$C$1001))</f>
        <v/>
      </c>
      <c r="H614" s="2" t="str">
        <f>_xlfn.XLOOKUP(Orders[[#This Row],[Customer ID]],customers!$A$1:$A$1001,customers!$G$1:$G$1001,,0)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c r="Q614" t="str">
        <f>TEXT(Orders[[#This Row],[Order Date]], "dddd")</f>
        <v>Friday</v>
      </c>
      <c r="R614">
        <f>MONTH(Orders[[#This Row],[Order Date]])</f>
        <v>3</v>
      </c>
      <c r="S614" s="10">
        <f xml:space="preserve"> CEILING(Orders[[#This Row],[month_number]]/3,1)</f>
        <v>1</v>
      </c>
    </row>
    <row r="615" spans="1:19" x14ac:dyDescent="0.3">
      <c r="A615" s="2" t="s">
        <v>3950</v>
      </c>
      <c r="B615" s="3">
        <v>43761</v>
      </c>
      <c r="C615" s="2" t="s">
        <v>3951</v>
      </c>
      <c r="D615" t="s">
        <v>6146</v>
      </c>
      <c r="E615" s="2">
        <v>1</v>
      </c>
      <c r="F615" s="2" t="str">
        <f>_xlfn.XLOOKUP(Orders[[#This Row],[Customer ID]],customers!$A$1:$A$1001,customers!$B$1:$B$1001,,0)</f>
        <v>Gunilla Lynch</v>
      </c>
      <c r="G615" s="2" t="str">
        <f>IF(_xlfn.XLOOKUP(Orders[[#This Row],[Customer ID]],customers!$A$1:$A$1001,customers!$C$1:$C$1001,,0)=0,"",_xlfn.XLOOKUP(Orders[[#This Row],[Customer ID]],customers!$A$1:$A$1001,customers!$C$1:$C$1001))</f>
        <v/>
      </c>
      <c r="H615" s="2" t="str">
        <f>_xlfn.XLOOKUP(Orders[[#This Row],[Customer ID]],customers!$A$1:$A$1001,customers!$G$1:$G$1001,,0)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c r="Q615" t="str">
        <f>TEXT(Orders[[#This Row],[Order Date]], "dddd")</f>
        <v>Wednesday</v>
      </c>
      <c r="R615">
        <f>MONTH(Orders[[#This Row],[Order Date]])</f>
        <v>10</v>
      </c>
      <c r="S615" s="10">
        <f xml:space="preserve"> CEILING(Orders[[#This Row],[month_number]]/3,1)</f>
        <v>4</v>
      </c>
    </row>
    <row r="616" spans="1:19" x14ac:dyDescent="0.3">
      <c r="A616" s="2" t="s">
        <v>3955</v>
      </c>
      <c r="B616" s="3">
        <v>43944</v>
      </c>
      <c r="C616" s="2" t="s">
        <v>3840</v>
      </c>
      <c r="D616" t="s">
        <v>6146</v>
      </c>
      <c r="E616" s="2">
        <v>5</v>
      </c>
      <c r="F616" s="2" t="str">
        <f>_xlfn.XLOOKUP(Orders[[#This Row],[Customer ID]],customers!$A$1:$A$1001,customers!$B$1:$B$1001,,0)</f>
        <v>Cody Verissimo</v>
      </c>
      <c r="G616" s="2" t="str">
        <f>IF(_xlfn.XLOOKUP(Orders[[#This Row],[Customer ID]],customers!$A$1:$A$1001,customers!$C$1:$C$1001,,0)=0,"",_xlfn.XLOOKUP(Orders[[#This Row],[Customer ID]],customers!$A$1:$A$1001,customers!$C$1:$C$1001))</f>
        <v>cverissimogh@theglobeandmail.com</v>
      </c>
      <c r="H616" s="2" t="str">
        <f>_xlfn.XLOOKUP(Orders[[#This Row],[Customer ID]],customers!$A$1:$A$1001,customers!$G$1:$G$1001,,0)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c r="Q616" t="str">
        <f>TEXT(Orders[[#This Row],[Order Date]], "dddd")</f>
        <v>Thursday</v>
      </c>
      <c r="R616">
        <f>MONTH(Orders[[#This Row],[Order Date]])</f>
        <v>4</v>
      </c>
      <c r="S616" s="10">
        <f xml:space="preserve"> CEILING(Orders[[#This Row],[month_number]]/3,1)</f>
        <v>2</v>
      </c>
    </row>
    <row r="617" spans="1:19" x14ac:dyDescent="0.3">
      <c r="A617" s="2" t="s">
        <v>3960</v>
      </c>
      <c r="B617" s="3">
        <v>44006</v>
      </c>
      <c r="C617" s="2" t="s">
        <v>3961</v>
      </c>
      <c r="D617" t="s">
        <v>6164</v>
      </c>
      <c r="E617" s="2">
        <v>2</v>
      </c>
      <c r="F617" s="2" t="str">
        <f>_xlfn.XLOOKUP(Orders[[#This Row],[Customer ID]],customers!$A$1:$A$1001,customers!$B$1:$B$1001,,0)</f>
        <v>Shay Couronne</v>
      </c>
      <c r="G617" s="2" t="str">
        <f>IF(_xlfn.XLOOKUP(Orders[[#This Row],[Customer ID]],customers!$A$1:$A$1001,customers!$C$1:$C$1001,,0)=0,"",_xlfn.XLOOKUP(Orders[[#This Row],[Customer ID]],customers!$A$1:$A$1001,customers!$C$1:$C$1001))</f>
        <v>scouronneh3@mozilla.org</v>
      </c>
      <c r="H617" s="2" t="str">
        <f>_xlfn.XLOOKUP(Orders[[#This Row],[Customer ID]],customers!$A$1:$A$1001,customers!$G$1:$G$1001,,0)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Large</v>
      </c>
      <c r="P617" t="str">
        <f>_xlfn.XLOOKUP(Orders[[#This Row],[Customer ID]],customers!$A$1:$A$1001,customers!$I$1:$I$1001,,0)</f>
        <v>Yes</v>
      </c>
      <c r="Q617" t="str">
        <f>TEXT(Orders[[#This Row],[Order Date]], "dddd")</f>
        <v>Wednesday</v>
      </c>
      <c r="R617">
        <f>MONTH(Orders[[#This Row],[Order Date]])</f>
        <v>6</v>
      </c>
      <c r="S617" s="10">
        <f xml:space="preserve"> CEILING(Orders[[#This Row],[month_number]]/3,1)</f>
        <v>2</v>
      </c>
    </row>
    <row r="618" spans="1:19" x14ac:dyDescent="0.3">
      <c r="A618" s="2" t="s">
        <v>3966</v>
      </c>
      <c r="B618" s="3">
        <v>44271</v>
      </c>
      <c r="C618" s="2" t="s">
        <v>3967</v>
      </c>
      <c r="D618" t="s">
        <v>6166</v>
      </c>
      <c r="E618" s="2">
        <v>4</v>
      </c>
      <c r="F618" s="2" t="str">
        <f>_xlfn.XLOOKUP(Orders[[#This Row],[Customer ID]],customers!$A$1:$A$1001,customers!$B$1:$B$1001,,0)</f>
        <v>Linus Flippelli</v>
      </c>
      <c r="G618" s="2" t="str">
        <f>IF(_xlfn.XLOOKUP(Orders[[#This Row],[Customer ID]],customers!$A$1:$A$1001,customers!$C$1:$C$1001,,0)=0,"",_xlfn.XLOOKUP(Orders[[#This Row],[Customer ID]],customers!$A$1:$A$1001,customers!$C$1:$C$1001))</f>
        <v>lflippellih4@github.io</v>
      </c>
      <c r="H618" s="2" t="str">
        <f>_xlfn.XLOOKUP(Orders[[#This Row],[Customer ID]],customers!$A$1:$A$1001,customers!$G$1:$G$1001,,0)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c r="Q618" t="str">
        <f>TEXT(Orders[[#This Row],[Order Date]], "dddd")</f>
        <v>Tuesday</v>
      </c>
      <c r="R618">
        <f>MONTH(Orders[[#This Row],[Order Date]])</f>
        <v>3</v>
      </c>
      <c r="S618" s="10">
        <f xml:space="preserve"> CEILING(Orders[[#This Row],[month_number]]/3,1)</f>
        <v>1</v>
      </c>
    </row>
    <row r="619" spans="1:19" x14ac:dyDescent="0.3">
      <c r="A619" s="2" t="s">
        <v>3972</v>
      </c>
      <c r="B619" s="3">
        <v>43928</v>
      </c>
      <c r="C619" s="2" t="s">
        <v>3973</v>
      </c>
      <c r="D619" t="s">
        <v>6181</v>
      </c>
      <c r="E619" s="2">
        <v>1</v>
      </c>
      <c r="F619" s="2" t="str">
        <f>_xlfn.XLOOKUP(Orders[[#This Row],[Customer ID]],customers!$A$1:$A$1001,customers!$B$1:$B$1001,,0)</f>
        <v>Rachelle Elizabeth</v>
      </c>
      <c r="G619" s="2" t="str">
        <f>IF(_xlfn.XLOOKUP(Orders[[#This Row],[Customer ID]],customers!$A$1:$A$1001,customers!$C$1:$C$1001,,0)=0,"",_xlfn.XLOOKUP(Orders[[#This Row],[Customer ID]],customers!$A$1:$A$1001,customers!$C$1:$C$1001))</f>
        <v>relizabethh5@live.com</v>
      </c>
      <c r="H619" s="2" t="str">
        <f>_xlfn.XLOOKUP(Orders[[#This Row],[Customer ID]],customers!$A$1:$A$1001,customers!$G$1:$G$1001,,0)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c r="Q619" t="str">
        <f>TEXT(Orders[[#This Row],[Order Date]], "dddd")</f>
        <v>Tuesday</v>
      </c>
      <c r="R619">
        <f>MONTH(Orders[[#This Row],[Order Date]])</f>
        <v>4</v>
      </c>
      <c r="S619" s="10">
        <f xml:space="preserve"> CEILING(Orders[[#This Row],[month_number]]/3,1)</f>
        <v>2</v>
      </c>
    </row>
    <row r="620" spans="1:19" x14ac:dyDescent="0.3">
      <c r="A620" s="2" t="s">
        <v>3978</v>
      </c>
      <c r="B620" s="3">
        <v>44469</v>
      </c>
      <c r="C620" s="2" t="s">
        <v>3979</v>
      </c>
      <c r="D620" t="s">
        <v>6183</v>
      </c>
      <c r="E620" s="2">
        <v>6</v>
      </c>
      <c r="F620" s="2" t="str">
        <f>_xlfn.XLOOKUP(Orders[[#This Row],[Customer ID]],customers!$A$1:$A$1001,customers!$B$1:$B$1001,,0)</f>
        <v>Innis Renhard</v>
      </c>
      <c r="G620" s="2" t="str">
        <f>IF(_xlfn.XLOOKUP(Orders[[#This Row],[Customer ID]],customers!$A$1:$A$1001,customers!$C$1:$C$1001,,0)=0,"",_xlfn.XLOOKUP(Orders[[#This Row],[Customer ID]],customers!$A$1:$A$1001,customers!$C$1:$C$1001))</f>
        <v>irenhardh6@i2i.jp</v>
      </c>
      <c r="H620" s="2" t="str">
        <f>_xlfn.XLOOKUP(Orders[[#This Row],[Customer ID]],customers!$A$1:$A$1001,customers!$G$1:$G$1001,,0)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c r="Q620" t="str">
        <f>TEXT(Orders[[#This Row],[Order Date]], "dddd")</f>
        <v>Thursday</v>
      </c>
      <c r="R620">
        <f>MONTH(Orders[[#This Row],[Order Date]])</f>
        <v>9</v>
      </c>
      <c r="S620" s="10">
        <f xml:space="preserve"> CEILING(Orders[[#This Row],[month_number]]/3,1)</f>
        <v>3</v>
      </c>
    </row>
    <row r="621" spans="1:19" x14ac:dyDescent="0.3">
      <c r="A621" s="2" t="s">
        <v>3984</v>
      </c>
      <c r="B621" s="3">
        <v>44682</v>
      </c>
      <c r="C621" s="2" t="s">
        <v>3985</v>
      </c>
      <c r="D621" t="s">
        <v>6169</v>
      </c>
      <c r="E621" s="2">
        <v>2</v>
      </c>
      <c r="F621" s="2" t="str">
        <f>_xlfn.XLOOKUP(Orders[[#This Row],[Customer ID]],customers!$A$1:$A$1001,customers!$B$1:$B$1001,,0)</f>
        <v>Winne Roche</v>
      </c>
      <c r="G621" s="2" t="str">
        <f>IF(_xlfn.XLOOKUP(Orders[[#This Row],[Customer ID]],customers!$A$1:$A$1001,customers!$C$1:$C$1001,,0)=0,"",_xlfn.XLOOKUP(Orders[[#This Row],[Customer ID]],customers!$A$1:$A$1001,customers!$C$1:$C$1001))</f>
        <v>wrocheh7@xinhuanet.com</v>
      </c>
      <c r="H621" s="2" t="str">
        <f>_xlfn.XLOOKUP(Orders[[#This Row],[Customer ID]],customers!$A$1:$A$1001,customers!$G$1:$G$1001,,0)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c r="Q621" t="str">
        <f>TEXT(Orders[[#This Row],[Order Date]], "dddd")</f>
        <v>Sunday</v>
      </c>
      <c r="R621">
        <f>MONTH(Orders[[#This Row],[Order Date]])</f>
        <v>5</v>
      </c>
      <c r="S621" s="10">
        <f xml:space="preserve"> CEILING(Orders[[#This Row],[month_number]]/3,1)</f>
        <v>2</v>
      </c>
    </row>
    <row r="622" spans="1:19" x14ac:dyDescent="0.3">
      <c r="A622" s="2" t="s">
        <v>3990</v>
      </c>
      <c r="B622" s="3">
        <v>44217</v>
      </c>
      <c r="C622" s="2" t="s">
        <v>4042</v>
      </c>
      <c r="D622" t="s">
        <v>6152</v>
      </c>
      <c r="E622" s="2">
        <v>6</v>
      </c>
      <c r="F622" s="2" t="str">
        <f>_xlfn.XLOOKUP(Orders[[#This Row],[Customer ID]],customers!$A$1:$A$1001,customers!$B$1:$B$1001,,0)</f>
        <v>Linn Alaway</v>
      </c>
      <c r="G622" s="2" t="str">
        <f>IF(_xlfn.XLOOKUP(Orders[[#This Row],[Customer ID]],customers!$A$1:$A$1001,customers!$C$1:$C$1001,,0)=0,"",_xlfn.XLOOKUP(Orders[[#This Row],[Customer ID]],customers!$A$1:$A$1001,customers!$C$1:$C$1001))</f>
        <v>lalawayhh@weather.com</v>
      </c>
      <c r="H622" s="2" t="str">
        <f>_xlfn.XLOOKUP(Orders[[#This Row],[Customer ID]],customers!$A$1:$A$1001,customers!$G$1:$G$1001,,0)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c r="Q622" t="str">
        <f>TEXT(Orders[[#This Row],[Order Date]], "dddd")</f>
        <v>Thursday</v>
      </c>
      <c r="R622">
        <f>MONTH(Orders[[#This Row],[Order Date]])</f>
        <v>1</v>
      </c>
      <c r="S622" s="10">
        <f xml:space="preserve"> CEILING(Orders[[#This Row],[month_number]]/3,1)</f>
        <v>1</v>
      </c>
    </row>
    <row r="623" spans="1:19" x14ac:dyDescent="0.3">
      <c r="A623" s="2" t="s">
        <v>3996</v>
      </c>
      <c r="B623" s="3">
        <v>44006</v>
      </c>
      <c r="C623" s="2" t="s">
        <v>3997</v>
      </c>
      <c r="D623" t="s">
        <v>6140</v>
      </c>
      <c r="E623" s="2">
        <v>6</v>
      </c>
      <c r="F623" s="2" t="str">
        <f>_xlfn.XLOOKUP(Orders[[#This Row],[Customer ID]],customers!$A$1:$A$1001,customers!$B$1:$B$1001,,0)</f>
        <v>Cordy Odgaard</v>
      </c>
      <c r="G623" s="2" t="str">
        <f>IF(_xlfn.XLOOKUP(Orders[[#This Row],[Customer ID]],customers!$A$1:$A$1001,customers!$C$1:$C$1001,,0)=0,"",_xlfn.XLOOKUP(Orders[[#This Row],[Customer ID]],customers!$A$1:$A$1001,customers!$C$1:$C$1001))</f>
        <v>codgaardh9@nsw.gov.au</v>
      </c>
      <c r="H623" s="2" t="str">
        <f>_xlfn.XLOOKUP(Orders[[#This Row],[Customer ID]],customers!$A$1:$A$1001,customers!$G$1:$G$1001,,0)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Large</v>
      </c>
      <c r="P623" t="str">
        <f>_xlfn.XLOOKUP(Orders[[#This Row],[Customer ID]],customers!$A$1:$A$1001,customers!$I$1:$I$1001,,0)</f>
        <v>No</v>
      </c>
      <c r="Q623" t="str">
        <f>TEXT(Orders[[#This Row],[Order Date]], "dddd")</f>
        <v>Wednesday</v>
      </c>
      <c r="R623">
        <f>MONTH(Orders[[#This Row],[Order Date]])</f>
        <v>6</v>
      </c>
      <c r="S623" s="10">
        <f xml:space="preserve"> CEILING(Orders[[#This Row],[month_number]]/3,1)</f>
        <v>2</v>
      </c>
    </row>
    <row r="624" spans="1:19" x14ac:dyDescent="0.3">
      <c r="A624" s="2" t="s">
        <v>4002</v>
      </c>
      <c r="B624" s="3">
        <v>43527</v>
      </c>
      <c r="C624" s="2" t="s">
        <v>4003</v>
      </c>
      <c r="D624" t="s">
        <v>6181</v>
      </c>
      <c r="E624" s="2">
        <v>4</v>
      </c>
      <c r="F624" s="2" t="str">
        <f>_xlfn.XLOOKUP(Orders[[#This Row],[Customer ID]],customers!$A$1:$A$1001,customers!$B$1:$B$1001,,0)</f>
        <v>Bertine Byrd</v>
      </c>
      <c r="G624" s="2" t="str">
        <f>IF(_xlfn.XLOOKUP(Orders[[#This Row],[Customer ID]],customers!$A$1:$A$1001,customers!$C$1:$C$1001,,0)=0,"",_xlfn.XLOOKUP(Orders[[#This Row],[Customer ID]],customers!$A$1:$A$1001,customers!$C$1:$C$1001))</f>
        <v>bbyrdha@4shared.com</v>
      </c>
      <c r="H624" s="2" t="str">
        <f>_xlfn.XLOOKUP(Orders[[#This Row],[Customer ID]],customers!$A$1:$A$1001,customers!$G$1:$G$1001,,0)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c r="Q624" t="str">
        <f>TEXT(Orders[[#This Row],[Order Date]], "dddd")</f>
        <v>Sunday</v>
      </c>
      <c r="R624">
        <f>MONTH(Orders[[#This Row],[Order Date]])</f>
        <v>3</v>
      </c>
      <c r="S624" s="10">
        <f xml:space="preserve"> CEILING(Orders[[#This Row],[month_number]]/3,1)</f>
        <v>1</v>
      </c>
    </row>
    <row r="625" spans="1:19" x14ac:dyDescent="0.3">
      <c r="A625" s="2" t="s">
        <v>4007</v>
      </c>
      <c r="B625" s="3">
        <v>44224</v>
      </c>
      <c r="C625" s="2" t="s">
        <v>4008</v>
      </c>
      <c r="D625" t="s">
        <v>6183</v>
      </c>
      <c r="E625" s="2">
        <v>1</v>
      </c>
      <c r="F625" s="2" t="str">
        <f>_xlfn.XLOOKUP(Orders[[#This Row],[Customer ID]],customers!$A$1:$A$1001,customers!$B$1:$B$1001,,0)</f>
        <v>Nelie Garnson</v>
      </c>
      <c r="G625" s="2" t="str">
        <f>IF(_xlfn.XLOOKUP(Orders[[#This Row],[Customer ID]],customers!$A$1:$A$1001,customers!$C$1:$C$1001,,0)=0,"",_xlfn.XLOOKUP(Orders[[#This Row],[Customer ID]],customers!$A$1:$A$1001,customers!$C$1:$C$1001))</f>
        <v/>
      </c>
      <c r="H625" s="2" t="str">
        <f>_xlfn.XLOOKUP(Orders[[#This Row],[Customer ID]],customers!$A$1:$A$1001,customers!$G$1:$G$1001,,0)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c r="Q625" t="str">
        <f>TEXT(Orders[[#This Row],[Order Date]], "dddd")</f>
        <v>Thursday</v>
      </c>
      <c r="R625">
        <f>MONTH(Orders[[#This Row],[Order Date]])</f>
        <v>1</v>
      </c>
      <c r="S625" s="10">
        <f xml:space="preserve"> CEILING(Orders[[#This Row],[month_number]]/3,1)</f>
        <v>1</v>
      </c>
    </row>
    <row r="626" spans="1:19" x14ac:dyDescent="0.3">
      <c r="A626" s="2" t="s">
        <v>4012</v>
      </c>
      <c r="B626" s="3">
        <v>44010</v>
      </c>
      <c r="C626" s="2" t="s">
        <v>4013</v>
      </c>
      <c r="D626" t="s">
        <v>6166</v>
      </c>
      <c r="E626" s="2">
        <v>2</v>
      </c>
      <c r="F626" s="2" t="str">
        <f>_xlfn.XLOOKUP(Orders[[#This Row],[Customer ID]],customers!$A$1:$A$1001,customers!$B$1:$B$1001,,0)</f>
        <v>Dianne Chardin</v>
      </c>
      <c r="G626" s="2" t="str">
        <f>IF(_xlfn.XLOOKUP(Orders[[#This Row],[Customer ID]],customers!$A$1:$A$1001,customers!$C$1:$C$1001,,0)=0,"",_xlfn.XLOOKUP(Orders[[#This Row],[Customer ID]],customers!$A$1:$A$1001,customers!$C$1:$C$1001))</f>
        <v>dchardinhc@nhs.uk</v>
      </c>
      <c r="H626" s="2" t="str">
        <f>_xlfn.XLOOKUP(Orders[[#This Row],[Customer ID]],customers!$A$1:$A$1001,customers!$G$1:$G$1001,,0)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c r="Q626" t="str">
        <f>TEXT(Orders[[#This Row],[Order Date]], "dddd")</f>
        <v>Sunday</v>
      </c>
      <c r="R626">
        <f>MONTH(Orders[[#This Row],[Order Date]])</f>
        <v>6</v>
      </c>
      <c r="S626" s="10">
        <f xml:space="preserve"> CEILING(Orders[[#This Row],[month_number]]/3,1)</f>
        <v>2</v>
      </c>
    </row>
    <row r="627" spans="1:19" x14ac:dyDescent="0.3">
      <c r="A627" s="2" t="s">
        <v>4017</v>
      </c>
      <c r="B627" s="3">
        <v>44017</v>
      </c>
      <c r="C627" s="2" t="s">
        <v>4018</v>
      </c>
      <c r="D627" t="s">
        <v>6173</v>
      </c>
      <c r="E627" s="2">
        <v>5</v>
      </c>
      <c r="F627" s="2" t="str">
        <f>_xlfn.XLOOKUP(Orders[[#This Row],[Customer ID]],customers!$A$1:$A$1001,customers!$B$1:$B$1001,,0)</f>
        <v>Hailee Radbone</v>
      </c>
      <c r="G627" s="2" t="str">
        <f>IF(_xlfn.XLOOKUP(Orders[[#This Row],[Customer ID]],customers!$A$1:$A$1001,customers!$C$1:$C$1001,,0)=0,"",_xlfn.XLOOKUP(Orders[[#This Row],[Customer ID]],customers!$A$1:$A$1001,customers!$C$1:$C$1001))</f>
        <v>hradbonehd@newsvine.com</v>
      </c>
      <c r="H627" s="2" t="str">
        <f>_xlfn.XLOOKUP(Orders[[#This Row],[Customer ID]],customers!$A$1:$A$1001,customers!$G$1:$G$1001,,0)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Large</v>
      </c>
      <c r="P627" t="str">
        <f>_xlfn.XLOOKUP(Orders[[#This Row],[Customer ID]],customers!$A$1:$A$1001,customers!$I$1:$I$1001,,0)</f>
        <v>No</v>
      </c>
      <c r="Q627" t="str">
        <f>TEXT(Orders[[#This Row],[Order Date]], "dddd")</f>
        <v>Sunday</v>
      </c>
      <c r="R627">
        <f>MONTH(Orders[[#This Row],[Order Date]])</f>
        <v>7</v>
      </c>
      <c r="S627" s="10">
        <f xml:space="preserve"> CEILING(Orders[[#This Row],[month_number]]/3,1)</f>
        <v>3</v>
      </c>
    </row>
    <row r="628" spans="1:19" x14ac:dyDescent="0.3">
      <c r="A628" s="2" t="s">
        <v>4023</v>
      </c>
      <c r="B628" s="3">
        <v>43526</v>
      </c>
      <c r="C628" s="2" t="s">
        <v>4024</v>
      </c>
      <c r="D628" t="s">
        <v>6175</v>
      </c>
      <c r="E628" s="2">
        <v>3</v>
      </c>
      <c r="F628" s="2" t="str">
        <f>_xlfn.XLOOKUP(Orders[[#This Row],[Customer ID]],customers!$A$1:$A$1001,customers!$B$1:$B$1001,,0)</f>
        <v>Wallis Bernth</v>
      </c>
      <c r="G628" s="2" t="str">
        <f>IF(_xlfn.XLOOKUP(Orders[[#This Row],[Customer ID]],customers!$A$1:$A$1001,customers!$C$1:$C$1001,,0)=0,"",_xlfn.XLOOKUP(Orders[[#This Row],[Customer ID]],customers!$A$1:$A$1001,customers!$C$1:$C$1001))</f>
        <v>wbernthhe@miitbeian.gov.cn</v>
      </c>
      <c r="H628" s="2" t="str">
        <f>_xlfn.XLOOKUP(Orders[[#This Row],[Customer ID]],customers!$A$1:$A$1001,customers!$G$1:$G$1001,,0)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c r="Q628" t="str">
        <f>TEXT(Orders[[#This Row],[Order Date]], "dddd")</f>
        <v>Saturday</v>
      </c>
      <c r="R628">
        <f>MONTH(Orders[[#This Row],[Order Date]])</f>
        <v>3</v>
      </c>
      <c r="S628" s="10">
        <f xml:space="preserve"> CEILING(Orders[[#This Row],[month_number]]/3,1)</f>
        <v>1</v>
      </c>
    </row>
    <row r="629" spans="1:19" x14ac:dyDescent="0.3">
      <c r="A629" s="2" t="s">
        <v>4029</v>
      </c>
      <c r="B629" s="3">
        <v>44682</v>
      </c>
      <c r="C629" s="2" t="s">
        <v>4030</v>
      </c>
      <c r="D629" t="s">
        <v>6166</v>
      </c>
      <c r="E629" s="2">
        <v>2</v>
      </c>
      <c r="F629" s="2" t="str">
        <f>_xlfn.XLOOKUP(Orders[[#This Row],[Customer ID]],customers!$A$1:$A$1001,customers!$B$1:$B$1001,,0)</f>
        <v>Byron Acarson</v>
      </c>
      <c r="G629" s="2" t="str">
        <f>IF(_xlfn.XLOOKUP(Orders[[#This Row],[Customer ID]],customers!$A$1:$A$1001,customers!$C$1:$C$1001,,0)=0,"",_xlfn.XLOOKUP(Orders[[#This Row],[Customer ID]],customers!$A$1:$A$1001,customers!$C$1:$C$1001))</f>
        <v>bacarsonhf@cnn.com</v>
      </c>
      <c r="H629" s="2" t="str">
        <f>_xlfn.XLOOKUP(Orders[[#This Row],[Customer ID]],customers!$A$1:$A$1001,customers!$G$1:$G$1001,,0)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c r="Q629" t="str">
        <f>TEXT(Orders[[#This Row],[Order Date]], "dddd")</f>
        <v>Sunday</v>
      </c>
      <c r="R629">
        <f>MONTH(Orders[[#This Row],[Order Date]])</f>
        <v>5</v>
      </c>
      <c r="S629" s="10">
        <f xml:space="preserve"> CEILING(Orders[[#This Row],[month_number]]/3,1)</f>
        <v>2</v>
      </c>
    </row>
    <row r="630" spans="1:19" x14ac:dyDescent="0.3">
      <c r="A630" s="2" t="s">
        <v>4035</v>
      </c>
      <c r="B630" s="3">
        <v>44680</v>
      </c>
      <c r="C630" s="2" t="s">
        <v>4036</v>
      </c>
      <c r="D630" t="s">
        <v>6184</v>
      </c>
      <c r="E630" s="2">
        <v>6</v>
      </c>
      <c r="F630" s="2" t="str">
        <f>_xlfn.XLOOKUP(Orders[[#This Row],[Customer ID]],customers!$A$1:$A$1001,customers!$B$1:$B$1001,,0)</f>
        <v>Faunie Brigham</v>
      </c>
      <c r="G630" s="2" t="str">
        <f>IF(_xlfn.XLOOKUP(Orders[[#This Row],[Customer ID]],customers!$A$1:$A$1001,customers!$C$1:$C$1001,,0)=0,"",_xlfn.XLOOKUP(Orders[[#This Row],[Customer ID]],customers!$A$1:$A$1001,customers!$C$1:$C$1001))</f>
        <v>fbrighamhg@blog.com</v>
      </c>
      <c r="H630" s="2" t="str">
        <f>_xlfn.XLOOKUP(Orders[[#This Row],[Customer ID]],customers!$A$1:$A$1001,customers!$G$1:$G$1001,,0)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Large</v>
      </c>
      <c r="P630" t="str">
        <f>_xlfn.XLOOKUP(Orders[[#This Row],[Customer ID]],customers!$A$1:$A$1001,customers!$I$1:$I$1001,,0)</f>
        <v>Yes</v>
      </c>
      <c r="Q630" t="str">
        <f>TEXT(Orders[[#This Row],[Order Date]], "dddd")</f>
        <v>Friday</v>
      </c>
      <c r="R630">
        <f>MONTH(Orders[[#This Row],[Order Date]])</f>
        <v>4</v>
      </c>
      <c r="S630" s="10">
        <f xml:space="preserve"> CEILING(Orders[[#This Row],[month_number]]/3,1)</f>
        <v>2</v>
      </c>
    </row>
    <row r="631" spans="1:19" x14ac:dyDescent="0.3">
      <c r="A631" s="2" t="s">
        <v>4035</v>
      </c>
      <c r="B631" s="3">
        <v>44680</v>
      </c>
      <c r="C631" s="2" t="s">
        <v>4036</v>
      </c>
      <c r="D631" t="s">
        <v>6169</v>
      </c>
      <c r="E631" s="2">
        <v>4</v>
      </c>
      <c r="F631" s="2" t="str">
        <f>_xlfn.XLOOKUP(Orders[[#This Row],[Customer ID]],customers!$A$1:$A$1001,customers!$B$1:$B$1001,,0)</f>
        <v>Faunie Brigham</v>
      </c>
      <c r="G631" s="2" t="str">
        <f>IF(_xlfn.XLOOKUP(Orders[[#This Row],[Customer ID]],customers!$A$1:$A$1001,customers!$C$1:$C$1001,,0)=0,"",_xlfn.XLOOKUP(Orders[[#This Row],[Customer ID]],customers!$A$1:$A$1001,customers!$C$1:$C$1001))</f>
        <v>fbrighamhg@blog.com</v>
      </c>
      <c r="H631" s="2" t="str">
        <f>_xlfn.XLOOKUP(Orders[[#This Row],[Customer ID]],customers!$A$1:$A$1001,customers!$G$1:$G$1001,,0)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c r="Q631" t="str">
        <f>TEXT(Orders[[#This Row],[Order Date]], "dddd")</f>
        <v>Friday</v>
      </c>
      <c r="R631">
        <f>MONTH(Orders[[#This Row],[Order Date]])</f>
        <v>4</v>
      </c>
      <c r="S631" s="10">
        <f xml:space="preserve"> CEILING(Orders[[#This Row],[month_number]]/3,1)</f>
        <v>2</v>
      </c>
    </row>
    <row r="632" spans="1:19" x14ac:dyDescent="0.3">
      <c r="A632" s="2" t="s">
        <v>4035</v>
      </c>
      <c r="B632" s="3">
        <v>44680</v>
      </c>
      <c r="C632" s="2" t="s">
        <v>4036</v>
      </c>
      <c r="D632" t="s">
        <v>6154</v>
      </c>
      <c r="E632" s="2">
        <v>1</v>
      </c>
      <c r="F632" s="2" t="str">
        <f>_xlfn.XLOOKUP(Orders[[#This Row],[Customer ID]],customers!$A$1:$A$1001,customers!$B$1:$B$1001,,0)</f>
        <v>Faunie Brigham</v>
      </c>
      <c r="G632" s="2" t="str">
        <f>IF(_xlfn.XLOOKUP(Orders[[#This Row],[Customer ID]],customers!$A$1:$A$1001,customers!$C$1:$C$1001,,0)=0,"",_xlfn.XLOOKUP(Orders[[#This Row],[Customer ID]],customers!$A$1:$A$1001,customers!$C$1:$C$1001))</f>
        <v>fbrighamhg@blog.com</v>
      </c>
      <c r="H632" s="2" t="str">
        <f>_xlfn.XLOOKUP(Orders[[#This Row],[Customer ID]],customers!$A$1:$A$1001,customers!$G$1:$G$1001,,0)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c r="Q632" t="str">
        <f>TEXT(Orders[[#This Row],[Order Date]], "dddd")</f>
        <v>Friday</v>
      </c>
      <c r="R632">
        <f>MONTH(Orders[[#This Row],[Order Date]])</f>
        <v>4</v>
      </c>
      <c r="S632" s="10">
        <f xml:space="preserve"> CEILING(Orders[[#This Row],[month_number]]/3,1)</f>
        <v>2</v>
      </c>
    </row>
    <row r="633" spans="1:19" x14ac:dyDescent="0.3">
      <c r="A633" s="2" t="s">
        <v>4035</v>
      </c>
      <c r="B633" s="3">
        <v>44680</v>
      </c>
      <c r="C633" s="2" t="s">
        <v>4036</v>
      </c>
      <c r="D633" t="s">
        <v>6149</v>
      </c>
      <c r="E633" s="2">
        <v>5</v>
      </c>
      <c r="F633" s="2" t="str">
        <f>_xlfn.XLOOKUP(Orders[[#This Row],[Customer ID]],customers!$A$1:$A$1001,customers!$B$1:$B$1001,,0)</f>
        <v>Faunie Brigham</v>
      </c>
      <c r="G633" s="2" t="str">
        <f>IF(_xlfn.XLOOKUP(Orders[[#This Row],[Customer ID]],customers!$A$1:$A$1001,customers!$C$1:$C$1001,,0)=0,"",_xlfn.XLOOKUP(Orders[[#This Row],[Customer ID]],customers!$A$1:$A$1001,customers!$C$1:$C$1001))</f>
        <v>fbrighamhg@blog.com</v>
      </c>
      <c r="H633" s="2" t="str">
        <f>_xlfn.XLOOKUP(Orders[[#This Row],[Customer ID]],customers!$A$1:$A$1001,customers!$G$1:$G$1001,,0)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c r="Q633" t="str">
        <f>TEXT(Orders[[#This Row],[Order Date]], "dddd")</f>
        <v>Friday</v>
      </c>
      <c r="R633">
        <f>MONTH(Orders[[#This Row],[Order Date]])</f>
        <v>4</v>
      </c>
      <c r="S633" s="10">
        <f xml:space="preserve"> CEILING(Orders[[#This Row],[month_number]]/3,1)</f>
        <v>2</v>
      </c>
    </row>
    <row r="634" spans="1:19" x14ac:dyDescent="0.3">
      <c r="A634" s="2" t="s">
        <v>4056</v>
      </c>
      <c r="B634" s="3">
        <v>44049</v>
      </c>
      <c r="C634" s="2" t="s">
        <v>4057</v>
      </c>
      <c r="D634" t="s">
        <v>6176</v>
      </c>
      <c r="E634" s="2">
        <v>4</v>
      </c>
      <c r="F634" s="2" t="str">
        <f>_xlfn.XLOOKUP(Orders[[#This Row],[Customer ID]],customers!$A$1:$A$1001,customers!$B$1:$B$1001,,0)</f>
        <v>Marjorie Yoxen</v>
      </c>
      <c r="G634" s="2" t="str">
        <f>IF(_xlfn.XLOOKUP(Orders[[#This Row],[Customer ID]],customers!$A$1:$A$1001,customers!$C$1:$C$1001,,0)=0,"",_xlfn.XLOOKUP(Orders[[#This Row],[Customer ID]],customers!$A$1:$A$1001,customers!$C$1:$C$1001))</f>
        <v>myoxenhk@google.com</v>
      </c>
      <c r="H634" s="2" t="str">
        <f>_xlfn.XLOOKUP(Orders[[#This Row],[Customer ID]],customers!$A$1:$A$1001,customers!$G$1:$G$1001,,0)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Large</v>
      </c>
      <c r="P634" t="str">
        <f>_xlfn.XLOOKUP(Orders[[#This Row],[Customer ID]],customers!$A$1:$A$1001,customers!$I$1:$I$1001,,0)</f>
        <v>No</v>
      </c>
      <c r="Q634" t="str">
        <f>TEXT(Orders[[#This Row],[Order Date]], "dddd")</f>
        <v>Thursday</v>
      </c>
      <c r="R634">
        <f>MONTH(Orders[[#This Row],[Order Date]])</f>
        <v>8</v>
      </c>
      <c r="S634" s="10">
        <f xml:space="preserve"> CEILING(Orders[[#This Row],[month_number]]/3,1)</f>
        <v>3</v>
      </c>
    </row>
    <row r="635" spans="1:19" x14ac:dyDescent="0.3">
      <c r="A635" s="2" t="s">
        <v>4062</v>
      </c>
      <c r="B635" s="3">
        <v>43820</v>
      </c>
      <c r="C635" s="2" t="s">
        <v>4063</v>
      </c>
      <c r="D635" t="s">
        <v>6179</v>
      </c>
      <c r="E635" s="2">
        <v>4</v>
      </c>
      <c r="F635" s="2" t="str">
        <f>_xlfn.XLOOKUP(Orders[[#This Row],[Customer ID]],customers!$A$1:$A$1001,customers!$B$1:$B$1001,,0)</f>
        <v>Gaspar McGavin</v>
      </c>
      <c r="G635" s="2" t="str">
        <f>IF(_xlfn.XLOOKUP(Orders[[#This Row],[Customer ID]],customers!$A$1:$A$1001,customers!$C$1:$C$1001,,0)=0,"",_xlfn.XLOOKUP(Orders[[#This Row],[Customer ID]],customers!$A$1:$A$1001,customers!$C$1:$C$1001))</f>
        <v>gmcgavinhl@histats.com</v>
      </c>
      <c r="H635" s="2" t="str">
        <f>_xlfn.XLOOKUP(Orders[[#This Row],[Customer ID]],customers!$A$1:$A$1001,customers!$G$1:$G$1001,,0)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Large</v>
      </c>
      <c r="P635" t="str">
        <f>_xlfn.XLOOKUP(Orders[[#This Row],[Customer ID]],customers!$A$1:$A$1001,customers!$I$1:$I$1001,,0)</f>
        <v>No</v>
      </c>
      <c r="Q635" t="str">
        <f>TEXT(Orders[[#This Row],[Order Date]], "dddd")</f>
        <v>Saturday</v>
      </c>
      <c r="R635">
        <f>MONTH(Orders[[#This Row],[Order Date]])</f>
        <v>12</v>
      </c>
      <c r="S635" s="10">
        <f xml:space="preserve"> CEILING(Orders[[#This Row],[month_number]]/3,1)</f>
        <v>4</v>
      </c>
    </row>
    <row r="636" spans="1:19" x14ac:dyDescent="0.3">
      <c r="A636" s="2" t="s">
        <v>4068</v>
      </c>
      <c r="B636" s="3">
        <v>43940</v>
      </c>
      <c r="C636" s="2" t="s">
        <v>4069</v>
      </c>
      <c r="D636" t="s">
        <v>6162</v>
      </c>
      <c r="E636" s="2">
        <v>3</v>
      </c>
      <c r="F636" s="2" t="str">
        <f>_xlfn.XLOOKUP(Orders[[#This Row],[Customer ID]],customers!$A$1:$A$1001,customers!$B$1:$B$1001,,0)</f>
        <v>Lindy Uttermare</v>
      </c>
      <c r="G636" s="2" t="str">
        <f>IF(_xlfn.XLOOKUP(Orders[[#This Row],[Customer ID]],customers!$A$1:$A$1001,customers!$C$1:$C$1001,,0)=0,"",_xlfn.XLOOKUP(Orders[[#This Row],[Customer ID]],customers!$A$1:$A$1001,customers!$C$1:$C$1001))</f>
        <v>luttermarehm@engadget.com</v>
      </c>
      <c r="H636" s="2" t="str">
        <f>_xlfn.XLOOKUP(Orders[[#This Row],[Customer ID]],customers!$A$1:$A$1001,customers!$G$1:$G$1001,,0)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c r="Q636" t="str">
        <f>TEXT(Orders[[#This Row],[Order Date]], "dddd")</f>
        <v>Sunday</v>
      </c>
      <c r="R636">
        <f>MONTH(Orders[[#This Row],[Order Date]])</f>
        <v>4</v>
      </c>
      <c r="S636" s="10">
        <f xml:space="preserve"> CEILING(Orders[[#This Row],[month_number]]/3,1)</f>
        <v>2</v>
      </c>
    </row>
    <row r="637" spans="1:19" x14ac:dyDescent="0.3">
      <c r="A637" s="2" t="s">
        <v>4074</v>
      </c>
      <c r="B637" s="3">
        <v>44578</v>
      </c>
      <c r="C637" s="2" t="s">
        <v>4075</v>
      </c>
      <c r="D637" t="s">
        <v>6176</v>
      </c>
      <c r="E637" s="2">
        <v>4</v>
      </c>
      <c r="F637" s="2" t="str">
        <f>_xlfn.XLOOKUP(Orders[[#This Row],[Customer ID]],customers!$A$1:$A$1001,customers!$B$1:$B$1001,,0)</f>
        <v>Eal D'Ambrogio</v>
      </c>
      <c r="G637" s="2" t="str">
        <f>IF(_xlfn.XLOOKUP(Orders[[#This Row],[Customer ID]],customers!$A$1:$A$1001,customers!$C$1:$C$1001,,0)=0,"",_xlfn.XLOOKUP(Orders[[#This Row],[Customer ID]],customers!$A$1:$A$1001,customers!$C$1:$C$1001))</f>
        <v>edambrogiohn@techcrunch.com</v>
      </c>
      <c r="H637" s="2" t="str">
        <f>_xlfn.XLOOKUP(Orders[[#This Row],[Customer ID]],customers!$A$1:$A$1001,customers!$G$1:$G$1001,,0)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Large</v>
      </c>
      <c r="P637" t="str">
        <f>_xlfn.XLOOKUP(Orders[[#This Row],[Customer ID]],customers!$A$1:$A$1001,customers!$I$1:$I$1001,,0)</f>
        <v>Yes</v>
      </c>
      <c r="Q637" t="str">
        <f>TEXT(Orders[[#This Row],[Order Date]], "dddd")</f>
        <v>Monday</v>
      </c>
      <c r="R637">
        <f>MONTH(Orders[[#This Row],[Order Date]])</f>
        <v>1</v>
      </c>
      <c r="S637" s="10">
        <f xml:space="preserve"> CEILING(Orders[[#This Row],[month_number]]/3,1)</f>
        <v>1</v>
      </c>
    </row>
    <row r="638" spans="1:19" x14ac:dyDescent="0.3">
      <c r="A638" s="2" t="s">
        <v>4080</v>
      </c>
      <c r="B638" s="3">
        <v>43487</v>
      </c>
      <c r="C638" s="2" t="s">
        <v>4081</v>
      </c>
      <c r="D638" t="s">
        <v>6170</v>
      </c>
      <c r="E638" s="2">
        <v>6</v>
      </c>
      <c r="F638" s="2" t="str">
        <f>_xlfn.XLOOKUP(Orders[[#This Row],[Customer ID]],customers!$A$1:$A$1001,customers!$B$1:$B$1001,,0)</f>
        <v>Carolee Winchcombe</v>
      </c>
      <c r="G638" s="2" t="str">
        <f>IF(_xlfn.XLOOKUP(Orders[[#This Row],[Customer ID]],customers!$A$1:$A$1001,customers!$C$1:$C$1001,,0)=0,"",_xlfn.XLOOKUP(Orders[[#This Row],[Customer ID]],customers!$A$1:$A$1001,customers!$C$1:$C$1001))</f>
        <v>cwinchcombeho@jiathis.com</v>
      </c>
      <c r="H638" s="2" t="str">
        <f>_xlfn.XLOOKUP(Orders[[#This Row],[Customer ID]],customers!$A$1:$A$1001,customers!$G$1:$G$1001,,0)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Large</v>
      </c>
      <c r="P638" t="str">
        <f>_xlfn.XLOOKUP(Orders[[#This Row],[Customer ID]],customers!$A$1:$A$1001,customers!$I$1:$I$1001,,0)</f>
        <v>Yes</v>
      </c>
      <c r="Q638" t="str">
        <f>TEXT(Orders[[#This Row],[Order Date]], "dddd")</f>
        <v>Tuesday</v>
      </c>
      <c r="R638">
        <f>MONTH(Orders[[#This Row],[Order Date]])</f>
        <v>1</v>
      </c>
      <c r="S638" s="10">
        <f xml:space="preserve"> CEILING(Orders[[#This Row],[month_number]]/3,1)</f>
        <v>1</v>
      </c>
    </row>
    <row r="639" spans="1:19" x14ac:dyDescent="0.3">
      <c r="A639" s="2" t="s">
        <v>4086</v>
      </c>
      <c r="B639" s="3">
        <v>43889</v>
      </c>
      <c r="C639" s="2" t="s">
        <v>4087</v>
      </c>
      <c r="D639" t="s">
        <v>6166</v>
      </c>
      <c r="E639" s="2">
        <v>1</v>
      </c>
      <c r="F639" s="2" t="str">
        <f>_xlfn.XLOOKUP(Orders[[#This Row],[Customer ID]],customers!$A$1:$A$1001,customers!$B$1:$B$1001,,0)</f>
        <v>Benedikta Paumier</v>
      </c>
      <c r="G639" s="2" t="str">
        <f>IF(_xlfn.XLOOKUP(Orders[[#This Row],[Customer ID]],customers!$A$1:$A$1001,customers!$C$1:$C$1001,,0)=0,"",_xlfn.XLOOKUP(Orders[[#This Row],[Customer ID]],customers!$A$1:$A$1001,customers!$C$1:$C$1001))</f>
        <v>bpaumierhp@umn.edu</v>
      </c>
      <c r="H639" s="2" t="str">
        <f>_xlfn.XLOOKUP(Orders[[#This Row],[Customer ID]],customers!$A$1:$A$1001,customers!$G$1:$G$1001,,0)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c r="Q639" t="str">
        <f>TEXT(Orders[[#This Row],[Order Date]], "dddd")</f>
        <v>Friday</v>
      </c>
      <c r="R639">
        <f>MONTH(Orders[[#This Row],[Order Date]])</f>
        <v>2</v>
      </c>
      <c r="S639" s="10">
        <f xml:space="preserve"> CEILING(Orders[[#This Row],[month_number]]/3,1)</f>
        <v>1</v>
      </c>
    </row>
    <row r="640" spans="1:19" x14ac:dyDescent="0.3">
      <c r="A640" s="2" t="s">
        <v>4093</v>
      </c>
      <c r="B640" s="3">
        <v>43684</v>
      </c>
      <c r="C640" s="2" t="s">
        <v>4094</v>
      </c>
      <c r="D640" t="s">
        <v>6175</v>
      </c>
      <c r="E640" s="2">
        <v>3</v>
      </c>
      <c r="F640" s="2" t="str">
        <f>_xlfn.XLOOKUP(Orders[[#This Row],[Customer ID]],customers!$A$1:$A$1001,customers!$B$1:$B$1001,,0)</f>
        <v>Neville Piatto</v>
      </c>
      <c r="G640" s="2" t="str">
        <f>IF(_xlfn.XLOOKUP(Orders[[#This Row],[Customer ID]],customers!$A$1:$A$1001,customers!$C$1:$C$1001,,0)=0,"",_xlfn.XLOOKUP(Orders[[#This Row],[Customer ID]],customers!$A$1:$A$1001,customers!$C$1:$C$1001))</f>
        <v/>
      </c>
      <c r="H640" s="2" t="str">
        <f>_xlfn.XLOOKUP(Orders[[#This Row],[Customer ID]],customers!$A$1:$A$1001,customers!$G$1:$G$1001,,0)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c r="Q640" t="str">
        <f>TEXT(Orders[[#This Row],[Order Date]], "dddd")</f>
        <v>Wednesday</v>
      </c>
      <c r="R640">
        <f>MONTH(Orders[[#This Row],[Order Date]])</f>
        <v>8</v>
      </c>
      <c r="S640" s="10">
        <f xml:space="preserve"> CEILING(Orders[[#This Row],[month_number]]/3,1)</f>
        <v>3</v>
      </c>
    </row>
    <row r="641" spans="1:19" x14ac:dyDescent="0.3">
      <c r="A641" s="2" t="s">
        <v>4098</v>
      </c>
      <c r="B641" s="3">
        <v>44331</v>
      </c>
      <c r="C641" s="2" t="s">
        <v>4099</v>
      </c>
      <c r="D641" t="s">
        <v>6150</v>
      </c>
      <c r="E641" s="2">
        <v>1</v>
      </c>
      <c r="F641" s="2" t="str">
        <f>_xlfn.XLOOKUP(Orders[[#This Row],[Customer ID]],customers!$A$1:$A$1001,customers!$B$1:$B$1001,,0)</f>
        <v>Jeno Capey</v>
      </c>
      <c r="G641" s="2" t="str">
        <f>IF(_xlfn.XLOOKUP(Orders[[#This Row],[Customer ID]],customers!$A$1:$A$1001,customers!$C$1:$C$1001,,0)=0,"",_xlfn.XLOOKUP(Orders[[#This Row],[Customer ID]],customers!$A$1:$A$1001,customers!$C$1:$C$1001))</f>
        <v>jcapeyhr@bravesites.com</v>
      </c>
      <c r="H641" s="2" t="str">
        <f>_xlfn.XLOOKUP(Orders[[#This Row],[Customer ID]],customers!$A$1:$A$1001,customers!$G$1:$G$1001,,0)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c r="Q641" t="str">
        <f>TEXT(Orders[[#This Row],[Order Date]], "dddd")</f>
        <v>Saturday</v>
      </c>
      <c r="R641">
        <f>MONTH(Orders[[#This Row],[Order Date]])</f>
        <v>5</v>
      </c>
      <c r="S641" s="10">
        <f xml:space="preserve"> CEILING(Orders[[#This Row],[month_number]]/3,1)</f>
        <v>2</v>
      </c>
    </row>
    <row r="642" spans="1:19" x14ac:dyDescent="0.3">
      <c r="A642" s="2" t="s">
        <v>4104</v>
      </c>
      <c r="B642" s="3">
        <v>44547</v>
      </c>
      <c r="C642" s="2" t="s">
        <v>4152</v>
      </c>
      <c r="D642" t="s">
        <v>6142</v>
      </c>
      <c r="E642" s="2">
        <v>5</v>
      </c>
      <c r="F642" s="2" t="str">
        <f>_xlfn.XLOOKUP(Orders[[#This Row],[Customer ID]],customers!$A$1:$A$1001,customers!$B$1:$B$1001,,0)</f>
        <v>Tuckie Mathonnet</v>
      </c>
      <c r="G642" s="2" t="str">
        <f>IF(_xlfn.XLOOKUP(Orders[[#This Row],[Customer ID]],customers!$A$1:$A$1001,customers!$C$1:$C$1001,,0)=0,"",_xlfn.XLOOKUP(Orders[[#This Row],[Customer ID]],customers!$A$1:$A$1001,customers!$C$1:$C$1001))</f>
        <v>tmathonneti0@google.co.jp</v>
      </c>
      <c r="H642" s="2" t="str">
        <f>_xlfn.XLOOKUP(Orders[[#This Row],[Customer ID]],customers!$A$1:$A$1001,customers!$G$1:$G$1001,,0)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Large</v>
      </c>
      <c r="P642" t="str">
        <f>_xlfn.XLOOKUP(Orders[[#This Row],[Customer ID]],customers!$A$1:$A$1001,customers!$I$1:$I$1001,,0)</f>
        <v>No</v>
      </c>
      <c r="Q642" t="str">
        <f>TEXT(Orders[[#This Row],[Order Date]], "dddd")</f>
        <v>Friday</v>
      </c>
      <c r="R642">
        <f>MONTH(Orders[[#This Row],[Order Date]])</f>
        <v>12</v>
      </c>
      <c r="S642" s="10">
        <f xml:space="preserve"> CEILING(Orders[[#This Row],[month_number]]/3,1)</f>
        <v>4</v>
      </c>
    </row>
    <row r="643" spans="1:19" x14ac:dyDescent="0.3">
      <c r="A643" s="2" t="s">
        <v>4109</v>
      </c>
      <c r="B643" s="3">
        <v>44448</v>
      </c>
      <c r="C643" s="2" t="s">
        <v>4110</v>
      </c>
      <c r="D643" t="s">
        <v>6179</v>
      </c>
      <c r="E643" s="2">
        <v>3</v>
      </c>
      <c r="F643" s="2" t="str">
        <f>_xlfn.XLOOKUP(Orders[[#This Row],[Customer ID]],customers!$A$1:$A$1001,customers!$B$1:$B$1001,,0)</f>
        <v>Yardley Basill</v>
      </c>
      <c r="G643" s="2" t="str">
        <f>IF(_xlfn.XLOOKUP(Orders[[#This Row],[Customer ID]],customers!$A$1:$A$1001,customers!$C$1:$C$1001,,0)=0,"",_xlfn.XLOOKUP(Orders[[#This Row],[Customer ID]],customers!$A$1:$A$1001,customers!$C$1:$C$1001))</f>
        <v>ybasillht@theguardian.com</v>
      </c>
      <c r="H643" s="2" t="str">
        <f>_xlfn.XLOOKUP(Orders[[#This Row],[Customer ID]],customers!$A$1:$A$1001,customers!$G$1:$G$1001,,0)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IF(J643="M","Medium",IF(J643="L","Large",IF(J643="D","Dark","")))</f>
        <v>Large</v>
      </c>
      <c r="P643" t="str">
        <f>_xlfn.XLOOKUP(Orders[[#This Row],[Customer ID]],customers!$A$1:$A$1001,customers!$I$1:$I$1001,,0)</f>
        <v>Yes</v>
      </c>
      <c r="Q643" t="str">
        <f>TEXT(Orders[[#This Row],[Order Date]], "dddd")</f>
        <v>Thursday</v>
      </c>
      <c r="R643">
        <f>MONTH(Orders[[#This Row],[Order Date]])</f>
        <v>9</v>
      </c>
      <c r="S643" s="10">
        <f xml:space="preserve"> CEILING(Orders[[#This Row],[month_number]]/3,1)</f>
        <v>3</v>
      </c>
    </row>
    <row r="644" spans="1:19" x14ac:dyDescent="0.3">
      <c r="A644" s="2" t="s">
        <v>4115</v>
      </c>
      <c r="B644" s="3">
        <v>43880</v>
      </c>
      <c r="C644" s="2" t="s">
        <v>4116</v>
      </c>
      <c r="D644" t="s">
        <v>6156</v>
      </c>
      <c r="E644" s="2">
        <v>2</v>
      </c>
      <c r="F644" s="2" t="str">
        <f>_xlfn.XLOOKUP(Orders[[#This Row],[Customer ID]],customers!$A$1:$A$1001,customers!$B$1:$B$1001,,0)</f>
        <v>Maggy Baistow</v>
      </c>
      <c r="G644" s="2" t="str">
        <f>IF(_xlfn.XLOOKUP(Orders[[#This Row],[Customer ID]],customers!$A$1:$A$1001,customers!$C$1:$C$1001,,0)=0,"",_xlfn.XLOOKUP(Orders[[#This Row],[Customer ID]],customers!$A$1:$A$1001,customers!$C$1:$C$1001))</f>
        <v>mbaistowhu@i2i.jp</v>
      </c>
      <c r="H644" s="2" t="str">
        <f>_xlfn.XLOOKUP(Orders[[#This Row],[Customer ID]],customers!$A$1:$A$1001,customers!$G$1:$G$1001,,0)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c r="Q644" t="str">
        <f>TEXT(Orders[[#This Row],[Order Date]], "dddd")</f>
        <v>Wednesday</v>
      </c>
      <c r="R644">
        <f>MONTH(Orders[[#This Row],[Order Date]])</f>
        <v>2</v>
      </c>
      <c r="S644" s="10">
        <f xml:space="preserve"> CEILING(Orders[[#This Row],[month_number]]/3,1)</f>
        <v>1</v>
      </c>
    </row>
    <row r="645" spans="1:19" x14ac:dyDescent="0.3">
      <c r="A645" s="2" t="s">
        <v>4123</v>
      </c>
      <c r="B645" s="3">
        <v>44011</v>
      </c>
      <c r="C645" s="2" t="s">
        <v>4124</v>
      </c>
      <c r="D645" t="s">
        <v>6148</v>
      </c>
      <c r="E645" s="2">
        <v>3</v>
      </c>
      <c r="F645" s="2" t="str">
        <f>_xlfn.XLOOKUP(Orders[[#This Row],[Customer ID]],customers!$A$1:$A$1001,customers!$B$1:$B$1001,,0)</f>
        <v>Courtney Pallant</v>
      </c>
      <c r="G645" s="2" t="str">
        <f>IF(_xlfn.XLOOKUP(Orders[[#This Row],[Customer ID]],customers!$A$1:$A$1001,customers!$C$1:$C$1001,,0)=0,"",_xlfn.XLOOKUP(Orders[[#This Row],[Customer ID]],customers!$A$1:$A$1001,customers!$C$1:$C$1001))</f>
        <v>cpallanthv@typepad.com</v>
      </c>
      <c r="H645" s="2" t="str">
        <f>_xlfn.XLOOKUP(Orders[[#This Row],[Customer ID]],customers!$A$1:$A$1001,customers!$G$1:$G$1001,,0)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Large</v>
      </c>
      <c r="P645" t="str">
        <f>_xlfn.XLOOKUP(Orders[[#This Row],[Customer ID]],customers!$A$1:$A$1001,customers!$I$1:$I$1001,,0)</f>
        <v>Yes</v>
      </c>
      <c r="Q645" t="str">
        <f>TEXT(Orders[[#This Row],[Order Date]], "dddd")</f>
        <v>Monday</v>
      </c>
      <c r="R645">
        <f>MONTH(Orders[[#This Row],[Order Date]])</f>
        <v>6</v>
      </c>
      <c r="S645" s="10">
        <f xml:space="preserve"> CEILING(Orders[[#This Row],[month_number]]/3,1)</f>
        <v>2</v>
      </c>
    </row>
    <row r="646" spans="1:19" x14ac:dyDescent="0.3">
      <c r="A646" s="2" t="s">
        <v>4128</v>
      </c>
      <c r="B646" s="3">
        <v>44694</v>
      </c>
      <c r="C646" s="2" t="s">
        <v>4129</v>
      </c>
      <c r="D646" t="s">
        <v>6149</v>
      </c>
      <c r="E646" s="2">
        <v>2</v>
      </c>
      <c r="F646" s="2" t="str">
        <f>_xlfn.XLOOKUP(Orders[[#This Row],[Customer ID]],customers!$A$1:$A$1001,customers!$B$1:$B$1001,,0)</f>
        <v>Marne Mingey</v>
      </c>
      <c r="G646" s="2" t="str">
        <f>IF(_xlfn.XLOOKUP(Orders[[#This Row],[Customer ID]],customers!$A$1:$A$1001,customers!$C$1:$C$1001,,0)=0,"",_xlfn.XLOOKUP(Orders[[#This Row],[Customer ID]],customers!$A$1:$A$1001,customers!$C$1:$C$1001))</f>
        <v/>
      </c>
      <c r="H646" s="2" t="str">
        <f>_xlfn.XLOOKUP(Orders[[#This Row],[Customer ID]],customers!$A$1:$A$1001,customers!$G$1:$G$1001,,0)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c r="Q646" t="str">
        <f>TEXT(Orders[[#This Row],[Order Date]], "dddd")</f>
        <v>Friday</v>
      </c>
      <c r="R646">
        <f>MONTH(Orders[[#This Row],[Order Date]])</f>
        <v>5</v>
      </c>
      <c r="S646" s="10">
        <f xml:space="preserve"> CEILING(Orders[[#This Row],[month_number]]/3,1)</f>
        <v>2</v>
      </c>
    </row>
    <row r="647" spans="1:19" x14ac:dyDescent="0.3">
      <c r="A647" s="2" t="s">
        <v>4133</v>
      </c>
      <c r="B647" s="3">
        <v>44106</v>
      </c>
      <c r="C647" s="2" t="s">
        <v>4134</v>
      </c>
      <c r="D647" t="s">
        <v>6168</v>
      </c>
      <c r="E647" s="2">
        <v>3</v>
      </c>
      <c r="F647" s="2" t="str">
        <f>_xlfn.XLOOKUP(Orders[[#This Row],[Customer ID]],customers!$A$1:$A$1001,customers!$B$1:$B$1001,,0)</f>
        <v>Denny O' Ronan</v>
      </c>
      <c r="G647" s="2" t="str">
        <f>IF(_xlfn.XLOOKUP(Orders[[#This Row],[Customer ID]],customers!$A$1:$A$1001,customers!$C$1:$C$1001,,0)=0,"",_xlfn.XLOOKUP(Orders[[#This Row],[Customer ID]],customers!$A$1:$A$1001,customers!$C$1:$C$1001))</f>
        <v>dohx@redcross.org</v>
      </c>
      <c r="H647" s="2" t="str">
        <f>_xlfn.XLOOKUP(Orders[[#This Row],[Customer ID]],customers!$A$1:$A$1001,customers!$G$1:$G$1001,,0)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c r="Q647" t="str">
        <f>TEXT(Orders[[#This Row],[Order Date]], "dddd")</f>
        <v>Friday</v>
      </c>
      <c r="R647">
        <f>MONTH(Orders[[#This Row],[Order Date]])</f>
        <v>10</v>
      </c>
      <c r="S647" s="10">
        <f xml:space="preserve"> CEILING(Orders[[#This Row],[month_number]]/3,1)</f>
        <v>4</v>
      </c>
    </row>
    <row r="648" spans="1:19" x14ac:dyDescent="0.3">
      <c r="A648" s="2" t="s">
        <v>4139</v>
      </c>
      <c r="B648" s="3">
        <v>44532</v>
      </c>
      <c r="C648" s="2" t="s">
        <v>4140</v>
      </c>
      <c r="D648" t="s">
        <v>6147</v>
      </c>
      <c r="E648" s="2">
        <v>1</v>
      </c>
      <c r="F648" s="2" t="str">
        <f>_xlfn.XLOOKUP(Orders[[#This Row],[Customer ID]],customers!$A$1:$A$1001,customers!$B$1:$B$1001,,0)</f>
        <v>Dottie Rallin</v>
      </c>
      <c r="G648" s="2" t="str">
        <f>IF(_xlfn.XLOOKUP(Orders[[#This Row],[Customer ID]],customers!$A$1:$A$1001,customers!$C$1:$C$1001,,0)=0,"",_xlfn.XLOOKUP(Orders[[#This Row],[Customer ID]],customers!$A$1:$A$1001,customers!$C$1:$C$1001))</f>
        <v>drallinhy@howstuffworks.com</v>
      </c>
      <c r="H648" s="2" t="str">
        <f>_xlfn.XLOOKUP(Orders[[#This Row],[Customer ID]],customers!$A$1:$A$1001,customers!$G$1:$G$1001,,0)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c r="Q648" t="str">
        <f>TEXT(Orders[[#This Row],[Order Date]], "dddd")</f>
        <v>Thursday</v>
      </c>
      <c r="R648">
        <f>MONTH(Orders[[#This Row],[Order Date]])</f>
        <v>12</v>
      </c>
      <c r="S648" s="10">
        <f xml:space="preserve"> CEILING(Orders[[#This Row],[month_number]]/3,1)</f>
        <v>4</v>
      </c>
    </row>
    <row r="649" spans="1:19" x14ac:dyDescent="0.3">
      <c r="A649" s="2" t="s">
        <v>4145</v>
      </c>
      <c r="B649" s="3">
        <v>44502</v>
      </c>
      <c r="C649" s="2" t="s">
        <v>4146</v>
      </c>
      <c r="D649" t="s">
        <v>6161</v>
      </c>
      <c r="E649" s="2">
        <v>3</v>
      </c>
      <c r="F649" s="2" t="str">
        <f>_xlfn.XLOOKUP(Orders[[#This Row],[Customer ID]],customers!$A$1:$A$1001,customers!$B$1:$B$1001,,0)</f>
        <v>Ardith Chill</v>
      </c>
      <c r="G649" s="2" t="str">
        <f>IF(_xlfn.XLOOKUP(Orders[[#This Row],[Customer ID]],customers!$A$1:$A$1001,customers!$C$1:$C$1001,,0)=0,"",_xlfn.XLOOKUP(Orders[[#This Row],[Customer ID]],customers!$A$1:$A$1001,customers!$C$1:$C$1001))</f>
        <v>achillhz@epa.gov</v>
      </c>
      <c r="H649" s="2" t="str">
        <f>_xlfn.XLOOKUP(Orders[[#This Row],[Customer ID]],customers!$A$1:$A$1001,customers!$G$1:$G$1001,,0)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Large</v>
      </c>
      <c r="P649" t="str">
        <f>_xlfn.XLOOKUP(Orders[[#This Row],[Customer ID]],customers!$A$1:$A$1001,customers!$I$1:$I$1001,,0)</f>
        <v>Yes</v>
      </c>
      <c r="Q649" t="str">
        <f>TEXT(Orders[[#This Row],[Order Date]], "dddd")</f>
        <v>Tuesday</v>
      </c>
      <c r="R649">
        <f>MONTH(Orders[[#This Row],[Order Date]])</f>
        <v>11</v>
      </c>
      <c r="S649" s="10">
        <f xml:space="preserve"> CEILING(Orders[[#This Row],[month_number]]/3,1)</f>
        <v>4</v>
      </c>
    </row>
    <row r="650" spans="1:19" x14ac:dyDescent="0.3">
      <c r="A650" s="2" t="s">
        <v>4151</v>
      </c>
      <c r="B650" s="3">
        <v>43884</v>
      </c>
      <c r="C650" s="2" t="s">
        <v>4152</v>
      </c>
      <c r="D650" t="s">
        <v>6163</v>
      </c>
      <c r="E650" s="2">
        <v>6</v>
      </c>
      <c r="F650" s="2" t="str">
        <f>_xlfn.XLOOKUP(Orders[[#This Row],[Customer ID]],customers!$A$1:$A$1001,customers!$B$1:$B$1001,,0)</f>
        <v>Tuckie Mathonnet</v>
      </c>
      <c r="G650" s="2" t="str">
        <f>IF(_xlfn.XLOOKUP(Orders[[#This Row],[Customer ID]],customers!$A$1:$A$1001,customers!$C$1:$C$1001,,0)=0,"",_xlfn.XLOOKUP(Orders[[#This Row],[Customer ID]],customers!$A$1:$A$1001,customers!$C$1:$C$1001))</f>
        <v>tmathonneti0@google.co.jp</v>
      </c>
      <c r="H650" s="2" t="str">
        <f>_xlfn.XLOOKUP(Orders[[#This Row],[Customer ID]],customers!$A$1:$A$1001,customers!$G$1:$G$1001,,0)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c r="Q650" t="str">
        <f>TEXT(Orders[[#This Row],[Order Date]], "dddd")</f>
        <v>Sunday</v>
      </c>
      <c r="R650">
        <f>MONTH(Orders[[#This Row],[Order Date]])</f>
        <v>2</v>
      </c>
      <c r="S650" s="10">
        <f xml:space="preserve"> CEILING(Orders[[#This Row],[month_number]]/3,1)</f>
        <v>1</v>
      </c>
    </row>
    <row r="651" spans="1:19" x14ac:dyDescent="0.3">
      <c r="A651" s="2" t="s">
        <v>4157</v>
      </c>
      <c r="B651" s="3">
        <v>44015</v>
      </c>
      <c r="C651" s="2" t="s">
        <v>4158</v>
      </c>
      <c r="D651" t="s">
        <v>6170</v>
      </c>
      <c r="E651" s="2">
        <v>6</v>
      </c>
      <c r="F651" s="2" t="str">
        <f>_xlfn.XLOOKUP(Orders[[#This Row],[Customer ID]],customers!$A$1:$A$1001,customers!$B$1:$B$1001,,0)</f>
        <v>Charmane Denys</v>
      </c>
      <c r="G651" s="2" t="str">
        <f>IF(_xlfn.XLOOKUP(Orders[[#This Row],[Customer ID]],customers!$A$1:$A$1001,customers!$C$1:$C$1001,,0)=0,"",_xlfn.XLOOKUP(Orders[[#This Row],[Customer ID]],customers!$A$1:$A$1001,customers!$C$1:$C$1001))</f>
        <v>cdenysi1@is.gd</v>
      </c>
      <c r="H651" s="2" t="str">
        <f>_xlfn.XLOOKUP(Orders[[#This Row],[Customer ID]],customers!$A$1:$A$1001,customers!$G$1:$G$1001,,0)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Large</v>
      </c>
      <c r="P651" t="str">
        <f>_xlfn.XLOOKUP(Orders[[#This Row],[Customer ID]],customers!$A$1:$A$1001,customers!$I$1:$I$1001,,0)</f>
        <v>No</v>
      </c>
      <c r="Q651" t="str">
        <f>TEXT(Orders[[#This Row],[Order Date]], "dddd")</f>
        <v>Friday</v>
      </c>
      <c r="R651">
        <f>MONTH(Orders[[#This Row],[Order Date]])</f>
        <v>7</v>
      </c>
      <c r="S651" s="10">
        <f xml:space="preserve"> CEILING(Orders[[#This Row],[month_number]]/3,1)</f>
        <v>3</v>
      </c>
    </row>
    <row r="652" spans="1:19" x14ac:dyDescent="0.3">
      <c r="A652" s="2" t="s">
        <v>4163</v>
      </c>
      <c r="B652" s="3">
        <v>43507</v>
      </c>
      <c r="C652" s="2" t="s">
        <v>4164</v>
      </c>
      <c r="D652" t="s">
        <v>6172</v>
      </c>
      <c r="E652" s="2">
        <v>1</v>
      </c>
      <c r="F652" s="2" t="str">
        <f>_xlfn.XLOOKUP(Orders[[#This Row],[Customer ID]],customers!$A$1:$A$1001,customers!$B$1:$B$1001,,0)</f>
        <v>Cecily Stebbings</v>
      </c>
      <c r="G652" s="2" t="str">
        <f>IF(_xlfn.XLOOKUP(Orders[[#This Row],[Customer ID]],customers!$A$1:$A$1001,customers!$C$1:$C$1001,,0)=0,"",_xlfn.XLOOKUP(Orders[[#This Row],[Customer ID]],customers!$A$1:$A$1001,customers!$C$1:$C$1001))</f>
        <v>cstebbingsi2@drupal.org</v>
      </c>
      <c r="H652" s="2" t="str">
        <f>_xlfn.XLOOKUP(Orders[[#This Row],[Customer ID]],customers!$A$1:$A$1001,customers!$G$1:$G$1001,,0)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c r="Q652" t="str">
        <f>TEXT(Orders[[#This Row],[Order Date]], "dddd")</f>
        <v>Monday</v>
      </c>
      <c r="R652">
        <f>MONTH(Orders[[#This Row],[Order Date]])</f>
        <v>2</v>
      </c>
      <c r="S652" s="10">
        <f xml:space="preserve"> CEILING(Orders[[#This Row],[month_number]]/3,1)</f>
        <v>1</v>
      </c>
    </row>
    <row r="653" spans="1:19" x14ac:dyDescent="0.3">
      <c r="A653" s="2" t="s">
        <v>4169</v>
      </c>
      <c r="B653" s="3">
        <v>44084</v>
      </c>
      <c r="C653" s="2" t="s">
        <v>4170</v>
      </c>
      <c r="D653" t="s">
        <v>6179</v>
      </c>
      <c r="E653" s="2">
        <v>4</v>
      </c>
      <c r="F653" s="2" t="str">
        <f>_xlfn.XLOOKUP(Orders[[#This Row],[Customer ID]],customers!$A$1:$A$1001,customers!$B$1:$B$1001,,0)</f>
        <v>Giana Tonnesen</v>
      </c>
      <c r="G653" s="2" t="str">
        <f>IF(_xlfn.XLOOKUP(Orders[[#This Row],[Customer ID]],customers!$A$1:$A$1001,customers!$C$1:$C$1001,,0)=0,"",_xlfn.XLOOKUP(Orders[[#This Row],[Customer ID]],customers!$A$1:$A$1001,customers!$C$1:$C$1001))</f>
        <v/>
      </c>
      <c r="H653" s="2" t="str">
        <f>_xlfn.XLOOKUP(Orders[[#This Row],[Customer ID]],customers!$A$1:$A$1001,customers!$G$1:$G$1001,,0)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Large</v>
      </c>
      <c r="P653" t="str">
        <f>_xlfn.XLOOKUP(Orders[[#This Row],[Customer ID]],customers!$A$1:$A$1001,customers!$I$1:$I$1001,,0)</f>
        <v>No</v>
      </c>
      <c r="Q653" t="str">
        <f>TEXT(Orders[[#This Row],[Order Date]], "dddd")</f>
        <v>Thursday</v>
      </c>
      <c r="R653">
        <f>MONTH(Orders[[#This Row],[Order Date]])</f>
        <v>9</v>
      </c>
      <c r="S653" s="10">
        <f xml:space="preserve"> CEILING(Orders[[#This Row],[month_number]]/3,1)</f>
        <v>3</v>
      </c>
    </row>
    <row r="654" spans="1:19" x14ac:dyDescent="0.3">
      <c r="A654" s="2" t="s">
        <v>4174</v>
      </c>
      <c r="B654" s="3">
        <v>43892</v>
      </c>
      <c r="C654" s="2" t="s">
        <v>4175</v>
      </c>
      <c r="D654" t="s">
        <v>6170</v>
      </c>
      <c r="E654" s="2">
        <v>4</v>
      </c>
      <c r="F654" s="2" t="str">
        <f>_xlfn.XLOOKUP(Orders[[#This Row],[Customer ID]],customers!$A$1:$A$1001,customers!$B$1:$B$1001,,0)</f>
        <v>Rhetta Zywicki</v>
      </c>
      <c r="G654" s="2" t="str">
        <f>IF(_xlfn.XLOOKUP(Orders[[#This Row],[Customer ID]],customers!$A$1:$A$1001,customers!$C$1:$C$1001,,0)=0,"",_xlfn.XLOOKUP(Orders[[#This Row],[Customer ID]],customers!$A$1:$A$1001,customers!$C$1:$C$1001))</f>
        <v>rzywickii4@ifeng.com</v>
      </c>
      <c r="H654" s="2" t="str">
        <f>_xlfn.XLOOKUP(Orders[[#This Row],[Customer ID]],customers!$A$1:$A$1001,customers!$G$1:$G$1001,,0)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Large</v>
      </c>
      <c r="P654" t="str">
        <f>_xlfn.XLOOKUP(Orders[[#This Row],[Customer ID]],customers!$A$1:$A$1001,customers!$I$1:$I$1001,,0)</f>
        <v>No</v>
      </c>
      <c r="Q654" t="str">
        <f>TEXT(Orders[[#This Row],[Order Date]], "dddd")</f>
        <v>Monday</v>
      </c>
      <c r="R654">
        <f>MONTH(Orders[[#This Row],[Order Date]])</f>
        <v>3</v>
      </c>
      <c r="S654" s="10">
        <f xml:space="preserve"> CEILING(Orders[[#This Row],[month_number]]/3,1)</f>
        <v>1</v>
      </c>
    </row>
    <row r="655" spans="1:19" x14ac:dyDescent="0.3">
      <c r="A655" s="2" t="s">
        <v>4179</v>
      </c>
      <c r="B655" s="3">
        <v>44375</v>
      </c>
      <c r="C655" s="2" t="s">
        <v>4180</v>
      </c>
      <c r="D655" t="s">
        <v>6175</v>
      </c>
      <c r="E655" s="2">
        <v>4</v>
      </c>
      <c r="F655" s="2" t="str">
        <f>_xlfn.XLOOKUP(Orders[[#This Row],[Customer ID]],customers!$A$1:$A$1001,customers!$B$1:$B$1001,,0)</f>
        <v>Almeria Burgett</v>
      </c>
      <c r="G655" s="2" t="str">
        <f>IF(_xlfn.XLOOKUP(Orders[[#This Row],[Customer ID]],customers!$A$1:$A$1001,customers!$C$1:$C$1001,,0)=0,"",_xlfn.XLOOKUP(Orders[[#This Row],[Customer ID]],customers!$A$1:$A$1001,customers!$C$1:$C$1001))</f>
        <v>aburgetti5@moonfruit.com</v>
      </c>
      <c r="H655" s="2" t="str">
        <f>_xlfn.XLOOKUP(Orders[[#This Row],[Customer ID]],customers!$A$1:$A$1001,customers!$G$1:$G$1001,,0)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c r="Q655" t="str">
        <f>TEXT(Orders[[#This Row],[Order Date]], "dddd")</f>
        <v>Monday</v>
      </c>
      <c r="R655">
        <f>MONTH(Orders[[#This Row],[Order Date]])</f>
        <v>6</v>
      </c>
      <c r="S655" s="10">
        <f xml:space="preserve"> CEILING(Orders[[#This Row],[month_number]]/3,1)</f>
        <v>2</v>
      </c>
    </row>
    <row r="656" spans="1:19" x14ac:dyDescent="0.3">
      <c r="A656" s="2" t="s">
        <v>4185</v>
      </c>
      <c r="B656" s="3">
        <v>43476</v>
      </c>
      <c r="C656" s="2" t="s">
        <v>4186</v>
      </c>
      <c r="D656" t="s">
        <v>6168</v>
      </c>
      <c r="E656" s="2">
        <v>3</v>
      </c>
      <c r="F656" s="2" t="str">
        <f>_xlfn.XLOOKUP(Orders[[#This Row],[Customer ID]],customers!$A$1:$A$1001,customers!$B$1:$B$1001,,0)</f>
        <v>Marvin Malloy</v>
      </c>
      <c r="G656" s="2" t="str">
        <f>IF(_xlfn.XLOOKUP(Orders[[#This Row],[Customer ID]],customers!$A$1:$A$1001,customers!$C$1:$C$1001,,0)=0,"",_xlfn.XLOOKUP(Orders[[#This Row],[Customer ID]],customers!$A$1:$A$1001,customers!$C$1:$C$1001))</f>
        <v>mmalloyi6@seattletimes.com</v>
      </c>
      <c r="H656" s="2" t="str">
        <f>_xlfn.XLOOKUP(Orders[[#This Row],[Customer ID]],customers!$A$1:$A$1001,customers!$G$1:$G$1001,,0)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c r="Q656" t="str">
        <f>TEXT(Orders[[#This Row],[Order Date]], "dddd")</f>
        <v>Friday</v>
      </c>
      <c r="R656">
        <f>MONTH(Orders[[#This Row],[Order Date]])</f>
        <v>1</v>
      </c>
      <c r="S656" s="10">
        <f xml:space="preserve"> CEILING(Orders[[#This Row],[month_number]]/3,1)</f>
        <v>1</v>
      </c>
    </row>
    <row r="657" spans="1:19" x14ac:dyDescent="0.3">
      <c r="A657" s="2" t="s">
        <v>4191</v>
      </c>
      <c r="B657" s="3">
        <v>43728</v>
      </c>
      <c r="C657" s="2" t="s">
        <v>4192</v>
      </c>
      <c r="D657" t="s">
        <v>6151</v>
      </c>
      <c r="E657" s="2">
        <v>2</v>
      </c>
      <c r="F657" s="2" t="str">
        <f>_xlfn.XLOOKUP(Orders[[#This Row],[Customer ID]],customers!$A$1:$A$1001,customers!$B$1:$B$1001,,0)</f>
        <v>Maxim McParland</v>
      </c>
      <c r="G657" s="2" t="str">
        <f>IF(_xlfn.XLOOKUP(Orders[[#This Row],[Customer ID]],customers!$A$1:$A$1001,customers!$C$1:$C$1001,,0)=0,"",_xlfn.XLOOKUP(Orders[[#This Row],[Customer ID]],customers!$A$1:$A$1001,customers!$C$1:$C$1001))</f>
        <v>mmcparlandi7@w3.org</v>
      </c>
      <c r="H657" s="2" t="str">
        <f>_xlfn.XLOOKUP(Orders[[#This Row],[Customer ID]],customers!$A$1:$A$1001,customers!$G$1:$G$1001,,0)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c r="Q657" t="str">
        <f>TEXT(Orders[[#This Row],[Order Date]], "dddd")</f>
        <v>Friday</v>
      </c>
      <c r="R657">
        <f>MONTH(Orders[[#This Row],[Order Date]])</f>
        <v>9</v>
      </c>
      <c r="S657" s="10">
        <f xml:space="preserve"> CEILING(Orders[[#This Row],[month_number]]/3,1)</f>
        <v>3</v>
      </c>
    </row>
    <row r="658" spans="1:19" x14ac:dyDescent="0.3">
      <c r="A658" s="2" t="s">
        <v>4196</v>
      </c>
      <c r="B658" s="3">
        <v>44485</v>
      </c>
      <c r="C658" s="2" t="s">
        <v>4197</v>
      </c>
      <c r="D658" t="s">
        <v>6143</v>
      </c>
      <c r="E658" s="2">
        <v>4</v>
      </c>
      <c r="F658" s="2" t="str">
        <f>_xlfn.XLOOKUP(Orders[[#This Row],[Customer ID]],customers!$A$1:$A$1001,customers!$B$1:$B$1001,,0)</f>
        <v>Sylas Jennaroy</v>
      </c>
      <c r="G658" s="2" t="str">
        <f>IF(_xlfn.XLOOKUP(Orders[[#This Row],[Customer ID]],customers!$A$1:$A$1001,customers!$C$1:$C$1001,,0)=0,"",_xlfn.XLOOKUP(Orders[[#This Row],[Customer ID]],customers!$A$1:$A$1001,customers!$C$1:$C$1001))</f>
        <v>sjennaroyi8@purevolume.com</v>
      </c>
      <c r="H658" s="2" t="str">
        <f>_xlfn.XLOOKUP(Orders[[#This Row],[Customer ID]],customers!$A$1:$A$1001,customers!$G$1:$G$1001,,0)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c r="Q658" t="str">
        <f>TEXT(Orders[[#This Row],[Order Date]], "dddd")</f>
        <v>Saturday</v>
      </c>
      <c r="R658">
        <f>MONTH(Orders[[#This Row],[Order Date]])</f>
        <v>10</v>
      </c>
      <c r="S658" s="10">
        <f xml:space="preserve"> CEILING(Orders[[#This Row],[month_number]]/3,1)</f>
        <v>4</v>
      </c>
    </row>
    <row r="659" spans="1:19" x14ac:dyDescent="0.3">
      <c r="A659" s="2" t="s">
        <v>4201</v>
      </c>
      <c r="B659" s="3">
        <v>43831</v>
      </c>
      <c r="C659" s="2" t="s">
        <v>4202</v>
      </c>
      <c r="D659" t="s">
        <v>6157</v>
      </c>
      <c r="E659" s="2">
        <v>2</v>
      </c>
      <c r="F659" s="2" t="str">
        <f>_xlfn.XLOOKUP(Orders[[#This Row],[Customer ID]],customers!$A$1:$A$1001,customers!$B$1:$B$1001,,0)</f>
        <v>Wren Place</v>
      </c>
      <c r="G659" s="2" t="str">
        <f>IF(_xlfn.XLOOKUP(Orders[[#This Row],[Customer ID]],customers!$A$1:$A$1001,customers!$C$1:$C$1001,,0)=0,"",_xlfn.XLOOKUP(Orders[[#This Row],[Customer ID]],customers!$A$1:$A$1001,customers!$C$1:$C$1001))</f>
        <v>wplacei9@wsj.com</v>
      </c>
      <c r="H659" s="2" t="str">
        <f>_xlfn.XLOOKUP(Orders[[#This Row],[Customer ID]],customers!$A$1:$A$1001,customers!$G$1:$G$1001,,0)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c r="Q659" t="str">
        <f>TEXT(Orders[[#This Row],[Order Date]], "dddd")</f>
        <v>Wednesday</v>
      </c>
      <c r="R659">
        <f>MONTH(Orders[[#This Row],[Order Date]])</f>
        <v>1</v>
      </c>
      <c r="S659" s="10">
        <f xml:space="preserve"> CEILING(Orders[[#This Row],[month_number]]/3,1)</f>
        <v>1</v>
      </c>
    </row>
    <row r="660" spans="1:19" x14ac:dyDescent="0.3">
      <c r="A660" s="2" t="s">
        <v>4207</v>
      </c>
      <c r="B660" s="3">
        <v>44630</v>
      </c>
      <c r="C660" s="2" t="s">
        <v>4263</v>
      </c>
      <c r="D660" t="s">
        <v>6139</v>
      </c>
      <c r="E660" s="2">
        <v>3</v>
      </c>
      <c r="F660" s="2" t="str">
        <f>_xlfn.XLOOKUP(Orders[[#This Row],[Customer ID]],customers!$A$1:$A$1001,customers!$B$1:$B$1001,,0)</f>
        <v>Janella Millett</v>
      </c>
      <c r="G660" s="2" t="str">
        <f>IF(_xlfn.XLOOKUP(Orders[[#This Row],[Customer ID]],customers!$A$1:$A$1001,customers!$C$1:$C$1001,,0)=0,"",_xlfn.XLOOKUP(Orders[[#This Row],[Customer ID]],customers!$A$1:$A$1001,customers!$C$1:$C$1001))</f>
        <v>jmillettik@addtoany.com</v>
      </c>
      <c r="H660" s="2" t="str">
        <f>_xlfn.XLOOKUP(Orders[[#This Row],[Customer ID]],customers!$A$1:$A$1001,customers!$G$1:$G$1001,,0)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c r="Q660" t="str">
        <f>TEXT(Orders[[#This Row],[Order Date]], "dddd")</f>
        <v>Thursday</v>
      </c>
      <c r="R660">
        <f>MONTH(Orders[[#This Row],[Order Date]])</f>
        <v>3</v>
      </c>
      <c r="S660" s="10">
        <f xml:space="preserve"> CEILING(Orders[[#This Row],[month_number]]/3,1)</f>
        <v>1</v>
      </c>
    </row>
    <row r="661" spans="1:19" x14ac:dyDescent="0.3">
      <c r="A661" s="2" t="s">
        <v>4211</v>
      </c>
      <c r="B661" s="3">
        <v>44693</v>
      </c>
      <c r="C661" s="2" t="s">
        <v>4212</v>
      </c>
      <c r="D661" t="s">
        <v>6168</v>
      </c>
      <c r="E661" s="2">
        <v>2</v>
      </c>
      <c r="F661" s="2" t="str">
        <f>_xlfn.XLOOKUP(Orders[[#This Row],[Customer ID]],customers!$A$1:$A$1001,customers!$B$1:$B$1001,,0)</f>
        <v>Dollie Gadsden</v>
      </c>
      <c r="G661" s="2" t="str">
        <f>IF(_xlfn.XLOOKUP(Orders[[#This Row],[Customer ID]],customers!$A$1:$A$1001,customers!$C$1:$C$1001,,0)=0,"",_xlfn.XLOOKUP(Orders[[#This Row],[Customer ID]],customers!$A$1:$A$1001,customers!$C$1:$C$1001))</f>
        <v>dgadsdenib@google.com.hk</v>
      </c>
      <c r="H661" s="2" t="str">
        <f>_xlfn.XLOOKUP(Orders[[#This Row],[Customer ID]],customers!$A$1:$A$1001,customers!$G$1:$G$1001,,0)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c r="Q661" t="str">
        <f>TEXT(Orders[[#This Row],[Order Date]], "dddd")</f>
        <v>Thursday</v>
      </c>
      <c r="R661">
        <f>MONTH(Orders[[#This Row],[Order Date]])</f>
        <v>5</v>
      </c>
      <c r="S661" s="10">
        <f xml:space="preserve"> CEILING(Orders[[#This Row],[month_number]]/3,1)</f>
        <v>2</v>
      </c>
    </row>
    <row r="662" spans="1:19" x14ac:dyDescent="0.3">
      <c r="A662" s="2" t="s">
        <v>4217</v>
      </c>
      <c r="B662" s="3">
        <v>44084</v>
      </c>
      <c r="C662" s="2" t="s">
        <v>4218</v>
      </c>
      <c r="D662" t="s">
        <v>6176</v>
      </c>
      <c r="E662" s="2">
        <v>6</v>
      </c>
      <c r="F662" s="2" t="str">
        <f>_xlfn.XLOOKUP(Orders[[#This Row],[Customer ID]],customers!$A$1:$A$1001,customers!$B$1:$B$1001,,0)</f>
        <v>Val Wakelin</v>
      </c>
      <c r="G662" s="2" t="str">
        <f>IF(_xlfn.XLOOKUP(Orders[[#This Row],[Customer ID]],customers!$A$1:$A$1001,customers!$C$1:$C$1001,,0)=0,"",_xlfn.XLOOKUP(Orders[[#This Row],[Customer ID]],customers!$A$1:$A$1001,customers!$C$1:$C$1001))</f>
        <v>vwakelinic@unesco.org</v>
      </c>
      <c r="H662" s="2" t="str">
        <f>_xlfn.XLOOKUP(Orders[[#This Row],[Customer ID]],customers!$A$1:$A$1001,customers!$G$1:$G$1001,,0)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Large</v>
      </c>
      <c r="P662" t="str">
        <f>_xlfn.XLOOKUP(Orders[[#This Row],[Customer ID]],customers!$A$1:$A$1001,customers!$I$1:$I$1001,,0)</f>
        <v>No</v>
      </c>
      <c r="Q662" t="str">
        <f>TEXT(Orders[[#This Row],[Order Date]], "dddd")</f>
        <v>Thursday</v>
      </c>
      <c r="R662">
        <f>MONTH(Orders[[#This Row],[Order Date]])</f>
        <v>9</v>
      </c>
      <c r="S662" s="10">
        <f xml:space="preserve"> CEILING(Orders[[#This Row],[month_number]]/3,1)</f>
        <v>3</v>
      </c>
    </row>
    <row r="663" spans="1:19" x14ac:dyDescent="0.3">
      <c r="A663" s="2" t="s">
        <v>4223</v>
      </c>
      <c r="B663" s="3">
        <v>44485</v>
      </c>
      <c r="C663" s="2" t="s">
        <v>4224</v>
      </c>
      <c r="D663" t="s">
        <v>6152</v>
      </c>
      <c r="E663" s="2">
        <v>6</v>
      </c>
      <c r="F663" s="2" t="str">
        <f>_xlfn.XLOOKUP(Orders[[#This Row],[Customer ID]],customers!$A$1:$A$1001,customers!$B$1:$B$1001,,0)</f>
        <v>Annie Campsall</v>
      </c>
      <c r="G663" s="2" t="str">
        <f>IF(_xlfn.XLOOKUP(Orders[[#This Row],[Customer ID]],customers!$A$1:$A$1001,customers!$C$1:$C$1001,,0)=0,"",_xlfn.XLOOKUP(Orders[[#This Row],[Customer ID]],customers!$A$1:$A$1001,customers!$C$1:$C$1001))</f>
        <v>acampsallid@zimbio.com</v>
      </c>
      <c r="H663" s="2" t="str">
        <f>_xlfn.XLOOKUP(Orders[[#This Row],[Customer ID]],customers!$A$1:$A$1001,customers!$G$1:$G$1001,,0)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c r="Q663" t="str">
        <f>TEXT(Orders[[#This Row],[Order Date]], "dddd")</f>
        <v>Saturday</v>
      </c>
      <c r="R663">
        <f>MONTH(Orders[[#This Row],[Order Date]])</f>
        <v>10</v>
      </c>
      <c r="S663" s="10">
        <f xml:space="preserve"> CEILING(Orders[[#This Row],[month_number]]/3,1)</f>
        <v>4</v>
      </c>
    </row>
    <row r="664" spans="1:19" x14ac:dyDescent="0.3">
      <c r="A664" s="2" t="s">
        <v>4229</v>
      </c>
      <c r="B664" s="3">
        <v>44364</v>
      </c>
      <c r="C664" s="2" t="s">
        <v>4230</v>
      </c>
      <c r="D664" t="s">
        <v>6165</v>
      </c>
      <c r="E664" s="2">
        <v>5</v>
      </c>
      <c r="F664" s="2" t="str">
        <f>_xlfn.XLOOKUP(Orders[[#This Row],[Customer ID]],customers!$A$1:$A$1001,customers!$B$1:$B$1001,,0)</f>
        <v>Shermy Moseby</v>
      </c>
      <c r="G664" s="2" t="str">
        <f>IF(_xlfn.XLOOKUP(Orders[[#This Row],[Customer ID]],customers!$A$1:$A$1001,customers!$C$1:$C$1001,,0)=0,"",_xlfn.XLOOKUP(Orders[[#This Row],[Customer ID]],customers!$A$1:$A$1001,customers!$C$1:$C$1001))</f>
        <v>smosebyie@stanford.edu</v>
      </c>
      <c r="H664" s="2" t="str">
        <f>_xlfn.XLOOKUP(Orders[[#This Row],[Customer ID]],customers!$A$1:$A$1001,customers!$G$1:$G$1001,,0)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c r="Q664" t="str">
        <f>TEXT(Orders[[#This Row],[Order Date]], "dddd")</f>
        <v>Thursday</v>
      </c>
      <c r="R664">
        <f>MONTH(Orders[[#This Row],[Order Date]])</f>
        <v>6</v>
      </c>
      <c r="S664" s="10">
        <f xml:space="preserve"> CEILING(Orders[[#This Row],[month_number]]/3,1)</f>
        <v>2</v>
      </c>
    </row>
    <row r="665" spans="1:19" x14ac:dyDescent="0.3">
      <c r="A665" s="2" t="s">
        <v>4234</v>
      </c>
      <c r="B665" s="3">
        <v>43554</v>
      </c>
      <c r="C665" s="2" t="s">
        <v>4235</v>
      </c>
      <c r="D665" t="s">
        <v>6155</v>
      </c>
      <c r="E665" s="2">
        <v>6</v>
      </c>
      <c r="F665" s="2" t="str">
        <f>_xlfn.XLOOKUP(Orders[[#This Row],[Customer ID]],customers!$A$1:$A$1001,customers!$B$1:$B$1001,,0)</f>
        <v>Corrie Wass</v>
      </c>
      <c r="G665" s="2" t="str">
        <f>IF(_xlfn.XLOOKUP(Orders[[#This Row],[Customer ID]],customers!$A$1:$A$1001,customers!$C$1:$C$1001,,0)=0,"",_xlfn.XLOOKUP(Orders[[#This Row],[Customer ID]],customers!$A$1:$A$1001,customers!$C$1:$C$1001))</f>
        <v>cwassif@prweb.com</v>
      </c>
      <c r="H665" s="2" t="str">
        <f>_xlfn.XLOOKUP(Orders[[#This Row],[Customer ID]],customers!$A$1:$A$1001,customers!$G$1:$G$1001,,0)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c r="Q665" t="str">
        <f>TEXT(Orders[[#This Row],[Order Date]], "dddd")</f>
        <v>Saturday</v>
      </c>
      <c r="R665">
        <f>MONTH(Orders[[#This Row],[Order Date]])</f>
        <v>3</v>
      </c>
      <c r="S665" s="10">
        <f xml:space="preserve"> CEILING(Orders[[#This Row],[month_number]]/3,1)</f>
        <v>1</v>
      </c>
    </row>
    <row r="666" spans="1:19" x14ac:dyDescent="0.3">
      <c r="A666" s="2" t="s">
        <v>4239</v>
      </c>
      <c r="B666" s="3">
        <v>44549</v>
      </c>
      <c r="C666" s="2" t="s">
        <v>4240</v>
      </c>
      <c r="D666" t="s">
        <v>6183</v>
      </c>
      <c r="E666" s="2">
        <v>6</v>
      </c>
      <c r="F666" s="2" t="str">
        <f>_xlfn.XLOOKUP(Orders[[#This Row],[Customer ID]],customers!$A$1:$A$1001,customers!$B$1:$B$1001,,0)</f>
        <v>Ira Sjostrom</v>
      </c>
      <c r="G666" s="2" t="str">
        <f>IF(_xlfn.XLOOKUP(Orders[[#This Row],[Customer ID]],customers!$A$1:$A$1001,customers!$C$1:$C$1001,,0)=0,"",_xlfn.XLOOKUP(Orders[[#This Row],[Customer ID]],customers!$A$1:$A$1001,customers!$C$1:$C$1001))</f>
        <v>isjostromig@pbs.org</v>
      </c>
      <c r="H666" s="2" t="str">
        <f>_xlfn.XLOOKUP(Orders[[#This Row],[Customer ID]],customers!$A$1:$A$1001,customers!$G$1:$G$1001,,0)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c r="Q666" t="str">
        <f>TEXT(Orders[[#This Row],[Order Date]], "dddd")</f>
        <v>Sunday</v>
      </c>
      <c r="R666">
        <f>MONTH(Orders[[#This Row],[Order Date]])</f>
        <v>12</v>
      </c>
      <c r="S666" s="10">
        <f xml:space="preserve"> CEILING(Orders[[#This Row],[month_number]]/3,1)</f>
        <v>4</v>
      </c>
    </row>
    <row r="667" spans="1:19" x14ac:dyDescent="0.3">
      <c r="A667" s="2" t="s">
        <v>4239</v>
      </c>
      <c r="B667" s="3">
        <v>44549</v>
      </c>
      <c r="C667" s="2" t="s">
        <v>4240</v>
      </c>
      <c r="D667" t="s">
        <v>6150</v>
      </c>
      <c r="E667" s="2">
        <v>2</v>
      </c>
      <c r="F667" s="2" t="str">
        <f>_xlfn.XLOOKUP(Orders[[#This Row],[Customer ID]],customers!$A$1:$A$1001,customers!$B$1:$B$1001,,0)</f>
        <v>Ira Sjostrom</v>
      </c>
      <c r="G667" s="2" t="str">
        <f>IF(_xlfn.XLOOKUP(Orders[[#This Row],[Customer ID]],customers!$A$1:$A$1001,customers!$C$1:$C$1001,,0)=0,"",_xlfn.XLOOKUP(Orders[[#This Row],[Customer ID]],customers!$A$1:$A$1001,customers!$C$1:$C$1001))</f>
        <v>isjostromig@pbs.org</v>
      </c>
      <c r="H667" s="2" t="str">
        <f>_xlfn.XLOOKUP(Orders[[#This Row],[Customer ID]],customers!$A$1:$A$1001,customers!$G$1:$G$1001,,0)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c r="Q667" t="str">
        <f>TEXT(Orders[[#This Row],[Order Date]], "dddd")</f>
        <v>Sunday</v>
      </c>
      <c r="R667">
        <f>MONTH(Orders[[#This Row],[Order Date]])</f>
        <v>12</v>
      </c>
      <c r="S667" s="10">
        <f xml:space="preserve"> CEILING(Orders[[#This Row],[month_number]]/3,1)</f>
        <v>4</v>
      </c>
    </row>
    <row r="668" spans="1:19" x14ac:dyDescent="0.3">
      <c r="A668" s="2" t="s">
        <v>4250</v>
      </c>
      <c r="B668" s="3">
        <v>43987</v>
      </c>
      <c r="C668" s="2" t="s">
        <v>4251</v>
      </c>
      <c r="D668" t="s">
        <v>6168</v>
      </c>
      <c r="E668" s="2">
        <v>4</v>
      </c>
      <c r="F668" s="2" t="str">
        <f>_xlfn.XLOOKUP(Orders[[#This Row],[Customer ID]],customers!$A$1:$A$1001,customers!$B$1:$B$1001,,0)</f>
        <v>Jermaine Branchett</v>
      </c>
      <c r="G668" s="2" t="str">
        <f>IF(_xlfn.XLOOKUP(Orders[[#This Row],[Customer ID]],customers!$A$1:$A$1001,customers!$C$1:$C$1001,,0)=0,"",_xlfn.XLOOKUP(Orders[[#This Row],[Customer ID]],customers!$A$1:$A$1001,customers!$C$1:$C$1001))</f>
        <v>jbranchettii@bravesites.com</v>
      </c>
      <c r="H668" s="2" t="str">
        <f>_xlfn.XLOOKUP(Orders[[#This Row],[Customer ID]],customers!$A$1:$A$1001,customers!$G$1:$G$1001,,0)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c r="Q668" t="str">
        <f>TEXT(Orders[[#This Row],[Order Date]], "dddd")</f>
        <v>Friday</v>
      </c>
      <c r="R668">
        <f>MONTH(Orders[[#This Row],[Order Date]])</f>
        <v>6</v>
      </c>
      <c r="S668" s="10">
        <f xml:space="preserve"> CEILING(Orders[[#This Row],[month_number]]/3,1)</f>
        <v>2</v>
      </c>
    </row>
    <row r="669" spans="1:19" x14ac:dyDescent="0.3">
      <c r="A669" s="2" t="s">
        <v>4256</v>
      </c>
      <c r="B669" s="3">
        <v>44451</v>
      </c>
      <c r="C669" s="2" t="s">
        <v>4257</v>
      </c>
      <c r="D669" t="s">
        <v>6147</v>
      </c>
      <c r="E669" s="2">
        <v>6</v>
      </c>
      <c r="F669" s="2" t="str">
        <f>_xlfn.XLOOKUP(Orders[[#This Row],[Customer ID]],customers!$A$1:$A$1001,customers!$B$1:$B$1001,,0)</f>
        <v>Nissie Rudland</v>
      </c>
      <c r="G669" s="2" t="str">
        <f>IF(_xlfn.XLOOKUP(Orders[[#This Row],[Customer ID]],customers!$A$1:$A$1001,customers!$C$1:$C$1001,,0)=0,"",_xlfn.XLOOKUP(Orders[[#This Row],[Customer ID]],customers!$A$1:$A$1001,customers!$C$1:$C$1001))</f>
        <v>nrudlandij@blogs.com</v>
      </c>
      <c r="H669" s="2" t="str">
        <f>_xlfn.XLOOKUP(Orders[[#This Row],[Customer ID]],customers!$A$1:$A$1001,customers!$G$1:$G$1001,,0)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c r="Q669" t="str">
        <f>TEXT(Orders[[#This Row],[Order Date]], "dddd")</f>
        <v>Sunday</v>
      </c>
      <c r="R669">
        <f>MONTH(Orders[[#This Row],[Order Date]])</f>
        <v>9</v>
      </c>
      <c r="S669" s="10">
        <f xml:space="preserve"> CEILING(Orders[[#This Row],[month_number]]/3,1)</f>
        <v>3</v>
      </c>
    </row>
    <row r="670" spans="1:19" x14ac:dyDescent="0.3">
      <c r="A670" s="2" t="s">
        <v>4262</v>
      </c>
      <c r="B670" s="3">
        <v>44636</v>
      </c>
      <c r="C670" s="2" t="s">
        <v>4263</v>
      </c>
      <c r="D670" t="s">
        <v>6142</v>
      </c>
      <c r="E670" s="2">
        <v>5</v>
      </c>
      <c r="F670" s="2" t="str">
        <f>_xlfn.XLOOKUP(Orders[[#This Row],[Customer ID]],customers!$A$1:$A$1001,customers!$B$1:$B$1001,,0)</f>
        <v>Janella Millett</v>
      </c>
      <c r="G670" s="2" t="str">
        <f>IF(_xlfn.XLOOKUP(Orders[[#This Row],[Customer ID]],customers!$A$1:$A$1001,customers!$C$1:$C$1001,,0)=0,"",_xlfn.XLOOKUP(Orders[[#This Row],[Customer ID]],customers!$A$1:$A$1001,customers!$C$1:$C$1001))</f>
        <v>jmillettik@addtoany.com</v>
      </c>
      <c r="H670" s="2" t="str">
        <f>_xlfn.XLOOKUP(Orders[[#This Row],[Customer ID]],customers!$A$1:$A$1001,customers!$G$1:$G$1001,,0)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Large</v>
      </c>
      <c r="P670" t="str">
        <f>_xlfn.XLOOKUP(Orders[[#This Row],[Customer ID]],customers!$A$1:$A$1001,customers!$I$1:$I$1001,,0)</f>
        <v>Yes</v>
      </c>
      <c r="Q670" t="str">
        <f>TEXT(Orders[[#This Row],[Order Date]], "dddd")</f>
        <v>Wednesday</v>
      </c>
      <c r="R670">
        <f>MONTH(Orders[[#This Row],[Order Date]])</f>
        <v>3</v>
      </c>
      <c r="S670" s="10">
        <f xml:space="preserve"> CEILING(Orders[[#This Row],[month_number]]/3,1)</f>
        <v>1</v>
      </c>
    </row>
    <row r="671" spans="1:19" x14ac:dyDescent="0.3">
      <c r="A671" s="2" t="s">
        <v>4268</v>
      </c>
      <c r="B671" s="3">
        <v>44551</v>
      </c>
      <c r="C671" s="2" t="s">
        <v>4269</v>
      </c>
      <c r="D671" t="s">
        <v>6181</v>
      </c>
      <c r="E671" s="2">
        <v>2</v>
      </c>
      <c r="F671" s="2" t="str">
        <f>_xlfn.XLOOKUP(Orders[[#This Row],[Customer ID]],customers!$A$1:$A$1001,customers!$B$1:$B$1001,,0)</f>
        <v>Ferdie Tourry</v>
      </c>
      <c r="G671" s="2" t="str">
        <f>IF(_xlfn.XLOOKUP(Orders[[#This Row],[Customer ID]],customers!$A$1:$A$1001,customers!$C$1:$C$1001,,0)=0,"",_xlfn.XLOOKUP(Orders[[#This Row],[Customer ID]],customers!$A$1:$A$1001,customers!$C$1:$C$1001))</f>
        <v>ftourryil@google.de</v>
      </c>
      <c r="H671" s="2" t="str">
        <f>_xlfn.XLOOKUP(Orders[[#This Row],[Customer ID]],customers!$A$1:$A$1001,customers!$G$1:$G$1001,,0)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c r="Q671" t="str">
        <f>TEXT(Orders[[#This Row],[Order Date]], "dddd")</f>
        <v>Tuesday</v>
      </c>
      <c r="R671">
        <f>MONTH(Orders[[#This Row],[Order Date]])</f>
        <v>12</v>
      </c>
      <c r="S671" s="10">
        <f xml:space="preserve"> CEILING(Orders[[#This Row],[month_number]]/3,1)</f>
        <v>4</v>
      </c>
    </row>
    <row r="672" spans="1:19" x14ac:dyDescent="0.3">
      <c r="A672" s="2" t="s">
        <v>4274</v>
      </c>
      <c r="B672" s="3">
        <v>43606</v>
      </c>
      <c r="C672" s="2" t="s">
        <v>4275</v>
      </c>
      <c r="D672" t="s">
        <v>6159</v>
      </c>
      <c r="E672" s="2">
        <v>3</v>
      </c>
      <c r="F672" s="2" t="str">
        <f>_xlfn.XLOOKUP(Orders[[#This Row],[Customer ID]],customers!$A$1:$A$1001,customers!$B$1:$B$1001,,0)</f>
        <v>Cecil Weatherall</v>
      </c>
      <c r="G672" s="2" t="str">
        <f>IF(_xlfn.XLOOKUP(Orders[[#This Row],[Customer ID]],customers!$A$1:$A$1001,customers!$C$1:$C$1001,,0)=0,"",_xlfn.XLOOKUP(Orders[[#This Row],[Customer ID]],customers!$A$1:$A$1001,customers!$C$1:$C$1001))</f>
        <v>cweatherallim@toplist.cz</v>
      </c>
      <c r="H672" s="2" t="str">
        <f>_xlfn.XLOOKUP(Orders[[#This Row],[Customer ID]],customers!$A$1:$A$1001,customers!$G$1:$G$1001,,0)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c r="Q672" t="str">
        <f>TEXT(Orders[[#This Row],[Order Date]], "dddd")</f>
        <v>Tuesday</v>
      </c>
      <c r="R672">
        <f>MONTH(Orders[[#This Row],[Order Date]])</f>
        <v>5</v>
      </c>
      <c r="S672" s="10">
        <f xml:space="preserve"> CEILING(Orders[[#This Row],[month_number]]/3,1)</f>
        <v>2</v>
      </c>
    </row>
    <row r="673" spans="1:19" x14ac:dyDescent="0.3">
      <c r="A673" s="2" t="s">
        <v>4280</v>
      </c>
      <c r="B673" s="3">
        <v>44495</v>
      </c>
      <c r="C673" s="2" t="s">
        <v>4281</v>
      </c>
      <c r="D673" t="s">
        <v>6179</v>
      </c>
      <c r="E673" s="2">
        <v>5</v>
      </c>
      <c r="F673" s="2" t="str">
        <f>_xlfn.XLOOKUP(Orders[[#This Row],[Customer ID]],customers!$A$1:$A$1001,customers!$B$1:$B$1001,,0)</f>
        <v>Gale Heindrick</v>
      </c>
      <c r="G673" s="2" t="str">
        <f>IF(_xlfn.XLOOKUP(Orders[[#This Row],[Customer ID]],customers!$A$1:$A$1001,customers!$C$1:$C$1001,,0)=0,"",_xlfn.XLOOKUP(Orders[[#This Row],[Customer ID]],customers!$A$1:$A$1001,customers!$C$1:$C$1001))</f>
        <v>gheindrickin@usda.gov</v>
      </c>
      <c r="H673" s="2" t="str">
        <f>_xlfn.XLOOKUP(Orders[[#This Row],[Customer ID]],customers!$A$1:$A$1001,customers!$G$1:$G$1001,,0)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Large</v>
      </c>
      <c r="P673" t="str">
        <f>_xlfn.XLOOKUP(Orders[[#This Row],[Customer ID]],customers!$A$1:$A$1001,customers!$I$1:$I$1001,,0)</f>
        <v>No</v>
      </c>
      <c r="Q673" t="str">
        <f>TEXT(Orders[[#This Row],[Order Date]], "dddd")</f>
        <v>Tuesday</v>
      </c>
      <c r="R673">
        <f>MONTH(Orders[[#This Row],[Order Date]])</f>
        <v>10</v>
      </c>
      <c r="S673" s="10">
        <f xml:space="preserve"> CEILING(Orders[[#This Row],[month_number]]/3,1)</f>
        <v>4</v>
      </c>
    </row>
    <row r="674" spans="1:19" x14ac:dyDescent="0.3">
      <c r="A674" s="2" t="s">
        <v>4286</v>
      </c>
      <c r="B674" s="3">
        <v>43916</v>
      </c>
      <c r="C674" s="2" t="s">
        <v>4287</v>
      </c>
      <c r="D674" t="s">
        <v>6160</v>
      </c>
      <c r="E674" s="2">
        <v>5</v>
      </c>
      <c r="F674" s="2" t="str">
        <f>_xlfn.XLOOKUP(Orders[[#This Row],[Customer ID]],customers!$A$1:$A$1001,customers!$B$1:$B$1001,,0)</f>
        <v>Layne Imason</v>
      </c>
      <c r="G674" s="2" t="str">
        <f>IF(_xlfn.XLOOKUP(Orders[[#This Row],[Customer ID]],customers!$A$1:$A$1001,customers!$C$1:$C$1001,,0)=0,"",_xlfn.XLOOKUP(Orders[[#This Row],[Customer ID]],customers!$A$1:$A$1001,customers!$C$1:$C$1001))</f>
        <v>limasonio@discuz.net</v>
      </c>
      <c r="H674" s="2" t="str">
        <f>_xlfn.XLOOKUP(Orders[[#This Row],[Customer ID]],customers!$A$1:$A$1001,customers!$G$1:$G$1001,,0)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c r="Q674" t="str">
        <f>TEXT(Orders[[#This Row],[Order Date]], "dddd")</f>
        <v>Thursday</v>
      </c>
      <c r="R674">
        <f>MONTH(Orders[[#This Row],[Order Date]])</f>
        <v>3</v>
      </c>
      <c r="S674" s="10">
        <f xml:space="preserve"> CEILING(Orders[[#This Row],[month_number]]/3,1)</f>
        <v>1</v>
      </c>
    </row>
    <row r="675" spans="1:19" x14ac:dyDescent="0.3">
      <c r="A675" s="2" t="s">
        <v>4291</v>
      </c>
      <c r="B675" s="3">
        <v>44118</v>
      </c>
      <c r="C675" s="2" t="s">
        <v>4292</v>
      </c>
      <c r="D675" t="s">
        <v>6141</v>
      </c>
      <c r="E675" s="2">
        <v>6</v>
      </c>
      <c r="F675" s="2" t="str">
        <f>_xlfn.XLOOKUP(Orders[[#This Row],[Customer ID]],customers!$A$1:$A$1001,customers!$B$1:$B$1001,,0)</f>
        <v>Hazel Saill</v>
      </c>
      <c r="G675" s="2" t="str">
        <f>IF(_xlfn.XLOOKUP(Orders[[#This Row],[Customer ID]],customers!$A$1:$A$1001,customers!$C$1:$C$1001,,0)=0,"",_xlfn.XLOOKUP(Orders[[#This Row],[Customer ID]],customers!$A$1:$A$1001,customers!$C$1:$C$1001))</f>
        <v>hsaillip@odnoklassniki.ru</v>
      </c>
      <c r="H675" s="2" t="str">
        <f>_xlfn.XLOOKUP(Orders[[#This Row],[Customer ID]],customers!$A$1:$A$1001,customers!$G$1:$G$1001,,0)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c r="Q675" t="str">
        <f>TEXT(Orders[[#This Row],[Order Date]], "dddd")</f>
        <v>Wednesday</v>
      </c>
      <c r="R675">
        <f>MONTH(Orders[[#This Row],[Order Date]])</f>
        <v>10</v>
      </c>
      <c r="S675" s="10">
        <f xml:space="preserve"> CEILING(Orders[[#This Row],[month_number]]/3,1)</f>
        <v>4</v>
      </c>
    </row>
    <row r="676" spans="1:19" x14ac:dyDescent="0.3">
      <c r="A676" s="2" t="s">
        <v>4297</v>
      </c>
      <c r="B676" s="3">
        <v>44543</v>
      </c>
      <c r="C676" s="2" t="s">
        <v>4298</v>
      </c>
      <c r="D676" t="s">
        <v>6182</v>
      </c>
      <c r="E676" s="2">
        <v>6</v>
      </c>
      <c r="F676" s="2" t="str">
        <f>_xlfn.XLOOKUP(Orders[[#This Row],[Customer ID]],customers!$A$1:$A$1001,customers!$B$1:$B$1001,,0)</f>
        <v>Hermann Larvor</v>
      </c>
      <c r="G676" s="2" t="str">
        <f>IF(_xlfn.XLOOKUP(Orders[[#This Row],[Customer ID]],customers!$A$1:$A$1001,customers!$C$1:$C$1001,,0)=0,"",_xlfn.XLOOKUP(Orders[[#This Row],[Customer ID]],customers!$A$1:$A$1001,customers!$C$1:$C$1001))</f>
        <v>hlarvoriq@last.fm</v>
      </c>
      <c r="H676" s="2" t="str">
        <f>_xlfn.XLOOKUP(Orders[[#This Row],[Customer ID]],customers!$A$1:$A$1001,customers!$G$1:$G$1001,,0)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Large</v>
      </c>
      <c r="P676" t="str">
        <f>_xlfn.XLOOKUP(Orders[[#This Row],[Customer ID]],customers!$A$1:$A$1001,customers!$I$1:$I$1001,,0)</f>
        <v>Yes</v>
      </c>
      <c r="Q676" t="str">
        <f>TEXT(Orders[[#This Row],[Order Date]], "dddd")</f>
        <v>Monday</v>
      </c>
      <c r="R676">
        <f>MONTH(Orders[[#This Row],[Order Date]])</f>
        <v>12</v>
      </c>
      <c r="S676" s="10">
        <f xml:space="preserve"> CEILING(Orders[[#This Row],[month_number]]/3,1)</f>
        <v>4</v>
      </c>
    </row>
    <row r="677" spans="1:19" x14ac:dyDescent="0.3">
      <c r="A677" s="2" t="s">
        <v>4303</v>
      </c>
      <c r="B677" s="3">
        <v>44263</v>
      </c>
      <c r="C677" s="2" t="s">
        <v>4304</v>
      </c>
      <c r="D677" t="s">
        <v>6165</v>
      </c>
      <c r="E677" s="2">
        <v>4</v>
      </c>
      <c r="F677" s="2" t="str">
        <f>_xlfn.XLOOKUP(Orders[[#This Row],[Customer ID]],customers!$A$1:$A$1001,customers!$B$1:$B$1001,,0)</f>
        <v>Terri Lyford</v>
      </c>
      <c r="G677" s="2" t="str">
        <f>IF(_xlfn.XLOOKUP(Orders[[#This Row],[Customer ID]],customers!$A$1:$A$1001,customers!$C$1:$C$1001,,0)=0,"",_xlfn.XLOOKUP(Orders[[#This Row],[Customer ID]],customers!$A$1:$A$1001,customers!$C$1:$C$1001))</f>
        <v/>
      </c>
      <c r="H677" s="2" t="str">
        <f>_xlfn.XLOOKUP(Orders[[#This Row],[Customer ID]],customers!$A$1:$A$1001,customers!$G$1:$G$1001,,0)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c r="Q677" t="str">
        <f>TEXT(Orders[[#This Row],[Order Date]], "dddd")</f>
        <v>Monday</v>
      </c>
      <c r="R677">
        <f>MONTH(Orders[[#This Row],[Order Date]])</f>
        <v>3</v>
      </c>
      <c r="S677" s="10">
        <f xml:space="preserve"> CEILING(Orders[[#This Row],[month_number]]/3,1)</f>
        <v>1</v>
      </c>
    </row>
    <row r="678" spans="1:19" x14ac:dyDescent="0.3">
      <c r="A678" s="2" t="s">
        <v>4308</v>
      </c>
      <c r="B678" s="3">
        <v>44217</v>
      </c>
      <c r="C678" s="2" t="s">
        <v>4309</v>
      </c>
      <c r="D678" t="s">
        <v>6161</v>
      </c>
      <c r="E678" s="2">
        <v>5</v>
      </c>
      <c r="F678" s="2" t="str">
        <f>_xlfn.XLOOKUP(Orders[[#This Row],[Customer ID]],customers!$A$1:$A$1001,customers!$B$1:$B$1001,,0)</f>
        <v>Gabey Cogan</v>
      </c>
      <c r="G678" s="2" t="str">
        <f>IF(_xlfn.XLOOKUP(Orders[[#This Row],[Customer ID]],customers!$A$1:$A$1001,customers!$C$1:$C$1001,,0)=0,"",_xlfn.XLOOKUP(Orders[[#This Row],[Customer ID]],customers!$A$1:$A$1001,customers!$C$1:$C$1001))</f>
        <v/>
      </c>
      <c r="H678" s="2" t="str">
        <f>_xlfn.XLOOKUP(Orders[[#This Row],[Customer ID]],customers!$A$1:$A$1001,customers!$G$1:$G$1001,,0)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Large</v>
      </c>
      <c r="P678" t="str">
        <f>_xlfn.XLOOKUP(Orders[[#This Row],[Customer ID]],customers!$A$1:$A$1001,customers!$I$1:$I$1001,,0)</f>
        <v>No</v>
      </c>
      <c r="Q678" t="str">
        <f>TEXT(Orders[[#This Row],[Order Date]], "dddd")</f>
        <v>Thursday</v>
      </c>
      <c r="R678">
        <f>MONTH(Orders[[#This Row],[Order Date]])</f>
        <v>1</v>
      </c>
      <c r="S678" s="10">
        <f xml:space="preserve"> CEILING(Orders[[#This Row],[month_number]]/3,1)</f>
        <v>1</v>
      </c>
    </row>
    <row r="679" spans="1:19" x14ac:dyDescent="0.3">
      <c r="A679" s="2" t="s">
        <v>4313</v>
      </c>
      <c r="B679" s="3">
        <v>44206</v>
      </c>
      <c r="C679" s="2" t="s">
        <v>4314</v>
      </c>
      <c r="D679" t="s">
        <v>6160</v>
      </c>
      <c r="E679" s="2">
        <v>5</v>
      </c>
      <c r="F679" s="2" t="str">
        <f>_xlfn.XLOOKUP(Orders[[#This Row],[Customer ID]],customers!$A$1:$A$1001,customers!$B$1:$B$1001,,0)</f>
        <v>Charin Penwarden</v>
      </c>
      <c r="G679" s="2" t="str">
        <f>IF(_xlfn.XLOOKUP(Orders[[#This Row],[Customer ID]],customers!$A$1:$A$1001,customers!$C$1:$C$1001,,0)=0,"",_xlfn.XLOOKUP(Orders[[#This Row],[Customer ID]],customers!$A$1:$A$1001,customers!$C$1:$C$1001))</f>
        <v>cpenwardenit@mlb.com</v>
      </c>
      <c r="H679" s="2" t="str">
        <f>_xlfn.XLOOKUP(Orders[[#This Row],[Customer ID]],customers!$A$1:$A$1001,customers!$G$1:$G$1001,,0)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c r="Q679" t="str">
        <f>TEXT(Orders[[#This Row],[Order Date]], "dddd")</f>
        <v>Sunday</v>
      </c>
      <c r="R679">
        <f>MONTH(Orders[[#This Row],[Order Date]])</f>
        <v>1</v>
      </c>
      <c r="S679" s="10">
        <f xml:space="preserve"> CEILING(Orders[[#This Row],[month_number]]/3,1)</f>
        <v>1</v>
      </c>
    </row>
    <row r="680" spans="1:19" x14ac:dyDescent="0.3">
      <c r="A680" s="2" t="s">
        <v>4319</v>
      </c>
      <c r="B680" s="3">
        <v>44281</v>
      </c>
      <c r="C680" s="2" t="s">
        <v>4320</v>
      </c>
      <c r="D680" t="s">
        <v>6182</v>
      </c>
      <c r="E680" s="2">
        <v>6</v>
      </c>
      <c r="F680" s="2" t="str">
        <f>_xlfn.XLOOKUP(Orders[[#This Row],[Customer ID]],customers!$A$1:$A$1001,customers!$B$1:$B$1001,,0)</f>
        <v>Milty Middis</v>
      </c>
      <c r="G680" s="2" t="str">
        <f>IF(_xlfn.XLOOKUP(Orders[[#This Row],[Customer ID]],customers!$A$1:$A$1001,customers!$C$1:$C$1001,,0)=0,"",_xlfn.XLOOKUP(Orders[[#This Row],[Customer ID]],customers!$A$1:$A$1001,customers!$C$1:$C$1001))</f>
        <v>mmiddisiu@dmoz.org</v>
      </c>
      <c r="H680" s="2" t="str">
        <f>_xlfn.XLOOKUP(Orders[[#This Row],[Customer ID]],customers!$A$1:$A$1001,customers!$G$1:$G$1001,,0)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Large</v>
      </c>
      <c r="P680" t="str">
        <f>_xlfn.XLOOKUP(Orders[[#This Row],[Customer ID]],customers!$A$1:$A$1001,customers!$I$1:$I$1001,,0)</f>
        <v>Yes</v>
      </c>
      <c r="Q680" t="str">
        <f>TEXT(Orders[[#This Row],[Order Date]], "dddd")</f>
        <v>Friday</v>
      </c>
      <c r="R680">
        <f>MONTH(Orders[[#This Row],[Order Date]])</f>
        <v>3</v>
      </c>
      <c r="S680" s="10">
        <f xml:space="preserve"> CEILING(Orders[[#This Row],[month_number]]/3,1)</f>
        <v>1</v>
      </c>
    </row>
    <row r="681" spans="1:19" x14ac:dyDescent="0.3">
      <c r="A681" s="2" t="s">
        <v>4325</v>
      </c>
      <c r="B681" s="3">
        <v>44645</v>
      </c>
      <c r="C681" s="2" t="s">
        <v>4326</v>
      </c>
      <c r="D681" t="s">
        <v>6142</v>
      </c>
      <c r="E681" s="2">
        <v>1</v>
      </c>
      <c r="F681" s="2" t="str">
        <f>_xlfn.XLOOKUP(Orders[[#This Row],[Customer ID]],customers!$A$1:$A$1001,customers!$B$1:$B$1001,,0)</f>
        <v>Adrianne Vairow</v>
      </c>
      <c r="G681" s="2" t="str">
        <f>IF(_xlfn.XLOOKUP(Orders[[#This Row],[Customer ID]],customers!$A$1:$A$1001,customers!$C$1:$C$1001,,0)=0,"",_xlfn.XLOOKUP(Orders[[#This Row],[Customer ID]],customers!$A$1:$A$1001,customers!$C$1:$C$1001))</f>
        <v>avairowiv@studiopress.com</v>
      </c>
      <c r="H681" s="2" t="str">
        <f>_xlfn.XLOOKUP(Orders[[#This Row],[Customer ID]],customers!$A$1:$A$1001,customers!$G$1:$G$1001,,0)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Large</v>
      </c>
      <c r="P681" t="str">
        <f>_xlfn.XLOOKUP(Orders[[#This Row],[Customer ID]],customers!$A$1:$A$1001,customers!$I$1:$I$1001,,0)</f>
        <v>No</v>
      </c>
      <c r="Q681" t="str">
        <f>TEXT(Orders[[#This Row],[Order Date]], "dddd")</f>
        <v>Friday</v>
      </c>
      <c r="R681">
        <f>MONTH(Orders[[#This Row],[Order Date]])</f>
        <v>3</v>
      </c>
      <c r="S681" s="10">
        <f xml:space="preserve"> CEILING(Orders[[#This Row],[month_number]]/3,1)</f>
        <v>1</v>
      </c>
    </row>
    <row r="682" spans="1:19" x14ac:dyDescent="0.3">
      <c r="A682" s="2" t="s">
        <v>4331</v>
      </c>
      <c r="B682" s="3">
        <v>44399</v>
      </c>
      <c r="C682" s="2" t="s">
        <v>4332</v>
      </c>
      <c r="D682" t="s">
        <v>6155</v>
      </c>
      <c r="E682" s="2">
        <v>5</v>
      </c>
      <c r="F682" s="2" t="str">
        <f>_xlfn.XLOOKUP(Orders[[#This Row],[Customer ID]],customers!$A$1:$A$1001,customers!$B$1:$B$1001,,0)</f>
        <v>Anjanette Goldie</v>
      </c>
      <c r="G682" s="2" t="str">
        <f>IF(_xlfn.XLOOKUP(Orders[[#This Row],[Customer ID]],customers!$A$1:$A$1001,customers!$C$1:$C$1001,,0)=0,"",_xlfn.XLOOKUP(Orders[[#This Row],[Customer ID]],customers!$A$1:$A$1001,customers!$C$1:$C$1001))</f>
        <v>agoldieiw@goo.gl</v>
      </c>
      <c r="H682" s="2" t="str">
        <f>_xlfn.XLOOKUP(Orders[[#This Row],[Customer ID]],customers!$A$1:$A$1001,customers!$G$1:$G$1001,,0)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c r="Q682" t="str">
        <f>TEXT(Orders[[#This Row],[Order Date]], "dddd")</f>
        <v>Thursday</v>
      </c>
      <c r="R682">
        <f>MONTH(Orders[[#This Row],[Order Date]])</f>
        <v>7</v>
      </c>
      <c r="S682" s="10">
        <f xml:space="preserve"> CEILING(Orders[[#This Row],[month_number]]/3,1)</f>
        <v>3</v>
      </c>
    </row>
    <row r="683" spans="1:19" x14ac:dyDescent="0.3">
      <c r="A683" s="2" t="s">
        <v>4336</v>
      </c>
      <c r="B683" s="3">
        <v>44080</v>
      </c>
      <c r="C683" s="2" t="s">
        <v>4337</v>
      </c>
      <c r="D683" t="s">
        <v>6145</v>
      </c>
      <c r="E683" s="2">
        <v>2</v>
      </c>
      <c r="F683" s="2" t="str">
        <f>_xlfn.XLOOKUP(Orders[[#This Row],[Customer ID]],customers!$A$1:$A$1001,customers!$B$1:$B$1001,,0)</f>
        <v>Nicky Ayris</v>
      </c>
      <c r="G683" s="2" t="str">
        <f>IF(_xlfn.XLOOKUP(Orders[[#This Row],[Customer ID]],customers!$A$1:$A$1001,customers!$C$1:$C$1001,,0)=0,"",_xlfn.XLOOKUP(Orders[[#This Row],[Customer ID]],customers!$A$1:$A$1001,customers!$C$1:$C$1001))</f>
        <v>nayrisix@t-online.de</v>
      </c>
      <c r="H683" s="2" t="str">
        <f>_xlfn.XLOOKUP(Orders[[#This Row],[Customer ID]],customers!$A$1:$A$1001,customers!$G$1:$G$1001,,0)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Large</v>
      </c>
      <c r="P683" t="str">
        <f>_xlfn.XLOOKUP(Orders[[#This Row],[Customer ID]],customers!$A$1:$A$1001,customers!$I$1:$I$1001,,0)</f>
        <v>Yes</v>
      </c>
      <c r="Q683" t="str">
        <f>TEXT(Orders[[#This Row],[Order Date]], "dddd")</f>
        <v>Sunday</v>
      </c>
      <c r="R683">
        <f>MONTH(Orders[[#This Row],[Order Date]])</f>
        <v>9</v>
      </c>
      <c r="S683" s="10">
        <f xml:space="preserve"> CEILING(Orders[[#This Row],[month_number]]/3,1)</f>
        <v>3</v>
      </c>
    </row>
    <row r="684" spans="1:19" x14ac:dyDescent="0.3">
      <c r="A684" s="2" t="s">
        <v>4342</v>
      </c>
      <c r="B684" s="3">
        <v>43827</v>
      </c>
      <c r="C684" s="2" t="s">
        <v>4343</v>
      </c>
      <c r="D684" t="s">
        <v>6156</v>
      </c>
      <c r="E684" s="2">
        <v>2</v>
      </c>
      <c r="F684" s="2" t="str">
        <f>_xlfn.XLOOKUP(Orders[[#This Row],[Customer ID]],customers!$A$1:$A$1001,customers!$B$1:$B$1001,,0)</f>
        <v>Laryssa Benediktovich</v>
      </c>
      <c r="G684" s="2" t="str">
        <f>IF(_xlfn.XLOOKUP(Orders[[#This Row],[Customer ID]],customers!$A$1:$A$1001,customers!$C$1:$C$1001,,0)=0,"",_xlfn.XLOOKUP(Orders[[#This Row],[Customer ID]],customers!$A$1:$A$1001,customers!$C$1:$C$1001))</f>
        <v>lbenediktovichiy@wunderground.com</v>
      </c>
      <c r="H684" s="2" t="str">
        <f>_xlfn.XLOOKUP(Orders[[#This Row],[Customer ID]],customers!$A$1:$A$1001,customers!$G$1:$G$1001,,0)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c r="Q684" t="str">
        <f>TEXT(Orders[[#This Row],[Order Date]], "dddd")</f>
        <v>Saturday</v>
      </c>
      <c r="R684">
        <f>MONTH(Orders[[#This Row],[Order Date]])</f>
        <v>12</v>
      </c>
      <c r="S684" s="10">
        <f xml:space="preserve"> CEILING(Orders[[#This Row],[month_number]]/3,1)</f>
        <v>4</v>
      </c>
    </row>
    <row r="685" spans="1:19" x14ac:dyDescent="0.3">
      <c r="A685" s="2" t="s">
        <v>4348</v>
      </c>
      <c r="B685" s="3">
        <v>43941</v>
      </c>
      <c r="C685" s="2" t="s">
        <v>4349</v>
      </c>
      <c r="D685" t="s">
        <v>6169</v>
      </c>
      <c r="E685" s="2">
        <v>6</v>
      </c>
      <c r="F685" s="2" t="str">
        <f>_xlfn.XLOOKUP(Orders[[#This Row],[Customer ID]],customers!$A$1:$A$1001,customers!$B$1:$B$1001,,0)</f>
        <v>Theo Jacobovitz</v>
      </c>
      <c r="G685" s="2" t="str">
        <f>IF(_xlfn.XLOOKUP(Orders[[#This Row],[Customer ID]],customers!$A$1:$A$1001,customers!$C$1:$C$1001,,0)=0,"",_xlfn.XLOOKUP(Orders[[#This Row],[Customer ID]],customers!$A$1:$A$1001,customers!$C$1:$C$1001))</f>
        <v>tjacobovitziz@cbc.ca</v>
      </c>
      <c r="H685" s="2" t="str">
        <f>_xlfn.XLOOKUP(Orders[[#This Row],[Customer ID]],customers!$A$1:$A$1001,customers!$G$1:$G$1001,,0)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c r="Q685" t="str">
        <f>TEXT(Orders[[#This Row],[Order Date]], "dddd")</f>
        <v>Monday</v>
      </c>
      <c r="R685">
        <f>MONTH(Orders[[#This Row],[Order Date]])</f>
        <v>4</v>
      </c>
      <c r="S685" s="10">
        <f xml:space="preserve"> CEILING(Orders[[#This Row],[month_number]]/3,1)</f>
        <v>2</v>
      </c>
    </row>
    <row r="686" spans="1:19" x14ac:dyDescent="0.3">
      <c r="A686" s="2" t="s">
        <v>4354</v>
      </c>
      <c r="B686" s="3">
        <v>43517</v>
      </c>
      <c r="C686" s="2" t="s">
        <v>4355</v>
      </c>
      <c r="D686" t="s">
        <v>6179</v>
      </c>
      <c r="E686" s="2">
        <v>6</v>
      </c>
      <c r="F686" s="2" t="str">
        <f>_xlfn.XLOOKUP(Orders[[#This Row],[Customer ID]],customers!$A$1:$A$1001,customers!$B$1:$B$1001,,0)</f>
        <v>Becca Ableson</v>
      </c>
      <c r="G686" s="2" t="str">
        <f>IF(_xlfn.XLOOKUP(Orders[[#This Row],[Customer ID]],customers!$A$1:$A$1001,customers!$C$1:$C$1001,,0)=0,"",_xlfn.XLOOKUP(Orders[[#This Row],[Customer ID]],customers!$A$1:$A$1001,customers!$C$1:$C$1001))</f>
        <v/>
      </c>
      <c r="H686" s="2" t="str">
        <f>_xlfn.XLOOKUP(Orders[[#This Row],[Customer ID]],customers!$A$1:$A$1001,customers!$G$1:$G$1001,,0)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Large</v>
      </c>
      <c r="P686" t="str">
        <f>_xlfn.XLOOKUP(Orders[[#This Row],[Customer ID]],customers!$A$1:$A$1001,customers!$I$1:$I$1001,,0)</f>
        <v>No</v>
      </c>
      <c r="Q686" t="str">
        <f>TEXT(Orders[[#This Row],[Order Date]], "dddd")</f>
        <v>Thursday</v>
      </c>
      <c r="R686">
        <f>MONTH(Orders[[#This Row],[Order Date]])</f>
        <v>2</v>
      </c>
      <c r="S686" s="10">
        <f xml:space="preserve"> CEILING(Orders[[#This Row],[month_number]]/3,1)</f>
        <v>1</v>
      </c>
    </row>
    <row r="687" spans="1:19" x14ac:dyDescent="0.3">
      <c r="A687" s="2" t="s">
        <v>4359</v>
      </c>
      <c r="B687" s="3">
        <v>44637</v>
      </c>
      <c r="C687" s="2" t="s">
        <v>4360</v>
      </c>
      <c r="D687" t="s">
        <v>6164</v>
      </c>
      <c r="E687" s="2">
        <v>2</v>
      </c>
      <c r="F687" s="2" t="str">
        <f>_xlfn.XLOOKUP(Orders[[#This Row],[Customer ID]],customers!$A$1:$A$1001,customers!$B$1:$B$1001,,0)</f>
        <v>Jeno Druitt</v>
      </c>
      <c r="G687" s="2" t="str">
        <f>IF(_xlfn.XLOOKUP(Orders[[#This Row],[Customer ID]],customers!$A$1:$A$1001,customers!$C$1:$C$1001,,0)=0,"",_xlfn.XLOOKUP(Orders[[#This Row],[Customer ID]],customers!$A$1:$A$1001,customers!$C$1:$C$1001))</f>
        <v>jdruittj1@feedburner.com</v>
      </c>
      <c r="H687" s="2" t="str">
        <f>_xlfn.XLOOKUP(Orders[[#This Row],[Customer ID]],customers!$A$1:$A$1001,customers!$G$1:$G$1001,,0)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Large</v>
      </c>
      <c r="P687" t="str">
        <f>_xlfn.XLOOKUP(Orders[[#This Row],[Customer ID]],customers!$A$1:$A$1001,customers!$I$1:$I$1001,,0)</f>
        <v>Yes</v>
      </c>
      <c r="Q687" t="str">
        <f>TEXT(Orders[[#This Row],[Order Date]], "dddd")</f>
        <v>Thursday</v>
      </c>
      <c r="R687">
        <f>MONTH(Orders[[#This Row],[Order Date]])</f>
        <v>3</v>
      </c>
      <c r="S687" s="10">
        <f xml:space="preserve"> CEILING(Orders[[#This Row],[month_number]]/3,1)</f>
        <v>1</v>
      </c>
    </row>
    <row r="688" spans="1:19" x14ac:dyDescent="0.3">
      <c r="A688" s="2" t="s">
        <v>4365</v>
      </c>
      <c r="B688" s="3">
        <v>44330</v>
      </c>
      <c r="C688" s="2" t="s">
        <v>4366</v>
      </c>
      <c r="D688" t="s">
        <v>6163</v>
      </c>
      <c r="E688" s="2">
        <v>3</v>
      </c>
      <c r="F688" s="2" t="str">
        <f>_xlfn.XLOOKUP(Orders[[#This Row],[Customer ID]],customers!$A$1:$A$1001,customers!$B$1:$B$1001,,0)</f>
        <v>Deonne Shortall</v>
      </c>
      <c r="G688" s="2" t="str">
        <f>IF(_xlfn.XLOOKUP(Orders[[#This Row],[Customer ID]],customers!$A$1:$A$1001,customers!$C$1:$C$1001,,0)=0,"",_xlfn.XLOOKUP(Orders[[#This Row],[Customer ID]],customers!$A$1:$A$1001,customers!$C$1:$C$1001))</f>
        <v>dshortallj2@wikipedia.org</v>
      </c>
      <c r="H688" s="2" t="str">
        <f>_xlfn.XLOOKUP(Orders[[#This Row],[Customer ID]],customers!$A$1:$A$1001,customers!$G$1:$G$1001,,0)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c r="Q688" t="str">
        <f>TEXT(Orders[[#This Row],[Order Date]], "dddd")</f>
        <v>Friday</v>
      </c>
      <c r="R688">
        <f>MONTH(Orders[[#This Row],[Order Date]])</f>
        <v>5</v>
      </c>
      <c r="S688" s="10">
        <f xml:space="preserve"> CEILING(Orders[[#This Row],[month_number]]/3,1)</f>
        <v>2</v>
      </c>
    </row>
    <row r="689" spans="1:19" x14ac:dyDescent="0.3">
      <c r="A689" s="2" t="s">
        <v>4371</v>
      </c>
      <c r="B689" s="3">
        <v>43471</v>
      </c>
      <c r="C689" s="2" t="s">
        <v>4372</v>
      </c>
      <c r="D689" t="s">
        <v>6139</v>
      </c>
      <c r="E689" s="2">
        <v>2</v>
      </c>
      <c r="F689" s="2" t="str">
        <f>_xlfn.XLOOKUP(Orders[[#This Row],[Customer ID]],customers!$A$1:$A$1001,customers!$B$1:$B$1001,,0)</f>
        <v>Wilton Cottier</v>
      </c>
      <c r="G689" s="2" t="str">
        <f>IF(_xlfn.XLOOKUP(Orders[[#This Row],[Customer ID]],customers!$A$1:$A$1001,customers!$C$1:$C$1001,,0)=0,"",_xlfn.XLOOKUP(Orders[[#This Row],[Customer ID]],customers!$A$1:$A$1001,customers!$C$1:$C$1001))</f>
        <v>wcottierj3@cafepress.com</v>
      </c>
      <c r="H689" s="2" t="str">
        <f>_xlfn.XLOOKUP(Orders[[#This Row],[Customer ID]],customers!$A$1:$A$1001,customers!$G$1:$G$1001,,0)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c r="Q689" t="str">
        <f>TEXT(Orders[[#This Row],[Order Date]], "dddd")</f>
        <v>Sunday</v>
      </c>
      <c r="R689">
        <f>MONTH(Orders[[#This Row],[Order Date]])</f>
        <v>1</v>
      </c>
      <c r="S689" s="10">
        <f xml:space="preserve"> CEILING(Orders[[#This Row],[month_number]]/3,1)</f>
        <v>1</v>
      </c>
    </row>
    <row r="690" spans="1:19" x14ac:dyDescent="0.3">
      <c r="A690" s="2" t="s">
        <v>4377</v>
      </c>
      <c r="B690" s="3">
        <v>43579</v>
      </c>
      <c r="C690" s="2" t="s">
        <v>4378</v>
      </c>
      <c r="D690" t="s">
        <v>6140</v>
      </c>
      <c r="E690" s="2">
        <v>5</v>
      </c>
      <c r="F690" s="2" t="str">
        <f>_xlfn.XLOOKUP(Orders[[#This Row],[Customer ID]],customers!$A$1:$A$1001,customers!$B$1:$B$1001,,0)</f>
        <v>Kevan Grinsted</v>
      </c>
      <c r="G690" s="2" t="str">
        <f>IF(_xlfn.XLOOKUP(Orders[[#This Row],[Customer ID]],customers!$A$1:$A$1001,customers!$C$1:$C$1001,,0)=0,"",_xlfn.XLOOKUP(Orders[[#This Row],[Customer ID]],customers!$A$1:$A$1001,customers!$C$1:$C$1001))</f>
        <v>kgrinstedj4@google.com.br</v>
      </c>
      <c r="H690" s="2" t="str">
        <f>_xlfn.XLOOKUP(Orders[[#This Row],[Customer ID]],customers!$A$1:$A$1001,customers!$G$1:$G$1001,,0)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Large</v>
      </c>
      <c r="P690" t="str">
        <f>_xlfn.XLOOKUP(Orders[[#This Row],[Customer ID]],customers!$A$1:$A$1001,customers!$I$1:$I$1001,,0)</f>
        <v>No</v>
      </c>
      <c r="Q690" t="str">
        <f>TEXT(Orders[[#This Row],[Order Date]], "dddd")</f>
        <v>Wednesday</v>
      </c>
      <c r="R690">
        <f>MONTH(Orders[[#This Row],[Order Date]])</f>
        <v>4</v>
      </c>
      <c r="S690" s="10">
        <f xml:space="preserve"> CEILING(Orders[[#This Row],[month_number]]/3,1)</f>
        <v>2</v>
      </c>
    </row>
    <row r="691" spans="1:19" x14ac:dyDescent="0.3">
      <c r="A691" s="2" t="s">
        <v>4383</v>
      </c>
      <c r="B691" s="3">
        <v>44346</v>
      </c>
      <c r="C691" s="2" t="s">
        <v>4384</v>
      </c>
      <c r="D691" t="s">
        <v>6157</v>
      </c>
      <c r="E691" s="2">
        <v>5</v>
      </c>
      <c r="F691" s="2" t="str">
        <f>_xlfn.XLOOKUP(Orders[[#This Row],[Customer ID]],customers!$A$1:$A$1001,customers!$B$1:$B$1001,,0)</f>
        <v>Dionne Skyner</v>
      </c>
      <c r="G691" s="2" t="str">
        <f>IF(_xlfn.XLOOKUP(Orders[[#This Row],[Customer ID]],customers!$A$1:$A$1001,customers!$C$1:$C$1001,,0)=0,"",_xlfn.XLOOKUP(Orders[[#This Row],[Customer ID]],customers!$A$1:$A$1001,customers!$C$1:$C$1001))</f>
        <v>dskynerj5@hubpages.com</v>
      </c>
      <c r="H691" s="2" t="str">
        <f>_xlfn.XLOOKUP(Orders[[#This Row],[Customer ID]],customers!$A$1:$A$1001,customers!$G$1:$G$1001,,0)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c r="Q691" t="str">
        <f>TEXT(Orders[[#This Row],[Order Date]], "dddd")</f>
        <v>Sunday</v>
      </c>
      <c r="R691">
        <f>MONTH(Orders[[#This Row],[Order Date]])</f>
        <v>5</v>
      </c>
      <c r="S691" s="10">
        <f xml:space="preserve"> CEILING(Orders[[#This Row],[month_number]]/3,1)</f>
        <v>2</v>
      </c>
    </row>
    <row r="692" spans="1:19" x14ac:dyDescent="0.3">
      <c r="A692" s="2" t="s">
        <v>4389</v>
      </c>
      <c r="B692" s="3">
        <v>44754</v>
      </c>
      <c r="C692" s="2" t="s">
        <v>4390</v>
      </c>
      <c r="D692" t="s">
        <v>6165</v>
      </c>
      <c r="E692" s="2">
        <v>6</v>
      </c>
      <c r="F692" s="2" t="str">
        <f>_xlfn.XLOOKUP(Orders[[#This Row],[Customer ID]],customers!$A$1:$A$1001,customers!$B$1:$B$1001,,0)</f>
        <v>Francesco Dressel</v>
      </c>
      <c r="G692" s="2" t="str">
        <f>IF(_xlfn.XLOOKUP(Orders[[#This Row],[Customer ID]],customers!$A$1:$A$1001,customers!$C$1:$C$1001,,0)=0,"",_xlfn.XLOOKUP(Orders[[#This Row],[Customer ID]],customers!$A$1:$A$1001,customers!$C$1:$C$1001))</f>
        <v/>
      </c>
      <c r="H692" s="2" t="str">
        <f>_xlfn.XLOOKUP(Orders[[#This Row],[Customer ID]],customers!$A$1:$A$1001,customers!$G$1:$G$1001,,0)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c r="Q692" t="str">
        <f>TEXT(Orders[[#This Row],[Order Date]], "dddd")</f>
        <v>Tuesday</v>
      </c>
      <c r="R692">
        <f>MONTH(Orders[[#This Row],[Order Date]])</f>
        <v>7</v>
      </c>
      <c r="S692" s="10">
        <f xml:space="preserve"> CEILING(Orders[[#This Row],[month_number]]/3,1)</f>
        <v>3</v>
      </c>
    </row>
    <row r="693" spans="1:19" x14ac:dyDescent="0.3">
      <c r="A693" s="2" t="s">
        <v>4393</v>
      </c>
      <c r="B693" s="3">
        <v>44227</v>
      </c>
      <c r="C693" s="2" t="s">
        <v>4434</v>
      </c>
      <c r="D693" t="s">
        <v>6155</v>
      </c>
      <c r="E693" s="2">
        <v>2</v>
      </c>
      <c r="F693" s="2" t="str">
        <f>_xlfn.XLOOKUP(Orders[[#This Row],[Customer ID]],customers!$A$1:$A$1001,customers!$B$1:$B$1001,,0)</f>
        <v>Jimmy Dymoke</v>
      </c>
      <c r="G693" s="2" t="str">
        <f>IF(_xlfn.XLOOKUP(Orders[[#This Row],[Customer ID]],customers!$A$1:$A$1001,customers!$C$1:$C$1001,,0)=0,"",_xlfn.XLOOKUP(Orders[[#This Row],[Customer ID]],customers!$A$1:$A$1001,customers!$C$1:$C$1001))</f>
        <v>jdymokeje@prnewswire.com</v>
      </c>
      <c r="H693" s="2" t="str">
        <f>_xlfn.XLOOKUP(Orders[[#This Row],[Customer ID]],customers!$A$1:$A$1001,customers!$G$1:$G$1001,,0)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c r="Q693" t="str">
        <f>TEXT(Orders[[#This Row],[Order Date]], "dddd")</f>
        <v>Sunday</v>
      </c>
      <c r="R693">
        <f>MONTH(Orders[[#This Row],[Order Date]])</f>
        <v>1</v>
      </c>
      <c r="S693" s="10">
        <f xml:space="preserve"> CEILING(Orders[[#This Row],[month_number]]/3,1)</f>
        <v>1</v>
      </c>
    </row>
    <row r="694" spans="1:19" x14ac:dyDescent="0.3">
      <c r="A694" s="2" t="s">
        <v>4399</v>
      </c>
      <c r="B694" s="3">
        <v>43720</v>
      </c>
      <c r="C694" s="2" t="s">
        <v>4400</v>
      </c>
      <c r="D694" t="s">
        <v>6143</v>
      </c>
      <c r="E694" s="2">
        <v>1</v>
      </c>
      <c r="F694" s="2" t="str">
        <f>_xlfn.XLOOKUP(Orders[[#This Row],[Customer ID]],customers!$A$1:$A$1001,customers!$B$1:$B$1001,,0)</f>
        <v>Ambrosio Weinmann</v>
      </c>
      <c r="G694" s="2" t="str">
        <f>IF(_xlfn.XLOOKUP(Orders[[#This Row],[Customer ID]],customers!$A$1:$A$1001,customers!$C$1:$C$1001,,0)=0,"",_xlfn.XLOOKUP(Orders[[#This Row],[Customer ID]],customers!$A$1:$A$1001,customers!$C$1:$C$1001))</f>
        <v>aweinmannj8@shinystat.com</v>
      </c>
      <c r="H694" s="2" t="str">
        <f>_xlfn.XLOOKUP(Orders[[#This Row],[Customer ID]],customers!$A$1:$A$1001,customers!$G$1:$G$1001,,0)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c r="Q694" t="str">
        <f>TEXT(Orders[[#This Row],[Order Date]], "dddd")</f>
        <v>Thursday</v>
      </c>
      <c r="R694">
        <f>MONTH(Orders[[#This Row],[Order Date]])</f>
        <v>9</v>
      </c>
      <c r="S694" s="10">
        <f xml:space="preserve"> CEILING(Orders[[#This Row],[month_number]]/3,1)</f>
        <v>3</v>
      </c>
    </row>
    <row r="695" spans="1:19" x14ac:dyDescent="0.3">
      <c r="A695" s="2" t="s">
        <v>4405</v>
      </c>
      <c r="B695" s="3">
        <v>44012</v>
      </c>
      <c r="C695" s="2" t="s">
        <v>4406</v>
      </c>
      <c r="D695" t="s">
        <v>6175</v>
      </c>
      <c r="E695" s="2">
        <v>2</v>
      </c>
      <c r="F695" s="2" t="str">
        <f>_xlfn.XLOOKUP(Orders[[#This Row],[Customer ID]],customers!$A$1:$A$1001,customers!$B$1:$B$1001,,0)</f>
        <v>Elden Andriessen</v>
      </c>
      <c r="G695" s="2" t="str">
        <f>IF(_xlfn.XLOOKUP(Orders[[#This Row],[Customer ID]],customers!$A$1:$A$1001,customers!$C$1:$C$1001,,0)=0,"",_xlfn.XLOOKUP(Orders[[#This Row],[Customer ID]],customers!$A$1:$A$1001,customers!$C$1:$C$1001))</f>
        <v>eandriessenj9@europa.eu</v>
      </c>
      <c r="H695" s="2" t="str">
        <f>_xlfn.XLOOKUP(Orders[[#This Row],[Customer ID]],customers!$A$1:$A$1001,customers!$G$1:$G$1001,,0)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c r="Q695" t="str">
        <f>TEXT(Orders[[#This Row],[Order Date]], "dddd")</f>
        <v>Tuesday</v>
      </c>
      <c r="R695">
        <f>MONTH(Orders[[#This Row],[Order Date]])</f>
        <v>6</v>
      </c>
      <c r="S695" s="10">
        <f xml:space="preserve"> CEILING(Orders[[#This Row],[month_number]]/3,1)</f>
        <v>2</v>
      </c>
    </row>
    <row r="696" spans="1:19" x14ac:dyDescent="0.3">
      <c r="A696" s="2" t="s">
        <v>4411</v>
      </c>
      <c r="B696" s="3">
        <v>43915</v>
      </c>
      <c r="C696" s="2" t="s">
        <v>4412</v>
      </c>
      <c r="D696" t="s">
        <v>6144</v>
      </c>
      <c r="E696" s="2">
        <v>5</v>
      </c>
      <c r="F696" s="2" t="str">
        <f>_xlfn.XLOOKUP(Orders[[#This Row],[Customer ID]],customers!$A$1:$A$1001,customers!$B$1:$B$1001,,0)</f>
        <v>Roxie Deaconson</v>
      </c>
      <c r="G696" s="2" t="str">
        <f>IF(_xlfn.XLOOKUP(Orders[[#This Row],[Customer ID]],customers!$A$1:$A$1001,customers!$C$1:$C$1001,,0)=0,"",_xlfn.XLOOKUP(Orders[[#This Row],[Customer ID]],customers!$A$1:$A$1001,customers!$C$1:$C$1001))</f>
        <v>rdeaconsonja@archive.org</v>
      </c>
      <c r="H696" s="2" t="str">
        <f>_xlfn.XLOOKUP(Orders[[#This Row],[Customer ID]],customers!$A$1:$A$1001,customers!$G$1:$G$1001,,0)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c r="Q696" t="str">
        <f>TEXT(Orders[[#This Row],[Order Date]], "dddd")</f>
        <v>Wednesday</v>
      </c>
      <c r="R696">
        <f>MONTH(Orders[[#This Row],[Order Date]])</f>
        <v>3</v>
      </c>
      <c r="S696" s="10">
        <f xml:space="preserve"> CEILING(Orders[[#This Row],[month_number]]/3,1)</f>
        <v>1</v>
      </c>
    </row>
    <row r="697" spans="1:19" x14ac:dyDescent="0.3">
      <c r="A697" s="2" t="s">
        <v>4417</v>
      </c>
      <c r="B697" s="3">
        <v>44300</v>
      </c>
      <c r="C697" s="2" t="s">
        <v>4418</v>
      </c>
      <c r="D697" t="s">
        <v>6164</v>
      </c>
      <c r="E697" s="2">
        <v>5</v>
      </c>
      <c r="F697" s="2" t="str">
        <f>_xlfn.XLOOKUP(Orders[[#This Row],[Customer ID]],customers!$A$1:$A$1001,customers!$B$1:$B$1001,,0)</f>
        <v>Davida Caro</v>
      </c>
      <c r="G697" s="2" t="str">
        <f>IF(_xlfn.XLOOKUP(Orders[[#This Row],[Customer ID]],customers!$A$1:$A$1001,customers!$C$1:$C$1001,,0)=0,"",_xlfn.XLOOKUP(Orders[[#This Row],[Customer ID]],customers!$A$1:$A$1001,customers!$C$1:$C$1001))</f>
        <v>dcarojb@twitter.com</v>
      </c>
      <c r="H697" s="2" t="str">
        <f>_xlfn.XLOOKUP(Orders[[#This Row],[Customer ID]],customers!$A$1:$A$1001,customers!$G$1:$G$1001,,0)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Large</v>
      </c>
      <c r="P697" t="str">
        <f>_xlfn.XLOOKUP(Orders[[#This Row],[Customer ID]],customers!$A$1:$A$1001,customers!$I$1:$I$1001,,0)</f>
        <v>Yes</v>
      </c>
      <c r="Q697" t="str">
        <f>TEXT(Orders[[#This Row],[Order Date]], "dddd")</f>
        <v>Wednesday</v>
      </c>
      <c r="R697">
        <f>MONTH(Orders[[#This Row],[Order Date]])</f>
        <v>4</v>
      </c>
      <c r="S697" s="10">
        <f xml:space="preserve"> CEILING(Orders[[#This Row],[month_number]]/3,1)</f>
        <v>2</v>
      </c>
    </row>
    <row r="698" spans="1:19" x14ac:dyDescent="0.3">
      <c r="A698" s="2" t="s">
        <v>4423</v>
      </c>
      <c r="B698" s="3">
        <v>43693</v>
      </c>
      <c r="C698" s="2" t="s">
        <v>4424</v>
      </c>
      <c r="D698" t="s">
        <v>6169</v>
      </c>
      <c r="E698" s="2">
        <v>4</v>
      </c>
      <c r="F698" s="2" t="str">
        <f>_xlfn.XLOOKUP(Orders[[#This Row],[Customer ID]],customers!$A$1:$A$1001,customers!$B$1:$B$1001,,0)</f>
        <v>Johna Bluck</v>
      </c>
      <c r="G698" s="2" t="str">
        <f>IF(_xlfn.XLOOKUP(Orders[[#This Row],[Customer ID]],customers!$A$1:$A$1001,customers!$C$1:$C$1001,,0)=0,"",_xlfn.XLOOKUP(Orders[[#This Row],[Customer ID]],customers!$A$1:$A$1001,customers!$C$1:$C$1001))</f>
        <v>jbluckjc@imageshack.us</v>
      </c>
      <c r="H698" s="2" t="str">
        <f>_xlfn.XLOOKUP(Orders[[#This Row],[Customer ID]],customers!$A$1:$A$1001,customers!$G$1:$G$1001,,0)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c r="Q698" t="str">
        <f>TEXT(Orders[[#This Row],[Order Date]], "dddd")</f>
        <v>Friday</v>
      </c>
      <c r="R698">
        <f>MONTH(Orders[[#This Row],[Order Date]])</f>
        <v>8</v>
      </c>
      <c r="S698" s="10">
        <f xml:space="preserve"> CEILING(Orders[[#This Row],[month_number]]/3,1)</f>
        <v>3</v>
      </c>
    </row>
    <row r="699" spans="1:19" x14ac:dyDescent="0.3">
      <c r="A699" s="2" t="s">
        <v>4429</v>
      </c>
      <c r="B699" s="3">
        <v>44547</v>
      </c>
      <c r="C699" s="2" t="s">
        <v>4430</v>
      </c>
      <c r="D699" t="s">
        <v>6157</v>
      </c>
      <c r="E699" s="2">
        <v>3</v>
      </c>
      <c r="F699" s="2" t="str">
        <f>_xlfn.XLOOKUP(Orders[[#This Row],[Customer ID]],customers!$A$1:$A$1001,customers!$B$1:$B$1001,,0)</f>
        <v>Myrle Dearden</v>
      </c>
      <c r="G699" s="2" t="str">
        <f>IF(_xlfn.XLOOKUP(Orders[[#This Row],[Customer ID]],customers!$A$1:$A$1001,customers!$C$1:$C$1001,,0)=0,"",_xlfn.XLOOKUP(Orders[[#This Row],[Customer ID]],customers!$A$1:$A$1001,customers!$C$1:$C$1001))</f>
        <v/>
      </c>
      <c r="H699" s="2" t="str">
        <f>_xlfn.XLOOKUP(Orders[[#This Row],[Customer ID]],customers!$A$1:$A$1001,customers!$G$1:$G$1001,,0)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c r="Q699" t="str">
        <f>TEXT(Orders[[#This Row],[Order Date]], "dddd")</f>
        <v>Friday</v>
      </c>
      <c r="R699">
        <f>MONTH(Orders[[#This Row],[Order Date]])</f>
        <v>12</v>
      </c>
      <c r="S699" s="10">
        <f xml:space="preserve"> CEILING(Orders[[#This Row],[month_number]]/3,1)</f>
        <v>4</v>
      </c>
    </row>
    <row r="700" spans="1:19" x14ac:dyDescent="0.3">
      <c r="A700" s="2" t="s">
        <v>4433</v>
      </c>
      <c r="B700" s="3">
        <v>43830</v>
      </c>
      <c r="C700" s="2" t="s">
        <v>4434</v>
      </c>
      <c r="D700" t="s">
        <v>6143</v>
      </c>
      <c r="E700" s="2">
        <v>2</v>
      </c>
      <c r="F700" s="2" t="str">
        <f>_xlfn.XLOOKUP(Orders[[#This Row],[Customer ID]],customers!$A$1:$A$1001,customers!$B$1:$B$1001,,0)</f>
        <v>Jimmy Dymoke</v>
      </c>
      <c r="G700" s="2" t="str">
        <f>IF(_xlfn.XLOOKUP(Orders[[#This Row],[Customer ID]],customers!$A$1:$A$1001,customers!$C$1:$C$1001,,0)=0,"",_xlfn.XLOOKUP(Orders[[#This Row],[Customer ID]],customers!$A$1:$A$1001,customers!$C$1:$C$1001))</f>
        <v>jdymokeje@prnewswire.com</v>
      </c>
      <c r="H700" s="2" t="str">
        <f>_xlfn.XLOOKUP(Orders[[#This Row],[Customer ID]],customers!$A$1:$A$1001,customers!$G$1:$G$1001,,0)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c r="Q700" t="str">
        <f>TEXT(Orders[[#This Row],[Order Date]], "dddd")</f>
        <v>Tuesday</v>
      </c>
      <c r="R700">
        <f>MONTH(Orders[[#This Row],[Order Date]])</f>
        <v>12</v>
      </c>
      <c r="S700" s="10">
        <f xml:space="preserve"> CEILING(Orders[[#This Row],[month_number]]/3,1)</f>
        <v>4</v>
      </c>
    </row>
    <row r="701" spans="1:19" x14ac:dyDescent="0.3">
      <c r="A701" s="2" t="s">
        <v>4439</v>
      </c>
      <c r="B701" s="3">
        <v>44298</v>
      </c>
      <c r="C701" s="2" t="s">
        <v>4440</v>
      </c>
      <c r="D701" t="s">
        <v>6158</v>
      </c>
      <c r="E701" s="2">
        <v>4</v>
      </c>
      <c r="F701" s="2" t="str">
        <f>_xlfn.XLOOKUP(Orders[[#This Row],[Customer ID]],customers!$A$1:$A$1001,customers!$B$1:$B$1001,,0)</f>
        <v>Orland Tadman</v>
      </c>
      <c r="G701" s="2" t="str">
        <f>IF(_xlfn.XLOOKUP(Orders[[#This Row],[Customer ID]],customers!$A$1:$A$1001,customers!$C$1:$C$1001,,0)=0,"",_xlfn.XLOOKUP(Orders[[#This Row],[Customer ID]],customers!$A$1:$A$1001,customers!$C$1:$C$1001))</f>
        <v>otadmanjf@ft.com</v>
      </c>
      <c r="H701" s="2" t="str">
        <f>_xlfn.XLOOKUP(Orders[[#This Row],[Customer ID]],customers!$A$1:$A$1001,customers!$G$1:$G$1001,,0)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c r="Q701" t="str">
        <f>TEXT(Orders[[#This Row],[Order Date]], "dddd")</f>
        <v>Monday</v>
      </c>
      <c r="R701">
        <f>MONTH(Orders[[#This Row],[Order Date]])</f>
        <v>4</v>
      </c>
      <c r="S701" s="10">
        <f xml:space="preserve"> CEILING(Orders[[#This Row],[month_number]]/3,1)</f>
        <v>2</v>
      </c>
    </row>
    <row r="702" spans="1:19" x14ac:dyDescent="0.3">
      <c r="A702" s="2" t="s">
        <v>4445</v>
      </c>
      <c r="B702" s="3">
        <v>43736</v>
      </c>
      <c r="C702" s="2" t="s">
        <v>4446</v>
      </c>
      <c r="D702" t="s">
        <v>6161</v>
      </c>
      <c r="E702" s="2">
        <v>2</v>
      </c>
      <c r="F702" s="2" t="str">
        <f>_xlfn.XLOOKUP(Orders[[#This Row],[Customer ID]],customers!$A$1:$A$1001,customers!$B$1:$B$1001,,0)</f>
        <v>Barrett Gudde</v>
      </c>
      <c r="G702" s="2" t="str">
        <f>IF(_xlfn.XLOOKUP(Orders[[#This Row],[Customer ID]],customers!$A$1:$A$1001,customers!$C$1:$C$1001,,0)=0,"",_xlfn.XLOOKUP(Orders[[#This Row],[Customer ID]],customers!$A$1:$A$1001,customers!$C$1:$C$1001))</f>
        <v>bguddejg@dailymotion.com</v>
      </c>
      <c r="H702" s="2" t="str">
        <f>_xlfn.XLOOKUP(Orders[[#This Row],[Customer ID]],customers!$A$1:$A$1001,customers!$G$1:$G$1001,,0)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Large</v>
      </c>
      <c r="P702" t="str">
        <f>_xlfn.XLOOKUP(Orders[[#This Row],[Customer ID]],customers!$A$1:$A$1001,customers!$I$1:$I$1001,,0)</f>
        <v>No</v>
      </c>
      <c r="Q702" t="str">
        <f>TEXT(Orders[[#This Row],[Order Date]], "dddd")</f>
        <v>Saturday</v>
      </c>
      <c r="R702">
        <f>MONTH(Orders[[#This Row],[Order Date]])</f>
        <v>9</v>
      </c>
      <c r="S702" s="10">
        <f xml:space="preserve"> CEILING(Orders[[#This Row],[month_number]]/3,1)</f>
        <v>3</v>
      </c>
    </row>
    <row r="703" spans="1:19" x14ac:dyDescent="0.3">
      <c r="A703" s="2" t="s">
        <v>4450</v>
      </c>
      <c r="B703" s="3">
        <v>44727</v>
      </c>
      <c r="C703" s="2" t="s">
        <v>4451</v>
      </c>
      <c r="D703" t="s">
        <v>6158</v>
      </c>
      <c r="E703" s="2">
        <v>5</v>
      </c>
      <c r="F703" s="2" t="str">
        <f>_xlfn.XLOOKUP(Orders[[#This Row],[Customer ID]],customers!$A$1:$A$1001,customers!$B$1:$B$1001,,0)</f>
        <v>Nathan Sictornes</v>
      </c>
      <c r="G703" s="2" t="str">
        <f>IF(_xlfn.XLOOKUP(Orders[[#This Row],[Customer ID]],customers!$A$1:$A$1001,customers!$C$1:$C$1001,,0)=0,"",_xlfn.XLOOKUP(Orders[[#This Row],[Customer ID]],customers!$A$1:$A$1001,customers!$C$1:$C$1001))</f>
        <v>nsictornesjh@buzzfeed.com</v>
      </c>
      <c r="H703" s="2" t="str">
        <f>_xlfn.XLOOKUP(Orders[[#This Row],[Customer ID]],customers!$A$1:$A$1001,customers!$G$1:$G$1001,,0)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c r="Q703" t="str">
        <f>TEXT(Orders[[#This Row],[Order Date]], "dddd")</f>
        <v>Wednesday</v>
      </c>
      <c r="R703">
        <f>MONTH(Orders[[#This Row],[Order Date]])</f>
        <v>6</v>
      </c>
      <c r="S703" s="10">
        <f xml:space="preserve"> CEILING(Orders[[#This Row],[month_number]]/3,1)</f>
        <v>2</v>
      </c>
    </row>
    <row r="704" spans="1:19" x14ac:dyDescent="0.3">
      <c r="A704" s="2" t="s">
        <v>4456</v>
      </c>
      <c r="B704" s="3">
        <v>43661</v>
      </c>
      <c r="C704" s="2" t="s">
        <v>4457</v>
      </c>
      <c r="D704" t="s">
        <v>6180</v>
      </c>
      <c r="E704" s="2">
        <v>1</v>
      </c>
      <c r="F704" s="2" t="str">
        <f>_xlfn.XLOOKUP(Orders[[#This Row],[Customer ID]],customers!$A$1:$A$1001,customers!$B$1:$B$1001,,0)</f>
        <v>Vivyan Dunning</v>
      </c>
      <c r="G704" s="2" t="str">
        <f>IF(_xlfn.XLOOKUP(Orders[[#This Row],[Customer ID]],customers!$A$1:$A$1001,customers!$C$1:$C$1001,,0)=0,"",_xlfn.XLOOKUP(Orders[[#This Row],[Customer ID]],customers!$A$1:$A$1001,customers!$C$1:$C$1001))</f>
        <v>vdunningji@independent.co.uk</v>
      </c>
      <c r="H704" s="2" t="str">
        <f>_xlfn.XLOOKUP(Orders[[#This Row],[Customer ID]],customers!$A$1:$A$1001,customers!$G$1:$G$1001,,0)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Large</v>
      </c>
      <c r="P704" t="str">
        <f>_xlfn.XLOOKUP(Orders[[#This Row],[Customer ID]],customers!$A$1:$A$1001,customers!$I$1:$I$1001,,0)</f>
        <v>Yes</v>
      </c>
      <c r="Q704" t="str">
        <f>TEXT(Orders[[#This Row],[Order Date]], "dddd")</f>
        <v>Monday</v>
      </c>
      <c r="R704">
        <f>MONTH(Orders[[#This Row],[Order Date]])</f>
        <v>7</v>
      </c>
      <c r="S704" s="10">
        <f xml:space="preserve"> CEILING(Orders[[#This Row],[month_number]]/3,1)</f>
        <v>3</v>
      </c>
    </row>
    <row r="705" spans="1:19" x14ac:dyDescent="0.3">
      <c r="A705" s="2" t="s">
        <v>4461</v>
      </c>
      <c r="B705" s="3">
        <v>43506</v>
      </c>
      <c r="C705" s="2" t="s">
        <v>4462</v>
      </c>
      <c r="D705" t="s">
        <v>6165</v>
      </c>
      <c r="E705" s="2">
        <v>4</v>
      </c>
      <c r="F705" s="2" t="str">
        <f>_xlfn.XLOOKUP(Orders[[#This Row],[Customer ID]],customers!$A$1:$A$1001,customers!$B$1:$B$1001,,0)</f>
        <v>Doralin Baison</v>
      </c>
      <c r="G705" s="2" t="str">
        <f>IF(_xlfn.XLOOKUP(Orders[[#This Row],[Customer ID]],customers!$A$1:$A$1001,customers!$C$1:$C$1001,,0)=0,"",_xlfn.XLOOKUP(Orders[[#This Row],[Customer ID]],customers!$A$1:$A$1001,customers!$C$1:$C$1001))</f>
        <v/>
      </c>
      <c r="H705" s="2" t="str">
        <f>_xlfn.XLOOKUP(Orders[[#This Row],[Customer ID]],customers!$A$1:$A$1001,customers!$G$1:$G$1001,,0)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c r="Q705" t="str">
        <f>TEXT(Orders[[#This Row],[Order Date]], "dddd")</f>
        <v>Sunday</v>
      </c>
      <c r="R705">
        <f>MONTH(Orders[[#This Row],[Order Date]])</f>
        <v>2</v>
      </c>
      <c r="S705" s="10">
        <f xml:space="preserve"> CEILING(Orders[[#This Row],[month_number]]/3,1)</f>
        <v>1</v>
      </c>
    </row>
    <row r="706" spans="1:19" x14ac:dyDescent="0.3">
      <c r="A706" s="2" t="s">
        <v>4466</v>
      </c>
      <c r="B706" s="3">
        <v>44716</v>
      </c>
      <c r="C706" s="2" t="s">
        <v>4467</v>
      </c>
      <c r="D706" t="s">
        <v>6153</v>
      </c>
      <c r="E706" s="2">
        <v>6</v>
      </c>
      <c r="F706" s="2" t="str">
        <f>_xlfn.XLOOKUP(Orders[[#This Row],[Customer ID]],customers!$A$1:$A$1001,customers!$B$1:$B$1001,,0)</f>
        <v>Josefina Ferens</v>
      </c>
      <c r="G706" s="2" t="str">
        <f>IF(_xlfn.XLOOKUP(Orders[[#This Row],[Customer ID]],customers!$A$1:$A$1001,customers!$C$1:$C$1001,,0)=0,"",_xlfn.XLOOKUP(Orders[[#This Row],[Customer ID]],customers!$A$1:$A$1001,customers!$C$1:$C$1001))</f>
        <v/>
      </c>
      <c r="H706" s="2" t="str">
        <f>_xlfn.XLOOKUP(Orders[[#This Row],[Customer ID]],customers!$A$1:$A$1001,customers!$G$1:$G$1001,,0)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c r="Q706" t="str">
        <f>TEXT(Orders[[#This Row],[Order Date]], "dddd")</f>
        <v>Saturday</v>
      </c>
      <c r="R706">
        <f>MONTH(Orders[[#This Row],[Order Date]])</f>
        <v>6</v>
      </c>
      <c r="S706" s="10">
        <f xml:space="preserve"> CEILING(Orders[[#This Row],[month_number]]/3,1)</f>
        <v>2</v>
      </c>
    </row>
    <row r="707" spans="1:19" x14ac:dyDescent="0.3">
      <c r="A707" s="2" t="s">
        <v>4471</v>
      </c>
      <c r="B707" s="3">
        <v>44114</v>
      </c>
      <c r="C707" s="2" t="s">
        <v>4472</v>
      </c>
      <c r="D707" t="s">
        <v>6176</v>
      </c>
      <c r="E707" s="2">
        <v>2</v>
      </c>
      <c r="F707" s="2" t="str">
        <f>_xlfn.XLOOKUP(Orders[[#This Row],[Customer ID]],customers!$A$1:$A$1001,customers!$B$1:$B$1001,,0)</f>
        <v>Shelley Gehring</v>
      </c>
      <c r="G707" s="2" t="str">
        <f>IF(_xlfn.XLOOKUP(Orders[[#This Row],[Customer ID]],customers!$A$1:$A$1001,customers!$C$1:$C$1001,,0)=0,"",_xlfn.XLOOKUP(Orders[[#This Row],[Customer ID]],customers!$A$1:$A$1001,customers!$C$1:$C$1001))</f>
        <v>sgehringjl@gnu.org</v>
      </c>
      <c r="H707" s="2" t="str">
        <f>_xlfn.XLOOKUP(Orders[[#This Row],[Customer ID]],customers!$A$1:$A$1001,customers!$G$1:$G$1001,,0)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IF(J707="M","Medium",IF(J707="L","Large",IF(J707="D","Dark","")))</f>
        <v>Large</v>
      </c>
      <c r="P707" t="str">
        <f>_xlfn.XLOOKUP(Orders[[#This Row],[Customer ID]],customers!$A$1:$A$1001,customers!$I$1:$I$1001,,0)</f>
        <v>No</v>
      </c>
      <c r="Q707" t="str">
        <f>TEXT(Orders[[#This Row],[Order Date]], "dddd")</f>
        <v>Saturday</v>
      </c>
      <c r="R707">
        <f>MONTH(Orders[[#This Row],[Order Date]])</f>
        <v>10</v>
      </c>
      <c r="S707" s="10">
        <f xml:space="preserve"> CEILING(Orders[[#This Row],[month_number]]/3,1)</f>
        <v>4</v>
      </c>
    </row>
    <row r="708" spans="1:19" x14ac:dyDescent="0.3">
      <c r="A708" s="2" t="s">
        <v>4477</v>
      </c>
      <c r="B708" s="3">
        <v>44353</v>
      </c>
      <c r="C708" s="2" t="s">
        <v>4478</v>
      </c>
      <c r="D708" t="s">
        <v>6156</v>
      </c>
      <c r="E708" s="2">
        <v>3</v>
      </c>
      <c r="F708" s="2" t="str">
        <f>_xlfn.XLOOKUP(Orders[[#This Row],[Customer ID]],customers!$A$1:$A$1001,customers!$B$1:$B$1001,,0)</f>
        <v>Barrie Fallowes</v>
      </c>
      <c r="G708" s="2" t="str">
        <f>IF(_xlfn.XLOOKUP(Orders[[#This Row],[Customer ID]],customers!$A$1:$A$1001,customers!$C$1:$C$1001,,0)=0,"",_xlfn.XLOOKUP(Orders[[#This Row],[Customer ID]],customers!$A$1:$A$1001,customers!$C$1:$C$1001))</f>
        <v>bfallowesjm@purevolume.com</v>
      </c>
      <c r="H708" s="2" t="str">
        <f>_xlfn.XLOOKUP(Orders[[#This Row],[Customer ID]],customers!$A$1:$A$1001,customers!$G$1:$G$1001,,0)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c r="Q708" t="str">
        <f>TEXT(Orders[[#This Row],[Order Date]], "dddd")</f>
        <v>Sunday</v>
      </c>
      <c r="R708">
        <f>MONTH(Orders[[#This Row],[Order Date]])</f>
        <v>6</v>
      </c>
      <c r="S708" s="10">
        <f xml:space="preserve"> CEILING(Orders[[#This Row],[month_number]]/3,1)</f>
        <v>2</v>
      </c>
    </row>
    <row r="709" spans="1:19" x14ac:dyDescent="0.3">
      <c r="A709" s="2" t="s">
        <v>4483</v>
      </c>
      <c r="B709" s="3">
        <v>43540</v>
      </c>
      <c r="C709" s="2" t="s">
        <v>4484</v>
      </c>
      <c r="D709" t="s">
        <v>6143</v>
      </c>
      <c r="E709" s="2">
        <v>2</v>
      </c>
      <c r="F709" s="2" t="str">
        <f>_xlfn.XLOOKUP(Orders[[#This Row],[Customer ID]],customers!$A$1:$A$1001,customers!$B$1:$B$1001,,0)</f>
        <v>Nicolas Aiton</v>
      </c>
      <c r="G709" s="2" t="str">
        <f>IF(_xlfn.XLOOKUP(Orders[[#This Row],[Customer ID]],customers!$A$1:$A$1001,customers!$C$1:$C$1001,,0)=0,"",_xlfn.XLOOKUP(Orders[[#This Row],[Customer ID]],customers!$A$1:$A$1001,customers!$C$1:$C$1001))</f>
        <v/>
      </c>
      <c r="H709" s="2" t="str">
        <f>_xlfn.XLOOKUP(Orders[[#This Row],[Customer ID]],customers!$A$1:$A$1001,customers!$G$1:$G$1001,,0)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c r="Q709" t="str">
        <f>TEXT(Orders[[#This Row],[Order Date]], "dddd")</f>
        <v>Saturday</v>
      </c>
      <c r="R709">
        <f>MONTH(Orders[[#This Row],[Order Date]])</f>
        <v>3</v>
      </c>
      <c r="S709" s="10">
        <f xml:space="preserve"> CEILING(Orders[[#This Row],[month_number]]/3,1)</f>
        <v>1</v>
      </c>
    </row>
    <row r="710" spans="1:19" x14ac:dyDescent="0.3">
      <c r="A710" s="2" t="s">
        <v>4488</v>
      </c>
      <c r="B710" s="3">
        <v>43804</v>
      </c>
      <c r="C710" s="2" t="s">
        <v>4489</v>
      </c>
      <c r="D710" t="s">
        <v>6157</v>
      </c>
      <c r="E710" s="2">
        <v>2</v>
      </c>
      <c r="F710" s="2" t="str">
        <f>_xlfn.XLOOKUP(Orders[[#This Row],[Customer ID]],customers!$A$1:$A$1001,customers!$B$1:$B$1001,,0)</f>
        <v>Shelli De Banke</v>
      </c>
      <c r="G710" s="2" t="str">
        <f>IF(_xlfn.XLOOKUP(Orders[[#This Row],[Customer ID]],customers!$A$1:$A$1001,customers!$C$1:$C$1001,,0)=0,"",_xlfn.XLOOKUP(Orders[[#This Row],[Customer ID]],customers!$A$1:$A$1001,customers!$C$1:$C$1001))</f>
        <v>sdejo@newsvine.com</v>
      </c>
      <c r="H710" s="2" t="str">
        <f>_xlfn.XLOOKUP(Orders[[#This Row],[Customer ID]],customers!$A$1:$A$1001,customers!$G$1:$G$1001,,0)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c r="Q710" t="str">
        <f>TEXT(Orders[[#This Row],[Order Date]], "dddd")</f>
        <v>Thursday</v>
      </c>
      <c r="R710">
        <f>MONTH(Orders[[#This Row],[Order Date]])</f>
        <v>12</v>
      </c>
      <c r="S710" s="10">
        <f xml:space="preserve"> CEILING(Orders[[#This Row],[month_number]]/3,1)</f>
        <v>4</v>
      </c>
    </row>
    <row r="711" spans="1:19" x14ac:dyDescent="0.3">
      <c r="A711" s="2" t="s">
        <v>4494</v>
      </c>
      <c r="B711" s="3">
        <v>43485</v>
      </c>
      <c r="C711" s="2" t="s">
        <v>4495</v>
      </c>
      <c r="D711" t="s">
        <v>6176</v>
      </c>
      <c r="E711" s="2">
        <v>2</v>
      </c>
      <c r="F711" s="2" t="str">
        <f>_xlfn.XLOOKUP(Orders[[#This Row],[Customer ID]],customers!$A$1:$A$1001,customers!$B$1:$B$1001,,0)</f>
        <v>Lyell Murch</v>
      </c>
      <c r="G711" s="2" t="str">
        <f>IF(_xlfn.XLOOKUP(Orders[[#This Row],[Customer ID]],customers!$A$1:$A$1001,customers!$C$1:$C$1001,,0)=0,"",_xlfn.XLOOKUP(Orders[[#This Row],[Customer ID]],customers!$A$1:$A$1001,customers!$C$1:$C$1001))</f>
        <v/>
      </c>
      <c r="H711" s="2" t="str">
        <f>_xlfn.XLOOKUP(Orders[[#This Row],[Customer ID]],customers!$A$1:$A$1001,customers!$G$1:$G$1001,,0)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Large</v>
      </c>
      <c r="P711" t="str">
        <f>_xlfn.XLOOKUP(Orders[[#This Row],[Customer ID]],customers!$A$1:$A$1001,customers!$I$1:$I$1001,,0)</f>
        <v>Yes</v>
      </c>
      <c r="Q711" t="str">
        <f>TEXT(Orders[[#This Row],[Order Date]], "dddd")</f>
        <v>Sunday</v>
      </c>
      <c r="R711">
        <f>MONTH(Orders[[#This Row],[Order Date]])</f>
        <v>1</v>
      </c>
      <c r="S711" s="10">
        <f xml:space="preserve"> CEILING(Orders[[#This Row],[month_number]]/3,1)</f>
        <v>1</v>
      </c>
    </row>
    <row r="712" spans="1:19" x14ac:dyDescent="0.3">
      <c r="A712" s="2" t="s">
        <v>4499</v>
      </c>
      <c r="B712" s="3">
        <v>44655</v>
      </c>
      <c r="C712" s="2" t="s">
        <v>4500</v>
      </c>
      <c r="D712" t="s">
        <v>6139</v>
      </c>
      <c r="E712" s="2">
        <v>3</v>
      </c>
      <c r="F712" s="2" t="str">
        <f>_xlfn.XLOOKUP(Orders[[#This Row],[Customer ID]],customers!$A$1:$A$1001,customers!$B$1:$B$1001,,0)</f>
        <v>Stearne Count</v>
      </c>
      <c r="G712" s="2" t="str">
        <f>IF(_xlfn.XLOOKUP(Orders[[#This Row],[Customer ID]],customers!$A$1:$A$1001,customers!$C$1:$C$1001,,0)=0,"",_xlfn.XLOOKUP(Orders[[#This Row],[Customer ID]],customers!$A$1:$A$1001,customers!$C$1:$C$1001))</f>
        <v>scountjq@nba.com</v>
      </c>
      <c r="H712" s="2" t="str">
        <f>_xlfn.XLOOKUP(Orders[[#This Row],[Customer ID]],customers!$A$1:$A$1001,customers!$G$1:$G$1001,,0)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c r="Q712" t="str">
        <f>TEXT(Orders[[#This Row],[Order Date]], "dddd")</f>
        <v>Monday</v>
      </c>
      <c r="R712">
        <f>MONTH(Orders[[#This Row],[Order Date]])</f>
        <v>4</v>
      </c>
      <c r="S712" s="10">
        <f xml:space="preserve"> CEILING(Orders[[#This Row],[month_number]]/3,1)</f>
        <v>2</v>
      </c>
    </row>
    <row r="713" spans="1:19" x14ac:dyDescent="0.3">
      <c r="A713" s="2" t="s">
        <v>4505</v>
      </c>
      <c r="B713" s="3">
        <v>44600</v>
      </c>
      <c r="C713" s="2" t="s">
        <v>4506</v>
      </c>
      <c r="D713" t="s">
        <v>6174</v>
      </c>
      <c r="E713" s="2">
        <v>6</v>
      </c>
      <c r="F713" s="2" t="str">
        <f>_xlfn.XLOOKUP(Orders[[#This Row],[Customer ID]],customers!$A$1:$A$1001,customers!$B$1:$B$1001,,0)</f>
        <v>Selia Ragles</v>
      </c>
      <c r="G713" s="2" t="str">
        <f>IF(_xlfn.XLOOKUP(Orders[[#This Row],[Customer ID]],customers!$A$1:$A$1001,customers!$C$1:$C$1001,,0)=0,"",_xlfn.XLOOKUP(Orders[[#This Row],[Customer ID]],customers!$A$1:$A$1001,customers!$C$1:$C$1001))</f>
        <v>sraglesjr@blogtalkradio.com</v>
      </c>
      <c r="H713" s="2" t="str">
        <f>_xlfn.XLOOKUP(Orders[[#This Row],[Customer ID]],customers!$A$1:$A$1001,customers!$G$1:$G$1001,,0)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c r="Q713" t="str">
        <f>TEXT(Orders[[#This Row],[Order Date]], "dddd")</f>
        <v>Tuesday</v>
      </c>
      <c r="R713">
        <f>MONTH(Orders[[#This Row],[Order Date]])</f>
        <v>2</v>
      </c>
      <c r="S713" s="10">
        <f xml:space="preserve"> CEILING(Orders[[#This Row],[month_number]]/3,1)</f>
        <v>1</v>
      </c>
    </row>
    <row r="714" spans="1:19" x14ac:dyDescent="0.3">
      <c r="A714" s="2" t="s">
        <v>4512</v>
      </c>
      <c r="B714" s="3">
        <v>43646</v>
      </c>
      <c r="C714" s="2" t="s">
        <v>4513</v>
      </c>
      <c r="D714" t="s">
        <v>6139</v>
      </c>
      <c r="E714" s="2">
        <v>2</v>
      </c>
      <c r="F714" s="2" t="str">
        <f>_xlfn.XLOOKUP(Orders[[#This Row],[Customer ID]],customers!$A$1:$A$1001,customers!$B$1:$B$1001,,0)</f>
        <v>Silas Deehan</v>
      </c>
      <c r="G714" s="2" t="str">
        <f>IF(_xlfn.XLOOKUP(Orders[[#This Row],[Customer ID]],customers!$A$1:$A$1001,customers!$C$1:$C$1001,,0)=0,"",_xlfn.XLOOKUP(Orders[[#This Row],[Customer ID]],customers!$A$1:$A$1001,customers!$C$1:$C$1001))</f>
        <v/>
      </c>
      <c r="H714" s="2" t="str">
        <f>_xlfn.XLOOKUP(Orders[[#This Row],[Customer ID]],customers!$A$1:$A$1001,customers!$G$1:$G$1001,,0)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c r="Q714" t="str">
        <f>TEXT(Orders[[#This Row],[Order Date]], "dddd")</f>
        <v>Sunday</v>
      </c>
      <c r="R714">
        <f>MONTH(Orders[[#This Row],[Order Date]])</f>
        <v>6</v>
      </c>
      <c r="S714" s="10">
        <f xml:space="preserve"> CEILING(Orders[[#This Row],[month_number]]/3,1)</f>
        <v>2</v>
      </c>
    </row>
    <row r="715" spans="1:19" x14ac:dyDescent="0.3">
      <c r="A715" s="2" t="s">
        <v>4516</v>
      </c>
      <c r="B715" s="3">
        <v>43960</v>
      </c>
      <c r="C715" s="2" t="s">
        <v>4517</v>
      </c>
      <c r="D715" t="s">
        <v>6174</v>
      </c>
      <c r="E715" s="2">
        <v>1</v>
      </c>
      <c r="F715" s="2" t="str">
        <f>_xlfn.XLOOKUP(Orders[[#This Row],[Customer ID]],customers!$A$1:$A$1001,customers!$B$1:$B$1001,,0)</f>
        <v>Sacha Bruun</v>
      </c>
      <c r="G715" s="2" t="str">
        <f>IF(_xlfn.XLOOKUP(Orders[[#This Row],[Customer ID]],customers!$A$1:$A$1001,customers!$C$1:$C$1001,,0)=0,"",_xlfn.XLOOKUP(Orders[[#This Row],[Customer ID]],customers!$A$1:$A$1001,customers!$C$1:$C$1001))</f>
        <v>sbruunjt@blogtalkradio.com</v>
      </c>
      <c r="H715" s="2" t="str">
        <f>_xlfn.XLOOKUP(Orders[[#This Row],[Customer ID]],customers!$A$1:$A$1001,customers!$G$1:$G$1001,,0)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c r="Q715" t="str">
        <f>TEXT(Orders[[#This Row],[Order Date]], "dddd")</f>
        <v>Saturday</v>
      </c>
      <c r="R715">
        <f>MONTH(Orders[[#This Row],[Order Date]])</f>
        <v>5</v>
      </c>
      <c r="S715" s="10">
        <f xml:space="preserve"> CEILING(Orders[[#This Row],[month_number]]/3,1)</f>
        <v>2</v>
      </c>
    </row>
    <row r="716" spans="1:19" x14ac:dyDescent="0.3">
      <c r="A716" s="2" t="s">
        <v>4522</v>
      </c>
      <c r="B716" s="3">
        <v>44358</v>
      </c>
      <c r="C716" s="2" t="s">
        <v>4523</v>
      </c>
      <c r="D716" t="s">
        <v>6153</v>
      </c>
      <c r="E716" s="2">
        <v>4</v>
      </c>
      <c r="F716" s="2" t="str">
        <f>_xlfn.XLOOKUP(Orders[[#This Row],[Customer ID]],customers!$A$1:$A$1001,customers!$B$1:$B$1001,,0)</f>
        <v>Alon Pllu</v>
      </c>
      <c r="G716" s="2" t="str">
        <f>IF(_xlfn.XLOOKUP(Orders[[#This Row],[Customer ID]],customers!$A$1:$A$1001,customers!$C$1:$C$1001,,0)=0,"",_xlfn.XLOOKUP(Orders[[#This Row],[Customer ID]],customers!$A$1:$A$1001,customers!$C$1:$C$1001))</f>
        <v>aplluju@dagondesign.com</v>
      </c>
      <c r="H716" s="2" t="str">
        <f>_xlfn.XLOOKUP(Orders[[#This Row],[Customer ID]],customers!$A$1:$A$1001,customers!$G$1:$G$1001,,0)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c r="Q716" t="str">
        <f>TEXT(Orders[[#This Row],[Order Date]], "dddd")</f>
        <v>Friday</v>
      </c>
      <c r="R716">
        <f>MONTH(Orders[[#This Row],[Order Date]])</f>
        <v>6</v>
      </c>
      <c r="S716" s="10">
        <f xml:space="preserve"> CEILING(Orders[[#This Row],[month_number]]/3,1)</f>
        <v>2</v>
      </c>
    </row>
    <row r="717" spans="1:19" x14ac:dyDescent="0.3">
      <c r="A717" s="2" t="s">
        <v>4528</v>
      </c>
      <c r="B717" s="3">
        <v>44504</v>
      </c>
      <c r="C717" s="2" t="s">
        <v>4529</v>
      </c>
      <c r="D717" t="s">
        <v>6171</v>
      </c>
      <c r="E717" s="2">
        <v>6</v>
      </c>
      <c r="F717" s="2" t="str">
        <f>_xlfn.XLOOKUP(Orders[[#This Row],[Customer ID]],customers!$A$1:$A$1001,customers!$B$1:$B$1001,,0)</f>
        <v>Gilberto Cornier</v>
      </c>
      <c r="G717" s="2" t="str">
        <f>IF(_xlfn.XLOOKUP(Orders[[#This Row],[Customer ID]],customers!$A$1:$A$1001,customers!$C$1:$C$1001,,0)=0,"",_xlfn.XLOOKUP(Orders[[#This Row],[Customer ID]],customers!$A$1:$A$1001,customers!$C$1:$C$1001))</f>
        <v>gcornierjv@techcrunch.com</v>
      </c>
      <c r="H717" s="2" t="str">
        <f>_xlfn.XLOOKUP(Orders[[#This Row],[Customer ID]],customers!$A$1:$A$1001,customers!$G$1:$G$1001,,0)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Large</v>
      </c>
      <c r="P717" t="str">
        <f>_xlfn.XLOOKUP(Orders[[#This Row],[Customer ID]],customers!$A$1:$A$1001,customers!$I$1:$I$1001,,0)</f>
        <v>No</v>
      </c>
      <c r="Q717" t="str">
        <f>TEXT(Orders[[#This Row],[Order Date]], "dddd")</f>
        <v>Thursday</v>
      </c>
      <c r="R717">
        <f>MONTH(Orders[[#This Row],[Order Date]])</f>
        <v>11</v>
      </c>
      <c r="S717" s="10">
        <f xml:space="preserve"> CEILING(Orders[[#This Row],[month_number]]/3,1)</f>
        <v>4</v>
      </c>
    </row>
    <row r="718" spans="1:19" x14ac:dyDescent="0.3">
      <c r="A718" s="2" t="s">
        <v>4533</v>
      </c>
      <c r="B718" s="3">
        <v>44612</v>
      </c>
      <c r="C718" s="2" t="s">
        <v>4434</v>
      </c>
      <c r="D718" t="s">
        <v>6179</v>
      </c>
      <c r="E718" s="2">
        <v>3</v>
      </c>
      <c r="F718" s="2" t="str">
        <f>_xlfn.XLOOKUP(Orders[[#This Row],[Customer ID]],customers!$A$1:$A$1001,customers!$B$1:$B$1001,,0)</f>
        <v>Jimmy Dymoke</v>
      </c>
      <c r="G718" s="2" t="str">
        <f>IF(_xlfn.XLOOKUP(Orders[[#This Row],[Customer ID]],customers!$A$1:$A$1001,customers!$C$1:$C$1001,,0)=0,"",_xlfn.XLOOKUP(Orders[[#This Row],[Customer ID]],customers!$A$1:$A$1001,customers!$C$1:$C$1001))</f>
        <v>jdymokeje@prnewswire.com</v>
      </c>
      <c r="H718" s="2" t="str">
        <f>_xlfn.XLOOKUP(Orders[[#This Row],[Customer ID]],customers!$A$1:$A$1001,customers!$G$1:$G$1001,,0)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Large</v>
      </c>
      <c r="P718" t="str">
        <f>_xlfn.XLOOKUP(Orders[[#This Row],[Customer ID]],customers!$A$1:$A$1001,customers!$I$1:$I$1001,,0)</f>
        <v>No</v>
      </c>
      <c r="Q718" t="str">
        <f>TEXT(Orders[[#This Row],[Order Date]], "dddd")</f>
        <v>Sunday</v>
      </c>
      <c r="R718">
        <f>MONTH(Orders[[#This Row],[Order Date]])</f>
        <v>2</v>
      </c>
      <c r="S718" s="10">
        <f xml:space="preserve"> CEILING(Orders[[#This Row],[month_number]]/3,1)</f>
        <v>1</v>
      </c>
    </row>
    <row r="719" spans="1:19" x14ac:dyDescent="0.3">
      <c r="A719" s="2" t="s">
        <v>4539</v>
      </c>
      <c r="B719" s="3">
        <v>43649</v>
      </c>
      <c r="C719" s="2" t="s">
        <v>4540</v>
      </c>
      <c r="D719" t="s">
        <v>6168</v>
      </c>
      <c r="E719" s="2">
        <v>3</v>
      </c>
      <c r="F719" s="2" t="str">
        <f>_xlfn.XLOOKUP(Orders[[#This Row],[Customer ID]],customers!$A$1:$A$1001,customers!$B$1:$B$1001,,0)</f>
        <v>Willabella Harvison</v>
      </c>
      <c r="G719" s="2" t="str">
        <f>IF(_xlfn.XLOOKUP(Orders[[#This Row],[Customer ID]],customers!$A$1:$A$1001,customers!$C$1:$C$1001,,0)=0,"",_xlfn.XLOOKUP(Orders[[#This Row],[Customer ID]],customers!$A$1:$A$1001,customers!$C$1:$C$1001))</f>
        <v>wharvisonjx@gizmodo.com</v>
      </c>
      <c r="H719" s="2" t="str">
        <f>_xlfn.XLOOKUP(Orders[[#This Row],[Customer ID]],customers!$A$1:$A$1001,customers!$G$1:$G$1001,,0)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c r="Q719" t="str">
        <f>TEXT(Orders[[#This Row],[Order Date]], "dddd")</f>
        <v>Wednesday</v>
      </c>
      <c r="R719">
        <f>MONTH(Orders[[#This Row],[Order Date]])</f>
        <v>7</v>
      </c>
      <c r="S719" s="10">
        <f xml:space="preserve"> CEILING(Orders[[#This Row],[month_number]]/3,1)</f>
        <v>3</v>
      </c>
    </row>
    <row r="720" spans="1:19" x14ac:dyDescent="0.3">
      <c r="A720" s="2" t="s">
        <v>4545</v>
      </c>
      <c r="B720" s="3">
        <v>44348</v>
      </c>
      <c r="C720" s="2" t="s">
        <v>4546</v>
      </c>
      <c r="D720" t="s">
        <v>6143</v>
      </c>
      <c r="E720" s="2">
        <v>3</v>
      </c>
      <c r="F720" s="2" t="str">
        <f>_xlfn.XLOOKUP(Orders[[#This Row],[Customer ID]],customers!$A$1:$A$1001,customers!$B$1:$B$1001,,0)</f>
        <v>Darice Heaford</v>
      </c>
      <c r="G720" s="2" t="str">
        <f>IF(_xlfn.XLOOKUP(Orders[[#This Row],[Customer ID]],customers!$A$1:$A$1001,customers!$C$1:$C$1001,,0)=0,"",_xlfn.XLOOKUP(Orders[[#This Row],[Customer ID]],customers!$A$1:$A$1001,customers!$C$1:$C$1001))</f>
        <v>dheafordjy@twitpic.com</v>
      </c>
      <c r="H720" s="2" t="str">
        <f>_xlfn.XLOOKUP(Orders[[#This Row],[Customer ID]],customers!$A$1:$A$1001,customers!$G$1:$G$1001,,0)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c r="Q720" t="str">
        <f>TEXT(Orders[[#This Row],[Order Date]], "dddd")</f>
        <v>Tuesday</v>
      </c>
      <c r="R720">
        <f>MONTH(Orders[[#This Row],[Order Date]])</f>
        <v>6</v>
      </c>
      <c r="S720" s="10">
        <f xml:space="preserve"> CEILING(Orders[[#This Row],[month_number]]/3,1)</f>
        <v>2</v>
      </c>
    </row>
    <row r="721" spans="1:19" x14ac:dyDescent="0.3">
      <c r="A721" s="2" t="s">
        <v>4551</v>
      </c>
      <c r="B721" s="3">
        <v>44150</v>
      </c>
      <c r="C721" s="2" t="s">
        <v>4552</v>
      </c>
      <c r="D721" t="s">
        <v>6170</v>
      </c>
      <c r="E721" s="2">
        <v>5</v>
      </c>
      <c r="F721" s="2" t="str">
        <f>_xlfn.XLOOKUP(Orders[[#This Row],[Customer ID]],customers!$A$1:$A$1001,customers!$B$1:$B$1001,,0)</f>
        <v>Granger Fantham</v>
      </c>
      <c r="G721" s="2" t="str">
        <f>IF(_xlfn.XLOOKUP(Orders[[#This Row],[Customer ID]],customers!$A$1:$A$1001,customers!$C$1:$C$1001,,0)=0,"",_xlfn.XLOOKUP(Orders[[#This Row],[Customer ID]],customers!$A$1:$A$1001,customers!$C$1:$C$1001))</f>
        <v>gfanthamjz@hexun.com</v>
      </c>
      <c r="H721" s="2" t="str">
        <f>_xlfn.XLOOKUP(Orders[[#This Row],[Customer ID]],customers!$A$1:$A$1001,customers!$G$1:$G$1001,,0)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Large</v>
      </c>
      <c r="P721" t="str">
        <f>_xlfn.XLOOKUP(Orders[[#This Row],[Customer ID]],customers!$A$1:$A$1001,customers!$I$1:$I$1001,,0)</f>
        <v>Yes</v>
      </c>
      <c r="Q721" t="str">
        <f>TEXT(Orders[[#This Row],[Order Date]], "dddd")</f>
        <v>Sunday</v>
      </c>
      <c r="R721">
        <f>MONTH(Orders[[#This Row],[Order Date]])</f>
        <v>11</v>
      </c>
      <c r="S721" s="10">
        <f xml:space="preserve"> CEILING(Orders[[#This Row],[month_number]]/3,1)</f>
        <v>4</v>
      </c>
    </row>
    <row r="722" spans="1:19" x14ac:dyDescent="0.3">
      <c r="A722" s="2" t="s">
        <v>4557</v>
      </c>
      <c r="B722" s="3">
        <v>44215</v>
      </c>
      <c r="C722" s="2" t="s">
        <v>4558</v>
      </c>
      <c r="D722" t="s">
        <v>6144</v>
      </c>
      <c r="E722" s="2">
        <v>5</v>
      </c>
      <c r="F722" s="2" t="str">
        <f>_xlfn.XLOOKUP(Orders[[#This Row],[Customer ID]],customers!$A$1:$A$1001,customers!$B$1:$B$1001,,0)</f>
        <v>Reynolds Crookshanks</v>
      </c>
      <c r="G722" s="2" t="str">
        <f>IF(_xlfn.XLOOKUP(Orders[[#This Row],[Customer ID]],customers!$A$1:$A$1001,customers!$C$1:$C$1001,,0)=0,"",_xlfn.XLOOKUP(Orders[[#This Row],[Customer ID]],customers!$A$1:$A$1001,customers!$C$1:$C$1001))</f>
        <v>rcrookshanksk0@unc.edu</v>
      </c>
      <c r="H722" s="2" t="str">
        <f>_xlfn.XLOOKUP(Orders[[#This Row],[Customer ID]],customers!$A$1:$A$1001,customers!$G$1:$G$1001,,0)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c r="Q722" t="str">
        <f>TEXT(Orders[[#This Row],[Order Date]], "dddd")</f>
        <v>Tuesday</v>
      </c>
      <c r="R722">
        <f>MONTH(Orders[[#This Row],[Order Date]])</f>
        <v>1</v>
      </c>
      <c r="S722" s="10">
        <f xml:space="preserve"> CEILING(Orders[[#This Row],[month_number]]/3,1)</f>
        <v>1</v>
      </c>
    </row>
    <row r="723" spans="1:19" x14ac:dyDescent="0.3">
      <c r="A723" s="2" t="s">
        <v>4563</v>
      </c>
      <c r="B723" s="3">
        <v>44479</v>
      </c>
      <c r="C723" s="2" t="s">
        <v>4564</v>
      </c>
      <c r="D723" t="s">
        <v>6174</v>
      </c>
      <c r="E723" s="2">
        <v>3</v>
      </c>
      <c r="F723" s="2" t="str">
        <f>_xlfn.XLOOKUP(Orders[[#This Row],[Customer ID]],customers!$A$1:$A$1001,customers!$B$1:$B$1001,,0)</f>
        <v>Niels Leake</v>
      </c>
      <c r="G723" s="2" t="str">
        <f>IF(_xlfn.XLOOKUP(Orders[[#This Row],[Customer ID]],customers!$A$1:$A$1001,customers!$C$1:$C$1001,,0)=0,"",_xlfn.XLOOKUP(Orders[[#This Row],[Customer ID]],customers!$A$1:$A$1001,customers!$C$1:$C$1001))</f>
        <v>nleakek1@cmu.edu</v>
      </c>
      <c r="H723" s="2" t="str">
        <f>_xlfn.XLOOKUP(Orders[[#This Row],[Customer ID]],customers!$A$1:$A$1001,customers!$G$1:$G$1001,,0)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c r="Q723" t="str">
        <f>TEXT(Orders[[#This Row],[Order Date]], "dddd")</f>
        <v>Sunday</v>
      </c>
      <c r="R723">
        <f>MONTH(Orders[[#This Row],[Order Date]])</f>
        <v>10</v>
      </c>
      <c r="S723" s="10">
        <f xml:space="preserve"> CEILING(Orders[[#This Row],[month_number]]/3,1)</f>
        <v>4</v>
      </c>
    </row>
    <row r="724" spans="1:19" x14ac:dyDescent="0.3">
      <c r="A724" s="2" t="s">
        <v>4569</v>
      </c>
      <c r="B724" s="3">
        <v>44620</v>
      </c>
      <c r="C724" s="2" t="s">
        <v>4570</v>
      </c>
      <c r="D724" t="s">
        <v>6183</v>
      </c>
      <c r="E724" s="2">
        <v>2</v>
      </c>
      <c r="F724" s="2" t="str">
        <f>_xlfn.XLOOKUP(Orders[[#This Row],[Customer ID]],customers!$A$1:$A$1001,customers!$B$1:$B$1001,,0)</f>
        <v>Hetti Measures</v>
      </c>
      <c r="G724" s="2" t="str">
        <f>IF(_xlfn.XLOOKUP(Orders[[#This Row],[Customer ID]],customers!$A$1:$A$1001,customers!$C$1:$C$1001,,0)=0,"",_xlfn.XLOOKUP(Orders[[#This Row],[Customer ID]],customers!$A$1:$A$1001,customers!$C$1:$C$1001))</f>
        <v/>
      </c>
      <c r="H724" s="2" t="str">
        <f>_xlfn.XLOOKUP(Orders[[#This Row],[Customer ID]],customers!$A$1:$A$1001,customers!$G$1:$G$1001,,0)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c r="Q724" t="str">
        <f>TEXT(Orders[[#This Row],[Order Date]], "dddd")</f>
        <v>Monday</v>
      </c>
      <c r="R724">
        <f>MONTH(Orders[[#This Row],[Order Date]])</f>
        <v>2</v>
      </c>
      <c r="S724" s="10">
        <f xml:space="preserve"> CEILING(Orders[[#This Row],[month_number]]/3,1)</f>
        <v>1</v>
      </c>
    </row>
    <row r="725" spans="1:19" x14ac:dyDescent="0.3">
      <c r="A725" s="2" t="s">
        <v>4574</v>
      </c>
      <c r="B725" s="3">
        <v>44470</v>
      </c>
      <c r="C725" s="2" t="s">
        <v>4575</v>
      </c>
      <c r="D725" t="s">
        <v>6166</v>
      </c>
      <c r="E725" s="2">
        <v>2</v>
      </c>
      <c r="F725" s="2" t="str">
        <f>_xlfn.XLOOKUP(Orders[[#This Row],[Customer ID]],customers!$A$1:$A$1001,customers!$B$1:$B$1001,,0)</f>
        <v>Gay Eilhersen</v>
      </c>
      <c r="G725" s="2" t="str">
        <f>IF(_xlfn.XLOOKUP(Orders[[#This Row],[Customer ID]],customers!$A$1:$A$1001,customers!$C$1:$C$1001,,0)=0,"",_xlfn.XLOOKUP(Orders[[#This Row],[Customer ID]],customers!$A$1:$A$1001,customers!$C$1:$C$1001))</f>
        <v>geilhersenk3@networksolutions.com</v>
      </c>
      <c r="H725" s="2" t="str">
        <f>_xlfn.XLOOKUP(Orders[[#This Row],[Customer ID]],customers!$A$1:$A$1001,customers!$G$1:$G$1001,,0)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c r="Q725" t="str">
        <f>TEXT(Orders[[#This Row],[Order Date]], "dddd")</f>
        <v>Friday</v>
      </c>
      <c r="R725">
        <f>MONTH(Orders[[#This Row],[Order Date]])</f>
        <v>10</v>
      </c>
      <c r="S725" s="10">
        <f xml:space="preserve"> CEILING(Orders[[#This Row],[month_number]]/3,1)</f>
        <v>4</v>
      </c>
    </row>
    <row r="726" spans="1:19" x14ac:dyDescent="0.3">
      <c r="A726" s="2" t="s">
        <v>4580</v>
      </c>
      <c r="B726" s="3">
        <v>44076</v>
      </c>
      <c r="C726" s="2" t="s">
        <v>4581</v>
      </c>
      <c r="D726" t="s">
        <v>6152</v>
      </c>
      <c r="E726" s="2">
        <v>2</v>
      </c>
      <c r="F726" s="2" t="str">
        <f>_xlfn.XLOOKUP(Orders[[#This Row],[Customer ID]],customers!$A$1:$A$1001,customers!$B$1:$B$1001,,0)</f>
        <v>Nico Hubert</v>
      </c>
      <c r="G726" s="2" t="str">
        <f>IF(_xlfn.XLOOKUP(Orders[[#This Row],[Customer ID]],customers!$A$1:$A$1001,customers!$C$1:$C$1001,,0)=0,"",_xlfn.XLOOKUP(Orders[[#This Row],[Customer ID]],customers!$A$1:$A$1001,customers!$C$1:$C$1001))</f>
        <v/>
      </c>
      <c r="H726" s="2" t="str">
        <f>_xlfn.XLOOKUP(Orders[[#This Row],[Customer ID]],customers!$A$1:$A$1001,customers!$G$1:$G$1001,,0)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c r="Q726" t="str">
        <f>TEXT(Orders[[#This Row],[Order Date]], "dddd")</f>
        <v>Wednesday</v>
      </c>
      <c r="R726">
        <f>MONTH(Orders[[#This Row],[Order Date]])</f>
        <v>9</v>
      </c>
      <c r="S726" s="10">
        <f xml:space="preserve"> CEILING(Orders[[#This Row],[month_number]]/3,1)</f>
        <v>3</v>
      </c>
    </row>
    <row r="727" spans="1:19" x14ac:dyDescent="0.3">
      <c r="A727" s="2" t="s">
        <v>4585</v>
      </c>
      <c r="B727" s="3">
        <v>44043</v>
      </c>
      <c r="C727" s="2" t="s">
        <v>4586</v>
      </c>
      <c r="D727" t="s">
        <v>6167</v>
      </c>
      <c r="E727" s="2">
        <v>6</v>
      </c>
      <c r="F727" s="2" t="str">
        <f>_xlfn.XLOOKUP(Orders[[#This Row],[Customer ID]],customers!$A$1:$A$1001,customers!$B$1:$B$1001,,0)</f>
        <v>Cristina Aleixo</v>
      </c>
      <c r="G727" s="2" t="str">
        <f>IF(_xlfn.XLOOKUP(Orders[[#This Row],[Customer ID]],customers!$A$1:$A$1001,customers!$C$1:$C$1001,,0)=0,"",_xlfn.XLOOKUP(Orders[[#This Row],[Customer ID]],customers!$A$1:$A$1001,customers!$C$1:$C$1001))</f>
        <v>caleixok5@globo.com</v>
      </c>
      <c r="H727" s="2" t="str">
        <f>_xlfn.XLOOKUP(Orders[[#This Row],[Customer ID]],customers!$A$1:$A$1001,customers!$G$1:$G$1001,,0)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Large</v>
      </c>
      <c r="P727" t="str">
        <f>_xlfn.XLOOKUP(Orders[[#This Row],[Customer ID]],customers!$A$1:$A$1001,customers!$I$1:$I$1001,,0)</f>
        <v>No</v>
      </c>
      <c r="Q727" t="str">
        <f>TEXT(Orders[[#This Row],[Order Date]], "dddd")</f>
        <v>Friday</v>
      </c>
      <c r="R727">
        <f>MONTH(Orders[[#This Row],[Order Date]])</f>
        <v>7</v>
      </c>
      <c r="S727" s="10">
        <f xml:space="preserve"> CEILING(Orders[[#This Row],[month_number]]/3,1)</f>
        <v>3</v>
      </c>
    </row>
    <row r="728" spans="1:19" x14ac:dyDescent="0.3">
      <c r="A728" s="2" t="s">
        <v>4591</v>
      </c>
      <c r="B728" s="3">
        <v>44571</v>
      </c>
      <c r="C728" s="2" t="s">
        <v>4592</v>
      </c>
      <c r="D728" t="s">
        <v>6164</v>
      </c>
      <c r="E728" s="2">
        <v>4</v>
      </c>
      <c r="F728" s="2" t="str">
        <f>_xlfn.XLOOKUP(Orders[[#This Row],[Customer ID]],customers!$A$1:$A$1001,customers!$B$1:$B$1001,,0)</f>
        <v>Derrek Allpress</v>
      </c>
      <c r="G728" s="2" t="str">
        <f>IF(_xlfn.XLOOKUP(Orders[[#This Row],[Customer ID]],customers!$A$1:$A$1001,customers!$C$1:$C$1001,,0)=0,"",_xlfn.XLOOKUP(Orders[[#This Row],[Customer ID]],customers!$A$1:$A$1001,customers!$C$1:$C$1001))</f>
        <v/>
      </c>
      <c r="H728" s="2" t="str">
        <f>_xlfn.XLOOKUP(Orders[[#This Row],[Customer ID]],customers!$A$1:$A$1001,customers!$G$1:$G$1001,,0)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Large</v>
      </c>
      <c r="P728" t="str">
        <f>_xlfn.XLOOKUP(Orders[[#This Row],[Customer ID]],customers!$A$1:$A$1001,customers!$I$1:$I$1001,,0)</f>
        <v>No</v>
      </c>
      <c r="Q728" t="str">
        <f>TEXT(Orders[[#This Row],[Order Date]], "dddd")</f>
        <v>Monday</v>
      </c>
      <c r="R728">
        <f>MONTH(Orders[[#This Row],[Order Date]])</f>
        <v>1</v>
      </c>
      <c r="S728" s="10">
        <f xml:space="preserve"> CEILING(Orders[[#This Row],[month_number]]/3,1)</f>
        <v>1</v>
      </c>
    </row>
    <row r="729" spans="1:19" x14ac:dyDescent="0.3">
      <c r="A729" s="2" t="s">
        <v>4596</v>
      </c>
      <c r="B729" s="3">
        <v>44264</v>
      </c>
      <c r="C729" s="2" t="s">
        <v>4597</v>
      </c>
      <c r="D729" t="s">
        <v>6146</v>
      </c>
      <c r="E729" s="2">
        <v>5</v>
      </c>
      <c r="F729" s="2" t="str">
        <f>_xlfn.XLOOKUP(Orders[[#This Row],[Customer ID]],customers!$A$1:$A$1001,customers!$B$1:$B$1001,,0)</f>
        <v>Rikki Tomkowicz</v>
      </c>
      <c r="G729" s="2" t="str">
        <f>IF(_xlfn.XLOOKUP(Orders[[#This Row],[Customer ID]],customers!$A$1:$A$1001,customers!$C$1:$C$1001,,0)=0,"",_xlfn.XLOOKUP(Orders[[#This Row],[Customer ID]],customers!$A$1:$A$1001,customers!$C$1:$C$1001))</f>
        <v>rtomkowiczk7@bravesites.com</v>
      </c>
      <c r="H729" s="2" t="str">
        <f>_xlfn.XLOOKUP(Orders[[#This Row],[Customer ID]],customers!$A$1:$A$1001,customers!$G$1:$G$1001,,0)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c r="Q729" t="str">
        <f>TEXT(Orders[[#This Row],[Order Date]], "dddd")</f>
        <v>Tuesday</v>
      </c>
      <c r="R729">
        <f>MONTH(Orders[[#This Row],[Order Date]])</f>
        <v>3</v>
      </c>
      <c r="S729" s="10">
        <f xml:space="preserve"> CEILING(Orders[[#This Row],[month_number]]/3,1)</f>
        <v>1</v>
      </c>
    </row>
    <row r="730" spans="1:19" x14ac:dyDescent="0.3">
      <c r="A730" s="2" t="s">
        <v>4602</v>
      </c>
      <c r="B730" s="3">
        <v>44155</v>
      </c>
      <c r="C730" s="2" t="s">
        <v>4603</v>
      </c>
      <c r="D730" t="s">
        <v>6144</v>
      </c>
      <c r="E730" s="2">
        <v>3</v>
      </c>
      <c r="F730" s="2" t="str">
        <f>_xlfn.XLOOKUP(Orders[[#This Row],[Customer ID]],customers!$A$1:$A$1001,customers!$B$1:$B$1001,,0)</f>
        <v>Rochette Huscroft</v>
      </c>
      <c r="G730" s="2" t="str">
        <f>IF(_xlfn.XLOOKUP(Orders[[#This Row],[Customer ID]],customers!$A$1:$A$1001,customers!$C$1:$C$1001,,0)=0,"",_xlfn.XLOOKUP(Orders[[#This Row],[Customer ID]],customers!$A$1:$A$1001,customers!$C$1:$C$1001))</f>
        <v>rhuscroftk8@jimdo.com</v>
      </c>
      <c r="H730" s="2" t="str">
        <f>_xlfn.XLOOKUP(Orders[[#This Row],[Customer ID]],customers!$A$1:$A$1001,customers!$G$1:$G$1001,,0)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c r="Q730" t="str">
        <f>TEXT(Orders[[#This Row],[Order Date]], "dddd")</f>
        <v>Friday</v>
      </c>
      <c r="R730">
        <f>MONTH(Orders[[#This Row],[Order Date]])</f>
        <v>11</v>
      </c>
      <c r="S730" s="10">
        <f xml:space="preserve"> CEILING(Orders[[#This Row],[month_number]]/3,1)</f>
        <v>4</v>
      </c>
    </row>
    <row r="731" spans="1:19" x14ac:dyDescent="0.3">
      <c r="A731" s="2" t="s">
        <v>4608</v>
      </c>
      <c r="B731" s="3">
        <v>44634</v>
      </c>
      <c r="C731" s="2" t="s">
        <v>4609</v>
      </c>
      <c r="D731" t="s">
        <v>6159</v>
      </c>
      <c r="E731" s="2">
        <v>1</v>
      </c>
      <c r="F731" s="2" t="str">
        <f>_xlfn.XLOOKUP(Orders[[#This Row],[Customer ID]],customers!$A$1:$A$1001,customers!$B$1:$B$1001,,0)</f>
        <v>Selle Scurrer</v>
      </c>
      <c r="G731" s="2" t="str">
        <f>IF(_xlfn.XLOOKUP(Orders[[#This Row],[Customer ID]],customers!$A$1:$A$1001,customers!$C$1:$C$1001,,0)=0,"",_xlfn.XLOOKUP(Orders[[#This Row],[Customer ID]],customers!$A$1:$A$1001,customers!$C$1:$C$1001))</f>
        <v>sscurrerk9@flavors.me</v>
      </c>
      <c r="H731" s="2" t="str">
        <f>_xlfn.XLOOKUP(Orders[[#This Row],[Customer ID]],customers!$A$1:$A$1001,customers!$G$1:$G$1001,,0)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c r="Q731" t="str">
        <f>TEXT(Orders[[#This Row],[Order Date]], "dddd")</f>
        <v>Monday</v>
      </c>
      <c r="R731">
        <f>MONTH(Orders[[#This Row],[Order Date]])</f>
        <v>3</v>
      </c>
      <c r="S731" s="10">
        <f xml:space="preserve"> CEILING(Orders[[#This Row],[month_number]]/3,1)</f>
        <v>1</v>
      </c>
    </row>
    <row r="732" spans="1:19" x14ac:dyDescent="0.3">
      <c r="A732" s="2" t="s">
        <v>4614</v>
      </c>
      <c r="B732" s="3">
        <v>43475</v>
      </c>
      <c r="C732" s="2" t="s">
        <v>4615</v>
      </c>
      <c r="D732" t="s">
        <v>6164</v>
      </c>
      <c r="E732" s="2">
        <v>1</v>
      </c>
      <c r="F732" s="2" t="str">
        <f>_xlfn.XLOOKUP(Orders[[#This Row],[Customer ID]],customers!$A$1:$A$1001,customers!$B$1:$B$1001,,0)</f>
        <v>Andie Rudram</v>
      </c>
      <c r="G732" s="2" t="str">
        <f>IF(_xlfn.XLOOKUP(Orders[[#This Row],[Customer ID]],customers!$A$1:$A$1001,customers!$C$1:$C$1001,,0)=0,"",_xlfn.XLOOKUP(Orders[[#This Row],[Customer ID]],customers!$A$1:$A$1001,customers!$C$1:$C$1001))</f>
        <v>arudramka@prnewswire.com</v>
      </c>
      <c r="H732" s="2" t="str">
        <f>_xlfn.XLOOKUP(Orders[[#This Row],[Customer ID]],customers!$A$1:$A$1001,customers!$G$1:$G$1001,,0)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Large</v>
      </c>
      <c r="P732" t="str">
        <f>_xlfn.XLOOKUP(Orders[[#This Row],[Customer ID]],customers!$A$1:$A$1001,customers!$I$1:$I$1001,,0)</f>
        <v>No</v>
      </c>
      <c r="Q732" t="str">
        <f>TEXT(Orders[[#This Row],[Order Date]], "dddd")</f>
        <v>Thursday</v>
      </c>
      <c r="R732">
        <f>MONTH(Orders[[#This Row],[Order Date]])</f>
        <v>1</v>
      </c>
      <c r="S732" s="10">
        <f xml:space="preserve"> CEILING(Orders[[#This Row],[month_number]]/3,1)</f>
        <v>1</v>
      </c>
    </row>
    <row r="733" spans="1:19" x14ac:dyDescent="0.3">
      <c r="A733" s="2" t="s">
        <v>4620</v>
      </c>
      <c r="B733" s="3">
        <v>44222</v>
      </c>
      <c r="C733" s="2" t="s">
        <v>4621</v>
      </c>
      <c r="D733" t="s">
        <v>6150</v>
      </c>
      <c r="E733" s="2">
        <v>4</v>
      </c>
      <c r="F733" s="2" t="str">
        <f>_xlfn.XLOOKUP(Orders[[#This Row],[Customer ID]],customers!$A$1:$A$1001,customers!$B$1:$B$1001,,0)</f>
        <v>Leta Clarricoates</v>
      </c>
      <c r="G733" s="2" t="str">
        <f>IF(_xlfn.XLOOKUP(Orders[[#This Row],[Customer ID]],customers!$A$1:$A$1001,customers!$C$1:$C$1001,,0)=0,"",_xlfn.XLOOKUP(Orders[[#This Row],[Customer ID]],customers!$A$1:$A$1001,customers!$C$1:$C$1001))</f>
        <v/>
      </c>
      <c r="H733" s="2" t="str">
        <f>_xlfn.XLOOKUP(Orders[[#This Row],[Customer ID]],customers!$A$1:$A$1001,customers!$G$1:$G$1001,,0)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c r="Q733" t="str">
        <f>TEXT(Orders[[#This Row],[Order Date]], "dddd")</f>
        <v>Tuesday</v>
      </c>
      <c r="R733">
        <f>MONTH(Orders[[#This Row],[Order Date]])</f>
        <v>1</v>
      </c>
      <c r="S733" s="10">
        <f xml:space="preserve"> CEILING(Orders[[#This Row],[month_number]]/3,1)</f>
        <v>1</v>
      </c>
    </row>
    <row r="734" spans="1:19" x14ac:dyDescent="0.3">
      <c r="A734" s="2" t="s">
        <v>4625</v>
      </c>
      <c r="B734" s="3">
        <v>44312</v>
      </c>
      <c r="C734" s="2" t="s">
        <v>4626</v>
      </c>
      <c r="D734" t="s">
        <v>6184</v>
      </c>
      <c r="E734" s="2">
        <v>2</v>
      </c>
      <c r="F734" s="2" t="str">
        <f>_xlfn.XLOOKUP(Orders[[#This Row],[Customer ID]],customers!$A$1:$A$1001,customers!$B$1:$B$1001,,0)</f>
        <v>Jacquelyn Maha</v>
      </c>
      <c r="G734" s="2" t="str">
        <f>IF(_xlfn.XLOOKUP(Orders[[#This Row],[Customer ID]],customers!$A$1:$A$1001,customers!$C$1:$C$1001,,0)=0,"",_xlfn.XLOOKUP(Orders[[#This Row],[Customer ID]],customers!$A$1:$A$1001,customers!$C$1:$C$1001))</f>
        <v>jmahakc@cyberchimps.com</v>
      </c>
      <c r="H734" s="2" t="str">
        <f>_xlfn.XLOOKUP(Orders[[#This Row],[Customer ID]],customers!$A$1:$A$1001,customers!$G$1:$G$1001,,0)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Large</v>
      </c>
      <c r="P734" t="str">
        <f>_xlfn.XLOOKUP(Orders[[#This Row],[Customer ID]],customers!$A$1:$A$1001,customers!$I$1:$I$1001,,0)</f>
        <v>No</v>
      </c>
      <c r="Q734" t="str">
        <f>TEXT(Orders[[#This Row],[Order Date]], "dddd")</f>
        <v>Monday</v>
      </c>
      <c r="R734">
        <f>MONTH(Orders[[#This Row],[Order Date]])</f>
        <v>4</v>
      </c>
      <c r="S734" s="10">
        <f xml:space="preserve"> CEILING(Orders[[#This Row],[month_number]]/3,1)</f>
        <v>2</v>
      </c>
    </row>
    <row r="735" spans="1:19" x14ac:dyDescent="0.3">
      <c r="A735" s="2" t="s">
        <v>4631</v>
      </c>
      <c r="B735" s="3">
        <v>44565</v>
      </c>
      <c r="C735" s="2" t="s">
        <v>4632</v>
      </c>
      <c r="D735" t="s">
        <v>6181</v>
      </c>
      <c r="E735" s="2">
        <v>3</v>
      </c>
      <c r="F735" s="2" t="str">
        <f>_xlfn.XLOOKUP(Orders[[#This Row],[Customer ID]],customers!$A$1:$A$1001,customers!$B$1:$B$1001,,0)</f>
        <v>Glory Clemon</v>
      </c>
      <c r="G735" s="2" t="str">
        <f>IF(_xlfn.XLOOKUP(Orders[[#This Row],[Customer ID]],customers!$A$1:$A$1001,customers!$C$1:$C$1001,,0)=0,"",_xlfn.XLOOKUP(Orders[[#This Row],[Customer ID]],customers!$A$1:$A$1001,customers!$C$1:$C$1001))</f>
        <v>gclemonkd@networksolutions.com</v>
      </c>
      <c r="H735" s="2" t="str">
        <f>_xlfn.XLOOKUP(Orders[[#This Row],[Customer ID]],customers!$A$1:$A$1001,customers!$G$1:$G$1001,,0)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c r="Q735" t="str">
        <f>TEXT(Orders[[#This Row],[Order Date]], "dddd")</f>
        <v>Tuesday</v>
      </c>
      <c r="R735">
        <f>MONTH(Orders[[#This Row],[Order Date]])</f>
        <v>1</v>
      </c>
      <c r="S735" s="10">
        <f xml:space="preserve"> CEILING(Orders[[#This Row],[month_number]]/3,1)</f>
        <v>1</v>
      </c>
    </row>
    <row r="736" spans="1:19" x14ac:dyDescent="0.3">
      <c r="A736" s="2" t="s">
        <v>4637</v>
      </c>
      <c r="B736" s="3">
        <v>43697</v>
      </c>
      <c r="C736" s="2" t="s">
        <v>4638</v>
      </c>
      <c r="D736" t="s">
        <v>6163</v>
      </c>
      <c r="E736" s="2">
        <v>5</v>
      </c>
      <c r="F736" s="2" t="str">
        <f>_xlfn.XLOOKUP(Orders[[#This Row],[Customer ID]],customers!$A$1:$A$1001,customers!$B$1:$B$1001,,0)</f>
        <v>Alica Kift</v>
      </c>
      <c r="G736" s="2" t="str">
        <f>IF(_xlfn.XLOOKUP(Orders[[#This Row],[Customer ID]],customers!$A$1:$A$1001,customers!$C$1:$C$1001,,0)=0,"",_xlfn.XLOOKUP(Orders[[#This Row],[Customer ID]],customers!$A$1:$A$1001,customers!$C$1:$C$1001))</f>
        <v/>
      </c>
      <c r="H736" s="2" t="str">
        <f>_xlfn.XLOOKUP(Orders[[#This Row],[Customer ID]],customers!$A$1:$A$1001,customers!$G$1:$G$1001,,0)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c r="Q736" t="str">
        <f>TEXT(Orders[[#This Row],[Order Date]], "dddd")</f>
        <v>Tuesday</v>
      </c>
      <c r="R736">
        <f>MONTH(Orders[[#This Row],[Order Date]])</f>
        <v>8</v>
      </c>
      <c r="S736" s="10">
        <f xml:space="preserve"> CEILING(Orders[[#This Row],[month_number]]/3,1)</f>
        <v>3</v>
      </c>
    </row>
    <row r="737" spans="1:19" x14ac:dyDescent="0.3">
      <c r="A737" s="2" t="s">
        <v>4642</v>
      </c>
      <c r="B737" s="3">
        <v>44757</v>
      </c>
      <c r="C737" s="2" t="s">
        <v>4643</v>
      </c>
      <c r="D737" t="s">
        <v>6153</v>
      </c>
      <c r="E737" s="2">
        <v>6</v>
      </c>
      <c r="F737" s="2" t="str">
        <f>_xlfn.XLOOKUP(Orders[[#This Row],[Customer ID]],customers!$A$1:$A$1001,customers!$B$1:$B$1001,,0)</f>
        <v>Babb Pollins</v>
      </c>
      <c r="G737" s="2" t="str">
        <f>IF(_xlfn.XLOOKUP(Orders[[#This Row],[Customer ID]],customers!$A$1:$A$1001,customers!$C$1:$C$1001,,0)=0,"",_xlfn.XLOOKUP(Orders[[#This Row],[Customer ID]],customers!$A$1:$A$1001,customers!$C$1:$C$1001))</f>
        <v>bpollinskf@shinystat.com</v>
      </c>
      <c r="H737" s="2" t="str">
        <f>_xlfn.XLOOKUP(Orders[[#This Row],[Customer ID]],customers!$A$1:$A$1001,customers!$G$1:$G$1001,,0)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c r="Q737" t="str">
        <f>TEXT(Orders[[#This Row],[Order Date]], "dddd")</f>
        <v>Friday</v>
      </c>
      <c r="R737">
        <f>MONTH(Orders[[#This Row],[Order Date]])</f>
        <v>7</v>
      </c>
      <c r="S737" s="10">
        <f xml:space="preserve"> CEILING(Orders[[#This Row],[month_number]]/3,1)</f>
        <v>3</v>
      </c>
    </row>
    <row r="738" spans="1:19" x14ac:dyDescent="0.3">
      <c r="A738" s="2" t="s">
        <v>4647</v>
      </c>
      <c r="B738" s="3">
        <v>43508</v>
      </c>
      <c r="C738" s="2" t="s">
        <v>4648</v>
      </c>
      <c r="D738" t="s">
        <v>6143</v>
      </c>
      <c r="E738" s="2">
        <v>2</v>
      </c>
      <c r="F738" s="2" t="str">
        <f>_xlfn.XLOOKUP(Orders[[#This Row],[Customer ID]],customers!$A$1:$A$1001,customers!$B$1:$B$1001,,0)</f>
        <v>Jarret Toye</v>
      </c>
      <c r="G738" s="2" t="str">
        <f>IF(_xlfn.XLOOKUP(Orders[[#This Row],[Customer ID]],customers!$A$1:$A$1001,customers!$C$1:$C$1001,,0)=0,"",_xlfn.XLOOKUP(Orders[[#This Row],[Customer ID]],customers!$A$1:$A$1001,customers!$C$1:$C$1001))</f>
        <v>jtoyekg@pinterest.com</v>
      </c>
      <c r="H738" s="2" t="str">
        <f>_xlfn.XLOOKUP(Orders[[#This Row],[Customer ID]],customers!$A$1:$A$1001,customers!$G$1:$G$1001,,0)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c r="Q738" t="str">
        <f>TEXT(Orders[[#This Row],[Order Date]], "dddd")</f>
        <v>Tuesday</v>
      </c>
      <c r="R738">
        <f>MONTH(Orders[[#This Row],[Order Date]])</f>
        <v>2</v>
      </c>
      <c r="S738" s="10">
        <f xml:space="preserve"> CEILING(Orders[[#This Row],[month_number]]/3,1)</f>
        <v>1</v>
      </c>
    </row>
    <row r="739" spans="1:19" x14ac:dyDescent="0.3">
      <c r="A739" s="2" t="s">
        <v>4653</v>
      </c>
      <c r="B739" s="3">
        <v>44447</v>
      </c>
      <c r="C739" s="2" t="s">
        <v>4654</v>
      </c>
      <c r="D739" t="s">
        <v>6155</v>
      </c>
      <c r="E739" s="2">
        <v>5</v>
      </c>
      <c r="F739" s="2" t="str">
        <f>_xlfn.XLOOKUP(Orders[[#This Row],[Customer ID]],customers!$A$1:$A$1001,customers!$B$1:$B$1001,,0)</f>
        <v>Carlie Linskill</v>
      </c>
      <c r="G739" s="2" t="str">
        <f>IF(_xlfn.XLOOKUP(Orders[[#This Row],[Customer ID]],customers!$A$1:$A$1001,customers!$C$1:$C$1001,,0)=0,"",_xlfn.XLOOKUP(Orders[[#This Row],[Customer ID]],customers!$A$1:$A$1001,customers!$C$1:$C$1001))</f>
        <v>clinskillkh@sphinn.com</v>
      </c>
      <c r="H739" s="2" t="str">
        <f>_xlfn.XLOOKUP(Orders[[#This Row],[Customer ID]],customers!$A$1:$A$1001,customers!$G$1:$G$1001,,0)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c r="Q739" t="str">
        <f>TEXT(Orders[[#This Row],[Order Date]], "dddd")</f>
        <v>Wednesday</v>
      </c>
      <c r="R739">
        <f>MONTH(Orders[[#This Row],[Order Date]])</f>
        <v>9</v>
      </c>
      <c r="S739" s="10">
        <f xml:space="preserve"> CEILING(Orders[[#This Row],[month_number]]/3,1)</f>
        <v>3</v>
      </c>
    </row>
    <row r="740" spans="1:19" x14ac:dyDescent="0.3">
      <c r="A740" s="2" t="s">
        <v>4659</v>
      </c>
      <c r="B740" s="3">
        <v>43812</v>
      </c>
      <c r="C740" s="2" t="s">
        <v>4660</v>
      </c>
      <c r="D740" t="s">
        <v>6178</v>
      </c>
      <c r="E740" s="2">
        <v>3</v>
      </c>
      <c r="F740" s="2" t="str">
        <f>_xlfn.XLOOKUP(Orders[[#This Row],[Customer ID]],customers!$A$1:$A$1001,customers!$B$1:$B$1001,,0)</f>
        <v>Natal Vigrass</v>
      </c>
      <c r="G740" s="2" t="str">
        <f>IF(_xlfn.XLOOKUP(Orders[[#This Row],[Customer ID]],customers!$A$1:$A$1001,customers!$C$1:$C$1001,,0)=0,"",_xlfn.XLOOKUP(Orders[[#This Row],[Customer ID]],customers!$A$1:$A$1001,customers!$C$1:$C$1001))</f>
        <v>nvigrasski@ezinearticles.com</v>
      </c>
      <c r="H740" s="2" t="str">
        <f>_xlfn.XLOOKUP(Orders[[#This Row],[Customer ID]],customers!$A$1:$A$1001,customers!$G$1:$G$1001,,0)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Large</v>
      </c>
      <c r="P740" t="str">
        <f>_xlfn.XLOOKUP(Orders[[#This Row],[Customer ID]],customers!$A$1:$A$1001,customers!$I$1:$I$1001,,0)</f>
        <v>No</v>
      </c>
      <c r="Q740" t="str">
        <f>TEXT(Orders[[#This Row],[Order Date]], "dddd")</f>
        <v>Friday</v>
      </c>
      <c r="R740">
        <f>MONTH(Orders[[#This Row],[Order Date]])</f>
        <v>12</v>
      </c>
      <c r="S740" s="10">
        <f xml:space="preserve"> CEILING(Orders[[#This Row],[month_number]]/3,1)</f>
        <v>4</v>
      </c>
    </row>
    <row r="741" spans="1:19" x14ac:dyDescent="0.3">
      <c r="A741" s="2" t="s">
        <v>4665</v>
      </c>
      <c r="B741" s="3">
        <v>44433</v>
      </c>
      <c r="C741" s="2" t="s">
        <v>4434</v>
      </c>
      <c r="D741" t="s">
        <v>6153</v>
      </c>
      <c r="E741" s="2">
        <v>5</v>
      </c>
      <c r="F741" s="2" t="str">
        <f>_xlfn.XLOOKUP(Orders[[#This Row],[Customer ID]],customers!$A$1:$A$1001,customers!$B$1:$B$1001,,0)</f>
        <v>Jimmy Dymoke</v>
      </c>
      <c r="G741" s="2" t="str">
        <f>IF(_xlfn.XLOOKUP(Orders[[#This Row],[Customer ID]],customers!$A$1:$A$1001,customers!$C$1:$C$1001,,0)=0,"",_xlfn.XLOOKUP(Orders[[#This Row],[Customer ID]],customers!$A$1:$A$1001,customers!$C$1:$C$1001))</f>
        <v>jdymokeje@prnewswire.com</v>
      </c>
      <c r="H741" s="2" t="str">
        <f>_xlfn.XLOOKUP(Orders[[#This Row],[Customer ID]],customers!$A$1:$A$1001,customers!$G$1:$G$1001,,0)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c r="Q741" t="str">
        <f>TEXT(Orders[[#This Row],[Order Date]], "dddd")</f>
        <v>Wednesday</v>
      </c>
      <c r="R741">
        <f>MONTH(Orders[[#This Row],[Order Date]])</f>
        <v>8</v>
      </c>
      <c r="S741" s="10">
        <f xml:space="preserve"> CEILING(Orders[[#This Row],[month_number]]/3,1)</f>
        <v>3</v>
      </c>
    </row>
    <row r="742" spans="1:19" x14ac:dyDescent="0.3">
      <c r="A742" s="2" t="s">
        <v>4670</v>
      </c>
      <c r="B742" s="3">
        <v>44643</v>
      </c>
      <c r="C742" s="2" t="s">
        <v>4671</v>
      </c>
      <c r="D742" t="s">
        <v>6173</v>
      </c>
      <c r="E742" s="2">
        <v>4</v>
      </c>
      <c r="F742" s="2" t="str">
        <f>_xlfn.XLOOKUP(Orders[[#This Row],[Customer ID]],customers!$A$1:$A$1001,customers!$B$1:$B$1001,,0)</f>
        <v>Kandace Cragell</v>
      </c>
      <c r="G742" s="2" t="str">
        <f>IF(_xlfn.XLOOKUP(Orders[[#This Row],[Customer ID]],customers!$A$1:$A$1001,customers!$C$1:$C$1001,,0)=0,"",_xlfn.XLOOKUP(Orders[[#This Row],[Customer ID]],customers!$A$1:$A$1001,customers!$C$1:$C$1001))</f>
        <v>kcragellkk@google.com</v>
      </c>
      <c r="H742" s="2" t="str">
        <f>_xlfn.XLOOKUP(Orders[[#This Row],[Customer ID]],customers!$A$1:$A$1001,customers!$G$1:$G$1001,,0)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Large</v>
      </c>
      <c r="P742" t="str">
        <f>_xlfn.XLOOKUP(Orders[[#This Row],[Customer ID]],customers!$A$1:$A$1001,customers!$I$1:$I$1001,,0)</f>
        <v>No</v>
      </c>
      <c r="Q742" t="str">
        <f>TEXT(Orders[[#This Row],[Order Date]], "dddd")</f>
        <v>Wednesday</v>
      </c>
      <c r="R742">
        <f>MONTH(Orders[[#This Row],[Order Date]])</f>
        <v>3</v>
      </c>
      <c r="S742" s="10">
        <f xml:space="preserve"> CEILING(Orders[[#This Row],[month_number]]/3,1)</f>
        <v>1</v>
      </c>
    </row>
    <row r="743" spans="1:19" x14ac:dyDescent="0.3">
      <c r="A743" s="2" t="s">
        <v>4676</v>
      </c>
      <c r="B743" s="3">
        <v>43566</v>
      </c>
      <c r="C743" s="2" t="s">
        <v>4677</v>
      </c>
      <c r="D743" t="s">
        <v>6159</v>
      </c>
      <c r="E743" s="2">
        <v>2</v>
      </c>
      <c r="F743" s="2" t="str">
        <f>_xlfn.XLOOKUP(Orders[[#This Row],[Customer ID]],customers!$A$1:$A$1001,customers!$B$1:$B$1001,,0)</f>
        <v>Lyon Ibert</v>
      </c>
      <c r="G743" s="2" t="str">
        <f>IF(_xlfn.XLOOKUP(Orders[[#This Row],[Customer ID]],customers!$A$1:$A$1001,customers!$C$1:$C$1001,,0)=0,"",_xlfn.XLOOKUP(Orders[[#This Row],[Customer ID]],customers!$A$1:$A$1001,customers!$C$1:$C$1001))</f>
        <v>libertkl@huffingtonpost.com</v>
      </c>
      <c r="H743" s="2" t="str">
        <f>_xlfn.XLOOKUP(Orders[[#This Row],[Customer ID]],customers!$A$1:$A$1001,customers!$G$1:$G$1001,,0)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c r="Q743" t="str">
        <f>TEXT(Orders[[#This Row],[Order Date]], "dddd")</f>
        <v>Thursday</v>
      </c>
      <c r="R743">
        <f>MONTH(Orders[[#This Row],[Order Date]])</f>
        <v>4</v>
      </c>
      <c r="S743" s="10">
        <f xml:space="preserve"> CEILING(Orders[[#This Row],[month_number]]/3,1)</f>
        <v>2</v>
      </c>
    </row>
    <row r="744" spans="1:19" x14ac:dyDescent="0.3">
      <c r="A744" s="2" t="s">
        <v>4682</v>
      </c>
      <c r="B744" s="3">
        <v>44133</v>
      </c>
      <c r="C744" s="2" t="s">
        <v>4683</v>
      </c>
      <c r="D744" t="s">
        <v>6162</v>
      </c>
      <c r="E744" s="2">
        <v>4</v>
      </c>
      <c r="F744" s="2" t="str">
        <f>_xlfn.XLOOKUP(Orders[[#This Row],[Customer ID]],customers!$A$1:$A$1001,customers!$B$1:$B$1001,,0)</f>
        <v>Reese Lidgey</v>
      </c>
      <c r="G744" s="2" t="str">
        <f>IF(_xlfn.XLOOKUP(Orders[[#This Row],[Customer ID]],customers!$A$1:$A$1001,customers!$C$1:$C$1001,,0)=0,"",_xlfn.XLOOKUP(Orders[[#This Row],[Customer ID]],customers!$A$1:$A$1001,customers!$C$1:$C$1001))</f>
        <v>rlidgeykm@vimeo.com</v>
      </c>
      <c r="H744" s="2" t="str">
        <f>_xlfn.XLOOKUP(Orders[[#This Row],[Customer ID]],customers!$A$1:$A$1001,customers!$G$1:$G$1001,,0)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c r="Q744" t="str">
        <f>TEXT(Orders[[#This Row],[Order Date]], "dddd")</f>
        <v>Thursday</v>
      </c>
      <c r="R744">
        <f>MONTH(Orders[[#This Row],[Order Date]])</f>
        <v>10</v>
      </c>
      <c r="S744" s="10">
        <f xml:space="preserve"> CEILING(Orders[[#This Row],[month_number]]/3,1)</f>
        <v>4</v>
      </c>
    </row>
    <row r="745" spans="1:19" x14ac:dyDescent="0.3">
      <c r="A745" s="2" t="s">
        <v>4688</v>
      </c>
      <c r="B745" s="3">
        <v>44042</v>
      </c>
      <c r="C745" s="2" t="s">
        <v>4689</v>
      </c>
      <c r="D745" t="s">
        <v>6158</v>
      </c>
      <c r="E745" s="2">
        <v>3</v>
      </c>
      <c r="F745" s="2" t="str">
        <f>_xlfn.XLOOKUP(Orders[[#This Row],[Customer ID]],customers!$A$1:$A$1001,customers!$B$1:$B$1001,,0)</f>
        <v>Tersina Castagne</v>
      </c>
      <c r="G745" s="2" t="str">
        <f>IF(_xlfn.XLOOKUP(Orders[[#This Row],[Customer ID]],customers!$A$1:$A$1001,customers!$C$1:$C$1001,,0)=0,"",_xlfn.XLOOKUP(Orders[[#This Row],[Customer ID]],customers!$A$1:$A$1001,customers!$C$1:$C$1001))</f>
        <v>tcastagnekn@wikia.com</v>
      </c>
      <c r="H745" s="2" t="str">
        <f>_xlfn.XLOOKUP(Orders[[#This Row],[Customer ID]],customers!$A$1:$A$1001,customers!$G$1:$G$1001,,0)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c r="Q745" t="str">
        <f>TEXT(Orders[[#This Row],[Order Date]], "dddd")</f>
        <v>Thursday</v>
      </c>
      <c r="R745">
        <f>MONTH(Orders[[#This Row],[Order Date]])</f>
        <v>7</v>
      </c>
      <c r="S745" s="10">
        <f xml:space="preserve"> CEILING(Orders[[#This Row],[month_number]]/3,1)</f>
        <v>3</v>
      </c>
    </row>
    <row r="746" spans="1:19" x14ac:dyDescent="0.3">
      <c r="A746" s="2" t="s">
        <v>4694</v>
      </c>
      <c r="B746" s="3">
        <v>43539</v>
      </c>
      <c r="C746" s="2" t="s">
        <v>4695</v>
      </c>
      <c r="D746" t="s">
        <v>6174</v>
      </c>
      <c r="E746" s="2">
        <v>6</v>
      </c>
      <c r="F746" s="2" t="str">
        <f>_xlfn.XLOOKUP(Orders[[#This Row],[Customer ID]],customers!$A$1:$A$1001,customers!$B$1:$B$1001,,0)</f>
        <v>Samuele Klaaassen</v>
      </c>
      <c r="G746" s="2" t="str">
        <f>IF(_xlfn.XLOOKUP(Orders[[#This Row],[Customer ID]],customers!$A$1:$A$1001,customers!$C$1:$C$1001,,0)=0,"",_xlfn.XLOOKUP(Orders[[#This Row],[Customer ID]],customers!$A$1:$A$1001,customers!$C$1:$C$1001))</f>
        <v/>
      </c>
      <c r="H746" s="2" t="str">
        <f>_xlfn.XLOOKUP(Orders[[#This Row],[Customer ID]],customers!$A$1:$A$1001,customers!$G$1:$G$1001,,0)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c r="Q746" t="str">
        <f>TEXT(Orders[[#This Row],[Order Date]], "dddd")</f>
        <v>Friday</v>
      </c>
      <c r="R746">
        <f>MONTH(Orders[[#This Row],[Order Date]])</f>
        <v>3</v>
      </c>
      <c r="S746" s="10">
        <f xml:space="preserve"> CEILING(Orders[[#This Row],[month_number]]/3,1)</f>
        <v>1</v>
      </c>
    </row>
    <row r="747" spans="1:19" x14ac:dyDescent="0.3">
      <c r="A747" s="2" t="s">
        <v>4699</v>
      </c>
      <c r="B747" s="3">
        <v>44557</v>
      </c>
      <c r="C747" s="2" t="s">
        <v>4700</v>
      </c>
      <c r="D747" t="s">
        <v>6144</v>
      </c>
      <c r="E747" s="2">
        <v>2</v>
      </c>
      <c r="F747" s="2" t="str">
        <f>_xlfn.XLOOKUP(Orders[[#This Row],[Customer ID]],customers!$A$1:$A$1001,customers!$B$1:$B$1001,,0)</f>
        <v>Jordana Halden</v>
      </c>
      <c r="G747" s="2" t="str">
        <f>IF(_xlfn.XLOOKUP(Orders[[#This Row],[Customer ID]],customers!$A$1:$A$1001,customers!$C$1:$C$1001,,0)=0,"",_xlfn.XLOOKUP(Orders[[#This Row],[Customer ID]],customers!$A$1:$A$1001,customers!$C$1:$C$1001))</f>
        <v>jhaldenkp@comcast.net</v>
      </c>
      <c r="H747" s="2" t="str">
        <f>_xlfn.XLOOKUP(Orders[[#This Row],[Customer ID]],customers!$A$1:$A$1001,customers!$G$1:$G$1001,,0)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c r="Q747" t="str">
        <f>TEXT(Orders[[#This Row],[Order Date]], "dddd")</f>
        <v>Monday</v>
      </c>
      <c r="R747">
        <f>MONTH(Orders[[#This Row],[Order Date]])</f>
        <v>12</v>
      </c>
      <c r="S747" s="10">
        <f xml:space="preserve"> CEILING(Orders[[#This Row],[month_number]]/3,1)</f>
        <v>4</v>
      </c>
    </row>
    <row r="748" spans="1:19" x14ac:dyDescent="0.3">
      <c r="A748" s="2" t="s">
        <v>4705</v>
      </c>
      <c r="B748" s="3">
        <v>43741</v>
      </c>
      <c r="C748" s="2" t="s">
        <v>4706</v>
      </c>
      <c r="D748" t="s">
        <v>6155</v>
      </c>
      <c r="E748" s="2">
        <v>3</v>
      </c>
      <c r="F748" s="2" t="str">
        <f>_xlfn.XLOOKUP(Orders[[#This Row],[Customer ID]],customers!$A$1:$A$1001,customers!$B$1:$B$1001,,0)</f>
        <v>Hussein Olliff</v>
      </c>
      <c r="G748" s="2" t="str">
        <f>IF(_xlfn.XLOOKUP(Orders[[#This Row],[Customer ID]],customers!$A$1:$A$1001,customers!$C$1:$C$1001,,0)=0,"",_xlfn.XLOOKUP(Orders[[#This Row],[Customer ID]],customers!$A$1:$A$1001,customers!$C$1:$C$1001))</f>
        <v>holliffkq@sciencedirect.com</v>
      </c>
      <c r="H748" s="2" t="str">
        <f>_xlfn.XLOOKUP(Orders[[#This Row],[Customer ID]],customers!$A$1:$A$1001,customers!$G$1:$G$1001,,0)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c r="Q748" t="str">
        <f>TEXT(Orders[[#This Row],[Order Date]], "dddd")</f>
        <v>Thursday</v>
      </c>
      <c r="R748">
        <f>MONTH(Orders[[#This Row],[Order Date]])</f>
        <v>10</v>
      </c>
      <c r="S748" s="10">
        <f xml:space="preserve"> CEILING(Orders[[#This Row],[month_number]]/3,1)</f>
        <v>4</v>
      </c>
    </row>
    <row r="749" spans="1:19" x14ac:dyDescent="0.3">
      <c r="A749" s="2" t="s">
        <v>4711</v>
      </c>
      <c r="B749" s="3">
        <v>43501</v>
      </c>
      <c r="C749" s="2" t="s">
        <v>4712</v>
      </c>
      <c r="D749" t="s">
        <v>6160</v>
      </c>
      <c r="E749" s="2">
        <v>4</v>
      </c>
      <c r="F749" s="2" t="str">
        <f>_xlfn.XLOOKUP(Orders[[#This Row],[Customer ID]],customers!$A$1:$A$1001,customers!$B$1:$B$1001,,0)</f>
        <v>Teddi Quadri</v>
      </c>
      <c r="G749" s="2" t="str">
        <f>IF(_xlfn.XLOOKUP(Orders[[#This Row],[Customer ID]],customers!$A$1:$A$1001,customers!$C$1:$C$1001,,0)=0,"",_xlfn.XLOOKUP(Orders[[#This Row],[Customer ID]],customers!$A$1:$A$1001,customers!$C$1:$C$1001))</f>
        <v>tquadrikr@opensource.org</v>
      </c>
      <c r="H749" s="2" t="str">
        <f>_xlfn.XLOOKUP(Orders[[#This Row],[Customer ID]],customers!$A$1:$A$1001,customers!$G$1:$G$1001,,0)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c r="Q749" t="str">
        <f>TEXT(Orders[[#This Row],[Order Date]], "dddd")</f>
        <v>Tuesday</v>
      </c>
      <c r="R749">
        <f>MONTH(Orders[[#This Row],[Order Date]])</f>
        <v>2</v>
      </c>
      <c r="S749" s="10">
        <f xml:space="preserve"> CEILING(Orders[[#This Row],[month_number]]/3,1)</f>
        <v>1</v>
      </c>
    </row>
    <row r="750" spans="1:19" x14ac:dyDescent="0.3">
      <c r="A750" s="2" t="s">
        <v>4717</v>
      </c>
      <c r="B750" s="3">
        <v>44074</v>
      </c>
      <c r="C750" s="2" t="s">
        <v>4718</v>
      </c>
      <c r="D750" t="s">
        <v>6144</v>
      </c>
      <c r="E750" s="2">
        <v>2</v>
      </c>
      <c r="F750" s="2" t="str">
        <f>_xlfn.XLOOKUP(Orders[[#This Row],[Customer ID]],customers!$A$1:$A$1001,customers!$B$1:$B$1001,,0)</f>
        <v>Felita Eshmade</v>
      </c>
      <c r="G750" s="2" t="str">
        <f>IF(_xlfn.XLOOKUP(Orders[[#This Row],[Customer ID]],customers!$A$1:$A$1001,customers!$C$1:$C$1001,,0)=0,"",_xlfn.XLOOKUP(Orders[[#This Row],[Customer ID]],customers!$A$1:$A$1001,customers!$C$1:$C$1001))</f>
        <v>feshmadeks@umn.edu</v>
      </c>
      <c r="H750" s="2" t="str">
        <f>_xlfn.XLOOKUP(Orders[[#This Row],[Customer ID]],customers!$A$1:$A$1001,customers!$G$1:$G$1001,,0)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c r="Q750" t="str">
        <f>TEXT(Orders[[#This Row],[Order Date]], "dddd")</f>
        <v>Monday</v>
      </c>
      <c r="R750">
        <f>MONTH(Orders[[#This Row],[Order Date]])</f>
        <v>8</v>
      </c>
      <c r="S750" s="10">
        <f xml:space="preserve"> CEILING(Orders[[#This Row],[month_number]]/3,1)</f>
        <v>3</v>
      </c>
    </row>
    <row r="751" spans="1:19" x14ac:dyDescent="0.3">
      <c r="A751" s="2" t="s">
        <v>4723</v>
      </c>
      <c r="B751" s="3">
        <v>44209</v>
      </c>
      <c r="C751" s="2" t="s">
        <v>4724</v>
      </c>
      <c r="D751" t="s">
        <v>6163</v>
      </c>
      <c r="E751" s="2">
        <v>2</v>
      </c>
      <c r="F751" s="2" t="str">
        <f>_xlfn.XLOOKUP(Orders[[#This Row],[Customer ID]],customers!$A$1:$A$1001,customers!$B$1:$B$1001,,0)</f>
        <v>Melodie OIlier</v>
      </c>
      <c r="G751" s="2" t="str">
        <f>IF(_xlfn.XLOOKUP(Orders[[#This Row],[Customer ID]],customers!$A$1:$A$1001,customers!$C$1:$C$1001,,0)=0,"",_xlfn.XLOOKUP(Orders[[#This Row],[Customer ID]],customers!$A$1:$A$1001,customers!$C$1:$C$1001))</f>
        <v>moilierkt@paginegialle.it</v>
      </c>
      <c r="H751" s="2" t="str">
        <f>_xlfn.XLOOKUP(Orders[[#This Row],[Customer ID]],customers!$A$1:$A$1001,customers!$G$1:$G$1001,,0)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c r="Q751" t="str">
        <f>TEXT(Orders[[#This Row],[Order Date]], "dddd")</f>
        <v>Wednesday</v>
      </c>
      <c r="R751">
        <f>MONTH(Orders[[#This Row],[Order Date]])</f>
        <v>1</v>
      </c>
      <c r="S751" s="10">
        <f xml:space="preserve"> CEILING(Orders[[#This Row],[month_number]]/3,1)</f>
        <v>1</v>
      </c>
    </row>
    <row r="752" spans="1:19" x14ac:dyDescent="0.3">
      <c r="A752" s="2" t="s">
        <v>4730</v>
      </c>
      <c r="B752" s="3">
        <v>44277</v>
      </c>
      <c r="C752" s="2" t="s">
        <v>4731</v>
      </c>
      <c r="D752" t="s">
        <v>6146</v>
      </c>
      <c r="E752" s="2">
        <v>1</v>
      </c>
      <c r="F752" s="2" t="str">
        <f>_xlfn.XLOOKUP(Orders[[#This Row],[Customer ID]],customers!$A$1:$A$1001,customers!$B$1:$B$1001,,0)</f>
        <v>Hazel Iacopini</v>
      </c>
      <c r="G752" s="2" t="str">
        <f>IF(_xlfn.XLOOKUP(Orders[[#This Row],[Customer ID]],customers!$A$1:$A$1001,customers!$C$1:$C$1001,,0)=0,"",_xlfn.XLOOKUP(Orders[[#This Row],[Customer ID]],customers!$A$1:$A$1001,customers!$C$1:$C$1001))</f>
        <v/>
      </c>
      <c r="H752" s="2" t="str">
        <f>_xlfn.XLOOKUP(Orders[[#This Row],[Customer ID]],customers!$A$1:$A$1001,customers!$G$1:$G$1001,,0)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c r="Q752" t="str">
        <f>TEXT(Orders[[#This Row],[Order Date]], "dddd")</f>
        <v>Monday</v>
      </c>
      <c r="R752">
        <f>MONTH(Orders[[#This Row],[Order Date]])</f>
        <v>3</v>
      </c>
      <c r="S752" s="10">
        <f xml:space="preserve"> CEILING(Orders[[#This Row],[month_number]]/3,1)</f>
        <v>1</v>
      </c>
    </row>
    <row r="753" spans="1:19" x14ac:dyDescent="0.3">
      <c r="A753" s="2" t="s">
        <v>4735</v>
      </c>
      <c r="B753" s="3">
        <v>43847</v>
      </c>
      <c r="C753" s="2" t="s">
        <v>4736</v>
      </c>
      <c r="D753" t="s">
        <v>6161</v>
      </c>
      <c r="E753" s="2">
        <v>2</v>
      </c>
      <c r="F753" s="2" t="str">
        <f>_xlfn.XLOOKUP(Orders[[#This Row],[Customer ID]],customers!$A$1:$A$1001,customers!$B$1:$B$1001,,0)</f>
        <v>Vinny Shoebotham</v>
      </c>
      <c r="G753" s="2" t="str">
        <f>IF(_xlfn.XLOOKUP(Orders[[#This Row],[Customer ID]],customers!$A$1:$A$1001,customers!$C$1:$C$1001,,0)=0,"",_xlfn.XLOOKUP(Orders[[#This Row],[Customer ID]],customers!$A$1:$A$1001,customers!$C$1:$C$1001))</f>
        <v>vshoebothamkv@redcross.org</v>
      </c>
      <c r="H753" s="2" t="str">
        <f>_xlfn.XLOOKUP(Orders[[#This Row],[Customer ID]],customers!$A$1:$A$1001,customers!$G$1:$G$1001,,0)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Large</v>
      </c>
      <c r="P753" t="str">
        <f>_xlfn.XLOOKUP(Orders[[#This Row],[Customer ID]],customers!$A$1:$A$1001,customers!$I$1:$I$1001,,0)</f>
        <v>No</v>
      </c>
      <c r="Q753" t="str">
        <f>TEXT(Orders[[#This Row],[Order Date]], "dddd")</f>
        <v>Friday</v>
      </c>
      <c r="R753">
        <f>MONTH(Orders[[#This Row],[Order Date]])</f>
        <v>1</v>
      </c>
      <c r="S753" s="10">
        <f xml:space="preserve"> CEILING(Orders[[#This Row],[month_number]]/3,1)</f>
        <v>1</v>
      </c>
    </row>
    <row r="754" spans="1:19" x14ac:dyDescent="0.3">
      <c r="A754" s="2" t="s">
        <v>4741</v>
      </c>
      <c r="B754" s="3">
        <v>43648</v>
      </c>
      <c r="C754" s="2" t="s">
        <v>4742</v>
      </c>
      <c r="D754" t="s">
        <v>6141</v>
      </c>
      <c r="E754" s="2">
        <v>2</v>
      </c>
      <c r="F754" s="2" t="str">
        <f>_xlfn.XLOOKUP(Orders[[#This Row],[Customer ID]],customers!$A$1:$A$1001,customers!$B$1:$B$1001,,0)</f>
        <v>Bran Sterke</v>
      </c>
      <c r="G754" s="2" t="str">
        <f>IF(_xlfn.XLOOKUP(Orders[[#This Row],[Customer ID]],customers!$A$1:$A$1001,customers!$C$1:$C$1001,,0)=0,"",_xlfn.XLOOKUP(Orders[[#This Row],[Customer ID]],customers!$A$1:$A$1001,customers!$C$1:$C$1001))</f>
        <v>bsterkekw@biblegateway.com</v>
      </c>
      <c r="H754" s="2" t="str">
        <f>_xlfn.XLOOKUP(Orders[[#This Row],[Customer ID]],customers!$A$1:$A$1001,customers!$G$1:$G$1001,,0)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c r="Q754" t="str">
        <f>TEXT(Orders[[#This Row],[Order Date]], "dddd")</f>
        <v>Tuesday</v>
      </c>
      <c r="R754">
        <f>MONTH(Orders[[#This Row],[Order Date]])</f>
        <v>7</v>
      </c>
      <c r="S754" s="10">
        <f xml:space="preserve"> CEILING(Orders[[#This Row],[month_number]]/3,1)</f>
        <v>3</v>
      </c>
    </row>
    <row r="755" spans="1:19" x14ac:dyDescent="0.3">
      <c r="A755" s="2" t="s">
        <v>4747</v>
      </c>
      <c r="B755" s="3">
        <v>44704</v>
      </c>
      <c r="C755" s="2" t="s">
        <v>4748</v>
      </c>
      <c r="D755" t="s">
        <v>6158</v>
      </c>
      <c r="E755" s="2">
        <v>5</v>
      </c>
      <c r="F755" s="2" t="str">
        <f>_xlfn.XLOOKUP(Orders[[#This Row],[Customer ID]],customers!$A$1:$A$1001,customers!$B$1:$B$1001,,0)</f>
        <v>Simone Capon</v>
      </c>
      <c r="G755" s="2" t="str">
        <f>IF(_xlfn.XLOOKUP(Orders[[#This Row],[Customer ID]],customers!$A$1:$A$1001,customers!$C$1:$C$1001,,0)=0,"",_xlfn.XLOOKUP(Orders[[#This Row],[Customer ID]],customers!$A$1:$A$1001,customers!$C$1:$C$1001))</f>
        <v>scaponkx@craigslist.org</v>
      </c>
      <c r="H755" s="2" t="str">
        <f>_xlfn.XLOOKUP(Orders[[#This Row],[Customer ID]],customers!$A$1:$A$1001,customers!$G$1:$G$1001,,0)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c r="Q755" t="str">
        <f>TEXT(Orders[[#This Row],[Order Date]], "dddd")</f>
        <v>Monday</v>
      </c>
      <c r="R755">
        <f>MONTH(Orders[[#This Row],[Order Date]])</f>
        <v>5</v>
      </c>
      <c r="S755" s="10">
        <f xml:space="preserve"> CEILING(Orders[[#This Row],[month_number]]/3,1)</f>
        <v>2</v>
      </c>
    </row>
    <row r="756" spans="1:19" x14ac:dyDescent="0.3">
      <c r="A756" s="2" t="s">
        <v>4753</v>
      </c>
      <c r="B756" s="3">
        <v>44726</v>
      </c>
      <c r="C756" s="2" t="s">
        <v>4434</v>
      </c>
      <c r="D756" t="s">
        <v>6154</v>
      </c>
      <c r="E756" s="2">
        <v>6</v>
      </c>
      <c r="F756" s="2" t="str">
        <f>_xlfn.XLOOKUP(Orders[[#This Row],[Customer ID]],customers!$A$1:$A$1001,customers!$B$1:$B$1001,,0)</f>
        <v>Jimmy Dymoke</v>
      </c>
      <c r="G756" s="2" t="str">
        <f>IF(_xlfn.XLOOKUP(Orders[[#This Row],[Customer ID]],customers!$A$1:$A$1001,customers!$C$1:$C$1001,,0)=0,"",_xlfn.XLOOKUP(Orders[[#This Row],[Customer ID]],customers!$A$1:$A$1001,customers!$C$1:$C$1001))</f>
        <v>jdymokeje@prnewswire.com</v>
      </c>
      <c r="H756" s="2" t="str">
        <f>_xlfn.XLOOKUP(Orders[[#This Row],[Customer ID]],customers!$A$1:$A$1001,customers!$G$1:$G$1001,,0)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c r="Q756" t="str">
        <f>TEXT(Orders[[#This Row],[Order Date]], "dddd")</f>
        <v>Tuesday</v>
      </c>
      <c r="R756">
        <f>MONTH(Orders[[#This Row],[Order Date]])</f>
        <v>6</v>
      </c>
      <c r="S756" s="10">
        <f xml:space="preserve"> CEILING(Orders[[#This Row],[month_number]]/3,1)</f>
        <v>2</v>
      </c>
    </row>
    <row r="757" spans="1:19" x14ac:dyDescent="0.3">
      <c r="A757" s="2" t="s">
        <v>4758</v>
      </c>
      <c r="B757" s="3">
        <v>44397</v>
      </c>
      <c r="C757" s="2" t="s">
        <v>4759</v>
      </c>
      <c r="D757" t="s">
        <v>6145</v>
      </c>
      <c r="E757" s="2">
        <v>6</v>
      </c>
      <c r="F757" s="2" t="str">
        <f>_xlfn.XLOOKUP(Orders[[#This Row],[Customer ID]],customers!$A$1:$A$1001,customers!$B$1:$B$1001,,0)</f>
        <v>Foster Constance</v>
      </c>
      <c r="G757" s="2" t="str">
        <f>IF(_xlfn.XLOOKUP(Orders[[#This Row],[Customer ID]],customers!$A$1:$A$1001,customers!$C$1:$C$1001,,0)=0,"",_xlfn.XLOOKUP(Orders[[#This Row],[Customer ID]],customers!$A$1:$A$1001,customers!$C$1:$C$1001))</f>
        <v>fconstancekz@ifeng.com</v>
      </c>
      <c r="H757" s="2" t="str">
        <f>_xlfn.XLOOKUP(Orders[[#This Row],[Customer ID]],customers!$A$1:$A$1001,customers!$G$1:$G$1001,,0)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Large</v>
      </c>
      <c r="P757" t="str">
        <f>_xlfn.XLOOKUP(Orders[[#This Row],[Customer ID]],customers!$A$1:$A$1001,customers!$I$1:$I$1001,,0)</f>
        <v>No</v>
      </c>
      <c r="Q757" t="str">
        <f>TEXT(Orders[[#This Row],[Order Date]], "dddd")</f>
        <v>Tuesday</v>
      </c>
      <c r="R757">
        <f>MONTH(Orders[[#This Row],[Order Date]])</f>
        <v>7</v>
      </c>
      <c r="S757" s="10">
        <f xml:space="preserve"> CEILING(Orders[[#This Row],[month_number]]/3,1)</f>
        <v>3</v>
      </c>
    </row>
    <row r="758" spans="1:19" x14ac:dyDescent="0.3">
      <c r="A758" s="2" t="s">
        <v>4764</v>
      </c>
      <c r="B758" s="3">
        <v>44715</v>
      </c>
      <c r="C758" s="2" t="s">
        <v>4765</v>
      </c>
      <c r="D758" t="s">
        <v>6177</v>
      </c>
      <c r="E758" s="2">
        <v>4</v>
      </c>
      <c r="F758" s="2" t="str">
        <f>_xlfn.XLOOKUP(Orders[[#This Row],[Customer ID]],customers!$A$1:$A$1001,customers!$B$1:$B$1001,,0)</f>
        <v>Fernando Sulman</v>
      </c>
      <c r="G758" s="2" t="str">
        <f>IF(_xlfn.XLOOKUP(Orders[[#This Row],[Customer ID]],customers!$A$1:$A$1001,customers!$C$1:$C$1001,,0)=0,"",_xlfn.XLOOKUP(Orders[[#This Row],[Customer ID]],customers!$A$1:$A$1001,customers!$C$1:$C$1001))</f>
        <v>fsulmanl0@washington.edu</v>
      </c>
      <c r="H758" s="2" t="str">
        <f>_xlfn.XLOOKUP(Orders[[#This Row],[Customer ID]],customers!$A$1:$A$1001,customers!$G$1:$G$1001,,0)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c r="Q758" t="str">
        <f>TEXT(Orders[[#This Row],[Order Date]], "dddd")</f>
        <v>Friday</v>
      </c>
      <c r="R758">
        <f>MONTH(Orders[[#This Row],[Order Date]])</f>
        <v>6</v>
      </c>
      <c r="S758" s="10">
        <f xml:space="preserve"> CEILING(Orders[[#This Row],[month_number]]/3,1)</f>
        <v>2</v>
      </c>
    </row>
    <row r="759" spans="1:19" x14ac:dyDescent="0.3">
      <c r="A759" s="2" t="s">
        <v>4770</v>
      </c>
      <c r="B759" s="3">
        <v>43977</v>
      </c>
      <c r="C759" s="2" t="s">
        <v>4771</v>
      </c>
      <c r="D759" t="s">
        <v>6158</v>
      </c>
      <c r="E759" s="2">
        <v>3</v>
      </c>
      <c r="F759" s="2" t="str">
        <f>_xlfn.XLOOKUP(Orders[[#This Row],[Customer ID]],customers!$A$1:$A$1001,customers!$B$1:$B$1001,,0)</f>
        <v>Dorotea Hollyman</v>
      </c>
      <c r="G759" s="2" t="str">
        <f>IF(_xlfn.XLOOKUP(Orders[[#This Row],[Customer ID]],customers!$A$1:$A$1001,customers!$C$1:$C$1001,,0)=0,"",_xlfn.XLOOKUP(Orders[[#This Row],[Customer ID]],customers!$A$1:$A$1001,customers!$C$1:$C$1001))</f>
        <v>dhollymanl1@ibm.com</v>
      </c>
      <c r="H759" s="2" t="str">
        <f>_xlfn.XLOOKUP(Orders[[#This Row],[Customer ID]],customers!$A$1:$A$1001,customers!$G$1:$G$1001,,0)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c r="Q759" t="str">
        <f>TEXT(Orders[[#This Row],[Order Date]], "dddd")</f>
        <v>Tuesday</v>
      </c>
      <c r="R759">
        <f>MONTH(Orders[[#This Row],[Order Date]])</f>
        <v>5</v>
      </c>
      <c r="S759" s="10">
        <f xml:space="preserve"> CEILING(Orders[[#This Row],[month_number]]/3,1)</f>
        <v>2</v>
      </c>
    </row>
    <row r="760" spans="1:19" x14ac:dyDescent="0.3">
      <c r="A760" s="2" t="s">
        <v>4776</v>
      </c>
      <c r="B760" s="3">
        <v>43672</v>
      </c>
      <c r="C760" s="2" t="s">
        <v>4777</v>
      </c>
      <c r="D760" t="s">
        <v>6177</v>
      </c>
      <c r="E760" s="2">
        <v>1</v>
      </c>
      <c r="F760" s="2" t="str">
        <f>_xlfn.XLOOKUP(Orders[[#This Row],[Customer ID]],customers!$A$1:$A$1001,customers!$B$1:$B$1001,,0)</f>
        <v>Lorelei Nardoni</v>
      </c>
      <c r="G760" s="2" t="str">
        <f>IF(_xlfn.XLOOKUP(Orders[[#This Row],[Customer ID]],customers!$A$1:$A$1001,customers!$C$1:$C$1001,,0)=0,"",_xlfn.XLOOKUP(Orders[[#This Row],[Customer ID]],customers!$A$1:$A$1001,customers!$C$1:$C$1001))</f>
        <v>lnardonil2@hao123.com</v>
      </c>
      <c r="H760" s="2" t="str">
        <f>_xlfn.XLOOKUP(Orders[[#This Row],[Customer ID]],customers!$A$1:$A$1001,customers!$G$1:$G$1001,,0)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c r="Q760" t="str">
        <f>TEXT(Orders[[#This Row],[Order Date]], "dddd")</f>
        <v>Friday</v>
      </c>
      <c r="R760">
        <f>MONTH(Orders[[#This Row],[Order Date]])</f>
        <v>7</v>
      </c>
      <c r="S760" s="10">
        <f xml:space="preserve"> CEILING(Orders[[#This Row],[month_number]]/3,1)</f>
        <v>3</v>
      </c>
    </row>
    <row r="761" spans="1:19" x14ac:dyDescent="0.3">
      <c r="A761" s="2" t="s">
        <v>4781</v>
      </c>
      <c r="B761" s="3">
        <v>44126</v>
      </c>
      <c r="C761" s="2" t="s">
        <v>4782</v>
      </c>
      <c r="D761" t="s">
        <v>6165</v>
      </c>
      <c r="E761" s="2">
        <v>1</v>
      </c>
      <c r="F761" s="2" t="str">
        <f>_xlfn.XLOOKUP(Orders[[#This Row],[Customer ID]],customers!$A$1:$A$1001,customers!$B$1:$B$1001,,0)</f>
        <v>Dallas Yarham</v>
      </c>
      <c r="G761" s="2" t="str">
        <f>IF(_xlfn.XLOOKUP(Orders[[#This Row],[Customer ID]],customers!$A$1:$A$1001,customers!$C$1:$C$1001,,0)=0,"",_xlfn.XLOOKUP(Orders[[#This Row],[Customer ID]],customers!$A$1:$A$1001,customers!$C$1:$C$1001))</f>
        <v>dyarhaml3@moonfruit.com</v>
      </c>
      <c r="H761" s="2" t="str">
        <f>_xlfn.XLOOKUP(Orders[[#This Row],[Customer ID]],customers!$A$1:$A$1001,customers!$G$1:$G$1001,,0)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c r="Q761" t="str">
        <f>TEXT(Orders[[#This Row],[Order Date]], "dddd")</f>
        <v>Thursday</v>
      </c>
      <c r="R761">
        <f>MONTH(Orders[[#This Row],[Order Date]])</f>
        <v>10</v>
      </c>
      <c r="S761" s="10">
        <f xml:space="preserve"> CEILING(Orders[[#This Row],[month_number]]/3,1)</f>
        <v>4</v>
      </c>
    </row>
    <row r="762" spans="1:19" x14ac:dyDescent="0.3">
      <c r="A762" s="2" t="s">
        <v>4787</v>
      </c>
      <c r="B762" s="3">
        <v>44189</v>
      </c>
      <c r="C762" s="2" t="s">
        <v>4788</v>
      </c>
      <c r="D762" t="s">
        <v>6176</v>
      </c>
      <c r="E762" s="2">
        <v>5</v>
      </c>
      <c r="F762" s="2" t="str">
        <f>_xlfn.XLOOKUP(Orders[[#This Row],[Customer ID]],customers!$A$1:$A$1001,customers!$B$1:$B$1001,,0)</f>
        <v>Arlana Ferrea</v>
      </c>
      <c r="G762" s="2" t="str">
        <f>IF(_xlfn.XLOOKUP(Orders[[#This Row],[Customer ID]],customers!$A$1:$A$1001,customers!$C$1:$C$1001,,0)=0,"",_xlfn.XLOOKUP(Orders[[#This Row],[Customer ID]],customers!$A$1:$A$1001,customers!$C$1:$C$1001))</f>
        <v>aferreal4@wikia.com</v>
      </c>
      <c r="H762" s="2" t="str">
        <f>_xlfn.XLOOKUP(Orders[[#This Row],[Customer ID]],customers!$A$1:$A$1001,customers!$G$1:$G$1001,,0)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Large</v>
      </c>
      <c r="P762" t="str">
        <f>_xlfn.XLOOKUP(Orders[[#This Row],[Customer ID]],customers!$A$1:$A$1001,customers!$I$1:$I$1001,,0)</f>
        <v>No</v>
      </c>
      <c r="Q762" t="str">
        <f>TEXT(Orders[[#This Row],[Order Date]], "dddd")</f>
        <v>Thursday</v>
      </c>
      <c r="R762">
        <f>MONTH(Orders[[#This Row],[Order Date]])</f>
        <v>12</v>
      </c>
      <c r="S762" s="10">
        <f xml:space="preserve"> CEILING(Orders[[#This Row],[month_number]]/3,1)</f>
        <v>4</v>
      </c>
    </row>
    <row r="763" spans="1:19" x14ac:dyDescent="0.3">
      <c r="A763" s="2" t="s">
        <v>4792</v>
      </c>
      <c r="B763" s="3">
        <v>43714</v>
      </c>
      <c r="C763" s="2" t="s">
        <v>4793</v>
      </c>
      <c r="D763" t="s">
        <v>6171</v>
      </c>
      <c r="E763" s="2">
        <v>6</v>
      </c>
      <c r="F763" s="2" t="str">
        <f>_xlfn.XLOOKUP(Orders[[#This Row],[Customer ID]],customers!$A$1:$A$1001,customers!$B$1:$B$1001,,0)</f>
        <v>Chuck Kendrick</v>
      </c>
      <c r="G763" s="2" t="str">
        <f>IF(_xlfn.XLOOKUP(Orders[[#This Row],[Customer ID]],customers!$A$1:$A$1001,customers!$C$1:$C$1001,,0)=0,"",_xlfn.XLOOKUP(Orders[[#This Row],[Customer ID]],customers!$A$1:$A$1001,customers!$C$1:$C$1001))</f>
        <v>ckendrickl5@webnode.com</v>
      </c>
      <c r="H763" s="2" t="str">
        <f>_xlfn.XLOOKUP(Orders[[#This Row],[Customer ID]],customers!$A$1:$A$1001,customers!$G$1:$G$1001,,0)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Large</v>
      </c>
      <c r="P763" t="str">
        <f>_xlfn.XLOOKUP(Orders[[#This Row],[Customer ID]],customers!$A$1:$A$1001,customers!$I$1:$I$1001,,0)</f>
        <v>Yes</v>
      </c>
      <c r="Q763" t="str">
        <f>TEXT(Orders[[#This Row],[Order Date]], "dddd")</f>
        <v>Friday</v>
      </c>
      <c r="R763">
        <f>MONTH(Orders[[#This Row],[Order Date]])</f>
        <v>9</v>
      </c>
      <c r="S763" s="10">
        <f xml:space="preserve"> CEILING(Orders[[#This Row],[month_number]]/3,1)</f>
        <v>3</v>
      </c>
    </row>
    <row r="764" spans="1:19" x14ac:dyDescent="0.3">
      <c r="A764" s="2" t="s">
        <v>4797</v>
      </c>
      <c r="B764" s="3">
        <v>43563</v>
      </c>
      <c r="C764" s="2" t="s">
        <v>4798</v>
      </c>
      <c r="D764" t="s">
        <v>6160</v>
      </c>
      <c r="E764" s="2">
        <v>5</v>
      </c>
      <c r="F764" s="2" t="str">
        <f>_xlfn.XLOOKUP(Orders[[#This Row],[Customer ID]],customers!$A$1:$A$1001,customers!$B$1:$B$1001,,0)</f>
        <v>Sharona Danilchik</v>
      </c>
      <c r="G764" s="2" t="str">
        <f>IF(_xlfn.XLOOKUP(Orders[[#This Row],[Customer ID]],customers!$A$1:$A$1001,customers!$C$1:$C$1001,,0)=0,"",_xlfn.XLOOKUP(Orders[[#This Row],[Customer ID]],customers!$A$1:$A$1001,customers!$C$1:$C$1001))</f>
        <v>sdanilchikl6@mit.edu</v>
      </c>
      <c r="H764" s="2" t="str">
        <f>_xlfn.XLOOKUP(Orders[[#This Row],[Customer ID]],customers!$A$1:$A$1001,customers!$G$1:$G$1001,,0)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c r="Q764" t="str">
        <f>TEXT(Orders[[#This Row],[Order Date]], "dddd")</f>
        <v>Monday</v>
      </c>
      <c r="R764">
        <f>MONTH(Orders[[#This Row],[Order Date]])</f>
        <v>4</v>
      </c>
      <c r="S764" s="10">
        <f xml:space="preserve"> CEILING(Orders[[#This Row],[month_number]]/3,1)</f>
        <v>2</v>
      </c>
    </row>
    <row r="765" spans="1:19" x14ac:dyDescent="0.3">
      <c r="A765" s="2" t="s">
        <v>4803</v>
      </c>
      <c r="B765" s="3">
        <v>44587</v>
      </c>
      <c r="C765" s="2" t="s">
        <v>4804</v>
      </c>
      <c r="D765" t="s">
        <v>6180</v>
      </c>
      <c r="E765" s="2">
        <v>3</v>
      </c>
      <c r="F765" s="2" t="str">
        <f>_xlfn.XLOOKUP(Orders[[#This Row],[Customer ID]],customers!$A$1:$A$1001,customers!$B$1:$B$1001,,0)</f>
        <v>Sarajane Potter</v>
      </c>
      <c r="G765" s="2" t="str">
        <f>IF(_xlfn.XLOOKUP(Orders[[#This Row],[Customer ID]],customers!$A$1:$A$1001,customers!$C$1:$C$1001,,0)=0,"",_xlfn.XLOOKUP(Orders[[#This Row],[Customer ID]],customers!$A$1:$A$1001,customers!$C$1:$C$1001))</f>
        <v/>
      </c>
      <c r="H765" s="2" t="str">
        <f>_xlfn.XLOOKUP(Orders[[#This Row],[Customer ID]],customers!$A$1:$A$1001,customers!$G$1:$G$1001,,0)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Large</v>
      </c>
      <c r="P765" t="str">
        <f>_xlfn.XLOOKUP(Orders[[#This Row],[Customer ID]],customers!$A$1:$A$1001,customers!$I$1:$I$1001,,0)</f>
        <v>No</v>
      </c>
      <c r="Q765" t="str">
        <f>TEXT(Orders[[#This Row],[Order Date]], "dddd")</f>
        <v>Wednesday</v>
      </c>
      <c r="R765">
        <f>MONTH(Orders[[#This Row],[Order Date]])</f>
        <v>1</v>
      </c>
      <c r="S765" s="10">
        <f xml:space="preserve"> CEILING(Orders[[#This Row],[month_number]]/3,1)</f>
        <v>1</v>
      </c>
    </row>
    <row r="766" spans="1:19" x14ac:dyDescent="0.3">
      <c r="A766" s="2" t="s">
        <v>4808</v>
      </c>
      <c r="B766" s="3">
        <v>43797</v>
      </c>
      <c r="C766" s="2" t="s">
        <v>4809</v>
      </c>
      <c r="D766" t="s">
        <v>6182</v>
      </c>
      <c r="E766" s="2">
        <v>6</v>
      </c>
      <c r="F766" s="2" t="str">
        <f>_xlfn.XLOOKUP(Orders[[#This Row],[Customer ID]],customers!$A$1:$A$1001,customers!$B$1:$B$1001,,0)</f>
        <v>Bobby Folomkin</v>
      </c>
      <c r="G766" s="2" t="str">
        <f>IF(_xlfn.XLOOKUP(Orders[[#This Row],[Customer ID]],customers!$A$1:$A$1001,customers!$C$1:$C$1001,,0)=0,"",_xlfn.XLOOKUP(Orders[[#This Row],[Customer ID]],customers!$A$1:$A$1001,customers!$C$1:$C$1001))</f>
        <v>bfolomkinl8@yolasite.com</v>
      </c>
      <c r="H766" s="2" t="str">
        <f>_xlfn.XLOOKUP(Orders[[#This Row],[Customer ID]],customers!$A$1:$A$1001,customers!$G$1:$G$1001,,0)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Large</v>
      </c>
      <c r="P766" t="str">
        <f>_xlfn.XLOOKUP(Orders[[#This Row],[Customer ID]],customers!$A$1:$A$1001,customers!$I$1:$I$1001,,0)</f>
        <v>Yes</v>
      </c>
      <c r="Q766" t="str">
        <f>TEXT(Orders[[#This Row],[Order Date]], "dddd")</f>
        <v>Thursday</v>
      </c>
      <c r="R766">
        <f>MONTH(Orders[[#This Row],[Order Date]])</f>
        <v>11</v>
      </c>
      <c r="S766" s="10">
        <f xml:space="preserve"> CEILING(Orders[[#This Row],[month_number]]/3,1)</f>
        <v>4</v>
      </c>
    </row>
    <row r="767" spans="1:19" x14ac:dyDescent="0.3">
      <c r="A767" s="2" t="s">
        <v>4814</v>
      </c>
      <c r="B767" s="3">
        <v>43667</v>
      </c>
      <c r="C767" s="2" t="s">
        <v>4815</v>
      </c>
      <c r="D767" t="s">
        <v>6138</v>
      </c>
      <c r="E767" s="2">
        <v>6</v>
      </c>
      <c r="F767" s="2" t="str">
        <f>_xlfn.XLOOKUP(Orders[[#This Row],[Customer ID]],customers!$A$1:$A$1001,customers!$B$1:$B$1001,,0)</f>
        <v>Rafferty Pursglove</v>
      </c>
      <c r="G767" s="2" t="str">
        <f>IF(_xlfn.XLOOKUP(Orders[[#This Row],[Customer ID]],customers!$A$1:$A$1001,customers!$C$1:$C$1001,,0)=0,"",_xlfn.XLOOKUP(Orders[[#This Row],[Customer ID]],customers!$A$1:$A$1001,customers!$C$1:$C$1001))</f>
        <v>rpursglovel9@biblegateway.com</v>
      </c>
      <c r="H767" s="2" t="str">
        <f>_xlfn.XLOOKUP(Orders[[#This Row],[Customer ID]],customers!$A$1:$A$1001,customers!$G$1:$G$1001,,0)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c r="Q767" t="str">
        <f>TEXT(Orders[[#This Row],[Order Date]], "dddd")</f>
        <v>Sunday</v>
      </c>
      <c r="R767">
        <f>MONTH(Orders[[#This Row],[Order Date]])</f>
        <v>7</v>
      </c>
      <c r="S767" s="10">
        <f xml:space="preserve"> CEILING(Orders[[#This Row],[month_number]]/3,1)</f>
        <v>3</v>
      </c>
    </row>
    <row r="768" spans="1:19" x14ac:dyDescent="0.3">
      <c r="A768" s="2" t="s">
        <v>4814</v>
      </c>
      <c r="B768" s="3">
        <v>43667</v>
      </c>
      <c r="C768" s="2" t="s">
        <v>4815</v>
      </c>
      <c r="D768" t="s">
        <v>6180</v>
      </c>
      <c r="E768" s="2">
        <v>2</v>
      </c>
      <c r="F768" s="2" t="str">
        <f>_xlfn.XLOOKUP(Orders[[#This Row],[Customer ID]],customers!$A$1:$A$1001,customers!$B$1:$B$1001,,0)</f>
        <v>Rafferty Pursglove</v>
      </c>
      <c r="G768" s="2" t="str">
        <f>IF(_xlfn.XLOOKUP(Orders[[#This Row],[Customer ID]],customers!$A$1:$A$1001,customers!$C$1:$C$1001,,0)=0,"",_xlfn.XLOOKUP(Orders[[#This Row],[Customer ID]],customers!$A$1:$A$1001,customers!$C$1:$C$1001))</f>
        <v>rpursglovel9@biblegateway.com</v>
      </c>
      <c r="H768" s="2" t="str">
        <f>_xlfn.XLOOKUP(Orders[[#This Row],[Customer ID]],customers!$A$1:$A$1001,customers!$G$1:$G$1001,,0)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Large</v>
      </c>
      <c r="P768" t="str">
        <f>_xlfn.XLOOKUP(Orders[[#This Row],[Customer ID]],customers!$A$1:$A$1001,customers!$I$1:$I$1001,,0)</f>
        <v>Yes</v>
      </c>
      <c r="Q768" t="str">
        <f>TEXT(Orders[[#This Row],[Order Date]], "dddd")</f>
        <v>Sunday</v>
      </c>
      <c r="R768">
        <f>MONTH(Orders[[#This Row],[Order Date]])</f>
        <v>7</v>
      </c>
      <c r="S768" s="10">
        <f xml:space="preserve"> CEILING(Orders[[#This Row],[month_number]]/3,1)</f>
        <v>3</v>
      </c>
    </row>
    <row r="769" spans="1:19" x14ac:dyDescent="0.3">
      <c r="A769" s="2" t="s">
        <v>4825</v>
      </c>
      <c r="B769" s="3">
        <v>44267</v>
      </c>
      <c r="C769" s="2" t="s">
        <v>4759</v>
      </c>
      <c r="D769" t="s">
        <v>6182</v>
      </c>
      <c r="E769" s="2">
        <v>3</v>
      </c>
      <c r="F769" s="2" t="str">
        <f>_xlfn.XLOOKUP(Orders[[#This Row],[Customer ID]],customers!$A$1:$A$1001,customers!$B$1:$B$1001,,0)</f>
        <v>Foster Constance</v>
      </c>
      <c r="G769" s="2" t="str">
        <f>IF(_xlfn.XLOOKUP(Orders[[#This Row],[Customer ID]],customers!$A$1:$A$1001,customers!$C$1:$C$1001,,0)=0,"",_xlfn.XLOOKUP(Orders[[#This Row],[Customer ID]],customers!$A$1:$A$1001,customers!$C$1:$C$1001))</f>
        <v>fconstancekz@ifeng.com</v>
      </c>
      <c r="H769" s="2" t="str">
        <f>_xlfn.XLOOKUP(Orders[[#This Row],[Customer ID]],customers!$A$1:$A$1001,customers!$G$1:$G$1001,,0)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Large</v>
      </c>
      <c r="P769" t="str">
        <f>_xlfn.XLOOKUP(Orders[[#This Row],[Customer ID]],customers!$A$1:$A$1001,customers!$I$1:$I$1001,,0)</f>
        <v>No</v>
      </c>
      <c r="Q769" t="str">
        <f>TEXT(Orders[[#This Row],[Order Date]], "dddd")</f>
        <v>Friday</v>
      </c>
      <c r="R769">
        <f>MONTH(Orders[[#This Row],[Order Date]])</f>
        <v>3</v>
      </c>
      <c r="S769" s="10">
        <f xml:space="preserve"> CEILING(Orders[[#This Row],[month_number]]/3,1)</f>
        <v>1</v>
      </c>
    </row>
    <row r="770" spans="1:19" x14ac:dyDescent="0.3">
      <c r="A770" s="2" t="s">
        <v>4831</v>
      </c>
      <c r="B770" s="3">
        <v>44562</v>
      </c>
      <c r="C770" s="2" t="s">
        <v>4759</v>
      </c>
      <c r="D770" t="s">
        <v>6179</v>
      </c>
      <c r="E770" s="2">
        <v>2</v>
      </c>
      <c r="F770" s="2" t="str">
        <f>_xlfn.XLOOKUP(Orders[[#This Row],[Customer ID]],customers!$A$1:$A$1001,customers!$B$1:$B$1001,,0)</f>
        <v>Foster Constance</v>
      </c>
      <c r="G770" s="2" t="str">
        <f>IF(_xlfn.XLOOKUP(Orders[[#This Row],[Customer ID]],customers!$A$1:$A$1001,customers!$C$1:$C$1001,,0)=0,"",_xlfn.XLOOKUP(Orders[[#This Row],[Customer ID]],customers!$A$1:$A$1001,customers!$C$1:$C$1001))</f>
        <v>fconstancekz@ifeng.com</v>
      </c>
      <c r="H770" s="2" t="str">
        <f>_xlfn.XLOOKUP(Orders[[#This Row],[Customer ID]],customers!$A$1:$A$1001,customers!$G$1:$G$1001,,0)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Large</v>
      </c>
      <c r="P770" t="str">
        <f>_xlfn.XLOOKUP(Orders[[#This Row],[Customer ID]],customers!$A$1:$A$1001,customers!$I$1:$I$1001,,0)</f>
        <v>No</v>
      </c>
      <c r="Q770" t="str">
        <f>TEXT(Orders[[#This Row],[Order Date]], "dddd")</f>
        <v>Saturday</v>
      </c>
      <c r="R770">
        <f>MONTH(Orders[[#This Row],[Order Date]])</f>
        <v>1</v>
      </c>
      <c r="S770" s="10">
        <f xml:space="preserve"> CEILING(Orders[[#This Row],[month_number]]/3,1)</f>
        <v>1</v>
      </c>
    </row>
    <row r="771" spans="1:19" x14ac:dyDescent="0.3">
      <c r="A771" s="2" t="s">
        <v>4836</v>
      </c>
      <c r="B771" s="3">
        <v>43912</v>
      </c>
      <c r="C771" s="2" t="s">
        <v>4837</v>
      </c>
      <c r="D771" t="s">
        <v>6151</v>
      </c>
      <c r="E771" s="2">
        <v>6</v>
      </c>
      <c r="F771" s="2" t="str">
        <f>_xlfn.XLOOKUP(Orders[[#This Row],[Customer ID]],customers!$A$1:$A$1001,customers!$B$1:$B$1001,,0)</f>
        <v>Dalia Eburah</v>
      </c>
      <c r="G771" s="2" t="str">
        <f>IF(_xlfn.XLOOKUP(Orders[[#This Row],[Customer ID]],customers!$A$1:$A$1001,customers!$C$1:$C$1001,,0)=0,"",_xlfn.XLOOKUP(Orders[[#This Row],[Customer ID]],customers!$A$1:$A$1001,customers!$C$1:$C$1001))</f>
        <v>deburahld@google.co.jp</v>
      </c>
      <c r="H771" s="2" t="str">
        <f>_xlfn.XLOOKUP(Orders[[#This Row],[Customer ID]],customers!$A$1:$A$1001,customers!$G$1:$G$1001,,0)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IF(J771="M","Medium",IF(J771="L","Large",IF(J771="D","Dark","")))</f>
        <v>Medium</v>
      </c>
      <c r="P771" t="str">
        <f>_xlfn.XLOOKUP(Orders[[#This Row],[Customer ID]],customers!$A$1:$A$1001,customers!$I$1:$I$1001,,0)</f>
        <v>No</v>
      </c>
      <c r="Q771" t="str">
        <f>TEXT(Orders[[#This Row],[Order Date]], "dddd")</f>
        <v>Sunday</v>
      </c>
      <c r="R771">
        <f>MONTH(Orders[[#This Row],[Order Date]])</f>
        <v>3</v>
      </c>
      <c r="S771" s="10">
        <f xml:space="preserve"> CEILING(Orders[[#This Row],[month_number]]/3,1)</f>
        <v>1</v>
      </c>
    </row>
    <row r="772" spans="1:19" x14ac:dyDescent="0.3">
      <c r="A772" s="2" t="s">
        <v>4842</v>
      </c>
      <c r="B772" s="3">
        <v>44092</v>
      </c>
      <c r="C772" s="2" t="s">
        <v>4843</v>
      </c>
      <c r="D772" t="s">
        <v>6147</v>
      </c>
      <c r="E772" s="2">
        <v>1</v>
      </c>
      <c r="F772" s="2" t="str">
        <f>_xlfn.XLOOKUP(Orders[[#This Row],[Customer ID]],customers!$A$1:$A$1001,customers!$B$1:$B$1001,,0)</f>
        <v>Martie Brimilcombe</v>
      </c>
      <c r="G772" s="2" t="str">
        <f>IF(_xlfn.XLOOKUP(Orders[[#This Row],[Customer ID]],customers!$A$1:$A$1001,customers!$C$1:$C$1001,,0)=0,"",_xlfn.XLOOKUP(Orders[[#This Row],[Customer ID]],customers!$A$1:$A$1001,customers!$C$1:$C$1001))</f>
        <v>mbrimilcombele@cnn.com</v>
      </c>
      <c r="H772" s="2" t="str">
        <f>_xlfn.XLOOKUP(Orders[[#This Row],[Customer ID]],customers!$A$1:$A$1001,customers!$G$1:$G$1001,,0)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c r="Q772" t="str">
        <f>TEXT(Orders[[#This Row],[Order Date]], "dddd")</f>
        <v>Friday</v>
      </c>
      <c r="R772">
        <f>MONTH(Orders[[#This Row],[Order Date]])</f>
        <v>9</v>
      </c>
      <c r="S772" s="10">
        <f xml:space="preserve"> CEILING(Orders[[#This Row],[month_number]]/3,1)</f>
        <v>3</v>
      </c>
    </row>
    <row r="773" spans="1:19" x14ac:dyDescent="0.3">
      <c r="A773" s="2" t="s">
        <v>4847</v>
      </c>
      <c r="B773" s="3">
        <v>43468</v>
      </c>
      <c r="C773" s="2" t="s">
        <v>4848</v>
      </c>
      <c r="D773" t="s">
        <v>6173</v>
      </c>
      <c r="E773" s="2">
        <v>3</v>
      </c>
      <c r="F773" s="2" t="str">
        <f>_xlfn.XLOOKUP(Orders[[#This Row],[Customer ID]],customers!$A$1:$A$1001,customers!$B$1:$B$1001,,0)</f>
        <v>Suzanna Bollam</v>
      </c>
      <c r="G773" s="2" t="str">
        <f>IF(_xlfn.XLOOKUP(Orders[[#This Row],[Customer ID]],customers!$A$1:$A$1001,customers!$C$1:$C$1001,,0)=0,"",_xlfn.XLOOKUP(Orders[[#This Row],[Customer ID]],customers!$A$1:$A$1001,customers!$C$1:$C$1001))</f>
        <v>sbollamlf@list-manage.com</v>
      </c>
      <c r="H773" s="2" t="str">
        <f>_xlfn.XLOOKUP(Orders[[#This Row],[Customer ID]],customers!$A$1:$A$1001,customers!$G$1:$G$1001,,0)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Large</v>
      </c>
      <c r="P773" t="str">
        <f>_xlfn.XLOOKUP(Orders[[#This Row],[Customer ID]],customers!$A$1:$A$1001,customers!$I$1:$I$1001,,0)</f>
        <v>No</v>
      </c>
      <c r="Q773" t="str">
        <f>TEXT(Orders[[#This Row],[Order Date]], "dddd")</f>
        <v>Thursday</v>
      </c>
      <c r="R773">
        <f>MONTH(Orders[[#This Row],[Order Date]])</f>
        <v>1</v>
      </c>
      <c r="S773" s="10">
        <f xml:space="preserve"> CEILING(Orders[[#This Row],[month_number]]/3,1)</f>
        <v>1</v>
      </c>
    </row>
    <row r="774" spans="1:19" x14ac:dyDescent="0.3">
      <c r="A774" s="2" t="s">
        <v>4853</v>
      </c>
      <c r="B774" s="3">
        <v>44468</v>
      </c>
      <c r="C774" s="2" t="s">
        <v>4854</v>
      </c>
      <c r="D774" t="s">
        <v>6141</v>
      </c>
      <c r="E774" s="2">
        <v>6</v>
      </c>
      <c r="F774" s="2" t="str">
        <f>_xlfn.XLOOKUP(Orders[[#This Row],[Customer ID]],customers!$A$1:$A$1001,customers!$B$1:$B$1001,,0)</f>
        <v>Mellisa Mebes</v>
      </c>
      <c r="G774" s="2" t="str">
        <f>IF(_xlfn.XLOOKUP(Orders[[#This Row],[Customer ID]],customers!$A$1:$A$1001,customers!$C$1:$C$1001,,0)=0,"",_xlfn.XLOOKUP(Orders[[#This Row],[Customer ID]],customers!$A$1:$A$1001,customers!$C$1:$C$1001))</f>
        <v/>
      </c>
      <c r="H774" s="2" t="str">
        <f>_xlfn.XLOOKUP(Orders[[#This Row],[Customer ID]],customers!$A$1:$A$1001,customers!$G$1:$G$1001,,0)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c r="Q774" t="str">
        <f>TEXT(Orders[[#This Row],[Order Date]], "dddd")</f>
        <v>Wednesday</v>
      </c>
      <c r="R774">
        <f>MONTH(Orders[[#This Row],[Order Date]])</f>
        <v>9</v>
      </c>
      <c r="S774" s="10">
        <f xml:space="preserve"> CEILING(Orders[[#This Row],[month_number]]/3,1)</f>
        <v>3</v>
      </c>
    </row>
    <row r="775" spans="1:19" x14ac:dyDescent="0.3">
      <c r="A775" s="2" t="s">
        <v>4858</v>
      </c>
      <c r="B775" s="3">
        <v>44488</v>
      </c>
      <c r="C775" s="2" t="s">
        <v>4859</v>
      </c>
      <c r="D775" t="s">
        <v>6159</v>
      </c>
      <c r="E775" s="2">
        <v>2</v>
      </c>
      <c r="F775" s="2" t="str">
        <f>_xlfn.XLOOKUP(Orders[[#This Row],[Customer ID]],customers!$A$1:$A$1001,customers!$B$1:$B$1001,,0)</f>
        <v>Alva Filipczak</v>
      </c>
      <c r="G775" s="2" t="str">
        <f>IF(_xlfn.XLOOKUP(Orders[[#This Row],[Customer ID]],customers!$A$1:$A$1001,customers!$C$1:$C$1001,,0)=0,"",_xlfn.XLOOKUP(Orders[[#This Row],[Customer ID]],customers!$A$1:$A$1001,customers!$C$1:$C$1001))</f>
        <v>afilipczaklh@ning.com</v>
      </c>
      <c r="H775" s="2" t="str">
        <f>_xlfn.XLOOKUP(Orders[[#This Row],[Customer ID]],customers!$A$1:$A$1001,customers!$G$1:$G$1001,,0)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c r="Q775" t="str">
        <f>TEXT(Orders[[#This Row],[Order Date]], "dddd")</f>
        <v>Tuesday</v>
      </c>
      <c r="R775">
        <f>MONTH(Orders[[#This Row],[Order Date]])</f>
        <v>10</v>
      </c>
      <c r="S775" s="10">
        <f xml:space="preserve"> CEILING(Orders[[#This Row],[month_number]]/3,1)</f>
        <v>4</v>
      </c>
    </row>
    <row r="776" spans="1:19" x14ac:dyDescent="0.3">
      <c r="A776" s="2" t="s">
        <v>4864</v>
      </c>
      <c r="B776" s="3">
        <v>44756</v>
      </c>
      <c r="C776" s="2" t="s">
        <v>4865</v>
      </c>
      <c r="D776" t="s">
        <v>6138</v>
      </c>
      <c r="E776" s="2">
        <v>2</v>
      </c>
      <c r="F776" s="2" t="str">
        <f>_xlfn.XLOOKUP(Orders[[#This Row],[Customer ID]],customers!$A$1:$A$1001,customers!$B$1:$B$1001,,0)</f>
        <v>Dorette Hinemoor</v>
      </c>
      <c r="G776" s="2" t="str">
        <f>IF(_xlfn.XLOOKUP(Orders[[#This Row],[Customer ID]],customers!$A$1:$A$1001,customers!$C$1:$C$1001,,0)=0,"",_xlfn.XLOOKUP(Orders[[#This Row],[Customer ID]],customers!$A$1:$A$1001,customers!$C$1:$C$1001))</f>
        <v/>
      </c>
      <c r="H776" s="2" t="str">
        <f>_xlfn.XLOOKUP(Orders[[#This Row],[Customer ID]],customers!$A$1:$A$1001,customers!$G$1:$G$1001,,0)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c r="Q776" t="str">
        <f>TEXT(Orders[[#This Row],[Order Date]], "dddd")</f>
        <v>Thursday</v>
      </c>
      <c r="R776">
        <f>MONTH(Orders[[#This Row],[Order Date]])</f>
        <v>7</v>
      </c>
      <c r="S776" s="10">
        <f xml:space="preserve"> CEILING(Orders[[#This Row],[month_number]]/3,1)</f>
        <v>3</v>
      </c>
    </row>
    <row r="777" spans="1:19" x14ac:dyDescent="0.3">
      <c r="A777" s="2" t="s">
        <v>4869</v>
      </c>
      <c r="B777" s="3">
        <v>44396</v>
      </c>
      <c r="C777" s="2" t="s">
        <v>4870</v>
      </c>
      <c r="D777" t="s">
        <v>6176</v>
      </c>
      <c r="E777" s="2">
        <v>2</v>
      </c>
      <c r="F777" s="2" t="str">
        <f>_xlfn.XLOOKUP(Orders[[#This Row],[Customer ID]],customers!$A$1:$A$1001,customers!$B$1:$B$1001,,0)</f>
        <v>Rhetta Elnaugh</v>
      </c>
      <c r="G777" s="2" t="str">
        <f>IF(_xlfn.XLOOKUP(Orders[[#This Row],[Customer ID]],customers!$A$1:$A$1001,customers!$C$1:$C$1001,,0)=0,"",_xlfn.XLOOKUP(Orders[[#This Row],[Customer ID]],customers!$A$1:$A$1001,customers!$C$1:$C$1001))</f>
        <v>relnaughlj@comsenz.com</v>
      </c>
      <c r="H777" s="2" t="str">
        <f>_xlfn.XLOOKUP(Orders[[#This Row],[Customer ID]],customers!$A$1:$A$1001,customers!$G$1:$G$1001,,0)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Large</v>
      </c>
      <c r="P777" t="str">
        <f>_xlfn.XLOOKUP(Orders[[#This Row],[Customer ID]],customers!$A$1:$A$1001,customers!$I$1:$I$1001,,0)</f>
        <v>Yes</v>
      </c>
      <c r="Q777" t="str">
        <f>TEXT(Orders[[#This Row],[Order Date]], "dddd")</f>
        <v>Monday</v>
      </c>
      <c r="R777">
        <f>MONTH(Orders[[#This Row],[Order Date]])</f>
        <v>7</v>
      </c>
      <c r="S777" s="10">
        <f xml:space="preserve"> CEILING(Orders[[#This Row],[month_number]]/3,1)</f>
        <v>3</v>
      </c>
    </row>
    <row r="778" spans="1:19" x14ac:dyDescent="0.3">
      <c r="A778" s="2" t="s">
        <v>4875</v>
      </c>
      <c r="B778" s="3">
        <v>44540</v>
      </c>
      <c r="C778" s="2" t="s">
        <v>4876</v>
      </c>
      <c r="D778" t="s">
        <v>6157</v>
      </c>
      <c r="E778" s="2">
        <v>3</v>
      </c>
      <c r="F778" s="2" t="str">
        <f>_xlfn.XLOOKUP(Orders[[#This Row],[Customer ID]],customers!$A$1:$A$1001,customers!$B$1:$B$1001,,0)</f>
        <v>Jule Deehan</v>
      </c>
      <c r="G778" s="2" t="str">
        <f>IF(_xlfn.XLOOKUP(Orders[[#This Row],[Customer ID]],customers!$A$1:$A$1001,customers!$C$1:$C$1001,,0)=0,"",_xlfn.XLOOKUP(Orders[[#This Row],[Customer ID]],customers!$A$1:$A$1001,customers!$C$1:$C$1001))</f>
        <v>jdeehanlk@about.me</v>
      </c>
      <c r="H778" s="2" t="str">
        <f>_xlfn.XLOOKUP(Orders[[#This Row],[Customer ID]],customers!$A$1:$A$1001,customers!$G$1:$G$1001,,0)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c r="Q778" t="str">
        <f>TEXT(Orders[[#This Row],[Order Date]], "dddd")</f>
        <v>Friday</v>
      </c>
      <c r="R778">
        <f>MONTH(Orders[[#This Row],[Order Date]])</f>
        <v>12</v>
      </c>
      <c r="S778" s="10">
        <f xml:space="preserve"> CEILING(Orders[[#This Row],[month_number]]/3,1)</f>
        <v>4</v>
      </c>
    </row>
    <row r="779" spans="1:19" x14ac:dyDescent="0.3">
      <c r="A779" s="2" t="s">
        <v>4881</v>
      </c>
      <c r="B779" s="3">
        <v>43541</v>
      </c>
      <c r="C779" s="2" t="s">
        <v>4882</v>
      </c>
      <c r="D779" t="s">
        <v>6182</v>
      </c>
      <c r="E779" s="2">
        <v>2</v>
      </c>
      <c r="F779" s="2" t="str">
        <f>_xlfn.XLOOKUP(Orders[[#This Row],[Customer ID]],customers!$A$1:$A$1001,customers!$B$1:$B$1001,,0)</f>
        <v>Janella Eden</v>
      </c>
      <c r="G779" s="2" t="str">
        <f>IF(_xlfn.XLOOKUP(Orders[[#This Row],[Customer ID]],customers!$A$1:$A$1001,customers!$C$1:$C$1001,,0)=0,"",_xlfn.XLOOKUP(Orders[[#This Row],[Customer ID]],customers!$A$1:$A$1001,customers!$C$1:$C$1001))</f>
        <v>jedenll@e-recht24.de</v>
      </c>
      <c r="H779" s="2" t="str">
        <f>_xlfn.XLOOKUP(Orders[[#This Row],[Customer ID]],customers!$A$1:$A$1001,customers!$G$1:$G$1001,,0)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Large</v>
      </c>
      <c r="P779" t="str">
        <f>_xlfn.XLOOKUP(Orders[[#This Row],[Customer ID]],customers!$A$1:$A$1001,customers!$I$1:$I$1001,,0)</f>
        <v>No</v>
      </c>
      <c r="Q779" t="str">
        <f>TEXT(Orders[[#This Row],[Order Date]], "dddd")</f>
        <v>Sunday</v>
      </c>
      <c r="R779">
        <f>MONTH(Orders[[#This Row],[Order Date]])</f>
        <v>3</v>
      </c>
      <c r="S779" s="10">
        <f xml:space="preserve"> CEILING(Orders[[#This Row],[month_number]]/3,1)</f>
        <v>1</v>
      </c>
    </row>
    <row r="780" spans="1:19" x14ac:dyDescent="0.3">
      <c r="A780" s="2" t="s">
        <v>4886</v>
      </c>
      <c r="B780" s="3">
        <v>43889</v>
      </c>
      <c r="C780" s="2" t="s">
        <v>4933</v>
      </c>
      <c r="D780" t="s">
        <v>6161</v>
      </c>
      <c r="E780" s="2">
        <v>2</v>
      </c>
      <c r="F780" s="2" t="str">
        <f>_xlfn.XLOOKUP(Orders[[#This Row],[Customer ID]],customers!$A$1:$A$1001,customers!$B$1:$B$1001,,0)</f>
        <v>Cam Jewster</v>
      </c>
      <c r="G780" s="2" t="str">
        <f>IF(_xlfn.XLOOKUP(Orders[[#This Row],[Customer ID]],customers!$A$1:$A$1001,customers!$C$1:$C$1001,,0)=0,"",_xlfn.XLOOKUP(Orders[[#This Row],[Customer ID]],customers!$A$1:$A$1001,customers!$C$1:$C$1001))</f>
        <v>cjewsterlu@moonfruit.com</v>
      </c>
      <c r="H780" s="2" t="str">
        <f>_xlfn.XLOOKUP(Orders[[#This Row],[Customer ID]],customers!$A$1:$A$1001,customers!$G$1:$G$1001,,0)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Large</v>
      </c>
      <c r="P780" t="str">
        <f>_xlfn.XLOOKUP(Orders[[#This Row],[Customer ID]],customers!$A$1:$A$1001,customers!$I$1:$I$1001,,0)</f>
        <v>Yes</v>
      </c>
      <c r="Q780" t="str">
        <f>TEXT(Orders[[#This Row],[Order Date]], "dddd")</f>
        <v>Friday</v>
      </c>
      <c r="R780">
        <f>MONTH(Orders[[#This Row],[Order Date]])</f>
        <v>2</v>
      </c>
      <c r="S780" s="10">
        <f xml:space="preserve"> CEILING(Orders[[#This Row],[month_number]]/3,1)</f>
        <v>1</v>
      </c>
    </row>
    <row r="781" spans="1:19" x14ac:dyDescent="0.3">
      <c r="A781" s="2" t="s">
        <v>4892</v>
      </c>
      <c r="B781" s="3">
        <v>43985</v>
      </c>
      <c r="C781" s="2" t="s">
        <v>4893</v>
      </c>
      <c r="D781" t="s">
        <v>6143</v>
      </c>
      <c r="E781" s="2">
        <v>6</v>
      </c>
      <c r="F781" s="2" t="str">
        <f>_xlfn.XLOOKUP(Orders[[#This Row],[Customer ID]],customers!$A$1:$A$1001,customers!$B$1:$B$1001,,0)</f>
        <v>Ugo Southerden</v>
      </c>
      <c r="G781" s="2" t="str">
        <f>IF(_xlfn.XLOOKUP(Orders[[#This Row],[Customer ID]],customers!$A$1:$A$1001,customers!$C$1:$C$1001,,0)=0,"",_xlfn.XLOOKUP(Orders[[#This Row],[Customer ID]],customers!$A$1:$A$1001,customers!$C$1:$C$1001))</f>
        <v>usoutherdenln@hao123.com</v>
      </c>
      <c r="H781" s="2" t="str">
        <f>_xlfn.XLOOKUP(Orders[[#This Row],[Customer ID]],customers!$A$1:$A$1001,customers!$G$1:$G$1001,,0)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c r="Q781" t="str">
        <f>TEXT(Orders[[#This Row],[Order Date]], "dddd")</f>
        <v>Wednesday</v>
      </c>
      <c r="R781">
        <f>MONTH(Orders[[#This Row],[Order Date]])</f>
        <v>6</v>
      </c>
      <c r="S781" s="10">
        <f xml:space="preserve"> CEILING(Orders[[#This Row],[month_number]]/3,1)</f>
        <v>2</v>
      </c>
    </row>
    <row r="782" spans="1:19" x14ac:dyDescent="0.3">
      <c r="A782" s="2" t="s">
        <v>4898</v>
      </c>
      <c r="B782" s="3">
        <v>43883</v>
      </c>
      <c r="C782" s="2" t="s">
        <v>4899</v>
      </c>
      <c r="D782" t="s">
        <v>6141</v>
      </c>
      <c r="E782" s="2">
        <v>3</v>
      </c>
      <c r="F782" s="2" t="str">
        <f>_xlfn.XLOOKUP(Orders[[#This Row],[Customer ID]],customers!$A$1:$A$1001,customers!$B$1:$B$1001,,0)</f>
        <v>Verne Dunkerley</v>
      </c>
      <c r="G782" s="2" t="str">
        <f>IF(_xlfn.XLOOKUP(Orders[[#This Row],[Customer ID]],customers!$A$1:$A$1001,customers!$C$1:$C$1001,,0)=0,"",_xlfn.XLOOKUP(Orders[[#This Row],[Customer ID]],customers!$A$1:$A$1001,customers!$C$1:$C$1001))</f>
        <v/>
      </c>
      <c r="H782" s="2" t="str">
        <f>_xlfn.XLOOKUP(Orders[[#This Row],[Customer ID]],customers!$A$1:$A$1001,customers!$G$1:$G$1001,,0)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c r="Q782" t="str">
        <f>TEXT(Orders[[#This Row],[Order Date]], "dddd")</f>
        <v>Saturday</v>
      </c>
      <c r="R782">
        <f>MONTH(Orders[[#This Row],[Order Date]])</f>
        <v>2</v>
      </c>
      <c r="S782" s="10">
        <f xml:space="preserve"> CEILING(Orders[[#This Row],[month_number]]/3,1)</f>
        <v>1</v>
      </c>
    </row>
    <row r="783" spans="1:19" x14ac:dyDescent="0.3">
      <c r="A783" s="2" t="s">
        <v>4903</v>
      </c>
      <c r="B783" s="3">
        <v>43778</v>
      </c>
      <c r="C783" s="2" t="s">
        <v>4904</v>
      </c>
      <c r="D783" t="s">
        <v>6164</v>
      </c>
      <c r="E783" s="2">
        <v>4</v>
      </c>
      <c r="F783" s="2" t="str">
        <f>_xlfn.XLOOKUP(Orders[[#This Row],[Customer ID]],customers!$A$1:$A$1001,customers!$B$1:$B$1001,,0)</f>
        <v>Lacee Burtenshaw</v>
      </c>
      <c r="G783" s="2" t="str">
        <f>IF(_xlfn.XLOOKUP(Orders[[#This Row],[Customer ID]],customers!$A$1:$A$1001,customers!$C$1:$C$1001,,0)=0,"",_xlfn.XLOOKUP(Orders[[#This Row],[Customer ID]],customers!$A$1:$A$1001,customers!$C$1:$C$1001))</f>
        <v>lburtenshawlp@shinystat.com</v>
      </c>
      <c r="H783" s="2" t="str">
        <f>_xlfn.XLOOKUP(Orders[[#This Row],[Customer ID]],customers!$A$1:$A$1001,customers!$G$1:$G$1001,,0)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Large</v>
      </c>
      <c r="P783" t="str">
        <f>_xlfn.XLOOKUP(Orders[[#This Row],[Customer ID]],customers!$A$1:$A$1001,customers!$I$1:$I$1001,,0)</f>
        <v>No</v>
      </c>
      <c r="Q783" t="str">
        <f>TEXT(Orders[[#This Row],[Order Date]], "dddd")</f>
        <v>Saturday</v>
      </c>
      <c r="R783">
        <f>MONTH(Orders[[#This Row],[Order Date]])</f>
        <v>11</v>
      </c>
      <c r="S783" s="10">
        <f xml:space="preserve"> CEILING(Orders[[#This Row],[month_number]]/3,1)</f>
        <v>4</v>
      </c>
    </row>
    <row r="784" spans="1:19" x14ac:dyDescent="0.3">
      <c r="A784" s="2" t="s">
        <v>4909</v>
      </c>
      <c r="B784" s="3">
        <v>43897</v>
      </c>
      <c r="C784" s="2" t="s">
        <v>4910</v>
      </c>
      <c r="D784" t="s">
        <v>6184</v>
      </c>
      <c r="E784" s="2">
        <v>6</v>
      </c>
      <c r="F784" s="2" t="str">
        <f>_xlfn.XLOOKUP(Orders[[#This Row],[Customer ID]],customers!$A$1:$A$1001,customers!$B$1:$B$1001,,0)</f>
        <v>Adorne Gregoratti</v>
      </c>
      <c r="G784" s="2" t="str">
        <f>IF(_xlfn.XLOOKUP(Orders[[#This Row],[Customer ID]],customers!$A$1:$A$1001,customers!$C$1:$C$1001,,0)=0,"",_xlfn.XLOOKUP(Orders[[#This Row],[Customer ID]],customers!$A$1:$A$1001,customers!$C$1:$C$1001))</f>
        <v>agregorattilq@vistaprint.com</v>
      </c>
      <c r="H784" s="2" t="str">
        <f>_xlfn.XLOOKUP(Orders[[#This Row],[Customer ID]],customers!$A$1:$A$1001,customers!$G$1:$G$1001,,0)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Large</v>
      </c>
      <c r="P784" t="str">
        <f>_xlfn.XLOOKUP(Orders[[#This Row],[Customer ID]],customers!$A$1:$A$1001,customers!$I$1:$I$1001,,0)</f>
        <v>No</v>
      </c>
      <c r="Q784" t="str">
        <f>TEXT(Orders[[#This Row],[Order Date]], "dddd")</f>
        <v>Saturday</v>
      </c>
      <c r="R784">
        <f>MONTH(Orders[[#This Row],[Order Date]])</f>
        <v>3</v>
      </c>
      <c r="S784" s="10">
        <f xml:space="preserve"> CEILING(Orders[[#This Row],[month_number]]/3,1)</f>
        <v>1</v>
      </c>
    </row>
    <row r="785" spans="1:19" x14ac:dyDescent="0.3">
      <c r="A785" s="2" t="s">
        <v>4915</v>
      </c>
      <c r="B785" s="3">
        <v>44312</v>
      </c>
      <c r="C785" s="2" t="s">
        <v>4916</v>
      </c>
      <c r="D785" t="s">
        <v>6160</v>
      </c>
      <c r="E785" s="2">
        <v>5</v>
      </c>
      <c r="F785" s="2" t="str">
        <f>_xlfn.XLOOKUP(Orders[[#This Row],[Customer ID]],customers!$A$1:$A$1001,customers!$B$1:$B$1001,,0)</f>
        <v>Chris Croster</v>
      </c>
      <c r="G785" s="2" t="str">
        <f>IF(_xlfn.XLOOKUP(Orders[[#This Row],[Customer ID]],customers!$A$1:$A$1001,customers!$C$1:$C$1001,,0)=0,"",_xlfn.XLOOKUP(Orders[[#This Row],[Customer ID]],customers!$A$1:$A$1001,customers!$C$1:$C$1001))</f>
        <v>ccrosterlr@gov.uk</v>
      </c>
      <c r="H785" s="2" t="str">
        <f>_xlfn.XLOOKUP(Orders[[#This Row],[Customer ID]],customers!$A$1:$A$1001,customers!$G$1:$G$1001,,0)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c r="Q785" t="str">
        <f>TEXT(Orders[[#This Row],[Order Date]], "dddd")</f>
        <v>Monday</v>
      </c>
      <c r="R785">
        <f>MONTH(Orders[[#This Row],[Order Date]])</f>
        <v>4</v>
      </c>
      <c r="S785" s="10">
        <f xml:space="preserve"> CEILING(Orders[[#This Row],[month_number]]/3,1)</f>
        <v>2</v>
      </c>
    </row>
    <row r="786" spans="1:19" x14ac:dyDescent="0.3">
      <c r="A786" s="2" t="s">
        <v>4921</v>
      </c>
      <c r="B786" s="3">
        <v>44511</v>
      </c>
      <c r="C786" s="2" t="s">
        <v>4922</v>
      </c>
      <c r="D786" t="s">
        <v>6170</v>
      </c>
      <c r="E786" s="2">
        <v>2</v>
      </c>
      <c r="F786" s="2" t="str">
        <f>_xlfn.XLOOKUP(Orders[[#This Row],[Customer ID]],customers!$A$1:$A$1001,customers!$B$1:$B$1001,,0)</f>
        <v>Graeme Whitehead</v>
      </c>
      <c r="G786" s="2" t="str">
        <f>IF(_xlfn.XLOOKUP(Orders[[#This Row],[Customer ID]],customers!$A$1:$A$1001,customers!$C$1:$C$1001,,0)=0,"",_xlfn.XLOOKUP(Orders[[#This Row],[Customer ID]],customers!$A$1:$A$1001,customers!$C$1:$C$1001))</f>
        <v>gwhiteheadls@hp.com</v>
      </c>
      <c r="H786" s="2" t="str">
        <f>_xlfn.XLOOKUP(Orders[[#This Row],[Customer ID]],customers!$A$1:$A$1001,customers!$G$1:$G$1001,,0)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Large</v>
      </c>
      <c r="P786" t="str">
        <f>_xlfn.XLOOKUP(Orders[[#This Row],[Customer ID]],customers!$A$1:$A$1001,customers!$I$1:$I$1001,,0)</f>
        <v>No</v>
      </c>
      <c r="Q786" t="str">
        <f>TEXT(Orders[[#This Row],[Order Date]], "dddd")</f>
        <v>Thursday</v>
      </c>
      <c r="R786">
        <f>MONTH(Orders[[#This Row],[Order Date]])</f>
        <v>11</v>
      </c>
      <c r="S786" s="10">
        <f xml:space="preserve"> CEILING(Orders[[#This Row],[month_number]]/3,1)</f>
        <v>4</v>
      </c>
    </row>
    <row r="787" spans="1:19" x14ac:dyDescent="0.3">
      <c r="A787" s="2" t="s">
        <v>4926</v>
      </c>
      <c r="B787" s="3">
        <v>44362</v>
      </c>
      <c r="C787" s="2" t="s">
        <v>4927</v>
      </c>
      <c r="D787" t="s">
        <v>6168</v>
      </c>
      <c r="E787" s="2">
        <v>1</v>
      </c>
      <c r="F787" s="2" t="str">
        <f>_xlfn.XLOOKUP(Orders[[#This Row],[Customer ID]],customers!$A$1:$A$1001,customers!$B$1:$B$1001,,0)</f>
        <v>Haslett Jodrelle</v>
      </c>
      <c r="G787" s="2" t="str">
        <f>IF(_xlfn.XLOOKUP(Orders[[#This Row],[Customer ID]],customers!$A$1:$A$1001,customers!$C$1:$C$1001,,0)=0,"",_xlfn.XLOOKUP(Orders[[#This Row],[Customer ID]],customers!$A$1:$A$1001,customers!$C$1:$C$1001))</f>
        <v>hjodrellelt@samsung.com</v>
      </c>
      <c r="H787" s="2" t="str">
        <f>_xlfn.XLOOKUP(Orders[[#This Row],[Customer ID]],customers!$A$1:$A$1001,customers!$G$1:$G$1001,,0)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c r="Q787" t="str">
        <f>TEXT(Orders[[#This Row],[Order Date]], "dddd")</f>
        <v>Tuesday</v>
      </c>
      <c r="R787">
        <f>MONTH(Orders[[#This Row],[Order Date]])</f>
        <v>6</v>
      </c>
      <c r="S787" s="10">
        <f xml:space="preserve"> CEILING(Orders[[#This Row],[month_number]]/3,1)</f>
        <v>2</v>
      </c>
    </row>
    <row r="788" spans="1:19" x14ac:dyDescent="0.3">
      <c r="A788" s="2" t="s">
        <v>4932</v>
      </c>
      <c r="B788" s="3">
        <v>43888</v>
      </c>
      <c r="C788" s="2" t="s">
        <v>4933</v>
      </c>
      <c r="D788" t="s">
        <v>6185</v>
      </c>
      <c r="E788" s="2">
        <v>1</v>
      </c>
      <c r="F788" s="2" t="str">
        <f>_xlfn.XLOOKUP(Orders[[#This Row],[Customer ID]],customers!$A$1:$A$1001,customers!$B$1:$B$1001,,0)</f>
        <v>Cam Jewster</v>
      </c>
      <c r="G788" s="2" t="str">
        <f>IF(_xlfn.XLOOKUP(Orders[[#This Row],[Customer ID]],customers!$A$1:$A$1001,customers!$C$1:$C$1001,,0)=0,"",_xlfn.XLOOKUP(Orders[[#This Row],[Customer ID]],customers!$A$1:$A$1001,customers!$C$1:$C$1001))</f>
        <v>cjewsterlu@moonfruit.com</v>
      </c>
      <c r="H788" s="2" t="str">
        <f>_xlfn.XLOOKUP(Orders[[#This Row],[Customer ID]],customers!$A$1:$A$1001,customers!$G$1:$G$1001,,0)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c r="Q788" t="str">
        <f>TEXT(Orders[[#This Row],[Order Date]], "dddd")</f>
        <v>Thursday</v>
      </c>
      <c r="R788">
        <f>MONTH(Orders[[#This Row],[Order Date]])</f>
        <v>2</v>
      </c>
      <c r="S788" s="10">
        <f xml:space="preserve"> CEILING(Orders[[#This Row],[month_number]]/3,1)</f>
        <v>1</v>
      </c>
    </row>
    <row r="789" spans="1:19" x14ac:dyDescent="0.3">
      <c r="A789" s="2" t="s">
        <v>4938</v>
      </c>
      <c r="B789" s="3">
        <v>44305</v>
      </c>
      <c r="C789" s="2" t="s">
        <v>4939</v>
      </c>
      <c r="D789" t="s">
        <v>6141</v>
      </c>
      <c r="E789" s="2">
        <v>6</v>
      </c>
      <c r="F789" s="2" t="str">
        <f>_xlfn.XLOOKUP(Orders[[#This Row],[Customer ID]],customers!$A$1:$A$1001,customers!$B$1:$B$1001,,0)</f>
        <v>Beryl Osborn</v>
      </c>
      <c r="G789" s="2" t="str">
        <f>IF(_xlfn.XLOOKUP(Orders[[#This Row],[Customer ID]],customers!$A$1:$A$1001,customers!$C$1:$C$1001,,0)=0,"",_xlfn.XLOOKUP(Orders[[#This Row],[Customer ID]],customers!$A$1:$A$1001,customers!$C$1:$C$1001))</f>
        <v/>
      </c>
      <c r="H789" s="2" t="str">
        <f>_xlfn.XLOOKUP(Orders[[#This Row],[Customer ID]],customers!$A$1:$A$1001,customers!$G$1:$G$1001,,0)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c r="Q789" t="str">
        <f>TEXT(Orders[[#This Row],[Order Date]], "dddd")</f>
        <v>Monday</v>
      </c>
      <c r="R789">
        <f>MONTH(Orders[[#This Row],[Order Date]])</f>
        <v>4</v>
      </c>
      <c r="S789" s="10">
        <f xml:space="preserve"> CEILING(Orders[[#This Row],[month_number]]/3,1)</f>
        <v>2</v>
      </c>
    </row>
    <row r="790" spans="1:19" x14ac:dyDescent="0.3">
      <c r="A790" s="2" t="s">
        <v>4943</v>
      </c>
      <c r="B790" s="3">
        <v>44771</v>
      </c>
      <c r="C790" s="2" t="s">
        <v>4944</v>
      </c>
      <c r="D790" t="s">
        <v>6151</v>
      </c>
      <c r="E790" s="2">
        <v>2</v>
      </c>
      <c r="F790" s="2" t="str">
        <f>_xlfn.XLOOKUP(Orders[[#This Row],[Customer ID]],customers!$A$1:$A$1001,customers!$B$1:$B$1001,,0)</f>
        <v>Kaela Nottram</v>
      </c>
      <c r="G790" s="2" t="str">
        <f>IF(_xlfn.XLOOKUP(Orders[[#This Row],[Customer ID]],customers!$A$1:$A$1001,customers!$C$1:$C$1001,,0)=0,"",_xlfn.XLOOKUP(Orders[[#This Row],[Customer ID]],customers!$A$1:$A$1001,customers!$C$1:$C$1001))</f>
        <v>knottramlw@odnoklassniki.ru</v>
      </c>
      <c r="H790" s="2" t="str">
        <f>_xlfn.XLOOKUP(Orders[[#This Row],[Customer ID]],customers!$A$1:$A$1001,customers!$G$1:$G$1001,,0)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c r="Q790" t="str">
        <f>TEXT(Orders[[#This Row],[Order Date]], "dddd")</f>
        <v>Friday</v>
      </c>
      <c r="R790">
        <f>MONTH(Orders[[#This Row],[Order Date]])</f>
        <v>7</v>
      </c>
      <c r="S790" s="10">
        <f xml:space="preserve"> CEILING(Orders[[#This Row],[month_number]]/3,1)</f>
        <v>3</v>
      </c>
    </row>
    <row r="791" spans="1:19" x14ac:dyDescent="0.3">
      <c r="A791" s="2" t="s">
        <v>4949</v>
      </c>
      <c r="B791" s="3">
        <v>43485</v>
      </c>
      <c r="C791" s="2" t="s">
        <v>4950</v>
      </c>
      <c r="D791" t="s">
        <v>6140</v>
      </c>
      <c r="E791" s="2">
        <v>6</v>
      </c>
      <c r="F791" s="2" t="str">
        <f>_xlfn.XLOOKUP(Orders[[#This Row],[Customer ID]],customers!$A$1:$A$1001,customers!$B$1:$B$1001,,0)</f>
        <v>Nobe Buney</v>
      </c>
      <c r="G791" s="2" t="str">
        <f>IF(_xlfn.XLOOKUP(Orders[[#This Row],[Customer ID]],customers!$A$1:$A$1001,customers!$C$1:$C$1001,,0)=0,"",_xlfn.XLOOKUP(Orders[[#This Row],[Customer ID]],customers!$A$1:$A$1001,customers!$C$1:$C$1001))</f>
        <v>nbuneylx@jugem.jp</v>
      </c>
      <c r="H791" s="2" t="str">
        <f>_xlfn.XLOOKUP(Orders[[#This Row],[Customer ID]],customers!$A$1:$A$1001,customers!$G$1:$G$1001,,0)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Large</v>
      </c>
      <c r="P791" t="str">
        <f>_xlfn.XLOOKUP(Orders[[#This Row],[Customer ID]],customers!$A$1:$A$1001,customers!$I$1:$I$1001,,0)</f>
        <v>No</v>
      </c>
      <c r="Q791" t="str">
        <f>TEXT(Orders[[#This Row],[Order Date]], "dddd")</f>
        <v>Sunday</v>
      </c>
      <c r="R791">
        <f>MONTH(Orders[[#This Row],[Order Date]])</f>
        <v>1</v>
      </c>
      <c r="S791" s="10">
        <f xml:space="preserve"> CEILING(Orders[[#This Row],[month_number]]/3,1)</f>
        <v>1</v>
      </c>
    </row>
    <row r="792" spans="1:19" x14ac:dyDescent="0.3">
      <c r="A792" s="2" t="s">
        <v>4955</v>
      </c>
      <c r="B792" s="3">
        <v>44613</v>
      </c>
      <c r="C792" s="2" t="s">
        <v>4956</v>
      </c>
      <c r="D792" t="s">
        <v>6180</v>
      </c>
      <c r="E792" s="2">
        <v>3</v>
      </c>
      <c r="F792" s="2" t="str">
        <f>_xlfn.XLOOKUP(Orders[[#This Row],[Customer ID]],customers!$A$1:$A$1001,customers!$B$1:$B$1001,,0)</f>
        <v>Silvan McShea</v>
      </c>
      <c r="G792" s="2" t="str">
        <f>IF(_xlfn.XLOOKUP(Orders[[#This Row],[Customer ID]],customers!$A$1:$A$1001,customers!$C$1:$C$1001,,0)=0,"",_xlfn.XLOOKUP(Orders[[#This Row],[Customer ID]],customers!$A$1:$A$1001,customers!$C$1:$C$1001))</f>
        <v>smcshealy@photobucket.com</v>
      </c>
      <c r="H792" s="2" t="str">
        <f>_xlfn.XLOOKUP(Orders[[#This Row],[Customer ID]],customers!$A$1:$A$1001,customers!$G$1:$G$1001,,0)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Large</v>
      </c>
      <c r="P792" t="str">
        <f>_xlfn.XLOOKUP(Orders[[#This Row],[Customer ID]],customers!$A$1:$A$1001,customers!$I$1:$I$1001,,0)</f>
        <v>No</v>
      </c>
      <c r="Q792" t="str">
        <f>TEXT(Orders[[#This Row],[Order Date]], "dddd")</f>
        <v>Monday</v>
      </c>
      <c r="R792">
        <f>MONTH(Orders[[#This Row],[Order Date]])</f>
        <v>2</v>
      </c>
      <c r="S792" s="10">
        <f xml:space="preserve"> CEILING(Orders[[#This Row],[month_number]]/3,1)</f>
        <v>1</v>
      </c>
    </row>
    <row r="793" spans="1:19" x14ac:dyDescent="0.3">
      <c r="A793" s="2" t="s">
        <v>4961</v>
      </c>
      <c r="B793" s="3">
        <v>43954</v>
      </c>
      <c r="C793" s="2" t="s">
        <v>4962</v>
      </c>
      <c r="D793" t="s">
        <v>6145</v>
      </c>
      <c r="E793" s="2">
        <v>5</v>
      </c>
      <c r="F793" s="2" t="str">
        <f>_xlfn.XLOOKUP(Orders[[#This Row],[Customer ID]],customers!$A$1:$A$1001,customers!$B$1:$B$1001,,0)</f>
        <v>Karylin Huddart</v>
      </c>
      <c r="G793" s="2" t="str">
        <f>IF(_xlfn.XLOOKUP(Orders[[#This Row],[Customer ID]],customers!$A$1:$A$1001,customers!$C$1:$C$1001,,0)=0,"",_xlfn.XLOOKUP(Orders[[#This Row],[Customer ID]],customers!$A$1:$A$1001,customers!$C$1:$C$1001))</f>
        <v>khuddartlz@about.com</v>
      </c>
      <c r="H793" s="2" t="str">
        <f>_xlfn.XLOOKUP(Orders[[#This Row],[Customer ID]],customers!$A$1:$A$1001,customers!$G$1:$G$1001,,0)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Large</v>
      </c>
      <c r="P793" t="str">
        <f>_xlfn.XLOOKUP(Orders[[#This Row],[Customer ID]],customers!$A$1:$A$1001,customers!$I$1:$I$1001,,0)</f>
        <v>Yes</v>
      </c>
      <c r="Q793" t="str">
        <f>TEXT(Orders[[#This Row],[Order Date]], "dddd")</f>
        <v>Sunday</v>
      </c>
      <c r="R793">
        <f>MONTH(Orders[[#This Row],[Order Date]])</f>
        <v>5</v>
      </c>
      <c r="S793" s="10">
        <f xml:space="preserve"> CEILING(Orders[[#This Row],[month_number]]/3,1)</f>
        <v>2</v>
      </c>
    </row>
    <row r="794" spans="1:19" x14ac:dyDescent="0.3">
      <c r="A794" s="2" t="s">
        <v>4967</v>
      </c>
      <c r="B794" s="3">
        <v>43545</v>
      </c>
      <c r="C794" s="2" t="s">
        <v>4968</v>
      </c>
      <c r="D794" t="s">
        <v>6160</v>
      </c>
      <c r="E794" s="2">
        <v>6</v>
      </c>
      <c r="F794" s="2" t="str">
        <f>_xlfn.XLOOKUP(Orders[[#This Row],[Customer ID]],customers!$A$1:$A$1001,customers!$B$1:$B$1001,,0)</f>
        <v>Jereme Gippes</v>
      </c>
      <c r="G794" s="2" t="str">
        <f>IF(_xlfn.XLOOKUP(Orders[[#This Row],[Customer ID]],customers!$A$1:$A$1001,customers!$C$1:$C$1001,,0)=0,"",_xlfn.XLOOKUP(Orders[[#This Row],[Customer ID]],customers!$A$1:$A$1001,customers!$C$1:$C$1001))</f>
        <v>jgippesm0@cloudflare.com</v>
      </c>
      <c r="H794" s="2" t="str">
        <f>_xlfn.XLOOKUP(Orders[[#This Row],[Customer ID]],customers!$A$1:$A$1001,customers!$G$1:$G$1001,,0)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c r="Q794" t="str">
        <f>TEXT(Orders[[#This Row],[Order Date]], "dddd")</f>
        <v>Thursday</v>
      </c>
      <c r="R794">
        <f>MONTH(Orders[[#This Row],[Order Date]])</f>
        <v>3</v>
      </c>
      <c r="S794" s="10">
        <f xml:space="preserve"> CEILING(Orders[[#This Row],[month_number]]/3,1)</f>
        <v>1</v>
      </c>
    </row>
    <row r="795" spans="1:19" x14ac:dyDescent="0.3">
      <c r="A795" s="2" t="s">
        <v>4973</v>
      </c>
      <c r="B795" s="3">
        <v>43629</v>
      </c>
      <c r="C795" s="2" t="s">
        <v>4974</v>
      </c>
      <c r="D795" t="s">
        <v>6178</v>
      </c>
      <c r="E795" s="2">
        <v>5</v>
      </c>
      <c r="F795" s="2" t="str">
        <f>_xlfn.XLOOKUP(Orders[[#This Row],[Customer ID]],customers!$A$1:$A$1001,customers!$B$1:$B$1001,,0)</f>
        <v>Lukas Whittlesee</v>
      </c>
      <c r="G795" s="2" t="str">
        <f>IF(_xlfn.XLOOKUP(Orders[[#This Row],[Customer ID]],customers!$A$1:$A$1001,customers!$C$1:$C$1001,,0)=0,"",_xlfn.XLOOKUP(Orders[[#This Row],[Customer ID]],customers!$A$1:$A$1001,customers!$C$1:$C$1001))</f>
        <v>lwhittleseem1@e-recht24.de</v>
      </c>
      <c r="H795" s="2" t="str">
        <f>_xlfn.XLOOKUP(Orders[[#This Row],[Customer ID]],customers!$A$1:$A$1001,customers!$G$1:$G$1001,,0)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Large</v>
      </c>
      <c r="P795" t="str">
        <f>_xlfn.XLOOKUP(Orders[[#This Row],[Customer ID]],customers!$A$1:$A$1001,customers!$I$1:$I$1001,,0)</f>
        <v>No</v>
      </c>
      <c r="Q795" t="str">
        <f>TEXT(Orders[[#This Row],[Order Date]], "dddd")</f>
        <v>Thursday</v>
      </c>
      <c r="R795">
        <f>MONTH(Orders[[#This Row],[Order Date]])</f>
        <v>6</v>
      </c>
      <c r="S795" s="10">
        <f xml:space="preserve"> CEILING(Orders[[#This Row],[month_number]]/3,1)</f>
        <v>2</v>
      </c>
    </row>
    <row r="796" spans="1:19" x14ac:dyDescent="0.3">
      <c r="A796" s="2" t="s">
        <v>4979</v>
      </c>
      <c r="B796" s="3">
        <v>43987</v>
      </c>
      <c r="C796" s="2" t="s">
        <v>4980</v>
      </c>
      <c r="D796" t="s">
        <v>6182</v>
      </c>
      <c r="E796" s="2">
        <v>5</v>
      </c>
      <c r="F796" s="2" t="str">
        <f>_xlfn.XLOOKUP(Orders[[#This Row],[Customer ID]],customers!$A$1:$A$1001,customers!$B$1:$B$1001,,0)</f>
        <v>Gregorius Trengrove</v>
      </c>
      <c r="G796" s="2" t="str">
        <f>IF(_xlfn.XLOOKUP(Orders[[#This Row],[Customer ID]],customers!$A$1:$A$1001,customers!$C$1:$C$1001,,0)=0,"",_xlfn.XLOOKUP(Orders[[#This Row],[Customer ID]],customers!$A$1:$A$1001,customers!$C$1:$C$1001))</f>
        <v>gtrengrovem2@elpais.com</v>
      </c>
      <c r="H796" s="2" t="str">
        <f>_xlfn.XLOOKUP(Orders[[#This Row],[Customer ID]],customers!$A$1:$A$1001,customers!$G$1:$G$1001,,0)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Large</v>
      </c>
      <c r="P796" t="str">
        <f>_xlfn.XLOOKUP(Orders[[#This Row],[Customer ID]],customers!$A$1:$A$1001,customers!$I$1:$I$1001,,0)</f>
        <v>No</v>
      </c>
      <c r="Q796" t="str">
        <f>TEXT(Orders[[#This Row],[Order Date]], "dddd")</f>
        <v>Friday</v>
      </c>
      <c r="R796">
        <f>MONTH(Orders[[#This Row],[Order Date]])</f>
        <v>6</v>
      </c>
      <c r="S796" s="10">
        <f xml:space="preserve"> CEILING(Orders[[#This Row],[month_number]]/3,1)</f>
        <v>2</v>
      </c>
    </row>
    <row r="797" spans="1:19" x14ac:dyDescent="0.3">
      <c r="A797" s="2" t="s">
        <v>4985</v>
      </c>
      <c r="B797" s="3">
        <v>43540</v>
      </c>
      <c r="C797" s="2" t="s">
        <v>4986</v>
      </c>
      <c r="D797" t="s">
        <v>6173</v>
      </c>
      <c r="E797" s="2">
        <v>4</v>
      </c>
      <c r="F797" s="2" t="str">
        <f>_xlfn.XLOOKUP(Orders[[#This Row],[Customer ID]],customers!$A$1:$A$1001,customers!$B$1:$B$1001,,0)</f>
        <v>Wright Caldero</v>
      </c>
      <c r="G797" s="2" t="str">
        <f>IF(_xlfn.XLOOKUP(Orders[[#This Row],[Customer ID]],customers!$A$1:$A$1001,customers!$C$1:$C$1001,,0)=0,"",_xlfn.XLOOKUP(Orders[[#This Row],[Customer ID]],customers!$A$1:$A$1001,customers!$C$1:$C$1001))</f>
        <v>wcalderom3@stumbleupon.com</v>
      </c>
      <c r="H797" s="2" t="str">
        <f>_xlfn.XLOOKUP(Orders[[#This Row],[Customer ID]],customers!$A$1:$A$1001,customers!$G$1:$G$1001,,0)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Large</v>
      </c>
      <c r="P797" t="str">
        <f>_xlfn.XLOOKUP(Orders[[#This Row],[Customer ID]],customers!$A$1:$A$1001,customers!$I$1:$I$1001,,0)</f>
        <v>No</v>
      </c>
      <c r="Q797" t="str">
        <f>TEXT(Orders[[#This Row],[Order Date]], "dddd")</f>
        <v>Saturday</v>
      </c>
      <c r="R797">
        <f>MONTH(Orders[[#This Row],[Order Date]])</f>
        <v>3</v>
      </c>
      <c r="S797" s="10">
        <f xml:space="preserve"> CEILING(Orders[[#This Row],[month_number]]/3,1)</f>
        <v>1</v>
      </c>
    </row>
    <row r="798" spans="1:19" x14ac:dyDescent="0.3">
      <c r="A798" s="2" t="s">
        <v>4991</v>
      </c>
      <c r="B798" s="3">
        <v>44533</v>
      </c>
      <c r="C798" s="2" t="s">
        <v>4992</v>
      </c>
      <c r="D798" t="s">
        <v>6161</v>
      </c>
      <c r="E798" s="2">
        <v>1</v>
      </c>
      <c r="F798" s="2" t="str">
        <f>_xlfn.XLOOKUP(Orders[[#This Row],[Customer ID]],customers!$A$1:$A$1001,customers!$B$1:$B$1001,,0)</f>
        <v>Merell Zanazzi</v>
      </c>
      <c r="G798" s="2" t="str">
        <f>IF(_xlfn.XLOOKUP(Orders[[#This Row],[Customer ID]],customers!$A$1:$A$1001,customers!$C$1:$C$1001,,0)=0,"",_xlfn.XLOOKUP(Orders[[#This Row],[Customer ID]],customers!$A$1:$A$1001,customers!$C$1:$C$1001))</f>
        <v/>
      </c>
      <c r="H798" s="2" t="str">
        <f>_xlfn.XLOOKUP(Orders[[#This Row],[Customer ID]],customers!$A$1:$A$1001,customers!$G$1:$G$1001,,0)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Large</v>
      </c>
      <c r="P798" t="str">
        <f>_xlfn.XLOOKUP(Orders[[#This Row],[Customer ID]],customers!$A$1:$A$1001,customers!$I$1:$I$1001,,0)</f>
        <v>No</v>
      </c>
      <c r="Q798" t="str">
        <f>TEXT(Orders[[#This Row],[Order Date]], "dddd")</f>
        <v>Friday</v>
      </c>
      <c r="R798">
        <f>MONTH(Orders[[#This Row],[Order Date]])</f>
        <v>12</v>
      </c>
      <c r="S798" s="10">
        <f xml:space="preserve"> CEILING(Orders[[#This Row],[month_number]]/3,1)</f>
        <v>4</v>
      </c>
    </row>
    <row r="799" spans="1:19" x14ac:dyDescent="0.3">
      <c r="A799" s="2" t="s">
        <v>4996</v>
      </c>
      <c r="B799" s="3">
        <v>44751</v>
      </c>
      <c r="C799" s="2" t="s">
        <v>4997</v>
      </c>
      <c r="D799" t="s">
        <v>6180</v>
      </c>
      <c r="E799" s="2">
        <v>4</v>
      </c>
      <c r="F799" s="2" t="str">
        <f>_xlfn.XLOOKUP(Orders[[#This Row],[Customer ID]],customers!$A$1:$A$1001,customers!$B$1:$B$1001,,0)</f>
        <v>Jed Kennicott</v>
      </c>
      <c r="G799" s="2" t="str">
        <f>IF(_xlfn.XLOOKUP(Orders[[#This Row],[Customer ID]],customers!$A$1:$A$1001,customers!$C$1:$C$1001,,0)=0,"",_xlfn.XLOOKUP(Orders[[#This Row],[Customer ID]],customers!$A$1:$A$1001,customers!$C$1:$C$1001))</f>
        <v>jkennicottm5@yahoo.co.jp</v>
      </c>
      <c r="H799" s="2" t="str">
        <f>_xlfn.XLOOKUP(Orders[[#This Row],[Customer ID]],customers!$A$1:$A$1001,customers!$G$1:$G$1001,,0)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Large</v>
      </c>
      <c r="P799" t="str">
        <f>_xlfn.XLOOKUP(Orders[[#This Row],[Customer ID]],customers!$A$1:$A$1001,customers!$I$1:$I$1001,,0)</f>
        <v>No</v>
      </c>
      <c r="Q799" t="str">
        <f>TEXT(Orders[[#This Row],[Order Date]], "dddd")</f>
        <v>Saturday</v>
      </c>
      <c r="R799">
        <f>MONTH(Orders[[#This Row],[Order Date]])</f>
        <v>7</v>
      </c>
      <c r="S799" s="10">
        <f xml:space="preserve"> CEILING(Orders[[#This Row],[month_number]]/3,1)</f>
        <v>3</v>
      </c>
    </row>
    <row r="800" spans="1:19" x14ac:dyDescent="0.3">
      <c r="A800" s="2" t="s">
        <v>5002</v>
      </c>
      <c r="B800" s="3">
        <v>43950</v>
      </c>
      <c r="C800" s="2" t="s">
        <v>5003</v>
      </c>
      <c r="D800" t="s">
        <v>6163</v>
      </c>
      <c r="E800" s="2">
        <v>3</v>
      </c>
      <c r="F800" s="2" t="str">
        <f>_xlfn.XLOOKUP(Orders[[#This Row],[Customer ID]],customers!$A$1:$A$1001,customers!$B$1:$B$1001,,0)</f>
        <v>Guenevere Ruggen</v>
      </c>
      <c r="G800" s="2" t="str">
        <f>IF(_xlfn.XLOOKUP(Orders[[#This Row],[Customer ID]],customers!$A$1:$A$1001,customers!$C$1:$C$1001,,0)=0,"",_xlfn.XLOOKUP(Orders[[#This Row],[Customer ID]],customers!$A$1:$A$1001,customers!$C$1:$C$1001))</f>
        <v>gruggenm6@nymag.com</v>
      </c>
      <c r="H800" s="2" t="str">
        <f>_xlfn.XLOOKUP(Orders[[#This Row],[Customer ID]],customers!$A$1:$A$1001,customers!$G$1:$G$1001,,0)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c r="Q800" t="str">
        <f>TEXT(Orders[[#This Row],[Order Date]], "dddd")</f>
        <v>Wednesday</v>
      </c>
      <c r="R800">
        <f>MONTH(Orders[[#This Row],[Order Date]])</f>
        <v>4</v>
      </c>
      <c r="S800" s="10">
        <f xml:space="preserve"> CEILING(Orders[[#This Row],[month_number]]/3,1)</f>
        <v>2</v>
      </c>
    </row>
    <row r="801" spans="1:19" x14ac:dyDescent="0.3">
      <c r="A801" s="2" t="s">
        <v>5008</v>
      </c>
      <c r="B801" s="3">
        <v>44588</v>
      </c>
      <c r="C801" s="2" t="s">
        <v>5009</v>
      </c>
      <c r="D801" t="s">
        <v>6183</v>
      </c>
      <c r="E801" s="2">
        <v>3</v>
      </c>
      <c r="F801" s="2" t="str">
        <f>_xlfn.XLOOKUP(Orders[[#This Row],[Customer ID]],customers!$A$1:$A$1001,customers!$B$1:$B$1001,,0)</f>
        <v>Gonzales Cicculi</v>
      </c>
      <c r="G801" s="2" t="str">
        <f>IF(_xlfn.XLOOKUP(Orders[[#This Row],[Customer ID]],customers!$A$1:$A$1001,customers!$C$1:$C$1001,,0)=0,"",_xlfn.XLOOKUP(Orders[[#This Row],[Customer ID]],customers!$A$1:$A$1001,customers!$C$1:$C$1001))</f>
        <v/>
      </c>
      <c r="H801" s="2" t="str">
        <f>_xlfn.XLOOKUP(Orders[[#This Row],[Customer ID]],customers!$A$1:$A$1001,customers!$G$1:$G$1001,,0)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c r="Q801" t="str">
        <f>TEXT(Orders[[#This Row],[Order Date]], "dddd")</f>
        <v>Thursday</v>
      </c>
      <c r="R801">
        <f>MONTH(Orders[[#This Row],[Order Date]])</f>
        <v>1</v>
      </c>
      <c r="S801" s="10">
        <f xml:space="preserve"> CEILING(Orders[[#This Row],[month_number]]/3,1)</f>
        <v>1</v>
      </c>
    </row>
    <row r="802" spans="1:19" x14ac:dyDescent="0.3">
      <c r="A802" s="2" t="s">
        <v>5012</v>
      </c>
      <c r="B802" s="3">
        <v>44240</v>
      </c>
      <c r="C802" s="2" t="s">
        <v>5013</v>
      </c>
      <c r="D802" t="s">
        <v>6163</v>
      </c>
      <c r="E802" s="2">
        <v>6</v>
      </c>
      <c r="F802" s="2" t="str">
        <f>_xlfn.XLOOKUP(Orders[[#This Row],[Customer ID]],customers!$A$1:$A$1001,customers!$B$1:$B$1001,,0)</f>
        <v>Man Fright</v>
      </c>
      <c r="G802" s="2" t="str">
        <f>IF(_xlfn.XLOOKUP(Orders[[#This Row],[Customer ID]],customers!$A$1:$A$1001,customers!$C$1:$C$1001,,0)=0,"",_xlfn.XLOOKUP(Orders[[#This Row],[Customer ID]],customers!$A$1:$A$1001,customers!$C$1:$C$1001))</f>
        <v>mfrightm8@harvard.edu</v>
      </c>
      <c r="H802" s="2" t="str">
        <f>_xlfn.XLOOKUP(Orders[[#This Row],[Customer ID]],customers!$A$1:$A$1001,customers!$G$1:$G$1001,,0)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c r="Q802" t="str">
        <f>TEXT(Orders[[#This Row],[Order Date]], "dddd")</f>
        <v>Saturday</v>
      </c>
      <c r="R802">
        <f>MONTH(Orders[[#This Row],[Order Date]])</f>
        <v>2</v>
      </c>
      <c r="S802" s="10">
        <f xml:space="preserve"> CEILING(Orders[[#This Row],[month_number]]/3,1)</f>
        <v>1</v>
      </c>
    </row>
    <row r="803" spans="1:19" x14ac:dyDescent="0.3">
      <c r="A803" s="2" t="s">
        <v>5018</v>
      </c>
      <c r="B803" s="3">
        <v>44025</v>
      </c>
      <c r="C803" s="2" t="s">
        <v>5019</v>
      </c>
      <c r="D803" t="s">
        <v>6149</v>
      </c>
      <c r="E803" s="2">
        <v>2</v>
      </c>
      <c r="F803" s="2" t="str">
        <f>_xlfn.XLOOKUP(Orders[[#This Row],[Customer ID]],customers!$A$1:$A$1001,customers!$B$1:$B$1001,,0)</f>
        <v>Boyce Tarte</v>
      </c>
      <c r="G803" s="2" t="str">
        <f>IF(_xlfn.XLOOKUP(Orders[[#This Row],[Customer ID]],customers!$A$1:$A$1001,customers!$C$1:$C$1001,,0)=0,"",_xlfn.XLOOKUP(Orders[[#This Row],[Customer ID]],customers!$A$1:$A$1001,customers!$C$1:$C$1001))</f>
        <v>btartem9@aol.com</v>
      </c>
      <c r="H803" s="2" t="str">
        <f>_xlfn.XLOOKUP(Orders[[#This Row],[Customer ID]],customers!$A$1:$A$1001,customers!$G$1:$G$1001,,0)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c r="Q803" t="str">
        <f>TEXT(Orders[[#This Row],[Order Date]], "dddd")</f>
        <v>Monday</v>
      </c>
      <c r="R803">
        <f>MONTH(Orders[[#This Row],[Order Date]])</f>
        <v>7</v>
      </c>
      <c r="S803" s="10">
        <f xml:space="preserve"> CEILING(Orders[[#This Row],[month_number]]/3,1)</f>
        <v>3</v>
      </c>
    </row>
    <row r="804" spans="1:19" x14ac:dyDescent="0.3">
      <c r="A804" s="2" t="s">
        <v>5024</v>
      </c>
      <c r="B804" s="3">
        <v>43902</v>
      </c>
      <c r="C804" s="2" t="s">
        <v>5025</v>
      </c>
      <c r="D804" t="s">
        <v>6163</v>
      </c>
      <c r="E804" s="2">
        <v>4</v>
      </c>
      <c r="F804" s="2" t="str">
        <f>_xlfn.XLOOKUP(Orders[[#This Row],[Customer ID]],customers!$A$1:$A$1001,customers!$B$1:$B$1001,,0)</f>
        <v>Caddric Krzysztofiak</v>
      </c>
      <c r="G804" s="2" t="str">
        <f>IF(_xlfn.XLOOKUP(Orders[[#This Row],[Customer ID]],customers!$A$1:$A$1001,customers!$C$1:$C$1001,,0)=0,"",_xlfn.XLOOKUP(Orders[[#This Row],[Customer ID]],customers!$A$1:$A$1001,customers!$C$1:$C$1001))</f>
        <v>ckrzysztofiakma@skyrock.com</v>
      </c>
      <c r="H804" s="2" t="str">
        <f>_xlfn.XLOOKUP(Orders[[#This Row],[Customer ID]],customers!$A$1:$A$1001,customers!$G$1:$G$1001,,0)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c r="Q804" t="str">
        <f>TEXT(Orders[[#This Row],[Order Date]], "dddd")</f>
        <v>Thursday</v>
      </c>
      <c r="R804">
        <f>MONTH(Orders[[#This Row],[Order Date]])</f>
        <v>3</v>
      </c>
      <c r="S804" s="10">
        <f xml:space="preserve"> CEILING(Orders[[#This Row],[month_number]]/3,1)</f>
        <v>1</v>
      </c>
    </row>
    <row r="805" spans="1:19" x14ac:dyDescent="0.3">
      <c r="A805" s="2" t="s">
        <v>5030</v>
      </c>
      <c r="B805" s="3">
        <v>43955</v>
      </c>
      <c r="C805" s="2" t="s">
        <v>5031</v>
      </c>
      <c r="D805" t="s">
        <v>6166</v>
      </c>
      <c r="E805" s="2">
        <v>4</v>
      </c>
      <c r="F805" s="2" t="str">
        <f>_xlfn.XLOOKUP(Orders[[#This Row],[Customer ID]],customers!$A$1:$A$1001,customers!$B$1:$B$1001,,0)</f>
        <v>Darn Penquet</v>
      </c>
      <c r="G805" s="2" t="str">
        <f>IF(_xlfn.XLOOKUP(Orders[[#This Row],[Customer ID]],customers!$A$1:$A$1001,customers!$C$1:$C$1001,,0)=0,"",_xlfn.XLOOKUP(Orders[[#This Row],[Customer ID]],customers!$A$1:$A$1001,customers!$C$1:$C$1001))</f>
        <v>dpenquetmb@diigo.com</v>
      </c>
      <c r="H805" s="2" t="str">
        <f>_xlfn.XLOOKUP(Orders[[#This Row],[Customer ID]],customers!$A$1:$A$1001,customers!$G$1:$G$1001,,0)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c r="Q805" t="str">
        <f>TEXT(Orders[[#This Row],[Order Date]], "dddd")</f>
        <v>Monday</v>
      </c>
      <c r="R805">
        <f>MONTH(Orders[[#This Row],[Order Date]])</f>
        <v>5</v>
      </c>
      <c r="S805" s="10">
        <f xml:space="preserve"> CEILING(Orders[[#This Row],[month_number]]/3,1)</f>
        <v>2</v>
      </c>
    </row>
    <row r="806" spans="1:19" x14ac:dyDescent="0.3">
      <c r="A806" s="2" t="s">
        <v>5035</v>
      </c>
      <c r="B806" s="3">
        <v>44289</v>
      </c>
      <c r="C806" s="2" t="s">
        <v>5036</v>
      </c>
      <c r="D806" t="s">
        <v>6179</v>
      </c>
      <c r="E806" s="2">
        <v>2</v>
      </c>
      <c r="F806" s="2" t="str">
        <f>_xlfn.XLOOKUP(Orders[[#This Row],[Customer ID]],customers!$A$1:$A$1001,customers!$B$1:$B$1001,,0)</f>
        <v>Jammie Cloke</v>
      </c>
      <c r="G806" s="2" t="str">
        <f>IF(_xlfn.XLOOKUP(Orders[[#This Row],[Customer ID]],customers!$A$1:$A$1001,customers!$C$1:$C$1001,,0)=0,"",_xlfn.XLOOKUP(Orders[[#This Row],[Customer ID]],customers!$A$1:$A$1001,customers!$C$1:$C$1001))</f>
        <v/>
      </c>
      <c r="H806" s="2" t="str">
        <f>_xlfn.XLOOKUP(Orders[[#This Row],[Customer ID]],customers!$A$1:$A$1001,customers!$G$1:$G$1001,,0)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Large</v>
      </c>
      <c r="P806" t="str">
        <f>_xlfn.XLOOKUP(Orders[[#This Row],[Customer ID]],customers!$A$1:$A$1001,customers!$I$1:$I$1001,,0)</f>
        <v>No</v>
      </c>
      <c r="Q806" t="str">
        <f>TEXT(Orders[[#This Row],[Order Date]], "dddd")</f>
        <v>Saturday</v>
      </c>
      <c r="R806">
        <f>MONTH(Orders[[#This Row],[Order Date]])</f>
        <v>4</v>
      </c>
      <c r="S806" s="10">
        <f xml:space="preserve"> CEILING(Orders[[#This Row],[month_number]]/3,1)</f>
        <v>2</v>
      </c>
    </row>
    <row r="807" spans="1:19" x14ac:dyDescent="0.3">
      <c r="A807" s="2" t="s">
        <v>5040</v>
      </c>
      <c r="B807" s="3">
        <v>44713</v>
      </c>
      <c r="C807" s="2" t="s">
        <v>5041</v>
      </c>
      <c r="D807" t="s">
        <v>6146</v>
      </c>
      <c r="E807" s="2">
        <v>1</v>
      </c>
      <c r="F807" s="2" t="str">
        <f>_xlfn.XLOOKUP(Orders[[#This Row],[Customer ID]],customers!$A$1:$A$1001,customers!$B$1:$B$1001,,0)</f>
        <v>Chester Clowton</v>
      </c>
      <c r="G807" s="2" t="str">
        <f>IF(_xlfn.XLOOKUP(Orders[[#This Row],[Customer ID]],customers!$A$1:$A$1001,customers!$C$1:$C$1001,,0)=0,"",_xlfn.XLOOKUP(Orders[[#This Row],[Customer ID]],customers!$A$1:$A$1001,customers!$C$1:$C$1001))</f>
        <v/>
      </c>
      <c r="H807" s="2" t="str">
        <f>_xlfn.XLOOKUP(Orders[[#This Row],[Customer ID]],customers!$A$1:$A$1001,customers!$G$1:$G$1001,,0)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c r="Q807" t="str">
        <f>TEXT(Orders[[#This Row],[Order Date]], "dddd")</f>
        <v>Wednesday</v>
      </c>
      <c r="R807">
        <f>MONTH(Orders[[#This Row],[Order Date]])</f>
        <v>6</v>
      </c>
      <c r="S807" s="10">
        <f xml:space="preserve"> CEILING(Orders[[#This Row],[month_number]]/3,1)</f>
        <v>2</v>
      </c>
    </row>
    <row r="808" spans="1:19" x14ac:dyDescent="0.3">
      <c r="A808" s="2" t="s">
        <v>5046</v>
      </c>
      <c r="B808" s="3">
        <v>44241</v>
      </c>
      <c r="C808" s="2" t="s">
        <v>5047</v>
      </c>
      <c r="D808" t="s">
        <v>6150</v>
      </c>
      <c r="E808" s="2">
        <v>2</v>
      </c>
      <c r="F808" s="2" t="str">
        <f>_xlfn.XLOOKUP(Orders[[#This Row],[Customer ID]],customers!$A$1:$A$1001,customers!$B$1:$B$1001,,0)</f>
        <v>Kathleen Diable</v>
      </c>
      <c r="G808" s="2" t="str">
        <f>IF(_xlfn.XLOOKUP(Orders[[#This Row],[Customer ID]],customers!$A$1:$A$1001,customers!$C$1:$C$1001,,0)=0,"",_xlfn.XLOOKUP(Orders[[#This Row],[Customer ID]],customers!$A$1:$A$1001,customers!$C$1:$C$1001))</f>
        <v/>
      </c>
      <c r="H808" s="2" t="str">
        <f>_xlfn.XLOOKUP(Orders[[#This Row],[Customer ID]],customers!$A$1:$A$1001,customers!$G$1:$G$1001,,0)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c r="Q808" t="str">
        <f>TEXT(Orders[[#This Row],[Order Date]], "dddd")</f>
        <v>Sunday</v>
      </c>
      <c r="R808">
        <f>MONTH(Orders[[#This Row],[Order Date]])</f>
        <v>2</v>
      </c>
      <c r="S808" s="10">
        <f xml:space="preserve"> CEILING(Orders[[#This Row],[month_number]]/3,1)</f>
        <v>1</v>
      </c>
    </row>
    <row r="809" spans="1:19" x14ac:dyDescent="0.3">
      <c r="A809" s="2" t="s">
        <v>5050</v>
      </c>
      <c r="B809" s="3">
        <v>44543</v>
      </c>
      <c r="C809" s="2" t="s">
        <v>5051</v>
      </c>
      <c r="D809" t="s">
        <v>6169</v>
      </c>
      <c r="E809" s="2">
        <v>3</v>
      </c>
      <c r="F809" s="2" t="str">
        <f>_xlfn.XLOOKUP(Orders[[#This Row],[Customer ID]],customers!$A$1:$A$1001,customers!$B$1:$B$1001,,0)</f>
        <v>Koren Ferretti</v>
      </c>
      <c r="G809" s="2" t="str">
        <f>IF(_xlfn.XLOOKUP(Orders[[#This Row],[Customer ID]],customers!$A$1:$A$1001,customers!$C$1:$C$1001,,0)=0,"",_xlfn.XLOOKUP(Orders[[#This Row],[Customer ID]],customers!$A$1:$A$1001,customers!$C$1:$C$1001))</f>
        <v>kferrettimf@huffingtonpost.com</v>
      </c>
      <c r="H809" s="2" t="str">
        <f>_xlfn.XLOOKUP(Orders[[#This Row],[Customer ID]],customers!$A$1:$A$1001,customers!$G$1:$G$1001,,0)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c r="Q809" t="str">
        <f>TEXT(Orders[[#This Row],[Order Date]], "dddd")</f>
        <v>Monday</v>
      </c>
      <c r="R809">
        <f>MONTH(Orders[[#This Row],[Order Date]])</f>
        <v>12</v>
      </c>
      <c r="S809" s="10">
        <f xml:space="preserve"> CEILING(Orders[[#This Row],[month_number]]/3,1)</f>
        <v>4</v>
      </c>
    </row>
    <row r="810" spans="1:19" x14ac:dyDescent="0.3">
      <c r="A810" s="2" t="s">
        <v>5056</v>
      </c>
      <c r="B810" s="3">
        <v>43868</v>
      </c>
      <c r="C810" s="2" t="s">
        <v>5113</v>
      </c>
      <c r="D810" t="s">
        <v>6142</v>
      </c>
      <c r="E810" s="2">
        <v>5</v>
      </c>
      <c r="F810" s="2" t="str">
        <f>_xlfn.XLOOKUP(Orders[[#This Row],[Customer ID]],customers!$A$1:$A$1001,customers!$B$1:$B$1001,,0)</f>
        <v>Allis Wilmore</v>
      </c>
      <c r="G810" s="2" t="str">
        <f>IF(_xlfn.XLOOKUP(Orders[[#This Row],[Customer ID]],customers!$A$1:$A$1001,customers!$C$1:$C$1001,,0)=0,"",_xlfn.XLOOKUP(Orders[[#This Row],[Customer ID]],customers!$A$1:$A$1001,customers!$C$1:$C$1001))</f>
        <v/>
      </c>
      <c r="H810" s="2" t="str">
        <f>_xlfn.XLOOKUP(Orders[[#This Row],[Customer ID]],customers!$A$1:$A$1001,customers!$G$1:$G$1001,,0)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Large</v>
      </c>
      <c r="P810" t="str">
        <f>_xlfn.XLOOKUP(Orders[[#This Row],[Customer ID]],customers!$A$1:$A$1001,customers!$I$1:$I$1001,,0)</f>
        <v>No</v>
      </c>
      <c r="Q810" t="str">
        <f>TEXT(Orders[[#This Row],[Order Date]], "dddd")</f>
        <v>Friday</v>
      </c>
      <c r="R810">
        <f>MONTH(Orders[[#This Row],[Order Date]])</f>
        <v>2</v>
      </c>
      <c r="S810" s="10">
        <f xml:space="preserve"> CEILING(Orders[[#This Row],[month_number]]/3,1)</f>
        <v>1</v>
      </c>
    </row>
    <row r="811" spans="1:19" x14ac:dyDescent="0.3">
      <c r="A811" s="2" t="s">
        <v>5062</v>
      </c>
      <c r="B811" s="3">
        <v>44235</v>
      </c>
      <c r="C811" s="2" t="s">
        <v>5063</v>
      </c>
      <c r="D811" t="s">
        <v>6163</v>
      </c>
      <c r="E811" s="2">
        <v>3</v>
      </c>
      <c r="F811" s="2" t="str">
        <f>_xlfn.XLOOKUP(Orders[[#This Row],[Customer ID]],customers!$A$1:$A$1001,customers!$B$1:$B$1001,,0)</f>
        <v>Chaddie Bennie</v>
      </c>
      <c r="G811" s="2" t="str">
        <f>IF(_xlfn.XLOOKUP(Orders[[#This Row],[Customer ID]],customers!$A$1:$A$1001,customers!$C$1:$C$1001,,0)=0,"",_xlfn.XLOOKUP(Orders[[#This Row],[Customer ID]],customers!$A$1:$A$1001,customers!$C$1:$C$1001))</f>
        <v/>
      </c>
      <c r="H811" s="2" t="str">
        <f>_xlfn.XLOOKUP(Orders[[#This Row],[Customer ID]],customers!$A$1:$A$1001,customers!$G$1:$G$1001,,0)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c r="Q811" t="str">
        <f>TEXT(Orders[[#This Row],[Order Date]], "dddd")</f>
        <v>Monday</v>
      </c>
      <c r="R811">
        <f>MONTH(Orders[[#This Row],[Order Date]])</f>
        <v>2</v>
      </c>
      <c r="S811" s="10">
        <f xml:space="preserve"> CEILING(Orders[[#This Row],[month_number]]/3,1)</f>
        <v>1</v>
      </c>
    </row>
    <row r="812" spans="1:19" x14ac:dyDescent="0.3">
      <c r="A812" s="2" t="s">
        <v>5067</v>
      </c>
      <c r="B812" s="3">
        <v>44054</v>
      </c>
      <c r="C812" s="2" t="s">
        <v>5068</v>
      </c>
      <c r="D812" t="s">
        <v>6161</v>
      </c>
      <c r="E812" s="2">
        <v>3</v>
      </c>
      <c r="F812" s="2" t="str">
        <f>_xlfn.XLOOKUP(Orders[[#This Row],[Customer ID]],customers!$A$1:$A$1001,customers!$B$1:$B$1001,,0)</f>
        <v>Alberta Balsdone</v>
      </c>
      <c r="G812" s="2" t="str">
        <f>IF(_xlfn.XLOOKUP(Orders[[#This Row],[Customer ID]],customers!$A$1:$A$1001,customers!$C$1:$C$1001,,0)=0,"",_xlfn.XLOOKUP(Orders[[#This Row],[Customer ID]],customers!$A$1:$A$1001,customers!$C$1:$C$1001))</f>
        <v>abalsdonemi@toplist.cz</v>
      </c>
      <c r="H812" s="2" t="str">
        <f>_xlfn.XLOOKUP(Orders[[#This Row],[Customer ID]],customers!$A$1:$A$1001,customers!$G$1:$G$1001,,0)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Large</v>
      </c>
      <c r="P812" t="str">
        <f>_xlfn.XLOOKUP(Orders[[#This Row],[Customer ID]],customers!$A$1:$A$1001,customers!$I$1:$I$1001,,0)</f>
        <v>No</v>
      </c>
      <c r="Q812" t="str">
        <f>TEXT(Orders[[#This Row],[Order Date]], "dddd")</f>
        <v>Tuesday</v>
      </c>
      <c r="R812">
        <f>MONTH(Orders[[#This Row],[Order Date]])</f>
        <v>8</v>
      </c>
      <c r="S812" s="10">
        <f xml:space="preserve"> CEILING(Orders[[#This Row],[month_number]]/3,1)</f>
        <v>3</v>
      </c>
    </row>
    <row r="813" spans="1:19" x14ac:dyDescent="0.3">
      <c r="A813" s="2" t="s">
        <v>5073</v>
      </c>
      <c r="B813" s="3">
        <v>44114</v>
      </c>
      <c r="C813" s="2" t="s">
        <v>5074</v>
      </c>
      <c r="D813" t="s">
        <v>6155</v>
      </c>
      <c r="E813" s="2">
        <v>6</v>
      </c>
      <c r="F813" s="2" t="str">
        <f>_xlfn.XLOOKUP(Orders[[#This Row],[Customer ID]],customers!$A$1:$A$1001,customers!$B$1:$B$1001,,0)</f>
        <v>Brice Romera</v>
      </c>
      <c r="G813" s="2" t="str">
        <f>IF(_xlfn.XLOOKUP(Orders[[#This Row],[Customer ID]],customers!$A$1:$A$1001,customers!$C$1:$C$1001,,0)=0,"",_xlfn.XLOOKUP(Orders[[#This Row],[Customer ID]],customers!$A$1:$A$1001,customers!$C$1:$C$1001))</f>
        <v>bromeramj@list-manage.com</v>
      </c>
      <c r="H813" s="2" t="str">
        <f>_xlfn.XLOOKUP(Orders[[#This Row],[Customer ID]],customers!$A$1:$A$1001,customers!$G$1:$G$1001,,0)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c r="Q813" t="str">
        <f>TEXT(Orders[[#This Row],[Order Date]], "dddd")</f>
        <v>Saturday</v>
      </c>
      <c r="R813">
        <f>MONTH(Orders[[#This Row],[Order Date]])</f>
        <v>10</v>
      </c>
      <c r="S813" s="10">
        <f xml:space="preserve"> CEILING(Orders[[#This Row],[month_number]]/3,1)</f>
        <v>4</v>
      </c>
    </row>
    <row r="814" spans="1:19" x14ac:dyDescent="0.3">
      <c r="A814" s="2" t="s">
        <v>5073</v>
      </c>
      <c r="B814" s="3">
        <v>44114</v>
      </c>
      <c r="C814" s="2" t="s">
        <v>5074</v>
      </c>
      <c r="D814" t="s">
        <v>6165</v>
      </c>
      <c r="E814" s="2">
        <v>6</v>
      </c>
      <c r="F814" s="2" t="str">
        <f>_xlfn.XLOOKUP(Orders[[#This Row],[Customer ID]],customers!$A$1:$A$1001,customers!$B$1:$B$1001,,0)</f>
        <v>Brice Romera</v>
      </c>
      <c r="G814" s="2" t="str">
        <f>IF(_xlfn.XLOOKUP(Orders[[#This Row],[Customer ID]],customers!$A$1:$A$1001,customers!$C$1:$C$1001,,0)=0,"",_xlfn.XLOOKUP(Orders[[#This Row],[Customer ID]],customers!$A$1:$A$1001,customers!$C$1:$C$1001))</f>
        <v>bromeramj@list-manage.com</v>
      </c>
      <c r="H814" s="2" t="str">
        <f>_xlfn.XLOOKUP(Orders[[#This Row],[Customer ID]],customers!$A$1:$A$1001,customers!$G$1:$G$1001,,0)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c r="Q814" t="str">
        <f>TEXT(Orders[[#This Row],[Order Date]], "dddd")</f>
        <v>Saturday</v>
      </c>
      <c r="R814">
        <f>MONTH(Orders[[#This Row],[Order Date]])</f>
        <v>10</v>
      </c>
      <c r="S814" s="10">
        <f xml:space="preserve"> CEILING(Orders[[#This Row],[month_number]]/3,1)</f>
        <v>4</v>
      </c>
    </row>
    <row r="815" spans="1:19" x14ac:dyDescent="0.3">
      <c r="A815" s="2" t="s">
        <v>5084</v>
      </c>
      <c r="B815" s="3">
        <v>44173</v>
      </c>
      <c r="C815" s="2" t="s">
        <v>5085</v>
      </c>
      <c r="D815" t="s">
        <v>6166</v>
      </c>
      <c r="E815" s="2">
        <v>1</v>
      </c>
      <c r="F815" s="2" t="str">
        <f>_xlfn.XLOOKUP(Orders[[#This Row],[Customer ID]],customers!$A$1:$A$1001,customers!$B$1:$B$1001,,0)</f>
        <v>Conchita Bryde</v>
      </c>
      <c r="G815" s="2" t="str">
        <f>IF(_xlfn.XLOOKUP(Orders[[#This Row],[Customer ID]],customers!$A$1:$A$1001,customers!$C$1:$C$1001,,0)=0,"",_xlfn.XLOOKUP(Orders[[#This Row],[Customer ID]],customers!$A$1:$A$1001,customers!$C$1:$C$1001))</f>
        <v>cbrydeml@tuttocitta.it</v>
      </c>
      <c r="H815" s="2" t="str">
        <f>_xlfn.XLOOKUP(Orders[[#This Row],[Customer ID]],customers!$A$1:$A$1001,customers!$G$1:$G$1001,,0)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c r="Q815" t="str">
        <f>TEXT(Orders[[#This Row],[Order Date]], "dddd")</f>
        <v>Tuesday</v>
      </c>
      <c r="R815">
        <f>MONTH(Orders[[#This Row],[Order Date]])</f>
        <v>12</v>
      </c>
      <c r="S815" s="10">
        <f xml:space="preserve"> CEILING(Orders[[#This Row],[month_number]]/3,1)</f>
        <v>4</v>
      </c>
    </row>
    <row r="816" spans="1:19" x14ac:dyDescent="0.3">
      <c r="A816" s="2" t="s">
        <v>5090</v>
      </c>
      <c r="B816" s="3">
        <v>43573</v>
      </c>
      <c r="C816" s="2" t="s">
        <v>5091</v>
      </c>
      <c r="D816" t="s">
        <v>6184</v>
      </c>
      <c r="E816" s="2">
        <v>2</v>
      </c>
      <c r="F816" s="2" t="str">
        <f>_xlfn.XLOOKUP(Orders[[#This Row],[Customer ID]],customers!$A$1:$A$1001,customers!$B$1:$B$1001,,0)</f>
        <v>Silvanus Enefer</v>
      </c>
      <c r="G816" s="2" t="str">
        <f>IF(_xlfn.XLOOKUP(Orders[[#This Row],[Customer ID]],customers!$A$1:$A$1001,customers!$C$1:$C$1001,,0)=0,"",_xlfn.XLOOKUP(Orders[[#This Row],[Customer ID]],customers!$A$1:$A$1001,customers!$C$1:$C$1001))</f>
        <v>senefermm@blog.com</v>
      </c>
      <c r="H816" s="2" t="str">
        <f>_xlfn.XLOOKUP(Orders[[#This Row],[Customer ID]],customers!$A$1:$A$1001,customers!$G$1:$G$1001,,0)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Large</v>
      </c>
      <c r="P816" t="str">
        <f>_xlfn.XLOOKUP(Orders[[#This Row],[Customer ID]],customers!$A$1:$A$1001,customers!$I$1:$I$1001,,0)</f>
        <v>No</v>
      </c>
      <c r="Q816" t="str">
        <f>TEXT(Orders[[#This Row],[Order Date]], "dddd")</f>
        <v>Thursday</v>
      </c>
      <c r="R816">
        <f>MONTH(Orders[[#This Row],[Order Date]])</f>
        <v>4</v>
      </c>
      <c r="S816" s="10">
        <f xml:space="preserve"> CEILING(Orders[[#This Row],[month_number]]/3,1)</f>
        <v>2</v>
      </c>
    </row>
    <row r="817" spans="1:19" x14ac:dyDescent="0.3">
      <c r="A817" s="2" t="s">
        <v>5096</v>
      </c>
      <c r="B817" s="3">
        <v>44200</v>
      </c>
      <c r="C817" s="2" t="s">
        <v>5097</v>
      </c>
      <c r="D817" t="s">
        <v>6146</v>
      </c>
      <c r="E817" s="2">
        <v>6</v>
      </c>
      <c r="F817" s="2" t="str">
        <f>_xlfn.XLOOKUP(Orders[[#This Row],[Customer ID]],customers!$A$1:$A$1001,customers!$B$1:$B$1001,,0)</f>
        <v>Lenci Haggerstone</v>
      </c>
      <c r="G817" s="2" t="str">
        <f>IF(_xlfn.XLOOKUP(Orders[[#This Row],[Customer ID]],customers!$A$1:$A$1001,customers!$C$1:$C$1001,,0)=0,"",_xlfn.XLOOKUP(Orders[[#This Row],[Customer ID]],customers!$A$1:$A$1001,customers!$C$1:$C$1001))</f>
        <v>lhaggerstonemn@independent.co.uk</v>
      </c>
      <c r="H817" s="2" t="str">
        <f>_xlfn.XLOOKUP(Orders[[#This Row],[Customer ID]],customers!$A$1:$A$1001,customers!$G$1:$G$1001,,0)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c r="Q817" t="str">
        <f>TEXT(Orders[[#This Row],[Order Date]], "dddd")</f>
        <v>Monday</v>
      </c>
      <c r="R817">
        <f>MONTH(Orders[[#This Row],[Order Date]])</f>
        <v>1</v>
      </c>
      <c r="S817" s="10">
        <f xml:space="preserve"> CEILING(Orders[[#This Row],[month_number]]/3,1)</f>
        <v>1</v>
      </c>
    </row>
    <row r="818" spans="1:19" x14ac:dyDescent="0.3">
      <c r="A818" s="2" t="s">
        <v>5102</v>
      </c>
      <c r="B818" s="3">
        <v>43534</v>
      </c>
      <c r="C818" s="2" t="s">
        <v>5103</v>
      </c>
      <c r="D818" t="s">
        <v>6161</v>
      </c>
      <c r="E818" s="2">
        <v>4</v>
      </c>
      <c r="F818" s="2" t="str">
        <f>_xlfn.XLOOKUP(Orders[[#This Row],[Customer ID]],customers!$A$1:$A$1001,customers!$B$1:$B$1001,,0)</f>
        <v>Marvin Gundry</v>
      </c>
      <c r="G818" s="2" t="str">
        <f>IF(_xlfn.XLOOKUP(Orders[[#This Row],[Customer ID]],customers!$A$1:$A$1001,customers!$C$1:$C$1001,,0)=0,"",_xlfn.XLOOKUP(Orders[[#This Row],[Customer ID]],customers!$A$1:$A$1001,customers!$C$1:$C$1001))</f>
        <v>mgundrymo@omniture.com</v>
      </c>
      <c r="H818" s="2" t="str">
        <f>_xlfn.XLOOKUP(Orders[[#This Row],[Customer ID]],customers!$A$1:$A$1001,customers!$G$1:$G$1001,,0)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Large</v>
      </c>
      <c r="P818" t="str">
        <f>_xlfn.XLOOKUP(Orders[[#This Row],[Customer ID]],customers!$A$1:$A$1001,customers!$I$1:$I$1001,,0)</f>
        <v>No</v>
      </c>
      <c r="Q818" t="str">
        <f>TEXT(Orders[[#This Row],[Order Date]], "dddd")</f>
        <v>Sunday</v>
      </c>
      <c r="R818">
        <f>MONTH(Orders[[#This Row],[Order Date]])</f>
        <v>3</v>
      </c>
      <c r="S818" s="10">
        <f xml:space="preserve"> CEILING(Orders[[#This Row],[month_number]]/3,1)</f>
        <v>1</v>
      </c>
    </row>
    <row r="819" spans="1:19" x14ac:dyDescent="0.3">
      <c r="A819" s="2" t="s">
        <v>5107</v>
      </c>
      <c r="B819" s="3">
        <v>43798</v>
      </c>
      <c r="C819" s="2" t="s">
        <v>5108</v>
      </c>
      <c r="D819" t="s">
        <v>6169</v>
      </c>
      <c r="E819" s="2">
        <v>2</v>
      </c>
      <c r="F819" s="2" t="str">
        <f>_xlfn.XLOOKUP(Orders[[#This Row],[Customer ID]],customers!$A$1:$A$1001,customers!$B$1:$B$1001,,0)</f>
        <v>Bayard Wellan</v>
      </c>
      <c r="G819" s="2" t="str">
        <f>IF(_xlfn.XLOOKUP(Orders[[#This Row],[Customer ID]],customers!$A$1:$A$1001,customers!$C$1:$C$1001,,0)=0,"",_xlfn.XLOOKUP(Orders[[#This Row],[Customer ID]],customers!$A$1:$A$1001,customers!$C$1:$C$1001))</f>
        <v>bwellanmp@cafepress.com</v>
      </c>
      <c r="H819" s="2" t="str">
        <f>_xlfn.XLOOKUP(Orders[[#This Row],[Customer ID]],customers!$A$1:$A$1001,customers!$G$1:$G$1001,,0)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c r="Q819" t="str">
        <f>TEXT(Orders[[#This Row],[Order Date]], "dddd")</f>
        <v>Friday</v>
      </c>
      <c r="R819">
        <f>MONTH(Orders[[#This Row],[Order Date]])</f>
        <v>11</v>
      </c>
      <c r="S819" s="10">
        <f xml:space="preserve"> CEILING(Orders[[#This Row],[month_number]]/3,1)</f>
        <v>4</v>
      </c>
    </row>
    <row r="820" spans="1:19" x14ac:dyDescent="0.3">
      <c r="A820" s="2" t="s">
        <v>5112</v>
      </c>
      <c r="B820" s="3">
        <v>44761</v>
      </c>
      <c r="C820" s="2" t="s">
        <v>5113</v>
      </c>
      <c r="D820" t="s">
        <v>6170</v>
      </c>
      <c r="E820" s="2">
        <v>5</v>
      </c>
      <c r="F820" s="2" t="str">
        <f>_xlfn.XLOOKUP(Orders[[#This Row],[Customer ID]],customers!$A$1:$A$1001,customers!$B$1:$B$1001,,0)</f>
        <v>Allis Wilmore</v>
      </c>
      <c r="G820" s="2" t="str">
        <f>IF(_xlfn.XLOOKUP(Orders[[#This Row],[Customer ID]],customers!$A$1:$A$1001,customers!$C$1:$C$1001,,0)=0,"",_xlfn.XLOOKUP(Orders[[#This Row],[Customer ID]],customers!$A$1:$A$1001,customers!$C$1:$C$1001))</f>
        <v/>
      </c>
      <c r="H820" s="2" t="str">
        <f>_xlfn.XLOOKUP(Orders[[#This Row],[Customer ID]],customers!$A$1:$A$1001,customers!$G$1:$G$1001,,0)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Large</v>
      </c>
      <c r="P820" t="str">
        <f>_xlfn.XLOOKUP(Orders[[#This Row],[Customer ID]],customers!$A$1:$A$1001,customers!$I$1:$I$1001,,0)</f>
        <v>No</v>
      </c>
      <c r="Q820" t="str">
        <f>TEXT(Orders[[#This Row],[Order Date]], "dddd")</f>
        <v>Tuesday</v>
      </c>
      <c r="R820">
        <f>MONTH(Orders[[#This Row],[Order Date]])</f>
        <v>7</v>
      </c>
      <c r="S820" s="10">
        <f xml:space="preserve"> CEILING(Orders[[#This Row],[month_number]]/3,1)</f>
        <v>3</v>
      </c>
    </row>
    <row r="821" spans="1:19" x14ac:dyDescent="0.3">
      <c r="A821" s="2" t="s">
        <v>5117</v>
      </c>
      <c r="B821" s="3">
        <v>44008</v>
      </c>
      <c r="C821" s="2" t="s">
        <v>5118</v>
      </c>
      <c r="D821" t="s">
        <v>6145</v>
      </c>
      <c r="E821" s="2">
        <v>1</v>
      </c>
      <c r="F821" s="2" t="str">
        <f>_xlfn.XLOOKUP(Orders[[#This Row],[Customer ID]],customers!$A$1:$A$1001,customers!$B$1:$B$1001,,0)</f>
        <v>Caddric Atcheson</v>
      </c>
      <c r="G821" s="2" t="str">
        <f>IF(_xlfn.XLOOKUP(Orders[[#This Row],[Customer ID]],customers!$A$1:$A$1001,customers!$C$1:$C$1001,,0)=0,"",_xlfn.XLOOKUP(Orders[[#This Row],[Customer ID]],customers!$A$1:$A$1001,customers!$C$1:$C$1001))</f>
        <v>catchesonmr@xinhuanet.com</v>
      </c>
      <c r="H821" s="2" t="str">
        <f>_xlfn.XLOOKUP(Orders[[#This Row],[Customer ID]],customers!$A$1:$A$1001,customers!$G$1:$G$1001,,0)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Large</v>
      </c>
      <c r="P821" t="str">
        <f>_xlfn.XLOOKUP(Orders[[#This Row],[Customer ID]],customers!$A$1:$A$1001,customers!$I$1:$I$1001,,0)</f>
        <v>Yes</v>
      </c>
      <c r="Q821" t="str">
        <f>TEXT(Orders[[#This Row],[Order Date]], "dddd")</f>
        <v>Friday</v>
      </c>
      <c r="R821">
        <f>MONTH(Orders[[#This Row],[Order Date]])</f>
        <v>6</v>
      </c>
      <c r="S821" s="10">
        <f xml:space="preserve"> CEILING(Orders[[#This Row],[month_number]]/3,1)</f>
        <v>2</v>
      </c>
    </row>
    <row r="822" spans="1:19" x14ac:dyDescent="0.3">
      <c r="A822" s="2" t="s">
        <v>5123</v>
      </c>
      <c r="B822" s="3">
        <v>43510</v>
      </c>
      <c r="C822" s="2" t="s">
        <v>5124</v>
      </c>
      <c r="D822" t="s">
        <v>6141</v>
      </c>
      <c r="E822" s="2">
        <v>4</v>
      </c>
      <c r="F822" s="2" t="str">
        <f>_xlfn.XLOOKUP(Orders[[#This Row],[Customer ID]],customers!$A$1:$A$1001,customers!$B$1:$B$1001,,0)</f>
        <v>Eustace Stenton</v>
      </c>
      <c r="G822" s="2" t="str">
        <f>IF(_xlfn.XLOOKUP(Orders[[#This Row],[Customer ID]],customers!$A$1:$A$1001,customers!$C$1:$C$1001,,0)=0,"",_xlfn.XLOOKUP(Orders[[#This Row],[Customer ID]],customers!$A$1:$A$1001,customers!$C$1:$C$1001))</f>
        <v>estentonms@google.it</v>
      </c>
      <c r="H822" s="2" t="str">
        <f>_xlfn.XLOOKUP(Orders[[#This Row],[Customer ID]],customers!$A$1:$A$1001,customers!$G$1:$G$1001,,0)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c r="Q822" t="str">
        <f>TEXT(Orders[[#This Row],[Order Date]], "dddd")</f>
        <v>Thursday</v>
      </c>
      <c r="R822">
        <f>MONTH(Orders[[#This Row],[Order Date]])</f>
        <v>2</v>
      </c>
      <c r="S822" s="10">
        <f xml:space="preserve"> CEILING(Orders[[#This Row],[month_number]]/3,1)</f>
        <v>1</v>
      </c>
    </row>
    <row r="823" spans="1:19" x14ac:dyDescent="0.3">
      <c r="A823" s="2" t="s">
        <v>5129</v>
      </c>
      <c r="B823" s="3">
        <v>44144</v>
      </c>
      <c r="C823" s="2" t="s">
        <v>5130</v>
      </c>
      <c r="D823" t="s">
        <v>6172</v>
      </c>
      <c r="E823" s="2">
        <v>5</v>
      </c>
      <c r="F823" s="2" t="str">
        <f>_xlfn.XLOOKUP(Orders[[#This Row],[Customer ID]],customers!$A$1:$A$1001,customers!$B$1:$B$1001,,0)</f>
        <v>Ericka Tripp</v>
      </c>
      <c r="G823" s="2" t="str">
        <f>IF(_xlfn.XLOOKUP(Orders[[#This Row],[Customer ID]],customers!$A$1:$A$1001,customers!$C$1:$C$1001,,0)=0,"",_xlfn.XLOOKUP(Orders[[#This Row],[Customer ID]],customers!$A$1:$A$1001,customers!$C$1:$C$1001))</f>
        <v>etrippmt@wp.com</v>
      </c>
      <c r="H823" s="2" t="str">
        <f>_xlfn.XLOOKUP(Orders[[#This Row],[Customer ID]],customers!$A$1:$A$1001,customers!$G$1:$G$1001,,0)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c r="Q823" t="str">
        <f>TEXT(Orders[[#This Row],[Order Date]], "dddd")</f>
        <v>Monday</v>
      </c>
      <c r="R823">
        <f>MONTH(Orders[[#This Row],[Order Date]])</f>
        <v>11</v>
      </c>
      <c r="S823" s="10">
        <f xml:space="preserve"> CEILING(Orders[[#This Row],[month_number]]/3,1)</f>
        <v>4</v>
      </c>
    </row>
    <row r="824" spans="1:19" x14ac:dyDescent="0.3">
      <c r="A824" s="2" t="s">
        <v>5135</v>
      </c>
      <c r="B824" s="3">
        <v>43585</v>
      </c>
      <c r="C824" s="2" t="s">
        <v>5136</v>
      </c>
      <c r="D824" t="s">
        <v>6148</v>
      </c>
      <c r="E824" s="2">
        <v>4</v>
      </c>
      <c r="F824" s="2" t="str">
        <f>_xlfn.XLOOKUP(Orders[[#This Row],[Customer ID]],customers!$A$1:$A$1001,customers!$B$1:$B$1001,,0)</f>
        <v>Lyndsey MacManus</v>
      </c>
      <c r="G824" s="2" t="str">
        <f>IF(_xlfn.XLOOKUP(Orders[[#This Row],[Customer ID]],customers!$A$1:$A$1001,customers!$C$1:$C$1001,,0)=0,"",_xlfn.XLOOKUP(Orders[[#This Row],[Customer ID]],customers!$A$1:$A$1001,customers!$C$1:$C$1001))</f>
        <v>lmacmanusmu@imdb.com</v>
      </c>
      <c r="H824" s="2" t="str">
        <f>_xlfn.XLOOKUP(Orders[[#This Row],[Customer ID]],customers!$A$1:$A$1001,customers!$G$1:$G$1001,,0)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Large</v>
      </c>
      <c r="P824" t="str">
        <f>_xlfn.XLOOKUP(Orders[[#This Row],[Customer ID]],customers!$A$1:$A$1001,customers!$I$1:$I$1001,,0)</f>
        <v>No</v>
      </c>
      <c r="Q824" t="str">
        <f>TEXT(Orders[[#This Row],[Order Date]], "dddd")</f>
        <v>Tuesday</v>
      </c>
      <c r="R824">
        <f>MONTH(Orders[[#This Row],[Order Date]])</f>
        <v>4</v>
      </c>
      <c r="S824" s="10">
        <f xml:space="preserve"> CEILING(Orders[[#This Row],[month_number]]/3,1)</f>
        <v>2</v>
      </c>
    </row>
    <row r="825" spans="1:19" x14ac:dyDescent="0.3">
      <c r="A825" s="2" t="s">
        <v>5141</v>
      </c>
      <c r="B825" s="3">
        <v>44134</v>
      </c>
      <c r="C825" s="2" t="s">
        <v>5142</v>
      </c>
      <c r="D825" t="s">
        <v>6170</v>
      </c>
      <c r="E825" s="2">
        <v>3</v>
      </c>
      <c r="F825" s="2" t="str">
        <f>_xlfn.XLOOKUP(Orders[[#This Row],[Customer ID]],customers!$A$1:$A$1001,customers!$B$1:$B$1001,,0)</f>
        <v>Tess Benediktovich</v>
      </c>
      <c r="G825" s="2" t="str">
        <f>IF(_xlfn.XLOOKUP(Orders[[#This Row],[Customer ID]],customers!$A$1:$A$1001,customers!$C$1:$C$1001,,0)=0,"",_xlfn.XLOOKUP(Orders[[#This Row],[Customer ID]],customers!$A$1:$A$1001,customers!$C$1:$C$1001))</f>
        <v>tbenediktovichmv@ebay.com</v>
      </c>
      <c r="H825" s="2" t="str">
        <f>_xlfn.XLOOKUP(Orders[[#This Row],[Customer ID]],customers!$A$1:$A$1001,customers!$G$1:$G$1001,,0)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Large</v>
      </c>
      <c r="P825" t="str">
        <f>_xlfn.XLOOKUP(Orders[[#This Row],[Customer ID]],customers!$A$1:$A$1001,customers!$I$1:$I$1001,,0)</f>
        <v>Yes</v>
      </c>
      <c r="Q825" t="str">
        <f>TEXT(Orders[[#This Row],[Order Date]], "dddd")</f>
        <v>Friday</v>
      </c>
      <c r="R825">
        <f>MONTH(Orders[[#This Row],[Order Date]])</f>
        <v>10</v>
      </c>
      <c r="S825" s="10">
        <f xml:space="preserve"> CEILING(Orders[[#This Row],[month_number]]/3,1)</f>
        <v>4</v>
      </c>
    </row>
    <row r="826" spans="1:19" x14ac:dyDescent="0.3">
      <c r="A826" s="2" t="s">
        <v>5147</v>
      </c>
      <c r="B826" s="3">
        <v>43781</v>
      </c>
      <c r="C826" s="2" t="s">
        <v>5148</v>
      </c>
      <c r="D826" t="s">
        <v>6152</v>
      </c>
      <c r="E826" s="2">
        <v>5</v>
      </c>
      <c r="F826" s="2" t="str">
        <f>_xlfn.XLOOKUP(Orders[[#This Row],[Customer ID]],customers!$A$1:$A$1001,customers!$B$1:$B$1001,,0)</f>
        <v>Correy Bourner</v>
      </c>
      <c r="G826" s="2" t="str">
        <f>IF(_xlfn.XLOOKUP(Orders[[#This Row],[Customer ID]],customers!$A$1:$A$1001,customers!$C$1:$C$1001,,0)=0,"",_xlfn.XLOOKUP(Orders[[#This Row],[Customer ID]],customers!$A$1:$A$1001,customers!$C$1:$C$1001))</f>
        <v>cbournermw@chronoengine.com</v>
      </c>
      <c r="H826" s="2" t="str">
        <f>_xlfn.XLOOKUP(Orders[[#This Row],[Customer ID]],customers!$A$1:$A$1001,customers!$G$1:$G$1001,,0)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c r="Q826" t="str">
        <f>TEXT(Orders[[#This Row],[Order Date]], "dddd")</f>
        <v>Tuesday</v>
      </c>
      <c r="R826">
        <f>MONTH(Orders[[#This Row],[Order Date]])</f>
        <v>11</v>
      </c>
      <c r="S826" s="10">
        <f xml:space="preserve"> CEILING(Orders[[#This Row],[month_number]]/3,1)</f>
        <v>4</v>
      </c>
    </row>
    <row r="827" spans="1:19" x14ac:dyDescent="0.3">
      <c r="A827" s="2" t="s">
        <v>5152</v>
      </c>
      <c r="B827" s="3">
        <v>44603</v>
      </c>
      <c r="C827" s="2" t="s">
        <v>5188</v>
      </c>
      <c r="D827" t="s">
        <v>6147</v>
      </c>
      <c r="E827" s="2">
        <v>3</v>
      </c>
      <c r="F827" s="2" t="str">
        <f>_xlfn.XLOOKUP(Orders[[#This Row],[Customer ID]],customers!$A$1:$A$1001,customers!$B$1:$B$1001,,0)</f>
        <v>Odelia Skerme</v>
      </c>
      <c r="G827" s="2" t="str">
        <f>IF(_xlfn.XLOOKUP(Orders[[#This Row],[Customer ID]],customers!$A$1:$A$1001,customers!$C$1:$C$1001,,0)=0,"",_xlfn.XLOOKUP(Orders[[#This Row],[Customer ID]],customers!$A$1:$A$1001,customers!$C$1:$C$1001))</f>
        <v>oskermen3@hatena.ne.jp</v>
      </c>
      <c r="H827" s="2" t="str">
        <f>_xlfn.XLOOKUP(Orders[[#This Row],[Customer ID]],customers!$A$1:$A$1001,customers!$G$1:$G$1001,,0)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c r="Q827" t="str">
        <f>TEXT(Orders[[#This Row],[Order Date]], "dddd")</f>
        <v>Friday</v>
      </c>
      <c r="R827">
        <f>MONTH(Orders[[#This Row],[Order Date]])</f>
        <v>2</v>
      </c>
      <c r="S827" s="10">
        <f xml:space="preserve"> CEILING(Orders[[#This Row],[month_number]]/3,1)</f>
        <v>1</v>
      </c>
    </row>
    <row r="828" spans="1:19" x14ac:dyDescent="0.3">
      <c r="A828" s="2" t="s">
        <v>5158</v>
      </c>
      <c r="B828" s="3">
        <v>44283</v>
      </c>
      <c r="C828" s="2" t="s">
        <v>5159</v>
      </c>
      <c r="D828" t="s">
        <v>6139</v>
      </c>
      <c r="E828" s="2">
        <v>5</v>
      </c>
      <c r="F828" s="2" t="str">
        <f>_xlfn.XLOOKUP(Orders[[#This Row],[Customer ID]],customers!$A$1:$A$1001,customers!$B$1:$B$1001,,0)</f>
        <v>Kandy Heddan</v>
      </c>
      <c r="G828" s="2" t="str">
        <f>IF(_xlfn.XLOOKUP(Orders[[#This Row],[Customer ID]],customers!$A$1:$A$1001,customers!$C$1:$C$1001,,0)=0,"",_xlfn.XLOOKUP(Orders[[#This Row],[Customer ID]],customers!$A$1:$A$1001,customers!$C$1:$C$1001))</f>
        <v>kheddanmy@icq.com</v>
      </c>
      <c r="H828" s="2" t="str">
        <f>_xlfn.XLOOKUP(Orders[[#This Row],[Customer ID]],customers!$A$1:$A$1001,customers!$G$1:$G$1001,,0)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c r="Q828" t="str">
        <f>TEXT(Orders[[#This Row],[Order Date]], "dddd")</f>
        <v>Sunday</v>
      </c>
      <c r="R828">
        <f>MONTH(Orders[[#This Row],[Order Date]])</f>
        <v>3</v>
      </c>
      <c r="S828" s="10">
        <f xml:space="preserve"> CEILING(Orders[[#This Row],[month_number]]/3,1)</f>
        <v>1</v>
      </c>
    </row>
    <row r="829" spans="1:19" x14ac:dyDescent="0.3">
      <c r="A829" s="2" t="s">
        <v>5164</v>
      </c>
      <c r="B829" s="3">
        <v>44540</v>
      </c>
      <c r="C829" s="2" t="s">
        <v>5165</v>
      </c>
      <c r="D829" t="s">
        <v>6156</v>
      </c>
      <c r="E829" s="2">
        <v>5</v>
      </c>
      <c r="F829" s="2" t="str">
        <f>_xlfn.XLOOKUP(Orders[[#This Row],[Customer ID]],customers!$A$1:$A$1001,customers!$B$1:$B$1001,,0)</f>
        <v>Ibby Charters</v>
      </c>
      <c r="G829" s="2" t="str">
        <f>IF(_xlfn.XLOOKUP(Orders[[#This Row],[Customer ID]],customers!$A$1:$A$1001,customers!$C$1:$C$1001,,0)=0,"",_xlfn.XLOOKUP(Orders[[#This Row],[Customer ID]],customers!$A$1:$A$1001,customers!$C$1:$C$1001))</f>
        <v>ichartersmz@abc.net.au</v>
      </c>
      <c r="H829" s="2" t="str">
        <f>_xlfn.XLOOKUP(Orders[[#This Row],[Customer ID]],customers!$A$1:$A$1001,customers!$G$1:$G$1001,,0)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c r="Q829" t="str">
        <f>TEXT(Orders[[#This Row],[Order Date]], "dddd")</f>
        <v>Friday</v>
      </c>
      <c r="R829">
        <f>MONTH(Orders[[#This Row],[Order Date]])</f>
        <v>12</v>
      </c>
      <c r="S829" s="10">
        <f xml:space="preserve"> CEILING(Orders[[#This Row],[month_number]]/3,1)</f>
        <v>4</v>
      </c>
    </row>
    <row r="830" spans="1:19" x14ac:dyDescent="0.3">
      <c r="A830" s="2" t="s">
        <v>5170</v>
      </c>
      <c r="B830" s="3">
        <v>44505</v>
      </c>
      <c r="C830" s="2" t="s">
        <v>5171</v>
      </c>
      <c r="D830" t="s">
        <v>6168</v>
      </c>
      <c r="E830" s="2">
        <v>6</v>
      </c>
      <c r="F830" s="2" t="str">
        <f>_xlfn.XLOOKUP(Orders[[#This Row],[Customer ID]],customers!$A$1:$A$1001,customers!$B$1:$B$1001,,0)</f>
        <v>Adora Roubert</v>
      </c>
      <c r="G830" s="2" t="str">
        <f>IF(_xlfn.XLOOKUP(Orders[[#This Row],[Customer ID]],customers!$A$1:$A$1001,customers!$C$1:$C$1001,,0)=0,"",_xlfn.XLOOKUP(Orders[[#This Row],[Customer ID]],customers!$A$1:$A$1001,customers!$C$1:$C$1001))</f>
        <v>aroubertn0@tmall.com</v>
      </c>
      <c r="H830" s="2" t="str">
        <f>_xlfn.XLOOKUP(Orders[[#This Row],[Customer ID]],customers!$A$1:$A$1001,customers!$G$1:$G$1001,,0)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c r="Q830" t="str">
        <f>TEXT(Orders[[#This Row],[Order Date]], "dddd")</f>
        <v>Friday</v>
      </c>
      <c r="R830">
        <f>MONTH(Orders[[#This Row],[Order Date]])</f>
        <v>11</v>
      </c>
      <c r="S830" s="10">
        <f xml:space="preserve"> CEILING(Orders[[#This Row],[month_number]]/3,1)</f>
        <v>4</v>
      </c>
    </row>
    <row r="831" spans="1:19" x14ac:dyDescent="0.3">
      <c r="A831" s="2" t="s">
        <v>5176</v>
      </c>
      <c r="B831" s="3">
        <v>43890</v>
      </c>
      <c r="C831" s="2" t="s">
        <v>5177</v>
      </c>
      <c r="D831" t="s">
        <v>6154</v>
      </c>
      <c r="E831" s="2">
        <v>1</v>
      </c>
      <c r="F831" s="2" t="str">
        <f>_xlfn.XLOOKUP(Orders[[#This Row],[Customer ID]],customers!$A$1:$A$1001,customers!$B$1:$B$1001,,0)</f>
        <v>Hillel Mairs</v>
      </c>
      <c r="G831" s="2" t="str">
        <f>IF(_xlfn.XLOOKUP(Orders[[#This Row],[Customer ID]],customers!$A$1:$A$1001,customers!$C$1:$C$1001,,0)=0,"",_xlfn.XLOOKUP(Orders[[#This Row],[Customer ID]],customers!$A$1:$A$1001,customers!$C$1:$C$1001))</f>
        <v>hmairsn1@so-net.ne.jp</v>
      </c>
      <c r="H831" s="2" t="str">
        <f>_xlfn.XLOOKUP(Orders[[#This Row],[Customer ID]],customers!$A$1:$A$1001,customers!$G$1:$G$1001,,0)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c r="Q831" t="str">
        <f>TEXT(Orders[[#This Row],[Order Date]], "dddd")</f>
        <v>Saturday</v>
      </c>
      <c r="R831">
        <f>MONTH(Orders[[#This Row],[Order Date]])</f>
        <v>2</v>
      </c>
      <c r="S831" s="10">
        <f xml:space="preserve"> CEILING(Orders[[#This Row],[month_number]]/3,1)</f>
        <v>1</v>
      </c>
    </row>
    <row r="832" spans="1:19" x14ac:dyDescent="0.3">
      <c r="A832" s="2" t="s">
        <v>5182</v>
      </c>
      <c r="B832" s="3">
        <v>44414</v>
      </c>
      <c r="C832" s="2" t="s">
        <v>5183</v>
      </c>
      <c r="D832" t="s">
        <v>6141</v>
      </c>
      <c r="E832" s="2">
        <v>2</v>
      </c>
      <c r="F832" s="2" t="str">
        <f>_xlfn.XLOOKUP(Orders[[#This Row],[Customer ID]],customers!$A$1:$A$1001,customers!$B$1:$B$1001,,0)</f>
        <v>Helaina Rainforth</v>
      </c>
      <c r="G832" s="2" t="str">
        <f>IF(_xlfn.XLOOKUP(Orders[[#This Row],[Customer ID]],customers!$A$1:$A$1001,customers!$C$1:$C$1001,,0)=0,"",_xlfn.XLOOKUP(Orders[[#This Row],[Customer ID]],customers!$A$1:$A$1001,customers!$C$1:$C$1001))</f>
        <v>hrainforthn2@blog.com</v>
      </c>
      <c r="H832" s="2" t="str">
        <f>_xlfn.XLOOKUP(Orders[[#This Row],[Customer ID]],customers!$A$1:$A$1001,customers!$G$1:$G$1001,,0)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c r="Q832" t="str">
        <f>TEXT(Orders[[#This Row],[Order Date]], "dddd")</f>
        <v>Friday</v>
      </c>
      <c r="R832">
        <f>MONTH(Orders[[#This Row],[Order Date]])</f>
        <v>8</v>
      </c>
      <c r="S832" s="10">
        <f xml:space="preserve"> CEILING(Orders[[#This Row],[month_number]]/3,1)</f>
        <v>3</v>
      </c>
    </row>
    <row r="833" spans="1:19" x14ac:dyDescent="0.3">
      <c r="A833" s="2" t="s">
        <v>5182</v>
      </c>
      <c r="B833" s="3">
        <v>44414</v>
      </c>
      <c r="C833" s="2" t="s">
        <v>5183</v>
      </c>
      <c r="D833" t="s">
        <v>6154</v>
      </c>
      <c r="E833" s="2">
        <v>2</v>
      </c>
      <c r="F833" s="2" t="str">
        <f>_xlfn.XLOOKUP(Orders[[#This Row],[Customer ID]],customers!$A$1:$A$1001,customers!$B$1:$B$1001,,0)</f>
        <v>Helaina Rainforth</v>
      </c>
      <c r="G833" s="2" t="str">
        <f>IF(_xlfn.XLOOKUP(Orders[[#This Row],[Customer ID]],customers!$A$1:$A$1001,customers!$C$1:$C$1001,,0)=0,"",_xlfn.XLOOKUP(Orders[[#This Row],[Customer ID]],customers!$A$1:$A$1001,customers!$C$1:$C$1001))</f>
        <v>hrainforthn2@blog.com</v>
      </c>
      <c r="H833" s="2" t="str">
        <f>_xlfn.XLOOKUP(Orders[[#This Row],[Customer ID]],customers!$A$1:$A$1001,customers!$G$1:$G$1001,,0)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c r="Q833" t="str">
        <f>TEXT(Orders[[#This Row],[Order Date]], "dddd")</f>
        <v>Friday</v>
      </c>
      <c r="R833">
        <f>MONTH(Orders[[#This Row],[Order Date]])</f>
        <v>8</v>
      </c>
      <c r="S833" s="10">
        <f xml:space="preserve"> CEILING(Orders[[#This Row],[month_number]]/3,1)</f>
        <v>3</v>
      </c>
    </row>
    <row r="834" spans="1:19" x14ac:dyDescent="0.3">
      <c r="A834" s="2" t="s">
        <v>5193</v>
      </c>
      <c r="B834" s="3">
        <v>44274</v>
      </c>
      <c r="C834" s="2" t="s">
        <v>5194</v>
      </c>
      <c r="D834" t="s">
        <v>6138</v>
      </c>
      <c r="E834" s="2">
        <v>6</v>
      </c>
      <c r="F834" s="2" t="str">
        <f>_xlfn.XLOOKUP(Orders[[#This Row],[Customer ID]],customers!$A$1:$A$1001,customers!$B$1:$B$1001,,0)</f>
        <v>Isac Jesper</v>
      </c>
      <c r="G834" s="2" t="str">
        <f>IF(_xlfn.XLOOKUP(Orders[[#This Row],[Customer ID]],customers!$A$1:$A$1001,customers!$C$1:$C$1001,,0)=0,"",_xlfn.XLOOKUP(Orders[[#This Row],[Customer ID]],customers!$A$1:$A$1001,customers!$C$1:$C$1001))</f>
        <v>ijespern4@theglobeandmail.com</v>
      </c>
      <c r="H834" s="2" t="str">
        <f>_xlfn.XLOOKUP(Orders[[#This Row],[Customer ID]],customers!$A$1:$A$1001,customers!$G$1:$G$1001,,0)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c r="Q834" t="str">
        <f>TEXT(Orders[[#This Row],[Order Date]], "dddd")</f>
        <v>Friday</v>
      </c>
      <c r="R834">
        <f>MONTH(Orders[[#This Row],[Order Date]])</f>
        <v>3</v>
      </c>
      <c r="S834" s="10">
        <f xml:space="preserve"> CEILING(Orders[[#This Row],[month_number]]/3,1)</f>
        <v>1</v>
      </c>
    </row>
    <row r="835" spans="1:19" x14ac:dyDescent="0.3">
      <c r="A835" s="2" t="s">
        <v>5199</v>
      </c>
      <c r="B835" s="3">
        <v>44302</v>
      </c>
      <c r="C835" s="2" t="s">
        <v>5200</v>
      </c>
      <c r="D835" t="s">
        <v>6149</v>
      </c>
      <c r="E835" s="2">
        <v>4</v>
      </c>
      <c r="F835" s="2" t="str">
        <f>_xlfn.XLOOKUP(Orders[[#This Row],[Customer ID]],customers!$A$1:$A$1001,customers!$B$1:$B$1001,,0)</f>
        <v>Lenette Dwerryhouse</v>
      </c>
      <c r="G835" s="2" t="str">
        <f>IF(_xlfn.XLOOKUP(Orders[[#This Row],[Customer ID]],customers!$A$1:$A$1001,customers!$C$1:$C$1001,,0)=0,"",_xlfn.XLOOKUP(Orders[[#This Row],[Customer ID]],customers!$A$1:$A$1001,customers!$C$1:$C$1001))</f>
        <v>ldwerryhousen5@gravatar.com</v>
      </c>
      <c r="H835" s="2" t="str">
        <f>_xlfn.XLOOKUP(Orders[[#This Row],[Customer ID]],customers!$A$1:$A$1001,customers!$G$1:$G$1001,,0)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IF(J835="M","Medium",IF(J835="L","Large",IF(J835="D","Dark","")))</f>
        <v>Dark</v>
      </c>
      <c r="P835" t="str">
        <f>_xlfn.XLOOKUP(Orders[[#This Row],[Customer ID]],customers!$A$1:$A$1001,customers!$I$1:$I$1001,,0)</f>
        <v>Yes</v>
      </c>
      <c r="Q835" t="str">
        <f>TEXT(Orders[[#This Row],[Order Date]], "dddd")</f>
        <v>Friday</v>
      </c>
      <c r="R835">
        <f>MONTH(Orders[[#This Row],[Order Date]])</f>
        <v>4</v>
      </c>
      <c r="S835" s="10">
        <f xml:space="preserve"> CEILING(Orders[[#This Row],[month_number]]/3,1)</f>
        <v>2</v>
      </c>
    </row>
    <row r="836" spans="1:19" x14ac:dyDescent="0.3">
      <c r="A836" s="2" t="s">
        <v>5205</v>
      </c>
      <c r="B836" s="3">
        <v>44141</v>
      </c>
      <c r="C836" s="2" t="s">
        <v>5206</v>
      </c>
      <c r="D836" t="s">
        <v>6168</v>
      </c>
      <c r="E836" s="2">
        <v>1</v>
      </c>
      <c r="F836" s="2" t="str">
        <f>_xlfn.XLOOKUP(Orders[[#This Row],[Customer ID]],customers!$A$1:$A$1001,customers!$B$1:$B$1001,,0)</f>
        <v>Nadeen Broomer</v>
      </c>
      <c r="G836" s="2" t="str">
        <f>IF(_xlfn.XLOOKUP(Orders[[#This Row],[Customer ID]],customers!$A$1:$A$1001,customers!$C$1:$C$1001,,0)=0,"",_xlfn.XLOOKUP(Orders[[#This Row],[Customer ID]],customers!$A$1:$A$1001,customers!$C$1:$C$1001))</f>
        <v>nbroomern6@examiner.com</v>
      </c>
      <c r="H836" s="2" t="str">
        <f>_xlfn.XLOOKUP(Orders[[#This Row],[Customer ID]],customers!$A$1:$A$1001,customers!$G$1:$G$1001,,0)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c r="Q836" t="str">
        <f>TEXT(Orders[[#This Row],[Order Date]], "dddd")</f>
        <v>Friday</v>
      </c>
      <c r="R836">
        <f>MONTH(Orders[[#This Row],[Order Date]])</f>
        <v>11</v>
      </c>
      <c r="S836" s="10">
        <f xml:space="preserve"> CEILING(Orders[[#This Row],[month_number]]/3,1)</f>
        <v>4</v>
      </c>
    </row>
    <row r="837" spans="1:19" x14ac:dyDescent="0.3">
      <c r="A837" s="2" t="s">
        <v>5211</v>
      </c>
      <c r="B837" s="3">
        <v>44270</v>
      </c>
      <c r="C837" s="2" t="s">
        <v>5212</v>
      </c>
      <c r="D837" t="s">
        <v>6176</v>
      </c>
      <c r="E837" s="2">
        <v>1</v>
      </c>
      <c r="F837" s="2" t="str">
        <f>_xlfn.XLOOKUP(Orders[[#This Row],[Customer ID]],customers!$A$1:$A$1001,customers!$B$1:$B$1001,,0)</f>
        <v>Konstantine Thoumasson</v>
      </c>
      <c r="G837" s="2" t="str">
        <f>IF(_xlfn.XLOOKUP(Orders[[#This Row],[Customer ID]],customers!$A$1:$A$1001,customers!$C$1:$C$1001,,0)=0,"",_xlfn.XLOOKUP(Orders[[#This Row],[Customer ID]],customers!$A$1:$A$1001,customers!$C$1:$C$1001))</f>
        <v>kthoumassonn7@bloglovin.com</v>
      </c>
      <c r="H837" s="2" t="str">
        <f>_xlfn.XLOOKUP(Orders[[#This Row],[Customer ID]],customers!$A$1:$A$1001,customers!$G$1:$G$1001,,0)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Large</v>
      </c>
      <c r="P837" t="str">
        <f>_xlfn.XLOOKUP(Orders[[#This Row],[Customer ID]],customers!$A$1:$A$1001,customers!$I$1:$I$1001,,0)</f>
        <v>Yes</v>
      </c>
      <c r="Q837" t="str">
        <f>TEXT(Orders[[#This Row],[Order Date]], "dddd")</f>
        <v>Monday</v>
      </c>
      <c r="R837">
        <f>MONTH(Orders[[#This Row],[Order Date]])</f>
        <v>3</v>
      </c>
      <c r="S837" s="10">
        <f xml:space="preserve"> CEILING(Orders[[#This Row],[month_number]]/3,1)</f>
        <v>1</v>
      </c>
    </row>
    <row r="838" spans="1:19" x14ac:dyDescent="0.3">
      <c r="A838" s="2" t="s">
        <v>5216</v>
      </c>
      <c r="B838" s="3">
        <v>44486</v>
      </c>
      <c r="C838" s="2" t="s">
        <v>5217</v>
      </c>
      <c r="D838" t="s">
        <v>6154</v>
      </c>
      <c r="E838" s="2">
        <v>4</v>
      </c>
      <c r="F838" s="2" t="str">
        <f>_xlfn.XLOOKUP(Orders[[#This Row],[Customer ID]],customers!$A$1:$A$1001,customers!$B$1:$B$1001,,0)</f>
        <v>Frans Habbergham</v>
      </c>
      <c r="G838" s="2" t="str">
        <f>IF(_xlfn.XLOOKUP(Orders[[#This Row],[Customer ID]],customers!$A$1:$A$1001,customers!$C$1:$C$1001,,0)=0,"",_xlfn.XLOOKUP(Orders[[#This Row],[Customer ID]],customers!$A$1:$A$1001,customers!$C$1:$C$1001))</f>
        <v>fhabberghamn8@discovery.com</v>
      </c>
      <c r="H838" s="2" t="str">
        <f>_xlfn.XLOOKUP(Orders[[#This Row],[Customer ID]],customers!$A$1:$A$1001,customers!$G$1:$G$1001,,0)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c r="Q838" t="str">
        <f>TEXT(Orders[[#This Row],[Order Date]], "dddd")</f>
        <v>Sunday</v>
      </c>
      <c r="R838">
        <f>MONTH(Orders[[#This Row],[Order Date]])</f>
        <v>10</v>
      </c>
      <c r="S838" s="10">
        <f xml:space="preserve"> CEILING(Orders[[#This Row],[month_number]]/3,1)</f>
        <v>4</v>
      </c>
    </row>
    <row r="839" spans="1:19" x14ac:dyDescent="0.3">
      <c r="A839" s="2" t="s">
        <v>5222</v>
      </c>
      <c r="B839" s="3">
        <v>43715</v>
      </c>
      <c r="C839" s="2" t="s">
        <v>5113</v>
      </c>
      <c r="D839" t="s">
        <v>6181</v>
      </c>
      <c r="E839" s="2">
        <v>3</v>
      </c>
      <c r="F839" s="2" t="str">
        <f>_xlfn.XLOOKUP(Orders[[#This Row],[Customer ID]],customers!$A$1:$A$1001,customers!$B$1:$B$1001,,0)</f>
        <v>Allis Wilmore</v>
      </c>
      <c r="G839" s="2" t="str">
        <f>IF(_xlfn.XLOOKUP(Orders[[#This Row],[Customer ID]],customers!$A$1:$A$1001,customers!$C$1:$C$1001,,0)=0,"",_xlfn.XLOOKUP(Orders[[#This Row],[Customer ID]],customers!$A$1:$A$1001,customers!$C$1:$C$1001))</f>
        <v/>
      </c>
      <c r="H839" s="2" t="str">
        <f>_xlfn.XLOOKUP(Orders[[#This Row],[Customer ID]],customers!$A$1:$A$1001,customers!$G$1:$G$1001,,0)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c r="Q839" t="str">
        <f>TEXT(Orders[[#This Row],[Order Date]], "dddd")</f>
        <v>Saturday</v>
      </c>
      <c r="R839">
        <f>MONTH(Orders[[#This Row],[Order Date]])</f>
        <v>9</v>
      </c>
      <c r="S839" s="10">
        <f xml:space="preserve"> CEILING(Orders[[#This Row],[month_number]]/3,1)</f>
        <v>3</v>
      </c>
    </row>
    <row r="840" spans="1:19" x14ac:dyDescent="0.3">
      <c r="A840" s="2" t="s">
        <v>5228</v>
      </c>
      <c r="B840" s="3">
        <v>44755</v>
      </c>
      <c r="C840" s="2" t="s">
        <v>5229</v>
      </c>
      <c r="D840" t="s">
        <v>6168</v>
      </c>
      <c r="E840" s="2">
        <v>5</v>
      </c>
      <c r="F840" s="2" t="str">
        <f>_xlfn.XLOOKUP(Orders[[#This Row],[Customer ID]],customers!$A$1:$A$1001,customers!$B$1:$B$1001,,0)</f>
        <v>Romain Avrashin</v>
      </c>
      <c r="G840" s="2" t="str">
        <f>IF(_xlfn.XLOOKUP(Orders[[#This Row],[Customer ID]],customers!$A$1:$A$1001,customers!$C$1:$C$1001,,0)=0,"",_xlfn.XLOOKUP(Orders[[#This Row],[Customer ID]],customers!$A$1:$A$1001,customers!$C$1:$C$1001))</f>
        <v>ravrashinna@tamu.edu</v>
      </c>
      <c r="H840" s="2" t="str">
        <f>_xlfn.XLOOKUP(Orders[[#This Row],[Customer ID]],customers!$A$1:$A$1001,customers!$G$1:$G$1001,,0)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c r="Q840" t="str">
        <f>TEXT(Orders[[#This Row],[Order Date]], "dddd")</f>
        <v>Wednesday</v>
      </c>
      <c r="R840">
        <f>MONTH(Orders[[#This Row],[Order Date]])</f>
        <v>7</v>
      </c>
      <c r="S840" s="10">
        <f xml:space="preserve"> CEILING(Orders[[#This Row],[month_number]]/3,1)</f>
        <v>3</v>
      </c>
    </row>
    <row r="841" spans="1:19" x14ac:dyDescent="0.3">
      <c r="A841" s="2" t="s">
        <v>5234</v>
      </c>
      <c r="B841" s="3">
        <v>44521</v>
      </c>
      <c r="C841" s="2" t="s">
        <v>5235</v>
      </c>
      <c r="D841" t="s">
        <v>6139</v>
      </c>
      <c r="E841" s="2">
        <v>5</v>
      </c>
      <c r="F841" s="2" t="str">
        <f>_xlfn.XLOOKUP(Orders[[#This Row],[Customer ID]],customers!$A$1:$A$1001,customers!$B$1:$B$1001,,0)</f>
        <v>Miran Doidge</v>
      </c>
      <c r="G841" s="2" t="str">
        <f>IF(_xlfn.XLOOKUP(Orders[[#This Row],[Customer ID]],customers!$A$1:$A$1001,customers!$C$1:$C$1001,,0)=0,"",_xlfn.XLOOKUP(Orders[[#This Row],[Customer ID]],customers!$A$1:$A$1001,customers!$C$1:$C$1001))</f>
        <v>mdoidgenb@etsy.com</v>
      </c>
      <c r="H841" s="2" t="str">
        <f>_xlfn.XLOOKUP(Orders[[#This Row],[Customer ID]],customers!$A$1:$A$1001,customers!$G$1:$G$1001,,0)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c r="Q841" t="str">
        <f>TEXT(Orders[[#This Row],[Order Date]], "dddd")</f>
        <v>Sunday</v>
      </c>
      <c r="R841">
        <f>MONTH(Orders[[#This Row],[Order Date]])</f>
        <v>11</v>
      </c>
      <c r="S841" s="10">
        <f xml:space="preserve"> CEILING(Orders[[#This Row],[month_number]]/3,1)</f>
        <v>4</v>
      </c>
    </row>
    <row r="842" spans="1:19" x14ac:dyDescent="0.3">
      <c r="A842" s="2" t="s">
        <v>5240</v>
      </c>
      <c r="B842" s="3">
        <v>44574</v>
      </c>
      <c r="C842" s="2" t="s">
        <v>5241</v>
      </c>
      <c r="D842" t="s">
        <v>6173</v>
      </c>
      <c r="E842" s="2">
        <v>4</v>
      </c>
      <c r="F842" s="2" t="str">
        <f>_xlfn.XLOOKUP(Orders[[#This Row],[Customer ID]],customers!$A$1:$A$1001,customers!$B$1:$B$1001,,0)</f>
        <v>Janeva Edinboro</v>
      </c>
      <c r="G842" s="2" t="str">
        <f>IF(_xlfn.XLOOKUP(Orders[[#This Row],[Customer ID]],customers!$A$1:$A$1001,customers!$C$1:$C$1001,,0)=0,"",_xlfn.XLOOKUP(Orders[[#This Row],[Customer ID]],customers!$A$1:$A$1001,customers!$C$1:$C$1001))</f>
        <v>jedinboronc@reverbnation.com</v>
      </c>
      <c r="H842" s="2" t="str">
        <f>_xlfn.XLOOKUP(Orders[[#This Row],[Customer ID]],customers!$A$1:$A$1001,customers!$G$1:$G$1001,,0)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Large</v>
      </c>
      <c r="P842" t="str">
        <f>_xlfn.XLOOKUP(Orders[[#This Row],[Customer ID]],customers!$A$1:$A$1001,customers!$I$1:$I$1001,,0)</f>
        <v>Yes</v>
      </c>
      <c r="Q842" t="str">
        <f>TEXT(Orders[[#This Row],[Order Date]], "dddd")</f>
        <v>Thursday</v>
      </c>
      <c r="R842">
        <f>MONTH(Orders[[#This Row],[Order Date]])</f>
        <v>1</v>
      </c>
      <c r="S842" s="10">
        <f xml:space="preserve"> CEILING(Orders[[#This Row],[month_number]]/3,1)</f>
        <v>1</v>
      </c>
    </row>
    <row r="843" spans="1:19" x14ac:dyDescent="0.3">
      <c r="A843" s="2" t="s">
        <v>5246</v>
      </c>
      <c r="B843" s="3">
        <v>44755</v>
      </c>
      <c r="C843" s="2" t="s">
        <v>5247</v>
      </c>
      <c r="D843" t="s">
        <v>6159</v>
      </c>
      <c r="E843" s="2">
        <v>1</v>
      </c>
      <c r="F843" s="2" t="str">
        <f>_xlfn.XLOOKUP(Orders[[#This Row],[Customer ID]],customers!$A$1:$A$1001,customers!$B$1:$B$1001,,0)</f>
        <v>Trumaine Tewelson</v>
      </c>
      <c r="G843" s="2" t="str">
        <f>IF(_xlfn.XLOOKUP(Orders[[#This Row],[Customer ID]],customers!$A$1:$A$1001,customers!$C$1:$C$1001,,0)=0,"",_xlfn.XLOOKUP(Orders[[#This Row],[Customer ID]],customers!$A$1:$A$1001,customers!$C$1:$C$1001))</f>
        <v>ttewelsonnd@cdbaby.com</v>
      </c>
      <c r="H843" s="2" t="str">
        <f>_xlfn.XLOOKUP(Orders[[#This Row],[Customer ID]],customers!$A$1:$A$1001,customers!$G$1:$G$1001,,0)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c r="Q843" t="str">
        <f>TEXT(Orders[[#This Row],[Order Date]], "dddd")</f>
        <v>Wednesday</v>
      </c>
      <c r="R843">
        <f>MONTH(Orders[[#This Row],[Order Date]])</f>
        <v>7</v>
      </c>
      <c r="S843" s="10">
        <f xml:space="preserve"> CEILING(Orders[[#This Row],[month_number]]/3,1)</f>
        <v>3</v>
      </c>
    </row>
    <row r="844" spans="1:19" x14ac:dyDescent="0.3">
      <c r="A844" s="2" t="s">
        <v>5251</v>
      </c>
      <c r="B844" s="3">
        <v>44502</v>
      </c>
      <c r="C844" s="2" t="s">
        <v>5188</v>
      </c>
      <c r="D844" t="s">
        <v>6156</v>
      </c>
      <c r="E844" s="2">
        <v>2</v>
      </c>
      <c r="F844" s="2" t="str">
        <f>_xlfn.XLOOKUP(Orders[[#This Row],[Customer ID]],customers!$A$1:$A$1001,customers!$B$1:$B$1001,,0)</f>
        <v>Odelia Skerme</v>
      </c>
      <c r="G844" s="2" t="str">
        <f>IF(_xlfn.XLOOKUP(Orders[[#This Row],[Customer ID]],customers!$A$1:$A$1001,customers!$C$1:$C$1001,,0)=0,"",_xlfn.XLOOKUP(Orders[[#This Row],[Customer ID]],customers!$A$1:$A$1001,customers!$C$1:$C$1001))</f>
        <v>oskermen3@hatena.ne.jp</v>
      </c>
      <c r="H844" s="2" t="str">
        <f>_xlfn.XLOOKUP(Orders[[#This Row],[Customer ID]],customers!$A$1:$A$1001,customers!$G$1:$G$1001,,0)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c r="Q844" t="str">
        <f>TEXT(Orders[[#This Row],[Order Date]], "dddd")</f>
        <v>Tuesday</v>
      </c>
      <c r="R844">
        <f>MONTH(Orders[[#This Row],[Order Date]])</f>
        <v>11</v>
      </c>
      <c r="S844" s="10">
        <f xml:space="preserve"> CEILING(Orders[[#This Row],[month_number]]/3,1)</f>
        <v>4</v>
      </c>
    </row>
    <row r="845" spans="1:19" x14ac:dyDescent="0.3">
      <c r="A845" s="2" t="s">
        <v>5256</v>
      </c>
      <c r="B845" s="3">
        <v>44387</v>
      </c>
      <c r="C845" s="2" t="s">
        <v>5257</v>
      </c>
      <c r="D845" t="s">
        <v>6156</v>
      </c>
      <c r="E845" s="2">
        <v>2</v>
      </c>
      <c r="F845" s="2" t="str">
        <f>_xlfn.XLOOKUP(Orders[[#This Row],[Customer ID]],customers!$A$1:$A$1001,customers!$B$1:$B$1001,,0)</f>
        <v>De Drewitt</v>
      </c>
      <c r="G845" s="2" t="str">
        <f>IF(_xlfn.XLOOKUP(Orders[[#This Row],[Customer ID]],customers!$A$1:$A$1001,customers!$C$1:$C$1001,,0)=0,"",_xlfn.XLOOKUP(Orders[[#This Row],[Customer ID]],customers!$A$1:$A$1001,customers!$C$1:$C$1001))</f>
        <v>ddrewittnf@mapquest.com</v>
      </c>
      <c r="H845" s="2" t="str">
        <f>_xlfn.XLOOKUP(Orders[[#This Row],[Customer ID]],customers!$A$1:$A$1001,customers!$G$1:$G$1001,,0)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c r="Q845" t="str">
        <f>TEXT(Orders[[#This Row],[Order Date]], "dddd")</f>
        <v>Saturday</v>
      </c>
      <c r="R845">
        <f>MONTH(Orders[[#This Row],[Order Date]])</f>
        <v>7</v>
      </c>
      <c r="S845" s="10">
        <f xml:space="preserve"> CEILING(Orders[[#This Row],[month_number]]/3,1)</f>
        <v>3</v>
      </c>
    </row>
    <row r="846" spans="1:19" x14ac:dyDescent="0.3">
      <c r="A846" s="2" t="s">
        <v>5262</v>
      </c>
      <c r="B846" s="3">
        <v>44476</v>
      </c>
      <c r="C846" s="2" t="s">
        <v>5263</v>
      </c>
      <c r="D846" t="s">
        <v>6158</v>
      </c>
      <c r="E846" s="2">
        <v>6</v>
      </c>
      <c r="F846" s="2" t="str">
        <f>_xlfn.XLOOKUP(Orders[[#This Row],[Customer ID]],customers!$A$1:$A$1001,customers!$B$1:$B$1001,,0)</f>
        <v>Adelheid Gladhill</v>
      </c>
      <c r="G846" s="2" t="str">
        <f>IF(_xlfn.XLOOKUP(Orders[[#This Row],[Customer ID]],customers!$A$1:$A$1001,customers!$C$1:$C$1001,,0)=0,"",_xlfn.XLOOKUP(Orders[[#This Row],[Customer ID]],customers!$A$1:$A$1001,customers!$C$1:$C$1001))</f>
        <v>agladhillng@stanford.edu</v>
      </c>
      <c r="H846" s="2" t="str">
        <f>_xlfn.XLOOKUP(Orders[[#This Row],[Customer ID]],customers!$A$1:$A$1001,customers!$G$1:$G$1001,,0)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c r="Q846" t="str">
        <f>TEXT(Orders[[#This Row],[Order Date]], "dddd")</f>
        <v>Thursday</v>
      </c>
      <c r="R846">
        <f>MONTH(Orders[[#This Row],[Order Date]])</f>
        <v>10</v>
      </c>
      <c r="S846" s="10">
        <f xml:space="preserve"> CEILING(Orders[[#This Row],[month_number]]/3,1)</f>
        <v>4</v>
      </c>
    </row>
    <row r="847" spans="1:19" x14ac:dyDescent="0.3">
      <c r="A847" s="2" t="s">
        <v>5268</v>
      </c>
      <c r="B847" s="3">
        <v>43889</v>
      </c>
      <c r="C847" s="2" t="s">
        <v>5269</v>
      </c>
      <c r="D847" t="s">
        <v>6185</v>
      </c>
      <c r="E847" s="2">
        <v>6</v>
      </c>
      <c r="F847" s="2" t="str">
        <f>_xlfn.XLOOKUP(Orders[[#This Row],[Customer ID]],customers!$A$1:$A$1001,customers!$B$1:$B$1001,,0)</f>
        <v>Murielle Lorinez</v>
      </c>
      <c r="G847" s="2" t="str">
        <f>IF(_xlfn.XLOOKUP(Orders[[#This Row],[Customer ID]],customers!$A$1:$A$1001,customers!$C$1:$C$1001,,0)=0,"",_xlfn.XLOOKUP(Orders[[#This Row],[Customer ID]],customers!$A$1:$A$1001,customers!$C$1:$C$1001))</f>
        <v>mlorineznh@whitehouse.gov</v>
      </c>
      <c r="H847" s="2" t="str">
        <f>_xlfn.XLOOKUP(Orders[[#This Row],[Customer ID]],customers!$A$1:$A$1001,customers!$G$1:$G$1001,,0)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c r="Q847" t="str">
        <f>TEXT(Orders[[#This Row],[Order Date]], "dddd")</f>
        <v>Friday</v>
      </c>
      <c r="R847">
        <f>MONTH(Orders[[#This Row],[Order Date]])</f>
        <v>2</v>
      </c>
      <c r="S847" s="10">
        <f xml:space="preserve"> CEILING(Orders[[#This Row],[month_number]]/3,1)</f>
        <v>1</v>
      </c>
    </row>
    <row r="848" spans="1:19" x14ac:dyDescent="0.3">
      <c r="A848" s="2" t="s">
        <v>5273</v>
      </c>
      <c r="B848" s="3">
        <v>44747</v>
      </c>
      <c r="C848" s="2" t="s">
        <v>5274</v>
      </c>
      <c r="D848" t="s">
        <v>6175</v>
      </c>
      <c r="E848" s="2">
        <v>2</v>
      </c>
      <c r="F848" s="2" t="str">
        <f>_xlfn.XLOOKUP(Orders[[#This Row],[Customer ID]],customers!$A$1:$A$1001,customers!$B$1:$B$1001,,0)</f>
        <v>Edin Mathe</v>
      </c>
      <c r="G848" s="2" t="str">
        <f>IF(_xlfn.XLOOKUP(Orders[[#This Row],[Customer ID]],customers!$A$1:$A$1001,customers!$C$1:$C$1001,,0)=0,"",_xlfn.XLOOKUP(Orders[[#This Row],[Customer ID]],customers!$A$1:$A$1001,customers!$C$1:$C$1001))</f>
        <v/>
      </c>
      <c r="H848" s="2" t="str">
        <f>_xlfn.XLOOKUP(Orders[[#This Row],[Customer ID]],customers!$A$1:$A$1001,customers!$G$1:$G$1001,,0)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c r="Q848" t="str">
        <f>TEXT(Orders[[#This Row],[Order Date]], "dddd")</f>
        <v>Tuesday</v>
      </c>
      <c r="R848">
        <f>MONTH(Orders[[#This Row],[Order Date]])</f>
        <v>7</v>
      </c>
      <c r="S848" s="10">
        <f xml:space="preserve"> CEILING(Orders[[#This Row],[month_number]]/3,1)</f>
        <v>3</v>
      </c>
    </row>
    <row r="849" spans="1:19" x14ac:dyDescent="0.3">
      <c r="A849" s="2" t="s">
        <v>5278</v>
      </c>
      <c r="B849" s="3">
        <v>44460</v>
      </c>
      <c r="C849" s="2" t="s">
        <v>5279</v>
      </c>
      <c r="D849" t="s">
        <v>6154</v>
      </c>
      <c r="E849" s="2">
        <v>3</v>
      </c>
      <c r="F849" s="2" t="str">
        <f>_xlfn.XLOOKUP(Orders[[#This Row],[Customer ID]],customers!$A$1:$A$1001,customers!$B$1:$B$1001,,0)</f>
        <v>Mordy Van Der Vlies</v>
      </c>
      <c r="G849" s="2" t="str">
        <f>IF(_xlfn.XLOOKUP(Orders[[#This Row],[Customer ID]],customers!$A$1:$A$1001,customers!$C$1:$C$1001,,0)=0,"",_xlfn.XLOOKUP(Orders[[#This Row],[Customer ID]],customers!$A$1:$A$1001,customers!$C$1:$C$1001))</f>
        <v>mvannj@wikipedia.org</v>
      </c>
      <c r="H849" s="2" t="str">
        <f>_xlfn.XLOOKUP(Orders[[#This Row],[Customer ID]],customers!$A$1:$A$1001,customers!$G$1:$G$1001,,0)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c r="Q849" t="str">
        <f>TEXT(Orders[[#This Row],[Order Date]], "dddd")</f>
        <v>Tuesday</v>
      </c>
      <c r="R849">
        <f>MONTH(Orders[[#This Row],[Order Date]])</f>
        <v>9</v>
      </c>
      <c r="S849" s="10">
        <f xml:space="preserve"> CEILING(Orders[[#This Row],[month_number]]/3,1)</f>
        <v>3</v>
      </c>
    </row>
    <row r="850" spans="1:19" x14ac:dyDescent="0.3">
      <c r="A850" s="2" t="s">
        <v>5283</v>
      </c>
      <c r="B850" s="3">
        <v>43468</v>
      </c>
      <c r="C850" s="2" t="s">
        <v>5284</v>
      </c>
      <c r="D850" t="s">
        <v>6176</v>
      </c>
      <c r="E850" s="2">
        <v>6</v>
      </c>
      <c r="F850" s="2" t="str">
        <f>_xlfn.XLOOKUP(Orders[[#This Row],[Customer ID]],customers!$A$1:$A$1001,customers!$B$1:$B$1001,,0)</f>
        <v>Spencer Wastell</v>
      </c>
      <c r="G850" s="2" t="str">
        <f>IF(_xlfn.XLOOKUP(Orders[[#This Row],[Customer ID]],customers!$A$1:$A$1001,customers!$C$1:$C$1001,,0)=0,"",_xlfn.XLOOKUP(Orders[[#This Row],[Customer ID]],customers!$A$1:$A$1001,customers!$C$1:$C$1001))</f>
        <v/>
      </c>
      <c r="H850" s="2" t="str">
        <f>_xlfn.XLOOKUP(Orders[[#This Row],[Customer ID]],customers!$A$1:$A$1001,customers!$G$1:$G$1001,,0)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Large</v>
      </c>
      <c r="P850" t="str">
        <f>_xlfn.XLOOKUP(Orders[[#This Row],[Customer ID]],customers!$A$1:$A$1001,customers!$I$1:$I$1001,,0)</f>
        <v>No</v>
      </c>
      <c r="Q850" t="str">
        <f>TEXT(Orders[[#This Row],[Order Date]], "dddd")</f>
        <v>Thursday</v>
      </c>
      <c r="R850">
        <f>MONTH(Orders[[#This Row],[Order Date]])</f>
        <v>1</v>
      </c>
      <c r="S850" s="10">
        <f xml:space="preserve"> CEILING(Orders[[#This Row],[month_number]]/3,1)</f>
        <v>1</v>
      </c>
    </row>
    <row r="851" spans="1:19" x14ac:dyDescent="0.3">
      <c r="A851" s="2" t="s">
        <v>5288</v>
      </c>
      <c r="B851" s="3">
        <v>44628</v>
      </c>
      <c r="C851" s="2" t="s">
        <v>5289</v>
      </c>
      <c r="D851" t="s">
        <v>6167</v>
      </c>
      <c r="E851" s="2">
        <v>6</v>
      </c>
      <c r="F851" s="2" t="str">
        <f>_xlfn.XLOOKUP(Orders[[#This Row],[Customer ID]],customers!$A$1:$A$1001,customers!$B$1:$B$1001,,0)</f>
        <v>Jemimah Ethelston</v>
      </c>
      <c r="G851" s="2" t="str">
        <f>IF(_xlfn.XLOOKUP(Orders[[#This Row],[Customer ID]],customers!$A$1:$A$1001,customers!$C$1:$C$1001,,0)=0,"",_xlfn.XLOOKUP(Orders[[#This Row],[Customer ID]],customers!$A$1:$A$1001,customers!$C$1:$C$1001))</f>
        <v>jethelstonnl@creativecommons.org</v>
      </c>
      <c r="H851" s="2" t="str">
        <f>_xlfn.XLOOKUP(Orders[[#This Row],[Customer ID]],customers!$A$1:$A$1001,customers!$G$1:$G$1001,,0)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Large</v>
      </c>
      <c r="P851" t="str">
        <f>_xlfn.XLOOKUP(Orders[[#This Row],[Customer ID]],customers!$A$1:$A$1001,customers!$I$1:$I$1001,,0)</f>
        <v>Yes</v>
      </c>
      <c r="Q851" t="str">
        <f>TEXT(Orders[[#This Row],[Order Date]], "dddd")</f>
        <v>Tuesday</v>
      </c>
      <c r="R851">
        <f>MONTH(Orders[[#This Row],[Order Date]])</f>
        <v>3</v>
      </c>
      <c r="S851" s="10">
        <f xml:space="preserve"> CEILING(Orders[[#This Row],[month_number]]/3,1)</f>
        <v>1</v>
      </c>
    </row>
    <row r="852" spans="1:19" x14ac:dyDescent="0.3">
      <c r="A852" s="2" t="s">
        <v>5288</v>
      </c>
      <c r="B852" s="3">
        <v>44628</v>
      </c>
      <c r="C852" s="2" t="s">
        <v>5289</v>
      </c>
      <c r="D852" t="s">
        <v>6152</v>
      </c>
      <c r="E852" s="2">
        <v>2</v>
      </c>
      <c r="F852" s="2" t="str">
        <f>_xlfn.XLOOKUP(Orders[[#This Row],[Customer ID]],customers!$A$1:$A$1001,customers!$B$1:$B$1001,,0)</f>
        <v>Jemimah Ethelston</v>
      </c>
      <c r="G852" s="2" t="str">
        <f>IF(_xlfn.XLOOKUP(Orders[[#This Row],[Customer ID]],customers!$A$1:$A$1001,customers!$C$1:$C$1001,,0)=0,"",_xlfn.XLOOKUP(Orders[[#This Row],[Customer ID]],customers!$A$1:$A$1001,customers!$C$1:$C$1001))</f>
        <v>jethelstonnl@creativecommons.org</v>
      </c>
      <c r="H852" s="2" t="str">
        <f>_xlfn.XLOOKUP(Orders[[#This Row],[Customer ID]],customers!$A$1:$A$1001,customers!$G$1:$G$1001,,0)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c r="Q852" t="str">
        <f>TEXT(Orders[[#This Row],[Order Date]], "dddd")</f>
        <v>Tuesday</v>
      </c>
      <c r="R852">
        <f>MONTH(Orders[[#This Row],[Order Date]])</f>
        <v>3</v>
      </c>
      <c r="S852" s="10">
        <f xml:space="preserve"> CEILING(Orders[[#This Row],[month_number]]/3,1)</f>
        <v>1</v>
      </c>
    </row>
    <row r="853" spans="1:19" x14ac:dyDescent="0.3">
      <c r="A853" s="2" t="s">
        <v>5299</v>
      </c>
      <c r="B853" s="3">
        <v>43900</v>
      </c>
      <c r="C853" s="2" t="s">
        <v>5300</v>
      </c>
      <c r="D853" t="s">
        <v>6169</v>
      </c>
      <c r="E853" s="2">
        <v>1</v>
      </c>
      <c r="F853" s="2" t="str">
        <f>_xlfn.XLOOKUP(Orders[[#This Row],[Customer ID]],customers!$A$1:$A$1001,customers!$B$1:$B$1001,,0)</f>
        <v>Perice Eberz</v>
      </c>
      <c r="G853" s="2" t="str">
        <f>IF(_xlfn.XLOOKUP(Orders[[#This Row],[Customer ID]],customers!$A$1:$A$1001,customers!$C$1:$C$1001,,0)=0,"",_xlfn.XLOOKUP(Orders[[#This Row],[Customer ID]],customers!$A$1:$A$1001,customers!$C$1:$C$1001))</f>
        <v>peberznn@woothemes.com</v>
      </c>
      <c r="H853" s="2" t="str">
        <f>_xlfn.XLOOKUP(Orders[[#This Row],[Customer ID]],customers!$A$1:$A$1001,customers!$G$1:$G$1001,,0)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c r="Q853" t="str">
        <f>TEXT(Orders[[#This Row],[Order Date]], "dddd")</f>
        <v>Tuesday</v>
      </c>
      <c r="R853">
        <f>MONTH(Orders[[#This Row],[Order Date]])</f>
        <v>3</v>
      </c>
      <c r="S853" s="10">
        <f xml:space="preserve"> CEILING(Orders[[#This Row],[month_number]]/3,1)</f>
        <v>1</v>
      </c>
    </row>
    <row r="854" spans="1:19" x14ac:dyDescent="0.3">
      <c r="A854" s="2" t="s">
        <v>5305</v>
      </c>
      <c r="B854" s="3">
        <v>44527</v>
      </c>
      <c r="C854" s="2" t="s">
        <v>5306</v>
      </c>
      <c r="D854" t="s">
        <v>6165</v>
      </c>
      <c r="E854" s="2">
        <v>4</v>
      </c>
      <c r="F854" s="2" t="str">
        <f>_xlfn.XLOOKUP(Orders[[#This Row],[Customer ID]],customers!$A$1:$A$1001,customers!$B$1:$B$1001,,0)</f>
        <v>Bear Gaish</v>
      </c>
      <c r="G854" s="2" t="str">
        <f>IF(_xlfn.XLOOKUP(Orders[[#This Row],[Customer ID]],customers!$A$1:$A$1001,customers!$C$1:$C$1001,,0)=0,"",_xlfn.XLOOKUP(Orders[[#This Row],[Customer ID]],customers!$A$1:$A$1001,customers!$C$1:$C$1001))</f>
        <v>bgaishno@altervista.org</v>
      </c>
      <c r="H854" s="2" t="str">
        <f>_xlfn.XLOOKUP(Orders[[#This Row],[Customer ID]],customers!$A$1:$A$1001,customers!$G$1:$G$1001,,0)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c r="Q854" t="str">
        <f>TEXT(Orders[[#This Row],[Order Date]], "dddd")</f>
        <v>Saturday</v>
      </c>
      <c r="R854">
        <f>MONTH(Orders[[#This Row],[Order Date]])</f>
        <v>11</v>
      </c>
      <c r="S854" s="10">
        <f xml:space="preserve"> CEILING(Orders[[#This Row],[month_number]]/3,1)</f>
        <v>4</v>
      </c>
    </row>
    <row r="855" spans="1:19" x14ac:dyDescent="0.3">
      <c r="A855" s="2" t="s">
        <v>5310</v>
      </c>
      <c r="B855" s="3">
        <v>44259</v>
      </c>
      <c r="C855" s="2" t="s">
        <v>5311</v>
      </c>
      <c r="D855" t="s">
        <v>6147</v>
      </c>
      <c r="E855" s="2">
        <v>2</v>
      </c>
      <c r="F855" s="2" t="str">
        <f>_xlfn.XLOOKUP(Orders[[#This Row],[Customer ID]],customers!$A$1:$A$1001,customers!$B$1:$B$1001,,0)</f>
        <v>Lynnea Danton</v>
      </c>
      <c r="G855" s="2" t="str">
        <f>IF(_xlfn.XLOOKUP(Orders[[#This Row],[Customer ID]],customers!$A$1:$A$1001,customers!$C$1:$C$1001,,0)=0,"",_xlfn.XLOOKUP(Orders[[#This Row],[Customer ID]],customers!$A$1:$A$1001,customers!$C$1:$C$1001))</f>
        <v>ldantonnp@miitbeian.gov.cn</v>
      </c>
      <c r="H855" s="2" t="str">
        <f>_xlfn.XLOOKUP(Orders[[#This Row],[Customer ID]],customers!$A$1:$A$1001,customers!$G$1:$G$1001,,0)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c r="Q855" t="str">
        <f>TEXT(Orders[[#This Row],[Order Date]], "dddd")</f>
        <v>Thursday</v>
      </c>
      <c r="R855">
        <f>MONTH(Orders[[#This Row],[Order Date]])</f>
        <v>3</v>
      </c>
      <c r="S855" s="10">
        <f xml:space="preserve"> CEILING(Orders[[#This Row],[month_number]]/3,1)</f>
        <v>1</v>
      </c>
    </row>
    <row r="856" spans="1:19" x14ac:dyDescent="0.3">
      <c r="A856" s="2" t="s">
        <v>5315</v>
      </c>
      <c r="B856" s="3">
        <v>44516</v>
      </c>
      <c r="C856" s="2" t="s">
        <v>5316</v>
      </c>
      <c r="D856" t="s">
        <v>6173</v>
      </c>
      <c r="E856" s="2">
        <v>5</v>
      </c>
      <c r="F856" s="2" t="str">
        <f>_xlfn.XLOOKUP(Orders[[#This Row],[Customer ID]],customers!$A$1:$A$1001,customers!$B$1:$B$1001,,0)</f>
        <v>Skipton Morrall</v>
      </c>
      <c r="G856" s="2" t="str">
        <f>IF(_xlfn.XLOOKUP(Orders[[#This Row],[Customer ID]],customers!$A$1:$A$1001,customers!$C$1:$C$1001,,0)=0,"",_xlfn.XLOOKUP(Orders[[#This Row],[Customer ID]],customers!$A$1:$A$1001,customers!$C$1:$C$1001))</f>
        <v>smorrallnq@answers.com</v>
      </c>
      <c r="H856" s="2" t="str">
        <f>_xlfn.XLOOKUP(Orders[[#This Row],[Customer ID]],customers!$A$1:$A$1001,customers!$G$1:$G$1001,,0)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Large</v>
      </c>
      <c r="P856" t="str">
        <f>_xlfn.XLOOKUP(Orders[[#This Row],[Customer ID]],customers!$A$1:$A$1001,customers!$I$1:$I$1001,,0)</f>
        <v>Yes</v>
      </c>
      <c r="Q856" t="str">
        <f>TEXT(Orders[[#This Row],[Order Date]], "dddd")</f>
        <v>Tuesday</v>
      </c>
      <c r="R856">
        <f>MONTH(Orders[[#This Row],[Order Date]])</f>
        <v>11</v>
      </c>
      <c r="S856" s="10">
        <f xml:space="preserve"> CEILING(Orders[[#This Row],[month_number]]/3,1)</f>
        <v>4</v>
      </c>
    </row>
    <row r="857" spans="1:19" x14ac:dyDescent="0.3">
      <c r="A857" s="2" t="s">
        <v>5321</v>
      </c>
      <c r="B857" s="3">
        <v>43632</v>
      </c>
      <c r="C857" s="2" t="s">
        <v>5322</v>
      </c>
      <c r="D857" t="s">
        <v>6165</v>
      </c>
      <c r="E857" s="2">
        <v>3</v>
      </c>
      <c r="F857" s="2" t="str">
        <f>_xlfn.XLOOKUP(Orders[[#This Row],[Customer ID]],customers!$A$1:$A$1001,customers!$B$1:$B$1001,,0)</f>
        <v>Devan Crownshaw</v>
      </c>
      <c r="G857" s="2" t="str">
        <f>IF(_xlfn.XLOOKUP(Orders[[#This Row],[Customer ID]],customers!$A$1:$A$1001,customers!$C$1:$C$1001,,0)=0,"",_xlfn.XLOOKUP(Orders[[#This Row],[Customer ID]],customers!$A$1:$A$1001,customers!$C$1:$C$1001))</f>
        <v>dcrownshawnr@photobucket.com</v>
      </c>
      <c r="H857" s="2" t="str">
        <f>_xlfn.XLOOKUP(Orders[[#This Row],[Customer ID]],customers!$A$1:$A$1001,customers!$G$1:$G$1001,,0)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c r="Q857" t="str">
        <f>TEXT(Orders[[#This Row],[Order Date]], "dddd")</f>
        <v>Sunday</v>
      </c>
      <c r="R857">
        <f>MONTH(Orders[[#This Row],[Order Date]])</f>
        <v>6</v>
      </c>
      <c r="S857" s="10">
        <f xml:space="preserve"> CEILING(Orders[[#This Row],[month_number]]/3,1)</f>
        <v>2</v>
      </c>
    </row>
    <row r="858" spans="1:19" x14ac:dyDescent="0.3">
      <c r="A858" s="2" t="s">
        <v>5327</v>
      </c>
      <c r="B858" s="3">
        <v>44031</v>
      </c>
      <c r="C858" s="2" t="s">
        <v>5188</v>
      </c>
      <c r="D858" t="s">
        <v>6159</v>
      </c>
      <c r="E858" s="2">
        <v>2</v>
      </c>
      <c r="F858" s="2" t="str">
        <f>_xlfn.XLOOKUP(Orders[[#This Row],[Customer ID]],customers!$A$1:$A$1001,customers!$B$1:$B$1001,,0)</f>
        <v>Odelia Skerme</v>
      </c>
      <c r="G858" s="2" t="str">
        <f>IF(_xlfn.XLOOKUP(Orders[[#This Row],[Customer ID]],customers!$A$1:$A$1001,customers!$C$1:$C$1001,,0)=0,"",_xlfn.XLOOKUP(Orders[[#This Row],[Customer ID]],customers!$A$1:$A$1001,customers!$C$1:$C$1001))</f>
        <v>oskermen3@hatena.ne.jp</v>
      </c>
      <c r="H858" s="2" t="str">
        <f>_xlfn.XLOOKUP(Orders[[#This Row],[Customer ID]],customers!$A$1:$A$1001,customers!$G$1:$G$1001,,0)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c r="Q858" t="str">
        <f>TEXT(Orders[[#This Row],[Order Date]], "dddd")</f>
        <v>Sunday</v>
      </c>
      <c r="R858">
        <f>MONTH(Orders[[#This Row],[Order Date]])</f>
        <v>7</v>
      </c>
      <c r="S858" s="10">
        <f xml:space="preserve"> CEILING(Orders[[#This Row],[month_number]]/3,1)</f>
        <v>3</v>
      </c>
    </row>
    <row r="859" spans="1:19" x14ac:dyDescent="0.3">
      <c r="A859" s="2" t="s">
        <v>5333</v>
      </c>
      <c r="B859" s="3">
        <v>43889</v>
      </c>
      <c r="C859" s="2" t="s">
        <v>5334</v>
      </c>
      <c r="D859" t="s">
        <v>6142</v>
      </c>
      <c r="E859" s="2">
        <v>5</v>
      </c>
      <c r="F859" s="2" t="str">
        <f>_xlfn.XLOOKUP(Orders[[#This Row],[Customer ID]],customers!$A$1:$A$1001,customers!$B$1:$B$1001,,0)</f>
        <v>Joceline Reddoch</v>
      </c>
      <c r="G859" s="2" t="str">
        <f>IF(_xlfn.XLOOKUP(Orders[[#This Row],[Customer ID]],customers!$A$1:$A$1001,customers!$C$1:$C$1001,,0)=0,"",_xlfn.XLOOKUP(Orders[[#This Row],[Customer ID]],customers!$A$1:$A$1001,customers!$C$1:$C$1001))</f>
        <v>jreddochnt@sun.com</v>
      </c>
      <c r="H859" s="2" t="str">
        <f>_xlfn.XLOOKUP(Orders[[#This Row],[Customer ID]],customers!$A$1:$A$1001,customers!$G$1:$G$1001,,0)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Large</v>
      </c>
      <c r="P859" t="str">
        <f>_xlfn.XLOOKUP(Orders[[#This Row],[Customer ID]],customers!$A$1:$A$1001,customers!$I$1:$I$1001,,0)</f>
        <v>No</v>
      </c>
      <c r="Q859" t="str">
        <f>TEXT(Orders[[#This Row],[Order Date]], "dddd")</f>
        <v>Friday</v>
      </c>
      <c r="R859">
        <f>MONTH(Orders[[#This Row],[Order Date]])</f>
        <v>2</v>
      </c>
      <c r="S859" s="10">
        <f xml:space="preserve"> CEILING(Orders[[#This Row],[month_number]]/3,1)</f>
        <v>1</v>
      </c>
    </row>
    <row r="860" spans="1:19" x14ac:dyDescent="0.3">
      <c r="A860" s="2" t="s">
        <v>5339</v>
      </c>
      <c r="B860" s="3">
        <v>43638</v>
      </c>
      <c r="C860" s="2" t="s">
        <v>5340</v>
      </c>
      <c r="D860" t="s">
        <v>6160</v>
      </c>
      <c r="E860" s="2">
        <v>4</v>
      </c>
      <c r="F860" s="2" t="str">
        <f>_xlfn.XLOOKUP(Orders[[#This Row],[Customer ID]],customers!$A$1:$A$1001,customers!$B$1:$B$1001,,0)</f>
        <v>Shelley Titley</v>
      </c>
      <c r="G860" s="2" t="str">
        <f>IF(_xlfn.XLOOKUP(Orders[[#This Row],[Customer ID]],customers!$A$1:$A$1001,customers!$C$1:$C$1001,,0)=0,"",_xlfn.XLOOKUP(Orders[[#This Row],[Customer ID]],customers!$A$1:$A$1001,customers!$C$1:$C$1001))</f>
        <v>stitleynu@whitehouse.gov</v>
      </c>
      <c r="H860" s="2" t="str">
        <f>_xlfn.XLOOKUP(Orders[[#This Row],[Customer ID]],customers!$A$1:$A$1001,customers!$G$1:$G$1001,,0)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c r="Q860" t="str">
        <f>TEXT(Orders[[#This Row],[Order Date]], "dddd")</f>
        <v>Saturday</v>
      </c>
      <c r="R860">
        <f>MONTH(Orders[[#This Row],[Order Date]])</f>
        <v>6</v>
      </c>
      <c r="S860" s="10">
        <f xml:space="preserve"> CEILING(Orders[[#This Row],[month_number]]/3,1)</f>
        <v>2</v>
      </c>
    </row>
    <row r="861" spans="1:19" x14ac:dyDescent="0.3">
      <c r="A861" s="2" t="s">
        <v>5345</v>
      </c>
      <c r="B861" s="3">
        <v>43716</v>
      </c>
      <c r="C861" s="2" t="s">
        <v>5346</v>
      </c>
      <c r="D861" t="s">
        <v>6182</v>
      </c>
      <c r="E861" s="2">
        <v>6</v>
      </c>
      <c r="F861" s="2" t="str">
        <f>_xlfn.XLOOKUP(Orders[[#This Row],[Customer ID]],customers!$A$1:$A$1001,customers!$B$1:$B$1001,,0)</f>
        <v>Redd Simao</v>
      </c>
      <c r="G861" s="2" t="str">
        <f>IF(_xlfn.XLOOKUP(Orders[[#This Row],[Customer ID]],customers!$A$1:$A$1001,customers!$C$1:$C$1001,,0)=0,"",_xlfn.XLOOKUP(Orders[[#This Row],[Customer ID]],customers!$A$1:$A$1001,customers!$C$1:$C$1001))</f>
        <v>rsimaonv@simplemachines.org</v>
      </c>
      <c r="H861" s="2" t="str">
        <f>_xlfn.XLOOKUP(Orders[[#This Row],[Customer ID]],customers!$A$1:$A$1001,customers!$G$1:$G$1001,,0)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Large</v>
      </c>
      <c r="P861" t="str">
        <f>_xlfn.XLOOKUP(Orders[[#This Row],[Customer ID]],customers!$A$1:$A$1001,customers!$I$1:$I$1001,,0)</f>
        <v>No</v>
      </c>
      <c r="Q861" t="str">
        <f>TEXT(Orders[[#This Row],[Order Date]], "dddd")</f>
        <v>Sunday</v>
      </c>
      <c r="R861">
        <f>MONTH(Orders[[#This Row],[Order Date]])</f>
        <v>9</v>
      </c>
      <c r="S861" s="10">
        <f xml:space="preserve"> CEILING(Orders[[#This Row],[month_number]]/3,1)</f>
        <v>3</v>
      </c>
    </row>
    <row r="862" spans="1:19" x14ac:dyDescent="0.3">
      <c r="A862" s="2" t="s">
        <v>5351</v>
      </c>
      <c r="B862" s="3">
        <v>44707</v>
      </c>
      <c r="C862" s="2" t="s">
        <v>5352</v>
      </c>
      <c r="D862" t="s">
        <v>6175</v>
      </c>
      <c r="E862" s="2">
        <v>1</v>
      </c>
      <c r="F862" s="2" t="str">
        <f>_xlfn.XLOOKUP(Orders[[#This Row],[Customer ID]],customers!$A$1:$A$1001,customers!$B$1:$B$1001,,0)</f>
        <v>Cece Inker</v>
      </c>
      <c r="G862" s="2" t="str">
        <f>IF(_xlfn.XLOOKUP(Orders[[#This Row],[Customer ID]],customers!$A$1:$A$1001,customers!$C$1:$C$1001,,0)=0,"",_xlfn.XLOOKUP(Orders[[#This Row],[Customer ID]],customers!$A$1:$A$1001,customers!$C$1:$C$1001))</f>
        <v/>
      </c>
      <c r="H862" s="2" t="str">
        <f>_xlfn.XLOOKUP(Orders[[#This Row],[Customer ID]],customers!$A$1:$A$1001,customers!$G$1:$G$1001,,0)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c r="Q862" t="str">
        <f>TEXT(Orders[[#This Row],[Order Date]], "dddd")</f>
        <v>Thursday</v>
      </c>
      <c r="R862">
        <f>MONTH(Orders[[#This Row],[Order Date]])</f>
        <v>5</v>
      </c>
      <c r="S862" s="10">
        <f xml:space="preserve"> CEILING(Orders[[#This Row],[month_number]]/3,1)</f>
        <v>2</v>
      </c>
    </row>
    <row r="863" spans="1:19" x14ac:dyDescent="0.3">
      <c r="A863" s="2" t="s">
        <v>5356</v>
      </c>
      <c r="B863" s="3">
        <v>43802</v>
      </c>
      <c r="C863" s="2" t="s">
        <v>5357</v>
      </c>
      <c r="D863" t="s">
        <v>6143</v>
      </c>
      <c r="E863" s="2">
        <v>6</v>
      </c>
      <c r="F863" s="2" t="str">
        <f>_xlfn.XLOOKUP(Orders[[#This Row],[Customer ID]],customers!$A$1:$A$1001,customers!$B$1:$B$1001,,0)</f>
        <v>Noel Chisholm</v>
      </c>
      <c r="G863" s="2" t="str">
        <f>IF(_xlfn.XLOOKUP(Orders[[#This Row],[Customer ID]],customers!$A$1:$A$1001,customers!$C$1:$C$1001,,0)=0,"",_xlfn.XLOOKUP(Orders[[#This Row],[Customer ID]],customers!$A$1:$A$1001,customers!$C$1:$C$1001))</f>
        <v>nchisholmnx@example.com</v>
      </c>
      <c r="H863" s="2" t="str">
        <f>_xlfn.XLOOKUP(Orders[[#This Row],[Customer ID]],customers!$A$1:$A$1001,customers!$G$1:$G$1001,,0)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c r="Q863" t="str">
        <f>TEXT(Orders[[#This Row],[Order Date]], "dddd")</f>
        <v>Tuesday</v>
      </c>
      <c r="R863">
        <f>MONTH(Orders[[#This Row],[Order Date]])</f>
        <v>12</v>
      </c>
      <c r="S863" s="10">
        <f xml:space="preserve"> CEILING(Orders[[#This Row],[month_number]]/3,1)</f>
        <v>4</v>
      </c>
    </row>
    <row r="864" spans="1:19" x14ac:dyDescent="0.3">
      <c r="A864" s="2" t="s">
        <v>5362</v>
      </c>
      <c r="B864" s="3">
        <v>43725</v>
      </c>
      <c r="C864" s="2" t="s">
        <v>5363</v>
      </c>
      <c r="D864" t="s">
        <v>6138</v>
      </c>
      <c r="E864" s="2">
        <v>1</v>
      </c>
      <c r="F864" s="2" t="str">
        <f>_xlfn.XLOOKUP(Orders[[#This Row],[Customer ID]],customers!$A$1:$A$1001,customers!$B$1:$B$1001,,0)</f>
        <v>Grazia Oats</v>
      </c>
      <c r="G864" s="2" t="str">
        <f>IF(_xlfn.XLOOKUP(Orders[[#This Row],[Customer ID]],customers!$A$1:$A$1001,customers!$C$1:$C$1001,,0)=0,"",_xlfn.XLOOKUP(Orders[[#This Row],[Customer ID]],customers!$A$1:$A$1001,customers!$C$1:$C$1001))</f>
        <v>goatsny@live.com</v>
      </c>
      <c r="H864" s="2" t="str">
        <f>_xlfn.XLOOKUP(Orders[[#This Row],[Customer ID]],customers!$A$1:$A$1001,customers!$G$1:$G$1001,,0)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c r="Q864" t="str">
        <f>TEXT(Orders[[#This Row],[Order Date]], "dddd")</f>
        <v>Tuesday</v>
      </c>
      <c r="R864">
        <f>MONTH(Orders[[#This Row],[Order Date]])</f>
        <v>9</v>
      </c>
      <c r="S864" s="10">
        <f xml:space="preserve"> CEILING(Orders[[#This Row],[month_number]]/3,1)</f>
        <v>3</v>
      </c>
    </row>
    <row r="865" spans="1:19" x14ac:dyDescent="0.3">
      <c r="A865" s="2" t="s">
        <v>5368</v>
      </c>
      <c r="B865" s="3">
        <v>44712</v>
      </c>
      <c r="C865" s="2" t="s">
        <v>5369</v>
      </c>
      <c r="D865" t="s">
        <v>6162</v>
      </c>
      <c r="E865" s="2">
        <v>2</v>
      </c>
      <c r="F865" s="2" t="str">
        <f>_xlfn.XLOOKUP(Orders[[#This Row],[Customer ID]],customers!$A$1:$A$1001,customers!$B$1:$B$1001,,0)</f>
        <v>Meade Birkin</v>
      </c>
      <c r="G865" s="2" t="str">
        <f>IF(_xlfn.XLOOKUP(Orders[[#This Row],[Customer ID]],customers!$A$1:$A$1001,customers!$C$1:$C$1001,,0)=0,"",_xlfn.XLOOKUP(Orders[[#This Row],[Customer ID]],customers!$A$1:$A$1001,customers!$C$1:$C$1001))</f>
        <v>mbirkinnz@java.com</v>
      </c>
      <c r="H865" s="2" t="str">
        <f>_xlfn.XLOOKUP(Orders[[#This Row],[Customer ID]],customers!$A$1:$A$1001,customers!$G$1:$G$1001,,0)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c r="Q865" t="str">
        <f>TEXT(Orders[[#This Row],[Order Date]], "dddd")</f>
        <v>Tuesday</v>
      </c>
      <c r="R865">
        <f>MONTH(Orders[[#This Row],[Order Date]])</f>
        <v>5</v>
      </c>
      <c r="S865" s="10">
        <f xml:space="preserve"> CEILING(Orders[[#This Row],[month_number]]/3,1)</f>
        <v>2</v>
      </c>
    </row>
    <row r="866" spans="1:19" x14ac:dyDescent="0.3">
      <c r="A866" s="2" t="s">
        <v>5374</v>
      </c>
      <c r="B866" s="3">
        <v>43759</v>
      </c>
      <c r="C866" s="2" t="s">
        <v>5375</v>
      </c>
      <c r="D866" t="s">
        <v>6178</v>
      </c>
      <c r="E866" s="2">
        <v>6</v>
      </c>
      <c r="F866" s="2" t="str">
        <f>_xlfn.XLOOKUP(Orders[[#This Row],[Customer ID]],customers!$A$1:$A$1001,customers!$B$1:$B$1001,,0)</f>
        <v>Ronda Pyson</v>
      </c>
      <c r="G866" s="2" t="str">
        <f>IF(_xlfn.XLOOKUP(Orders[[#This Row],[Customer ID]],customers!$A$1:$A$1001,customers!$C$1:$C$1001,,0)=0,"",_xlfn.XLOOKUP(Orders[[#This Row],[Customer ID]],customers!$A$1:$A$1001,customers!$C$1:$C$1001))</f>
        <v>rpysono0@constantcontact.com</v>
      </c>
      <c r="H866" s="2" t="str">
        <f>_xlfn.XLOOKUP(Orders[[#This Row],[Customer ID]],customers!$A$1:$A$1001,customers!$G$1:$G$1001,,0)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Large</v>
      </c>
      <c r="P866" t="str">
        <f>_xlfn.XLOOKUP(Orders[[#This Row],[Customer ID]],customers!$A$1:$A$1001,customers!$I$1:$I$1001,,0)</f>
        <v>No</v>
      </c>
      <c r="Q866" t="str">
        <f>TEXT(Orders[[#This Row],[Order Date]], "dddd")</f>
        <v>Monday</v>
      </c>
      <c r="R866">
        <f>MONTH(Orders[[#This Row],[Order Date]])</f>
        <v>10</v>
      </c>
      <c r="S866" s="10">
        <f xml:space="preserve"> CEILING(Orders[[#This Row],[month_number]]/3,1)</f>
        <v>4</v>
      </c>
    </row>
    <row r="867" spans="1:19" x14ac:dyDescent="0.3">
      <c r="A867" s="2" t="s">
        <v>5380</v>
      </c>
      <c r="B867" s="3">
        <v>44675</v>
      </c>
      <c r="C867" s="2" t="s">
        <v>5428</v>
      </c>
      <c r="D867" t="s">
        <v>6157</v>
      </c>
      <c r="E867" s="2">
        <v>1</v>
      </c>
      <c r="F867" s="2" t="str">
        <f>_xlfn.XLOOKUP(Orders[[#This Row],[Customer ID]],customers!$A$1:$A$1001,customers!$B$1:$B$1001,,0)</f>
        <v>Modesty MacConnechie</v>
      </c>
      <c r="G867" s="2" t="str">
        <f>IF(_xlfn.XLOOKUP(Orders[[#This Row],[Customer ID]],customers!$A$1:$A$1001,customers!$C$1:$C$1001,,0)=0,"",_xlfn.XLOOKUP(Orders[[#This Row],[Customer ID]],customers!$A$1:$A$1001,customers!$C$1:$C$1001))</f>
        <v>mmacconnechieo9@reuters.com</v>
      </c>
      <c r="H867" s="2" t="str">
        <f>_xlfn.XLOOKUP(Orders[[#This Row],[Customer ID]],customers!$A$1:$A$1001,customers!$G$1:$G$1001,,0)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c r="Q867" t="str">
        <f>TEXT(Orders[[#This Row],[Order Date]], "dddd")</f>
        <v>Sunday</v>
      </c>
      <c r="R867">
        <f>MONTH(Orders[[#This Row],[Order Date]])</f>
        <v>4</v>
      </c>
      <c r="S867" s="10">
        <f xml:space="preserve"> CEILING(Orders[[#This Row],[month_number]]/3,1)</f>
        <v>2</v>
      </c>
    </row>
    <row r="868" spans="1:19" x14ac:dyDescent="0.3">
      <c r="A868" s="2" t="s">
        <v>5385</v>
      </c>
      <c r="B868" s="3">
        <v>44209</v>
      </c>
      <c r="C868" s="2" t="s">
        <v>5386</v>
      </c>
      <c r="D868" t="s">
        <v>6158</v>
      </c>
      <c r="E868" s="2">
        <v>3</v>
      </c>
      <c r="F868" s="2" t="str">
        <f>_xlfn.XLOOKUP(Orders[[#This Row],[Customer ID]],customers!$A$1:$A$1001,customers!$B$1:$B$1001,,0)</f>
        <v>Rafaela Treacher</v>
      </c>
      <c r="G868" s="2" t="str">
        <f>IF(_xlfn.XLOOKUP(Orders[[#This Row],[Customer ID]],customers!$A$1:$A$1001,customers!$C$1:$C$1001,,0)=0,"",_xlfn.XLOOKUP(Orders[[#This Row],[Customer ID]],customers!$A$1:$A$1001,customers!$C$1:$C$1001))</f>
        <v>rtreachero2@usa.gov</v>
      </c>
      <c r="H868" s="2" t="str">
        <f>_xlfn.XLOOKUP(Orders[[#This Row],[Customer ID]],customers!$A$1:$A$1001,customers!$G$1:$G$1001,,0)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c r="Q868" t="str">
        <f>TEXT(Orders[[#This Row],[Order Date]], "dddd")</f>
        <v>Wednesday</v>
      </c>
      <c r="R868">
        <f>MONTH(Orders[[#This Row],[Order Date]])</f>
        <v>1</v>
      </c>
      <c r="S868" s="10">
        <f xml:space="preserve"> CEILING(Orders[[#This Row],[month_number]]/3,1)</f>
        <v>1</v>
      </c>
    </row>
    <row r="869" spans="1:19" x14ac:dyDescent="0.3">
      <c r="A869" s="2" t="s">
        <v>5391</v>
      </c>
      <c r="B869" s="3">
        <v>44792</v>
      </c>
      <c r="C869" s="2" t="s">
        <v>5392</v>
      </c>
      <c r="D869" t="s">
        <v>6182</v>
      </c>
      <c r="E869" s="2">
        <v>1</v>
      </c>
      <c r="F869" s="2" t="str">
        <f>_xlfn.XLOOKUP(Orders[[#This Row],[Customer ID]],customers!$A$1:$A$1001,customers!$B$1:$B$1001,,0)</f>
        <v>Bee Fattorini</v>
      </c>
      <c r="G869" s="2" t="str">
        <f>IF(_xlfn.XLOOKUP(Orders[[#This Row],[Customer ID]],customers!$A$1:$A$1001,customers!$C$1:$C$1001,,0)=0,"",_xlfn.XLOOKUP(Orders[[#This Row],[Customer ID]],customers!$A$1:$A$1001,customers!$C$1:$C$1001))</f>
        <v>bfattorinio3@quantcast.com</v>
      </c>
      <c r="H869" s="2" t="str">
        <f>_xlfn.XLOOKUP(Orders[[#This Row],[Customer ID]],customers!$A$1:$A$1001,customers!$G$1:$G$1001,,0)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Large</v>
      </c>
      <c r="P869" t="str">
        <f>_xlfn.XLOOKUP(Orders[[#This Row],[Customer ID]],customers!$A$1:$A$1001,customers!$I$1:$I$1001,,0)</f>
        <v>Yes</v>
      </c>
      <c r="Q869" t="str">
        <f>TEXT(Orders[[#This Row],[Order Date]], "dddd")</f>
        <v>Friday</v>
      </c>
      <c r="R869">
        <f>MONTH(Orders[[#This Row],[Order Date]])</f>
        <v>8</v>
      </c>
      <c r="S869" s="10">
        <f xml:space="preserve"> CEILING(Orders[[#This Row],[month_number]]/3,1)</f>
        <v>3</v>
      </c>
    </row>
    <row r="870" spans="1:19" x14ac:dyDescent="0.3">
      <c r="A870" s="2" t="s">
        <v>5396</v>
      </c>
      <c r="B870" s="3">
        <v>43526</v>
      </c>
      <c r="C870" s="2" t="s">
        <v>5397</v>
      </c>
      <c r="D870" t="s">
        <v>6139</v>
      </c>
      <c r="E870" s="2">
        <v>5</v>
      </c>
      <c r="F870" s="2" t="str">
        <f>_xlfn.XLOOKUP(Orders[[#This Row],[Customer ID]],customers!$A$1:$A$1001,customers!$B$1:$B$1001,,0)</f>
        <v>Margie Palleske</v>
      </c>
      <c r="G870" s="2" t="str">
        <f>IF(_xlfn.XLOOKUP(Orders[[#This Row],[Customer ID]],customers!$A$1:$A$1001,customers!$C$1:$C$1001,,0)=0,"",_xlfn.XLOOKUP(Orders[[#This Row],[Customer ID]],customers!$A$1:$A$1001,customers!$C$1:$C$1001))</f>
        <v>mpalleskeo4@nyu.edu</v>
      </c>
      <c r="H870" s="2" t="str">
        <f>_xlfn.XLOOKUP(Orders[[#This Row],[Customer ID]],customers!$A$1:$A$1001,customers!$G$1:$G$1001,,0)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c r="Q870" t="str">
        <f>TEXT(Orders[[#This Row],[Order Date]], "dddd")</f>
        <v>Saturday</v>
      </c>
      <c r="R870">
        <f>MONTH(Orders[[#This Row],[Order Date]])</f>
        <v>3</v>
      </c>
      <c r="S870" s="10">
        <f xml:space="preserve"> CEILING(Orders[[#This Row],[month_number]]/3,1)</f>
        <v>1</v>
      </c>
    </row>
    <row r="871" spans="1:19" x14ac:dyDescent="0.3">
      <c r="A871" s="2" t="s">
        <v>5402</v>
      </c>
      <c r="B871" s="3">
        <v>43851</v>
      </c>
      <c r="C871" s="2" t="s">
        <v>5403</v>
      </c>
      <c r="D871" t="s">
        <v>6146</v>
      </c>
      <c r="E871" s="2">
        <v>3</v>
      </c>
      <c r="F871" s="2" t="str">
        <f>_xlfn.XLOOKUP(Orders[[#This Row],[Customer ID]],customers!$A$1:$A$1001,customers!$B$1:$B$1001,,0)</f>
        <v>Alexina Randals</v>
      </c>
      <c r="G871" s="2" t="str">
        <f>IF(_xlfn.XLOOKUP(Orders[[#This Row],[Customer ID]],customers!$A$1:$A$1001,customers!$C$1:$C$1001,,0)=0,"",_xlfn.XLOOKUP(Orders[[#This Row],[Customer ID]],customers!$A$1:$A$1001,customers!$C$1:$C$1001))</f>
        <v/>
      </c>
      <c r="H871" s="2" t="str">
        <f>_xlfn.XLOOKUP(Orders[[#This Row],[Customer ID]],customers!$A$1:$A$1001,customers!$G$1:$G$1001,,0)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c r="Q871" t="str">
        <f>TEXT(Orders[[#This Row],[Order Date]], "dddd")</f>
        <v>Tuesday</v>
      </c>
      <c r="R871">
        <f>MONTH(Orders[[#This Row],[Order Date]])</f>
        <v>1</v>
      </c>
      <c r="S871" s="10">
        <f xml:space="preserve"> CEILING(Orders[[#This Row],[month_number]]/3,1)</f>
        <v>1</v>
      </c>
    </row>
    <row r="872" spans="1:19" x14ac:dyDescent="0.3">
      <c r="A872" s="2" t="s">
        <v>5407</v>
      </c>
      <c r="B872" s="3">
        <v>44460</v>
      </c>
      <c r="C872" s="2" t="s">
        <v>5408</v>
      </c>
      <c r="D872" t="s">
        <v>6144</v>
      </c>
      <c r="E872" s="2">
        <v>1</v>
      </c>
      <c r="F872" s="2" t="str">
        <f>_xlfn.XLOOKUP(Orders[[#This Row],[Customer ID]],customers!$A$1:$A$1001,customers!$B$1:$B$1001,,0)</f>
        <v>Filip Antcliffe</v>
      </c>
      <c r="G872" s="2" t="str">
        <f>IF(_xlfn.XLOOKUP(Orders[[#This Row],[Customer ID]],customers!$A$1:$A$1001,customers!$C$1:$C$1001,,0)=0,"",_xlfn.XLOOKUP(Orders[[#This Row],[Customer ID]],customers!$A$1:$A$1001,customers!$C$1:$C$1001))</f>
        <v>fantcliffeo6@amazon.co.jp</v>
      </c>
      <c r="H872" s="2" t="str">
        <f>_xlfn.XLOOKUP(Orders[[#This Row],[Customer ID]],customers!$A$1:$A$1001,customers!$G$1:$G$1001,,0)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c r="Q872" t="str">
        <f>TEXT(Orders[[#This Row],[Order Date]], "dddd")</f>
        <v>Tuesday</v>
      </c>
      <c r="R872">
        <f>MONTH(Orders[[#This Row],[Order Date]])</f>
        <v>9</v>
      </c>
      <c r="S872" s="10">
        <f xml:space="preserve"> CEILING(Orders[[#This Row],[month_number]]/3,1)</f>
        <v>3</v>
      </c>
    </row>
    <row r="873" spans="1:19" x14ac:dyDescent="0.3">
      <c r="A873" s="2" t="s">
        <v>5413</v>
      </c>
      <c r="B873" s="3">
        <v>43707</v>
      </c>
      <c r="C873" s="2" t="s">
        <v>5414</v>
      </c>
      <c r="D873" t="s">
        <v>6171</v>
      </c>
      <c r="E873" s="2">
        <v>2</v>
      </c>
      <c r="F873" s="2" t="str">
        <f>_xlfn.XLOOKUP(Orders[[#This Row],[Customer ID]],customers!$A$1:$A$1001,customers!$B$1:$B$1001,,0)</f>
        <v>Peyter Matignon</v>
      </c>
      <c r="G873" s="2" t="str">
        <f>IF(_xlfn.XLOOKUP(Orders[[#This Row],[Customer ID]],customers!$A$1:$A$1001,customers!$C$1:$C$1001,,0)=0,"",_xlfn.XLOOKUP(Orders[[#This Row],[Customer ID]],customers!$A$1:$A$1001,customers!$C$1:$C$1001))</f>
        <v>pmatignono7@harvard.edu</v>
      </c>
      <c r="H873" s="2" t="str">
        <f>_xlfn.XLOOKUP(Orders[[#This Row],[Customer ID]],customers!$A$1:$A$1001,customers!$G$1:$G$1001,,0)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Large</v>
      </c>
      <c r="P873" t="str">
        <f>_xlfn.XLOOKUP(Orders[[#This Row],[Customer ID]],customers!$A$1:$A$1001,customers!$I$1:$I$1001,,0)</f>
        <v>Yes</v>
      </c>
      <c r="Q873" t="str">
        <f>TEXT(Orders[[#This Row],[Order Date]], "dddd")</f>
        <v>Friday</v>
      </c>
      <c r="R873">
        <f>MONTH(Orders[[#This Row],[Order Date]])</f>
        <v>8</v>
      </c>
      <c r="S873" s="10">
        <f xml:space="preserve"> CEILING(Orders[[#This Row],[month_number]]/3,1)</f>
        <v>3</v>
      </c>
    </row>
    <row r="874" spans="1:19" x14ac:dyDescent="0.3">
      <c r="A874" s="2" t="s">
        <v>5421</v>
      </c>
      <c r="B874" s="3">
        <v>43521</v>
      </c>
      <c r="C874" s="2" t="s">
        <v>5422</v>
      </c>
      <c r="D874" t="s">
        <v>6155</v>
      </c>
      <c r="E874" s="2">
        <v>2</v>
      </c>
      <c r="F874" s="2" t="str">
        <f>_xlfn.XLOOKUP(Orders[[#This Row],[Customer ID]],customers!$A$1:$A$1001,customers!$B$1:$B$1001,,0)</f>
        <v>Claudie Weond</v>
      </c>
      <c r="G874" s="2" t="str">
        <f>IF(_xlfn.XLOOKUP(Orders[[#This Row],[Customer ID]],customers!$A$1:$A$1001,customers!$C$1:$C$1001,,0)=0,"",_xlfn.XLOOKUP(Orders[[#This Row],[Customer ID]],customers!$A$1:$A$1001,customers!$C$1:$C$1001))</f>
        <v>cweondo8@theglobeandmail.com</v>
      </c>
      <c r="H874" s="2" t="str">
        <f>_xlfn.XLOOKUP(Orders[[#This Row],[Customer ID]],customers!$A$1:$A$1001,customers!$G$1:$G$1001,,0)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c r="Q874" t="str">
        <f>TEXT(Orders[[#This Row],[Order Date]], "dddd")</f>
        <v>Monday</v>
      </c>
      <c r="R874">
        <f>MONTH(Orders[[#This Row],[Order Date]])</f>
        <v>2</v>
      </c>
      <c r="S874" s="10">
        <f xml:space="preserve"> CEILING(Orders[[#This Row],[month_number]]/3,1)</f>
        <v>1</v>
      </c>
    </row>
    <row r="875" spans="1:19" x14ac:dyDescent="0.3">
      <c r="A875" s="2" t="s">
        <v>5427</v>
      </c>
      <c r="B875" s="3">
        <v>43725</v>
      </c>
      <c r="C875" s="2" t="s">
        <v>5428</v>
      </c>
      <c r="D875" t="s">
        <v>6174</v>
      </c>
      <c r="E875" s="2">
        <v>4</v>
      </c>
      <c r="F875" s="2" t="str">
        <f>_xlfn.XLOOKUP(Orders[[#This Row],[Customer ID]],customers!$A$1:$A$1001,customers!$B$1:$B$1001,,0)</f>
        <v>Modesty MacConnechie</v>
      </c>
      <c r="G875" s="2" t="str">
        <f>IF(_xlfn.XLOOKUP(Orders[[#This Row],[Customer ID]],customers!$A$1:$A$1001,customers!$C$1:$C$1001,,0)=0,"",_xlfn.XLOOKUP(Orders[[#This Row],[Customer ID]],customers!$A$1:$A$1001,customers!$C$1:$C$1001))</f>
        <v>mmacconnechieo9@reuters.com</v>
      </c>
      <c r="H875" s="2" t="str">
        <f>_xlfn.XLOOKUP(Orders[[#This Row],[Customer ID]],customers!$A$1:$A$1001,customers!$G$1:$G$1001,,0)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c r="Q875" t="str">
        <f>TEXT(Orders[[#This Row],[Order Date]], "dddd")</f>
        <v>Tuesday</v>
      </c>
      <c r="R875">
        <f>MONTH(Orders[[#This Row],[Order Date]])</f>
        <v>9</v>
      </c>
      <c r="S875" s="10">
        <f xml:space="preserve"> CEILING(Orders[[#This Row],[month_number]]/3,1)</f>
        <v>3</v>
      </c>
    </row>
    <row r="876" spans="1:19" x14ac:dyDescent="0.3">
      <c r="A876" s="2" t="s">
        <v>5433</v>
      </c>
      <c r="B876" s="3">
        <v>43680</v>
      </c>
      <c r="C876" s="2" t="s">
        <v>5434</v>
      </c>
      <c r="D876" t="s">
        <v>6140</v>
      </c>
      <c r="E876" s="2">
        <v>2</v>
      </c>
      <c r="F876" s="2" t="str">
        <f>_xlfn.XLOOKUP(Orders[[#This Row],[Customer ID]],customers!$A$1:$A$1001,customers!$B$1:$B$1001,,0)</f>
        <v>Jaquenette Skentelbery</v>
      </c>
      <c r="G876" s="2" t="str">
        <f>IF(_xlfn.XLOOKUP(Orders[[#This Row],[Customer ID]],customers!$A$1:$A$1001,customers!$C$1:$C$1001,,0)=0,"",_xlfn.XLOOKUP(Orders[[#This Row],[Customer ID]],customers!$A$1:$A$1001,customers!$C$1:$C$1001))</f>
        <v>jskentelberyoa@paypal.com</v>
      </c>
      <c r="H876" s="2" t="str">
        <f>_xlfn.XLOOKUP(Orders[[#This Row],[Customer ID]],customers!$A$1:$A$1001,customers!$G$1:$G$1001,,0)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Large</v>
      </c>
      <c r="P876" t="str">
        <f>_xlfn.XLOOKUP(Orders[[#This Row],[Customer ID]],customers!$A$1:$A$1001,customers!$I$1:$I$1001,,0)</f>
        <v>No</v>
      </c>
      <c r="Q876" t="str">
        <f>TEXT(Orders[[#This Row],[Order Date]], "dddd")</f>
        <v>Saturday</v>
      </c>
      <c r="R876">
        <f>MONTH(Orders[[#This Row],[Order Date]])</f>
        <v>8</v>
      </c>
      <c r="S876" s="10">
        <f xml:space="preserve"> CEILING(Orders[[#This Row],[month_number]]/3,1)</f>
        <v>3</v>
      </c>
    </row>
    <row r="877" spans="1:19" x14ac:dyDescent="0.3">
      <c r="A877" s="2" t="s">
        <v>5439</v>
      </c>
      <c r="B877" s="3">
        <v>44253</v>
      </c>
      <c r="C877" s="2" t="s">
        <v>5440</v>
      </c>
      <c r="D877" t="s">
        <v>6160</v>
      </c>
      <c r="E877" s="2">
        <v>5</v>
      </c>
      <c r="F877" s="2" t="str">
        <f>_xlfn.XLOOKUP(Orders[[#This Row],[Customer ID]],customers!$A$1:$A$1001,customers!$B$1:$B$1001,,0)</f>
        <v>Orazio Comber</v>
      </c>
      <c r="G877" s="2" t="str">
        <f>IF(_xlfn.XLOOKUP(Orders[[#This Row],[Customer ID]],customers!$A$1:$A$1001,customers!$C$1:$C$1001,,0)=0,"",_xlfn.XLOOKUP(Orders[[#This Row],[Customer ID]],customers!$A$1:$A$1001,customers!$C$1:$C$1001))</f>
        <v>ocomberob@goo.gl</v>
      </c>
      <c r="H877" s="2" t="str">
        <f>_xlfn.XLOOKUP(Orders[[#This Row],[Customer ID]],customers!$A$1:$A$1001,customers!$G$1:$G$1001,,0)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c r="Q877" t="str">
        <f>TEXT(Orders[[#This Row],[Order Date]], "dddd")</f>
        <v>Friday</v>
      </c>
      <c r="R877">
        <f>MONTH(Orders[[#This Row],[Order Date]])</f>
        <v>2</v>
      </c>
      <c r="S877" s="10">
        <f xml:space="preserve"> CEILING(Orders[[#This Row],[month_number]]/3,1)</f>
        <v>1</v>
      </c>
    </row>
    <row r="878" spans="1:19" x14ac:dyDescent="0.3">
      <c r="A878" s="2" t="s">
        <v>5439</v>
      </c>
      <c r="B878" s="3">
        <v>44253</v>
      </c>
      <c r="C878" s="2" t="s">
        <v>5440</v>
      </c>
      <c r="D878" t="s">
        <v>6180</v>
      </c>
      <c r="E878" s="2">
        <v>6</v>
      </c>
      <c r="F878" s="2" t="str">
        <f>_xlfn.XLOOKUP(Orders[[#This Row],[Customer ID]],customers!$A$1:$A$1001,customers!$B$1:$B$1001,,0)</f>
        <v>Orazio Comber</v>
      </c>
      <c r="G878" s="2" t="str">
        <f>IF(_xlfn.XLOOKUP(Orders[[#This Row],[Customer ID]],customers!$A$1:$A$1001,customers!$C$1:$C$1001,,0)=0,"",_xlfn.XLOOKUP(Orders[[#This Row],[Customer ID]],customers!$A$1:$A$1001,customers!$C$1:$C$1001))</f>
        <v>ocomberob@goo.gl</v>
      </c>
      <c r="H878" s="2" t="str">
        <f>_xlfn.XLOOKUP(Orders[[#This Row],[Customer ID]],customers!$A$1:$A$1001,customers!$G$1:$G$1001,,0)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Large</v>
      </c>
      <c r="P878" t="str">
        <f>_xlfn.XLOOKUP(Orders[[#This Row],[Customer ID]],customers!$A$1:$A$1001,customers!$I$1:$I$1001,,0)</f>
        <v>No</v>
      </c>
      <c r="Q878" t="str">
        <f>TEXT(Orders[[#This Row],[Order Date]], "dddd")</f>
        <v>Friday</v>
      </c>
      <c r="R878">
        <f>MONTH(Orders[[#This Row],[Order Date]])</f>
        <v>2</v>
      </c>
      <c r="S878" s="10">
        <f xml:space="preserve"> CEILING(Orders[[#This Row],[month_number]]/3,1)</f>
        <v>1</v>
      </c>
    </row>
    <row r="879" spans="1:19" x14ac:dyDescent="0.3">
      <c r="A879" s="2" t="s">
        <v>5450</v>
      </c>
      <c r="B879" s="3">
        <v>44411</v>
      </c>
      <c r="C879" s="2" t="s">
        <v>5451</v>
      </c>
      <c r="D879" t="s">
        <v>6161</v>
      </c>
      <c r="E879" s="2">
        <v>3</v>
      </c>
      <c r="F879" s="2" t="str">
        <f>_xlfn.XLOOKUP(Orders[[#This Row],[Customer ID]],customers!$A$1:$A$1001,customers!$B$1:$B$1001,,0)</f>
        <v>Zachary Tramel</v>
      </c>
      <c r="G879" s="2" t="str">
        <f>IF(_xlfn.XLOOKUP(Orders[[#This Row],[Customer ID]],customers!$A$1:$A$1001,customers!$C$1:$C$1001,,0)=0,"",_xlfn.XLOOKUP(Orders[[#This Row],[Customer ID]],customers!$A$1:$A$1001,customers!$C$1:$C$1001))</f>
        <v>ztramelod@netlog.com</v>
      </c>
      <c r="H879" s="2" t="str">
        <f>_xlfn.XLOOKUP(Orders[[#This Row],[Customer ID]],customers!$A$1:$A$1001,customers!$G$1:$G$1001,,0)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Large</v>
      </c>
      <c r="P879" t="str">
        <f>_xlfn.XLOOKUP(Orders[[#This Row],[Customer ID]],customers!$A$1:$A$1001,customers!$I$1:$I$1001,,0)</f>
        <v>No</v>
      </c>
      <c r="Q879" t="str">
        <f>TEXT(Orders[[#This Row],[Order Date]], "dddd")</f>
        <v>Tuesday</v>
      </c>
      <c r="R879">
        <f>MONTH(Orders[[#This Row],[Order Date]])</f>
        <v>8</v>
      </c>
      <c r="S879" s="10">
        <f xml:space="preserve"> CEILING(Orders[[#This Row],[month_number]]/3,1)</f>
        <v>3</v>
      </c>
    </row>
    <row r="880" spans="1:19" x14ac:dyDescent="0.3">
      <c r="A880" s="2" t="s">
        <v>5456</v>
      </c>
      <c r="B880" s="3">
        <v>44323</v>
      </c>
      <c r="C880" s="2" t="s">
        <v>5457</v>
      </c>
      <c r="D880" t="s">
        <v>6142</v>
      </c>
      <c r="E880" s="2">
        <v>1</v>
      </c>
      <c r="F880" s="2" t="str">
        <f>_xlfn.XLOOKUP(Orders[[#This Row],[Customer ID]],customers!$A$1:$A$1001,customers!$B$1:$B$1001,,0)</f>
        <v>Izaak Primak</v>
      </c>
      <c r="G880" s="2" t="str">
        <f>IF(_xlfn.XLOOKUP(Orders[[#This Row],[Customer ID]],customers!$A$1:$A$1001,customers!$C$1:$C$1001,,0)=0,"",_xlfn.XLOOKUP(Orders[[#This Row],[Customer ID]],customers!$A$1:$A$1001,customers!$C$1:$C$1001))</f>
        <v/>
      </c>
      <c r="H880" s="2" t="str">
        <f>_xlfn.XLOOKUP(Orders[[#This Row],[Customer ID]],customers!$A$1:$A$1001,customers!$G$1:$G$1001,,0)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Large</v>
      </c>
      <c r="P880" t="str">
        <f>_xlfn.XLOOKUP(Orders[[#This Row],[Customer ID]],customers!$A$1:$A$1001,customers!$I$1:$I$1001,,0)</f>
        <v>Yes</v>
      </c>
      <c r="Q880" t="str">
        <f>TEXT(Orders[[#This Row],[Order Date]], "dddd")</f>
        <v>Friday</v>
      </c>
      <c r="R880">
        <f>MONTH(Orders[[#This Row],[Order Date]])</f>
        <v>5</v>
      </c>
      <c r="S880" s="10">
        <f xml:space="preserve"> CEILING(Orders[[#This Row],[month_number]]/3,1)</f>
        <v>2</v>
      </c>
    </row>
    <row r="881" spans="1:19" x14ac:dyDescent="0.3">
      <c r="A881" s="2" t="s">
        <v>5461</v>
      </c>
      <c r="B881" s="3">
        <v>43630</v>
      </c>
      <c r="C881" s="2" t="s">
        <v>5462</v>
      </c>
      <c r="D881" t="s">
        <v>6153</v>
      </c>
      <c r="E881" s="2">
        <v>3</v>
      </c>
      <c r="F881" s="2" t="str">
        <f>_xlfn.XLOOKUP(Orders[[#This Row],[Customer ID]],customers!$A$1:$A$1001,customers!$B$1:$B$1001,,0)</f>
        <v>Brittani Thoresbie</v>
      </c>
      <c r="G881" s="2" t="str">
        <f>IF(_xlfn.XLOOKUP(Orders[[#This Row],[Customer ID]],customers!$A$1:$A$1001,customers!$C$1:$C$1001,,0)=0,"",_xlfn.XLOOKUP(Orders[[#This Row],[Customer ID]],customers!$A$1:$A$1001,customers!$C$1:$C$1001))</f>
        <v/>
      </c>
      <c r="H881" s="2" t="str">
        <f>_xlfn.XLOOKUP(Orders[[#This Row],[Customer ID]],customers!$A$1:$A$1001,customers!$G$1:$G$1001,,0)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c r="Q881" t="str">
        <f>TEXT(Orders[[#This Row],[Order Date]], "dddd")</f>
        <v>Friday</v>
      </c>
      <c r="R881">
        <f>MONTH(Orders[[#This Row],[Order Date]])</f>
        <v>6</v>
      </c>
      <c r="S881" s="10">
        <f xml:space="preserve"> CEILING(Orders[[#This Row],[month_number]]/3,1)</f>
        <v>2</v>
      </c>
    </row>
    <row r="882" spans="1:19" x14ac:dyDescent="0.3">
      <c r="A882" s="2" t="s">
        <v>5466</v>
      </c>
      <c r="B882" s="3">
        <v>43790</v>
      </c>
      <c r="C882" s="2" t="s">
        <v>5467</v>
      </c>
      <c r="D882" t="s">
        <v>6178</v>
      </c>
      <c r="E882" s="2">
        <v>2</v>
      </c>
      <c r="F882" s="2" t="str">
        <f>_xlfn.XLOOKUP(Orders[[#This Row],[Customer ID]],customers!$A$1:$A$1001,customers!$B$1:$B$1001,,0)</f>
        <v>Constanta Hatfull</v>
      </c>
      <c r="G882" s="2" t="str">
        <f>IF(_xlfn.XLOOKUP(Orders[[#This Row],[Customer ID]],customers!$A$1:$A$1001,customers!$C$1:$C$1001,,0)=0,"",_xlfn.XLOOKUP(Orders[[#This Row],[Customer ID]],customers!$A$1:$A$1001,customers!$C$1:$C$1001))</f>
        <v>chatfullog@ebay.com</v>
      </c>
      <c r="H882" s="2" t="str">
        <f>_xlfn.XLOOKUP(Orders[[#This Row],[Customer ID]],customers!$A$1:$A$1001,customers!$G$1:$G$1001,,0)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Large</v>
      </c>
      <c r="P882" t="str">
        <f>_xlfn.XLOOKUP(Orders[[#This Row],[Customer ID]],customers!$A$1:$A$1001,customers!$I$1:$I$1001,,0)</f>
        <v>No</v>
      </c>
      <c r="Q882" t="str">
        <f>TEXT(Orders[[#This Row],[Order Date]], "dddd")</f>
        <v>Thursday</v>
      </c>
      <c r="R882">
        <f>MONTH(Orders[[#This Row],[Order Date]])</f>
        <v>11</v>
      </c>
      <c r="S882" s="10">
        <f xml:space="preserve"> CEILING(Orders[[#This Row],[month_number]]/3,1)</f>
        <v>4</v>
      </c>
    </row>
    <row r="883" spans="1:19" x14ac:dyDescent="0.3">
      <c r="A883" s="2" t="s">
        <v>5472</v>
      </c>
      <c r="B883" s="3">
        <v>44286</v>
      </c>
      <c r="C883" s="2" t="s">
        <v>5473</v>
      </c>
      <c r="D883" t="s">
        <v>6167</v>
      </c>
      <c r="E883" s="2">
        <v>6</v>
      </c>
      <c r="F883" s="2" t="str">
        <f>_xlfn.XLOOKUP(Orders[[#This Row],[Customer ID]],customers!$A$1:$A$1001,customers!$B$1:$B$1001,,0)</f>
        <v>Bobbe Castagneto</v>
      </c>
      <c r="G883" s="2" t="str">
        <f>IF(_xlfn.XLOOKUP(Orders[[#This Row],[Customer ID]],customers!$A$1:$A$1001,customers!$C$1:$C$1001,,0)=0,"",_xlfn.XLOOKUP(Orders[[#This Row],[Customer ID]],customers!$A$1:$A$1001,customers!$C$1:$C$1001))</f>
        <v/>
      </c>
      <c r="H883" s="2" t="str">
        <f>_xlfn.XLOOKUP(Orders[[#This Row],[Customer ID]],customers!$A$1:$A$1001,customers!$G$1:$G$1001,,0)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Large</v>
      </c>
      <c r="P883" t="str">
        <f>_xlfn.XLOOKUP(Orders[[#This Row],[Customer ID]],customers!$A$1:$A$1001,customers!$I$1:$I$1001,,0)</f>
        <v>Yes</v>
      </c>
      <c r="Q883" t="str">
        <f>TEXT(Orders[[#This Row],[Order Date]], "dddd")</f>
        <v>Wednesday</v>
      </c>
      <c r="R883">
        <f>MONTH(Orders[[#This Row],[Order Date]])</f>
        <v>3</v>
      </c>
      <c r="S883" s="10">
        <f xml:space="preserve"> CEILING(Orders[[#This Row],[month_number]]/3,1)</f>
        <v>1</v>
      </c>
    </row>
    <row r="884" spans="1:19" x14ac:dyDescent="0.3">
      <c r="A884" s="2" t="s">
        <v>5477</v>
      </c>
      <c r="B884" s="3">
        <v>43647</v>
      </c>
      <c r="C884" s="2" t="s">
        <v>5526</v>
      </c>
      <c r="D884" t="s">
        <v>6168</v>
      </c>
      <c r="E884" s="2">
        <v>5</v>
      </c>
      <c r="F884" s="2" t="str">
        <f>_xlfn.XLOOKUP(Orders[[#This Row],[Customer ID]],customers!$A$1:$A$1001,customers!$B$1:$B$1001,,0)</f>
        <v>Kippie Marrison</v>
      </c>
      <c r="G884" s="2" t="str">
        <f>IF(_xlfn.XLOOKUP(Orders[[#This Row],[Customer ID]],customers!$A$1:$A$1001,customers!$C$1:$C$1001,,0)=0,"",_xlfn.XLOOKUP(Orders[[#This Row],[Customer ID]],customers!$A$1:$A$1001,customers!$C$1:$C$1001))</f>
        <v>kmarrisonoq@dropbox.com</v>
      </c>
      <c r="H884" s="2" t="str">
        <f>_xlfn.XLOOKUP(Orders[[#This Row],[Customer ID]],customers!$A$1:$A$1001,customers!$G$1:$G$1001,,0)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c r="Q884" t="str">
        <f>TEXT(Orders[[#This Row],[Order Date]], "dddd")</f>
        <v>Monday</v>
      </c>
      <c r="R884">
        <f>MONTH(Orders[[#This Row],[Order Date]])</f>
        <v>7</v>
      </c>
      <c r="S884" s="10">
        <f xml:space="preserve"> CEILING(Orders[[#This Row],[month_number]]/3,1)</f>
        <v>3</v>
      </c>
    </row>
    <row r="885" spans="1:19" x14ac:dyDescent="0.3">
      <c r="A885" s="2" t="s">
        <v>5483</v>
      </c>
      <c r="B885" s="3">
        <v>43956</v>
      </c>
      <c r="C885" s="2" t="s">
        <v>5484</v>
      </c>
      <c r="D885" t="s">
        <v>6175</v>
      </c>
      <c r="E885" s="2">
        <v>3</v>
      </c>
      <c r="F885" s="2" t="str">
        <f>_xlfn.XLOOKUP(Orders[[#This Row],[Customer ID]],customers!$A$1:$A$1001,customers!$B$1:$B$1001,,0)</f>
        <v>Lindon Agnolo</v>
      </c>
      <c r="G885" s="2" t="str">
        <f>IF(_xlfn.XLOOKUP(Orders[[#This Row],[Customer ID]],customers!$A$1:$A$1001,customers!$C$1:$C$1001,,0)=0,"",_xlfn.XLOOKUP(Orders[[#This Row],[Customer ID]],customers!$A$1:$A$1001,customers!$C$1:$C$1001))</f>
        <v>lagnolooj@pinterest.com</v>
      </c>
      <c r="H885" s="2" t="str">
        <f>_xlfn.XLOOKUP(Orders[[#This Row],[Customer ID]],customers!$A$1:$A$1001,customers!$G$1:$G$1001,,0)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c r="Q885" t="str">
        <f>TEXT(Orders[[#This Row],[Order Date]], "dddd")</f>
        <v>Tuesday</v>
      </c>
      <c r="R885">
        <f>MONTH(Orders[[#This Row],[Order Date]])</f>
        <v>5</v>
      </c>
      <c r="S885" s="10">
        <f xml:space="preserve"> CEILING(Orders[[#This Row],[month_number]]/3,1)</f>
        <v>2</v>
      </c>
    </row>
    <row r="886" spans="1:19" x14ac:dyDescent="0.3">
      <c r="A886" s="2" t="s">
        <v>5489</v>
      </c>
      <c r="B886" s="3">
        <v>43941</v>
      </c>
      <c r="C886" s="2" t="s">
        <v>5490</v>
      </c>
      <c r="D886" t="s">
        <v>6172</v>
      </c>
      <c r="E886" s="2">
        <v>1</v>
      </c>
      <c r="F886" s="2" t="str">
        <f>_xlfn.XLOOKUP(Orders[[#This Row],[Customer ID]],customers!$A$1:$A$1001,customers!$B$1:$B$1001,,0)</f>
        <v>Delainey Kiddy</v>
      </c>
      <c r="G886" s="2" t="str">
        <f>IF(_xlfn.XLOOKUP(Orders[[#This Row],[Customer ID]],customers!$A$1:$A$1001,customers!$C$1:$C$1001,,0)=0,"",_xlfn.XLOOKUP(Orders[[#This Row],[Customer ID]],customers!$A$1:$A$1001,customers!$C$1:$C$1001))</f>
        <v>dkiddyok@fda.gov</v>
      </c>
      <c r="H886" s="2" t="str">
        <f>_xlfn.XLOOKUP(Orders[[#This Row],[Customer ID]],customers!$A$1:$A$1001,customers!$G$1:$G$1001,,0)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c r="Q886" t="str">
        <f>TEXT(Orders[[#This Row],[Order Date]], "dddd")</f>
        <v>Monday</v>
      </c>
      <c r="R886">
        <f>MONTH(Orders[[#This Row],[Order Date]])</f>
        <v>4</v>
      </c>
      <c r="S886" s="10">
        <f xml:space="preserve"> CEILING(Orders[[#This Row],[month_number]]/3,1)</f>
        <v>2</v>
      </c>
    </row>
    <row r="887" spans="1:19" x14ac:dyDescent="0.3">
      <c r="A887" s="2" t="s">
        <v>5495</v>
      </c>
      <c r="B887" s="3">
        <v>43664</v>
      </c>
      <c r="C887" s="2" t="s">
        <v>5496</v>
      </c>
      <c r="D887" t="s">
        <v>6149</v>
      </c>
      <c r="E887" s="2">
        <v>6</v>
      </c>
      <c r="F887" s="2" t="str">
        <f>_xlfn.XLOOKUP(Orders[[#This Row],[Customer ID]],customers!$A$1:$A$1001,customers!$B$1:$B$1001,,0)</f>
        <v>Helli Petroulis</v>
      </c>
      <c r="G887" s="2" t="str">
        <f>IF(_xlfn.XLOOKUP(Orders[[#This Row],[Customer ID]],customers!$A$1:$A$1001,customers!$C$1:$C$1001,,0)=0,"",_xlfn.XLOOKUP(Orders[[#This Row],[Customer ID]],customers!$A$1:$A$1001,customers!$C$1:$C$1001))</f>
        <v>hpetroulisol@state.tx.us</v>
      </c>
      <c r="H887" s="2" t="str">
        <f>_xlfn.XLOOKUP(Orders[[#This Row],[Customer ID]],customers!$A$1:$A$1001,customers!$G$1:$G$1001,,0)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c r="Q887" t="str">
        <f>TEXT(Orders[[#This Row],[Order Date]], "dddd")</f>
        <v>Thursday</v>
      </c>
      <c r="R887">
        <f>MONTH(Orders[[#This Row],[Order Date]])</f>
        <v>7</v>
      </c>
      <c r="S887" s="10">
        <f xml:space="preserve"> CEILING(Orders[[#This Row],[month_number]]/3,1)</f>
        <v>3</v>
      </c>
    </row>
    <row r="888" spans="1:19" x14ac:dyDescent="0.3">
      <c r="A888" s="2" t="s">
        <v>5501</v>
      </c>
      <c r="B888" s="3">
        <v>44518</v>
      </c>
      <c r="C888" s="2" t="s">
        <v>5502</v>
      </c>
      <c r="D888" t="s">
        <v>6160</v>
      </c>
      <c r="E888" s="2">
        <v>2</v>
      </c>
      <c r="F888" s="2" t="str">
        <f>_xlfn.XLOOKUP(Orders[[#This Row],[Customer ID]],customers!$A$1:$A$1001,customers!$B$1:$B$1001,,0)</f>
        <v>Marty Scholl</v>
      </c>
      <c r="G888" s="2" t="str">
        <f>IF(_xlfn.XLOOKUP(Orders[[#This Row],[Customer ID]],customers!$A$1:$A$1001,customers!$C$1:$C$1001,,0)=0,"",_xlfn.XLOOKUP(Orders[[#This Row],[Customer ID]],customers!$A$1:$A$1001,customers!$C$1:$C$1001))</f>
        <v>mschollom@taobao.com</v>
      </c>
      <c r="H888" s="2" t="str">
        <f>_xlfn.XLOOKUP(Orders[[#This Row],[Customer ID]],customers!$A$1:$A$1001,customers!$G$1:$G$1001,,0)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c r="Q888" t="str">
        <f>TEXT(Orders[[#This Row],[Order Date]], "dddd")</f>
        <v>Thursday</v>
      </c>
      <c r="R888">
        <f>MONTH(Orders[[#This Row],[Order Date]])</f>
        <v>11</v>
      </c>
      <c r="S888" s="10">
        <f xml:space="preserve"> CEILING(Orders[[#This Row],[month_number]]/3,1)</f>
        <v>4</v>
      </c>
    </row>
    <row r="889" spans="1:19" x14ac:dyDescent="0.3">
      <c r="A889" s="2" t="s">
        <v>5507</v>
      </c>
      <c r="B889" s="3">
        <v>44002</v>
      </c>
      <c r="C889" s="2" t="s">
        <v>5508</v>
      </c>
      <c r="D889" t="s">
        <v>6184</v>
      </c>
      <c r="E889" s="2">
        <v>3</v>
      </c>
      <c r="F889" s="2" t="str">
        <f>_xlfn.XLOOKUP(Orders[[#This Row],[Customer ID]],customers!$A$1:$A$1001,customers!$B$1:$B$1001,,0)</f>
        <v>Kienan Ferson</v>
      </c>
      <c r="G889" s="2" t="str">
        <f>IF(_xlfn.XLOOKUP(Orders[[#This Row],[Customer ID]],customers!$A$1:$A$1001,customers!$C$1:$C$1001,,0)=0,"",_xlfn.XLOOKUP(Orders[[#This Row],[Customer ID]],customers!$A$1:$A$1001,customers!$C$1:$C$1001))</f>
        <v>kfersonon@g.co</v>
      </c>
      <c r="H889" s="2" t="str">
        <f>_xlfn.XLOOKUP(Orders[[#This Row],[Customer ID]],customers!$A$1:$A$1001,customers!$G$1:$G$1001,,0)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Large</v>
      </c>
      <c r="P889" t="str">
        <f>_xlfn.XLOOKUP(Orders[[#This Row],[Customer ID]],customers!$A$1:$A$1001,customers!$I$1:$I$1001,,0)</f>
        <v>No</v>
      </c>
      <c r="Q889" t="str">
        <f>TEXT(Orders[[#This Row],[Order Date]], "dddd")</f>
        <v>Saturday</v>
      </c>
      <c r="R889">
        <f>MONTH(Orders[[#This Row],[Order Date]])</f>
        <v>6</v>
      </c>
      <c r="S889" s="10">
        <f xml:space="preserve"> CEILING(Orders[[#This Row],[month_number]]/3,1)</f>
        <v>2</v>
      </c>
    </row>
    <row r="890" spans="1:19" x14ac:dyDescent="0.3">
      <c r="A890" s="2" t="s">
        <v>5513</v>
      </c>
      <c r="B890" s="3">
        <v>44292</v>
      </c>
      <c r="C890" s="2" t="s">
        <v>5514</v>
      </c>
      <c r="D890" t="s">
        <v>6167</v>
      </c>
      <c r="E890" s="2">
        <v>2</v>
      </c>
      <c r="F890" s="2" t="str">
        <f>_xlfn.XLOOKUP(Orders[[#This Row],[Customer ID]],customers!$A$1:$A$1001,customers!$B$1:$B$1001,,0)</f>
        <v>Blake Kelloway</v>
      </c>
      <c r="G890" s="2" t="str">
        <f>IF(_xlfn.XLOOKUP(Orders[[#This Row],[Customer ID]],customers!$A$1:$A$1001,customers!$C$1:$C$1001,,0)=0,"",_xlfn.XLOOKUP(Orders[[#This Row],[Customer ID]],customers!$A$1:$A$1001,customers!$C$1:$C$1001))</f>
        <v>bkellowayoo@omniture.com</v>
      </c>
      <c r="H890" s="2" t="str">
        <f>_xlfn.XLOOKUP(Orders[[#This Row],[Customer ID]],customers!$A$1:$A$1001,customers!$G$1:$G$1001,,0)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Large</v>
      </c>
      <c r="P890" t="str">
        <f>_xlfn.XLOOKUP(Orders[[#This Row],[Customer ID]],customers!$A$1:$A$1001,customers!$I$1:$I$1001,,0)</f>
        <v>Yes</v>
      </c>
      <c r="Q890" t="str">
        <f>TEXT(Orders[[#This Row],[Order Date]], "dddd")</f>
        <v>Tuesday</v>
      </c>
      <c r="R890">
        <f>MONTH(Orders[[#This Row],[Order Date]])</f>
        <v>4</v>
      </c>
      <c r="S890" s="10">
        <f xml:space="preserve"> CEILING(Orders[[#This Row],[month_number]]/3,1)</f>
        <v>2</v>
      </c>
    </row>
    <row r="891" spans="1:19" x14ac:dyDescent="0.3">
      <c r="A891" s="2" t="s">
        <v>5519</v>
      </c>
      <c r="B891" s="3">
        <v>43633</v>
      </c>
      <c r="C891" s="2" t="s">
        <v>5520</v>
      </c>
      <c r="D891" t="s">
        <v>6163</v>
      </c>
      <c r="E891" s="2">
        <v>1</v>
      </c>
      <c r="F891" s="2" t="str">
        <f>_xlfn.XLOOKUP(Orders[[#This Row],[Customer ID]],customers!$A$1:$A$1001,customers!$B$1:$B$1001,,0)</f>
        <v>Scarlett Oliffe</v>
      </c>
      <c r="G891" s="2" t="str">
        <f>IF(_xlfn.XLOOKUP(Orders[[#This Row],[Customer ID]],customers!$A$1:$A$1001,customers!$C$1:$C$1001,,0)=0,"",_xlfn.XLOOKUP(Orders[[#This Row],[Customer ID]],customers!$A$1:$A$1001,customers!$C$1:$C$1001))</f>
        <v>soliffeop@yellowbook.com</v>
      </c>
      <c r="H891" s="2" t="str">
        <f>_xlfn.XLOOKUP(Orders[[#This Row],[Customer ID]],customers!$A$1:$A$1001,customers!$G$1:$G$1001,,0)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c r="Q891" t="str">
        <f>TEXT(Orders[[#This Row],[Order Date]], "dddd")</f>
        <v>Monday</v>
      </c>
      <c r="R891">
        <f>MONTH(Orders[[#This Row],[Order Date]])</f>
        <v>6</v>
      </c>
      <c r="S891" s="10">
        <f xml:space="preserve"> CEILING(Orders[[#This Row],[month_number]]/3,1)</f>
        <v>2</v>
      </c>
    </row>
    <row r="892" spans="1:19" x14ac:dyDescent="0.3">
      <c r="A892" s="2" t="s">
        <v>5525</v>
      </c>
      <c r="B892" s="3">
        <v>44646</v>
      </c>
      <c r="C892" s="2" t="s">
        <v>5526</v>
      </c>
      <c r="D892" t="s">
        <v>6149</v>
      </c>
      <c r="E892" s="2">
        <v>1</v>
      </c>
      <c r="F892" s="2" t="str">
        <f>_xlfn.XLOOKUP(Orders[[#This Row],[Customer ID]],customers!$A$1:$A$1001,customers!$B$1:$B$1001,,0)</f>
        <v>Kippie Marrison</v>
      </c>
      <c r="G892" s="2" t="str">
        <f>IF(_xlfn.XLOOKUP(Orders[[#This Row],[Customer ID]],customers!$A$1:$A$1001,customers!$C$1:$C$1001,,0)=0,"",_xlfn.XLOOKUP(Orders[[#This Row],[Customer ID]],customers!$A$1:$A$1001,customers!$C$1:$C$1001))</f>
        <v>kmarrisonoq@dropbox.com</v>
      </c>
      <c r="H892" s="2" t="str">
        <f>_xlfn.XLOOKUP(Orders[[#This Row],[Customer ID]],customers!$A$1:$A$1001,customers!$G$1:$G$1001,,0)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c r="Q892" t="str">
        <f>TEXT(Orders[[#This Row],[Order Date]], "dddd")</f>
        <v>Saturday</v>
      </c>
      <c r="R892">
        <f>MONTH(Orders[[#This Row],[Order Date]])</f>
        <v>3</v>
      </c>
      <c r="S892" s="10">
        <f xml:space="preserve"> CEILING(Orders[[#This Row],[month_number]]/3,1)</f>
        <v>1</v>
      </c>
    </row>
    <row r="893" spans="1:19" x14ac:dyDescent="0.3">
      <c r="A893" s="2" t="s">
        <v>5531</v>
      </c>
      <c r="B893" s="3">
        <v>44469</v>
      </c>
      <c r="C893" s="2" t="s">
        <v>5532</v>
      </c>
      <c r="D893" t="s">
        <v>6168</v>
      </c>
      <c r="E893" s="2">
        <v>5</v>
      </c>
      <c r="F893" s="2" t="str">
        <f>_xlfn.XLOOKUP(Orders[[#This Row],[Customer ID]],customers!$A$1:$A$1001,customers!$B$1:$B$1001,,0)</f>
        <v>Celestia Dolohunty</v>
      </c>
      <c r="G893" s="2" t="str">
        <f>IF(_xlfn.XLOOKUP(Orders[[#This Row],[Customer ID]],customers!$A$1:$A$1001,customers!$C$1:$C$1001,,0)=0,"",_xlfn.XLOOKUP(Orders[[#This Row],[Customer ID]],customers!$A$1:$A$1001,customers!$C$1:$C$1001))</f>
        <v>cdolohuntyor@dailymail.co.uk</v>
      </c>
      <c r="H893" s="2" t="str">
        <f>_xlfn.XLOOKUP(Orders[[#This Row],[Customer ID]],customers!$A$1:$A$1001,customers!$G$1:$G$1001,,0)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c r="Q893" t="str">
        <f>TEXT(Orders[[#This Row],[Order Date]], "dddd")</f>
        <v>Thursday</v>
      </c>
      <c r="R893">
        <f>MONTH(Orders[[#This Row],[Order Date]])</f>
        <v>9</v>
      </c>
      <c r="S893" s="10">
        <f xml:space="preserve"> CEILING(Orders[[#This Row],[month_number]]/3,1)</f>
        <v>3</v>
      </c>
    </row>
    <row r="894" spans="1:19" x14ac:dyDescent="0.3">
      <c r="A894" s="2" t="s">
        <v>5537</v>
      </c>
      <c r="B894" s="3">
        <v>43635</v>
      </c>
      <c r="C894" s="2" t="s">
        <v>5538</v>
      </c>
      <c r="D894" t="s">
        <v>6156</v>
      </c>
      <c r="E894" s="2">
        <v>5</v>
      </c>
      <c r="F894" s="2" t="str">
        <f>_xlfn.XLOOKUP(Orders[[#This Row],[Customer ID]],customers!$A$1:$A$1001,customers!$B$1:$B$1001,,0)</f>
        <v>Patsy Vasilenko</v>
      </c>
      <c r="G894" s="2" t="str">
        <f>IF(_xlfn.XLOOKUP(Orders[[#This Row],[Customer ID]],customers!$A$1:$A$1001,customers!$C$1:$C$1001,,0)=0,"",_xlfn.XLOOKUP(Orders[[#This Row],[Customer ID]],customers!$A$1:$A$1001,customers!$C$1:$C$1001))</f>
        <v>pvasilenkoos@addtoany.com</v>
      </c>
      <c r="H894" s="2" t="str">
        <f>_xlfn.XLOOKUP(Orders[[#This Row],[Customer ID]],customers!$A$1:$A$1001,customers!$G$1:$G$1001,,0)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c r="Q894" t="str">
        <f>TEXT(Orders[[#This Row],[Order Date]], "dddd")</f>
        <v>Wednesday</v>
      </c>
      <c r="R894">
        <f>MONTH(Orders[[#This Row],[Order Date]])</f>
        <v>6</v>
      </c>
      <c r="S894" s="10">
        <f xml:space="preserve"> CEILING(Orders[[#This Row],[month_number]]/3,1)</f>
        <v>2</v>
      </c>
    </row>
    <row r="895" spans="1:19" x14ac:dyDescent="0.3">
      <c r="A895" s="2" t="s">
        <v>5543</v>
      </c>
      <c r="B895" s="3">
        <v>44651</v>
      </c>
      <c r="C895" s="2" t="s">
        <v>5544</v>
      </c>
      <c r="D895" t="s">
        <v>6161</v>
      </c>
      <c r="E895" s="2">
        <v>6</v>
      </c>
      <c r="F895" s="2" t="str">
        <f>_xlfn.XLOOKUP(Orders[[#This Row],[Customer ID]],customers!$A$1:$A$1001,customers!$B$1:$B$1001,,0)</f>
        <v>Raphaela Schankelborg</v>
      </c>
      <c r="G895" s="2" t="str">
        <f>IF(_xlfn.XLOOKUP(Orders[[#This Row],[Customer ID]],customers!$A$1:$A$1001,customers!$C$1:$C$1001,,0)=0,"",_xlfn.XLOOKUP(Orders[[#This Row],[Customer ID]],customers!$A$1:$A$1001,customers!$C$1:$C$1001))</f>
        <v>rschankelborgot@ameblo.jp</v>
      </c>
      <c r="H895" s="2" t="str">
        <f>_xlfn.XLOOKUP(Orders[[#This Row],[Customer ID]],customers!$A$1:$A$1001,customers!$G$1:$G$1001,,0)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Large</v>
      </c>
      <c r="P895" t="str">
        <f>_xlfn.XLOOKUP(Orders[[#This Row],[Customer ID]],customers!$A$1:$A$1001,customers!$I$1:$I$1001,,0)</f>
        <v>Yes</v>
      </c>
      <c r="Q895" t="str">
        <f>TEXT(Orders[[#This Row],[Order Date]], "dddd")</f>
        <v>Thursday</v>
      </c>
      <c r="R895">
        <f>MONTH(Orders[[#This Row],[Order Date]])</f>
        <v>3</v>
      </c>
      <c r="S895" s="10">
        <f xml:space="preserve"> CEILING(Orders[[#This Row],[month_number]]/3,1)</f>
        <v>1</v>
      </c>
    </row>
    <row r="896" spans="1:19" x14ac:dyDescent="0.3">
      <c r="A896" s="2" t="s">
        <v>5548</v>
      </c>
      <c r="B896" s="3">
        <v>44016</v>
      </c>
      <c r="C896" s="2" t="s">
        <v>5549</v>
      </c>
      <c r="D896" t="s">
        <v>6149</v>
      </c>
      <c r="E896" s="2">
        <v>4</v>
      </c>
      <c r="F896" s="2" t="str">
        <f>_xlfn.XLOOKUP(Orders[[#This Row],[Customer ID]],customers!$A$1:$A$1001,customers!$B$1:$B$1001,,0)</f>
        <v>Sharity Wickens</v>
      </c>
      <c r="G896" s="2" t="str">
        <f>IF(_xlfn.XLOOKUP(Orders[[#This Row],[Customer ID]],customers!$A$1:$A$1001,customers!$C$1:$C$1001,,0)=0,"",_xlfn.XLOOKUP(Orders[[#This Row],[Customer ID]],customers!$A$1:$A$1001,customers!$C$1:$C$1001))</f>
        <v/>
      </c>
      <c r="H896" s="2" t="str">
        <f>_xlfn.XLOOKUP(Orders[[#This Row],[Customer ID]],customers!$A$1:$A$1001,customers!$G$1:$G$1001,,0)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c r="Q896" t="str">
        <f>TEXT(Orders[[#This Row],[Order Date]], "dddd")</f>
        <v>Saturday</v>
      </c>
      <c r="R896">
        <f>MONTH(Orders[[#This Row],[Order Date]])</f>
        <v>7</v>
      </c>
      <c r="S896" s="10">
        <f xml:space="preserve"> CEILING(Orders[[#This Row],[month_number]]/3,1)</f>
        <v>3</v>
      </c>
    </row>
    <row r="897" spans="1:19" x14ac:dyDescent="0.3">
      <c r="A897" s="2" t="s">
        <v>5553</v>
      </c>
      <c r="B897" s="3">
        <v>44521</v>
      </c>
      <c r="C897" s="2" t="s">
        <v>5554</v>
      </c>
      <c r="D897" t="s">
        <v>6166</v>
      </c>
      <c r="E897" s="2">
        <v>5</v>
      </c>
      <c r="F897" s="2" t="str">
        <f>_xlfn.XLOOKUP(Orders[[#This Row],[Customer ID]],customers!$A$1:$A$1001,customers!$B$1:$B$1001,,0)</f>
        <v>Derick Snow</v>
      </c>
      <c r="G897" s="2" t="str">
        <f>IF(_xlfn.XLOOKUP(Orders[[#This Row],[Customer ID]],customers!$A$1:$A$1001,customers!$C$1:$C$1001,,0)=0,"",_xlfn.XLOOKUP(Orders[[#This Row],[Customer ID]],customers!$A$1:$A$1001,customers!$C$1:$C$1001))</f>
        <v/>
      </c>
      <c r="H897" s="2" t="str">
        <f>_xlfn.XLOOKUP(Orders[[#This Row],[Customer ID]],customers!$A$1:$A$1001,customers!$G$1:$G$1001,,0)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c r="Q897" t="str">
        <f>TEXT(Orders[[#This Row],[Order Date]], "dddd")</f>
        <v>Sunday</v>
      </c>
      <c r="R897">
        <f>MONTH(Orders[[#This Row],[Order Date]])</f>
        <v>11</v>
      </c>
      <c r="S897" s="10">
        <f xml:space="preserve"> CEILING(Orders[[#This Row],[month_number]]/3,1)</f>
        <v>4</v>
      </c>
    </row>
    <row r="898" spans="1:19" x14ac:dyDescent="0.3">
      <c r="A898" s="2" t="s">
        <v>5558</v>
      </c>
      <c r="B898" s="3">
        <v>44347</v>
      </c>
      <c r="C898" s="2" t="s">
        <v>5559</v>
      </c>
      <c r="D898" t="s">
        <v>6172</v>
      </c>
      <c r="E898" s="2">
        <v>6</v>
      </c>
      <c r="F898" s="2" t="str">
        <f>_xlfn.XLOOKUP(Orders[[#This Row],[Customer ID]],customers!$A$1:$A$1001,customers!$B$1:$B$1001,,0)</f>
        <v>Baxy Cargen</v>
      </c>
      <c r="G898" s="2" t="str">
        <f>IF(_xlfn.XLOOKUP(Orders[[#This Row],[Customer ID]],customers!$A$1:$A$1001,customers!$C$1:$C$1001,,0)=0,"",_xlfn.XLOOKUP(Orders[[#This Row],[Customer ID]],customers!$A$1:$A$1001,customers!$C$1:$C$1001))</f>
        <v>bcargenow@geocities.jp</v>
      </c>
      <c r="H898" s="2" t="str">
        <f>_xlfn.XLOOKUP(Orders[[#This Row],[Customer ID]],customers!$A$1:$A$1001,customers!$G$1:$G$1001,,0)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c r="Q898" t="str">
        <f>TEXT(Orders[[#This Row],[Order Date]], "dddd")</f>
        <v>Monday</v>
      </c>
      <c r="R898">
        <f>MONTH(Orders[[#This Row],[Order Date]])</f>
        <v>5</v>
      </c>
      <c r="S898" s="10">
        <f xml:space="preserve"> CEILING(Orders[[#This Row],[month_number]]/3,1)</f>
        <v>2</v>
      </c>
    </row>
    <row r="899" spans="1:19" x14ac:dyDescent="0.3">
      <c r="A899" s="2" t="s">
        <v>5564</v>
      </c>
      <c r="B899" s="3">
        <v>43932</v>
      </c>
      <c r="C899" s="2" t="s">
        <v>5565</v>
      </c>
      <c r="D899" t="s">
        <v>6183</v>
      </c>
      <c r="E899" s="2">
        <v>2</v>
      </c>
      <c r="F899" s="2" t="str">
        <f>_xlfn.XLOOKUP(Orders[[#This Row],[Customer ID]],customers!$A$1:$A$1001,customers!$B$1:$B$1001,,0)</f>
        <v>Ryann Stickler</v>
      </c>
      <c r="G899" s="2" t="str">
        <f>IF(_xlfn.XLOOKUP(Orders[[#This Row],[Customer ID]],customers!$A$1:$A$1001,customers!$C$1:$C$1001,,0)=0,"",_xlfn.XLOOKUP(Orders[[#This Row],[Customer ID]],customers!$A$1:$A$1001,customers!$C$1:$C$1001))</f>
        <v>rsticklerox@printfriendly.com</v>
      </c>
      <c r="H899" s="2" t="str">
        <f>_xlfn.XLOOKUP(Orders[[#This Row],[Customer ID]],customers!$A$1:$A$1001,customers!$G$1:$G$1001,,0)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IF(J899="M","Medium",IF(J899="L","Large",IF(J899="D","Dark","")))</f>
        <v>Dark</v>
      </c>
      <c r="P899" t="str">
        <f>_xlfn.XLOOKUP(Orders[[#This Row],[Customer ID]],customers!$A$1:$A$1001,customers!$I$1:$I$1001,,0)</f>
        <v>No</v>
      </c>
      <c r="Q899" t="str">
        <f>TEXT(Orders[[#This Row],[Order Date]], "dddd")</f>
        <v>Saturday</v>
      </c>
      <c r="R899">
        <f>MONTH(Orders[[#This Row],[Order Date]])</f>
        <v>4</v>
      </c>
      <c r="S899" s="10">
        <f xml:space="preserve"> CEILING(Orders[[#This Row],[month_number]]/3,1)</f>
        <v>2</v>
      </c>
    </row>
    <row r="900" spans="1:19" x14ac:dyDescent="0.3">
      <c r="A900" s="2" t="s">
        <v>5570</v>
      </c>
      <c r="B900" s="3">
        <v>44089</v>
      </c>
      <c r="C900" s="2" t="s">
        <v>5571</v>
      </c>
      <c r="D900" t="s">
        <v>6173</v>
      </c>
      <c r="E900" s="2">
        <v>5</v>
      </c>
      <c r="F900" s="2" t="str">
        <f>_xlfn.XLOOKUP(Orders[[#This Row],[Customer ID]],customers!$A$1:$A$1001,customers!$B$1:$B$1001,,0)</f>
        <v>Daryn Cassius</v>
      </c>
      <c r="G900" s="2" t="str">
        <f>IF(_xlfn.XLOOKUP(Orders[[#This Row],[Customer ID]],customers!$A$1:$A$1001,customers!$C$1:$C$1001,,0)=0,"",_xlfn.XLOOKUP(Orders[[#This Row],[Customer ID]],customers!$A$1:$A$1001,customers!$C$1:$C$1001))</f>
        <v/>
      </c>
      <c r="H900" s="2" t="str">
        <f>_xlfn.XLOOKUP(Orders[[#This Row],[Customer ID]],customers!$A$1:$A$1001,customers!$G$1:$G$1001,,0)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Large</v>
      </c>
      <c r="P900" t="str">
        <f>_xlfn.XLOOKUP(Orders[[#This Row],[Customer ID]],customers!$A$1:$A$1001,customers!$I$1:$I$1001,,0)</f>
        <v>No</v>
      </c>
      <c r="Q900" t="str">
        <f>TEXT(Orders[[#This Row],[Order Date]], "dddd")</f>
        <v>Tuesday</v>
      </c>
      <c r="R900">
        <f>MONTH(Orders[[#This Row],[Order Date]])</f>
        <v>9</v>
      </c>
      <c r="S900" s="10">
        <f xml:space="preserve"> CEILING(Orders[[#This Row],[month_number]]/3,1)</f>
        <v>3</v>
      </c>
    </row>
    <row r="901" spans="1:19" x14ac:dyDescent="0.3">
      <c r="A901" s="2" t="s">
        <v>5575</v>
      </c>
      <c r="B901" s="3">
        <v>44523</v>
      </c>
      <c r="C901" s="2" t="s">
        <v>5554</v>
      </c>
      <c r="D901" t="s">
        <v>6162</v>
      </c>
      <c r="E901" s="2">
        <v>5</v>
      </c>
      <c r="F901" s="2" t="str">
        <f>_xlfn.XLOOKUP(Orders[[#This Row],[Customer ID]],customers!$A$1:$A$1001,customers!$B$1:$B$1001,,0)</f>
        <v>Derick Snow</v>
      </c>
      <c r="G901" s="2" t="str">
        <f>IF(_xlfn.XLOOKUP(Orders[[#This Row],[Customer ID]],customers!$A$1:$A$1001,customers!$C$1:$C$1001,,0)=0,"",_xlfn.XLOOKUP(Orders[[#This Row],[Customer ID]],customers!$A$1:$A$1001,customers!$C$1:$C$1001))</f>
        <v/>
      </c>
      <c r="H901" s="2" t="str">
        <f>_xlfn.XLOOKUP(Orders[[#This Row],[Customer ID]],customers!$A$1:$A$1001,customers!$G$1:$G$1001,,0)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c r="Q901" t="str">
        <f>TEXT(Orders[[#This Row],[Order Date]], "dddd")</f>
        <v>Tuesday</v>
      </c>
      <c r="R901">
        <f>MONTH(Orders[[#This Row],[Order Date]])</f>
        <v>11</v>
      </c>
      <c r="S901" s="10">
        <f xml:space="preserve"> CEILING(Orders[[#This Row],[month_number]]/3,1)</f>
        <v>4</v>
      </c>
    </row>
    <row r="902" spans="1:19" x14ac:dyDescent="0.3">
      <c r="A902" s="2" t="s">
        <v>5580</v>
      </c>
      <c r="B902" s="3">
        <v>44584</v>
      </c>
      <c r="C902" s="2" t="s">
        <v>5581</v>
      </c>
      <c r="D902" t="s">
        <v>6170</v>
      </c>
      <c r="E902" s="2">
        <v>3</v>
      </c>
      <c r="F902" s="2" t="str">
        <f>_xlfn.XLOOKUP(Orders[[#This Row],[Customer ID]],customers!$A$1:$A$1001,customers!$B$1:$B$1001,,0)</f>
        <v>Skelly Dolohunty</v>
      </c>
      <c r="G902" s="2" t="str">
        <f>IF(_xlfn.XLOOKUP(Orders[[#This Row],[Customer ID]],customers!$A$1:$A$1001,customers!$C$1:$C$1001,,0)=0,"",_xlfn.XLOOKUP(Orders[[#This Row],[Customer ID]],customers!$A$1:$A$1001,customers!$C$1:$C$1001))</f>
        <v/>
      </c>
      <c r="H902" s="2" t="str">
        <f>_xlfn.XLOOKUP(Orders[[#This Row],[Customer ID]],customers!$A$1:$A$1001,customers!$G$1:$G$1001,,0)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Large</v>
      </c>
      <c r="P902" t="str">
        <f>_xlfn.XLOOKUP(Orders[[#This Row],[Customer ID]],customers!$A$1:$A$1001,customers!$I$1:$I$1001,,0)</f>
        <v>No</v>
      </c>
      <c r="Q902" t="str">
        <f>TEXT(Orders[[#This Row],[Order Date]], "dddd")</f>
        <v>Sunday</v>
      </c>
      <c r="R902">
        <f>MONTH(Orders[[#This Row],[Order Date]])</f>
        <v>1</v>
      </c>
      <c r="S902" s="10">
        <f xml:space="preserve"> CEILING(Orders[[#This Row],[month_number]]/3,1)</f>
        <v>1</v>
      </c>
    </row>
    <row r="903" spans="1:19" x14ac:dyDescent="0.3">
      <c r="A903" s="2" t="s">
        <v>5585</v>
      </c>
      <c r="B903" s="3">
        <v>44223</v>
      </c>
      <c r="C903" s="2" t="s">
        <v>5586</v>
      </c>
      <c r="D903" t="s">
        <v>6178</v>
      </c>
      <c r="E903" s="2">
        <v>1</v>
      </c>
      <c r="F903" s="2" t="str">
        <f>_xlfn.XLOOKUP(Orders[[#This Row],[Customer ID]],customers!$A$1:$A$1001,customers!$B$1:$B$1001,,0)</f>
        <v>Drake Jevon</v>
      </c>
      <c r="G903" s="2" t="str">
        <f>IF(_xlfn.XLOOKUP(Orders[[#This Row],[Customer ID]],customers!$A$1:$A$1001,customers!$C$1:$C$1001,,0)=0,"",_xlfn.XLOOKUP(Orders[[#This Row],[Customer ID]],customers!$A$1:$A$1001,customers!$C$1:$C$1001))</f>
        <v>djevonp1@ibm.com</v>
      </c>
      <c r="H903" s="2" t="str">
        <f>_xlfn.XLOOKUP(Orders[[#This Row],[Customer ID]],customers!$A$1:$A$1001,customers!$G$1:$G$1001,,0)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Large</v>
      </c>
      <c r="P903" t="str">
        <f>_xlfn.XLOOKUP(Orders[[#This Row],[Customer ID]],customers!$A$1:$A$1001,customers!$I$1:$I$1001,,0)</f>
        <v>Yes</v>
      </c>
      <c r="Q903" t="str">
        <f>TEXT(Orders[[#This Row],[Order Date]], "dddd")</f>
        <v>Wednesday</v>
      </c>
      <c r="R903">
        <f>MONTH(Orders[[#This Row],[Order Date]])</f>
        <v>1</v>
      </c>
      <c r="S903" s="10">
        <f xml:space="preserve"> CEILING(Orders[[#This Row],[month_number]]/3,1)</f>
        <v>1</v>
      </c>
    </row>
    <row r="904" spans="1:19" x14ac:dyDescent="0.3">
      <c r="A904" s="2" t="s">
        <v>5591</v>
      </c>
      <c r="B904" s="3">
        <v>43640</v>
      </c>
      <c r="C904" s="2" t="s">
        <v>5592</v>
      </c>
      <c r="D904" t="s">
        <v>6166</v>
      </c>
      <c r="E904" s="2">
        <v>5</v>
      </c>
      <c r="F904" s="2" t="str">
        <f>_xlfn.XLOOKUP(Orders[[#This Row],[Customer ID]],customers!$A$1:$A$1001,customers!$B$1:$B$1001,,0)</f>
        <v>Hall Ranner</v>
      </c>
      <c r="G904" s="2" t="str">
        <f>IF(_xlfn.XLOOKUP(Orders[[#This Row],[Customer ID]],customers!$A$1:$A$1001,customers!$C$1:$C$1001,,0)=0,"",_xlfn.XLOOKUP(Orders[[#This Row],[Customer ID]],customers!$A$1:$A$1001,customers!$C$1:$C$1001))</f>
        <v>hrannerp2@omniture.com</v>
      </c>
      <c r="H904" s="2" t="str">
        <f>_xlfn.XLOOKUP(Orders[[#This Row],[Customer ID]],customers!$A$1:$A$1001,customers!$G$1:$G$1001,,0)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c r="Q904" t="str">
        <f>TEXT(Orders[[#This Row],[Order Date]], "dddd")</f>
        <v>Monday</v>
      </c>
      <c r="R904">
        <f>MONTH(Orders[[#This Row],[Order Date]])</f>
        <v>6</v>
      </c>
      <c r="S904" s="10">
        <f xml:space="preserve"> CEILING(Orders[[#This Row],[month_number]]/3,1)</f>
        <v>2</v>
      </c>
    </row>
    <row r="905" spans="1:19" x14ac:dyDescent="0.3">
      <c r="A905" s="2" t="s">
        <v>5597</v>
      </c>
      <c r="B905" s="3">
        <v>43905</v>
      </c>
      <c r="C905" s="2" t="s">
        <v>5598</v>
      </c>
      <c r="D905" t="s">
        <v>6160</v>
      </c>
      <c r="E905" s="2">
        <v>2</v>
      </c>
      <c r="F905" s="2" t="str">
        <f>_xlfn.XLOOKUP(Orders[[#This Row],[Customer ID]],customers!$A$1:$A$1001,customers!$B$1:$B$1001,,0)</f>
        <v>Berkly Imrie</v>
      </c>
      <c r="G905" s="2" t="str">
        <f>IF(_xlfn.XLOOKUP(Orders[[#This Row],[Customer ID]],customers!$A$1:$A$1001,customers!$C$1:$C$1001,,0)=0,"",_xlfn.XLOOKUP(Orders[[#This Row],[Customer ID]],customers!$A$1:$A$1001,customers!$C$1:$C$1001))</f>
        <v>bimriep3@addtoany.com</v>
      </c>
      <c r="H905" s="2" t="str">
        <f>_xlfn.XLOOKUP(Orders[[#This Row],[Customer ID]],customers!$A$1:$A$1001,customers!$G$1:$G$1001,,0)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c r="Q905" t="str">
        <f>TEXT(Orders[[#This Row],[Order Date]], "dddd")</f>
        <v>Sunday</v>
      </c>
      <c r="R905">
        <f>MONTH(Orders[[#This Row],[Order Date]])</f>
        <v>3</v>
      </c>
      <c r="S905" s="10">
        <f xml:space="preserve"> CEILING(Orders[[#This Row],[month_number]]/3,1)</f>
        <v>1</v>
      </c>
    </row>
    <row r="906" spans="1:19" x14ac:dyDescent="0.3">
      <c r="A906" s="2" t="s">
        <v>5603</v>
      </c>
      <c r="B906" s="3">
        <v>44463</v>
      </c>
      <c r="C906" s="2" t="s">
        <v>5604</v>
      </c>
      <c r="D906" t="s">
        <v>6182</v>
      </c>
      <c r="E906" s="2">
        <v>5</v>
      </c>
      <c r="F906" s="2" t="str">
        <f>_xlfn.XLOOKUP(Orders[[#This Row],[Customer ID]],customers!$A$1:$A$1001,customers!$B$1:$B$1001,,0)</f>
        <v>Dorey Sopper</v>
      </c>
      <c r="G906" s="2" t="str">
        <f>IF(_xlfn.XLOOKUP(Orders[[#This Row],[Customer ID]],customers!$A$1:$A$1001,customers!$C$1:$C$1001,,0)=0,"",_xlfn.XLOOKUP(Orders[[#This Row],[Customer ID]],customers!$A$1:$A$1001,customers!$C$1:$C$1001))</f>
        <v>dsopperp4@eventbrite.com</v>
      </c>
      <c r="H906" s="2" t="str">
        <f>_xlfn.XLOOKUP(Orders[[#This Row],[Customer ID]],customers!$A$1:$A$1001,customers!$G$1:$G$1001,,0)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Large</v>
      </c>
      <c r="P906" t="str">
        <f>_xlfn.XLOOKUP(Orders[[#This Row],[Customer ID]],customers!$A$1:$A$1001,customers!$I$1:$I$1001,,0)</f>
        <v>No</v>
      </c>
      <c r="Q906" t="str">
        <f>TEXT(Orders[[#This Row],[Order Date]], "dddd")</f>
        <v>Friday</v>
      </c>
      <c r="R906">
        <f>MONTH(Orders[[#This Row],[Order Date]])</f>
        <v>9</v>
      </c>
      <c r="S906" s="10">
        <f xml:space="preserve"> CEILING(Orders[[#This Row],[month_number]]/3,1)</f>
        <v>3</v>
      </c>
    </row>
    <row r="907" spans="1:19" x14ac:dyDescent="0.3">
      <c r="A907" s="2" t="s">
        <v>5609</v>
      </c>
      <c r="B907" s="3">
        <v>43560</v>
      </c>
      <c r="C907" s="2" t="s">
        <v>5610</v>
      </c>
      <c r="D907" t="s">
        <v>6157</v>
      </c>
      <c r="E907" s="2">
        <v>6</v>
      </c>
      <c r="F907" s="2" t="str">
        <f>_xlfn.XLOOKUP(Orders[[#This Row],[Customer ID]],customers!$A$1:$A$1001,customers!$B$1:$B$1001,,0)</f>
        <v>Darcy Lochran</v>
      </c>
      <c r="G907" s="2" t="str">
        <f>IF(_xlfn.XLOOKUP(Orders[[#This Row],[Customer ID]],customers!$A$1:$A$1001,customers!$C$1:$C$1001,,0)=0,"",_xlfn.XLOOKUP(Orders[[#This Row],[Customer ID]],customers!$A$1:$A$1001,customers!$C$1:$C$1001))</f>
        <v/>
      </c>
      <c r="H907" s="2" t="str">
        <f>_xlfn.XLOOKUP(Orders[[#This Row],[Customer ID]],customers!$A$1:$A$1001,customers!$G$1:$G$1001,,0)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c r="Q907" t="str">
        <f>TEXT(Orders[[#This Row],[Order Date]], "dddd")</f>
        <v>Friday</v>
      </c>
      <c r="R907">
        <f>MONTH(Orders[[#This Row],[Order Date]])</f>
        <v>4</v>
      </c>
      <c r="S907" s="10">
        <f xml:space="preserve"> CEILING(Orders[[#This Row],[month_number]]/3,1)</f>
        <v>2</v>
      </c>
    </row>
    <row r="908" spans="1:19" x14ac:dyDescent="0.3">
      <c r="A908" s="2" t="s">
        <v>5614</v>
      </c>
      <c r="B908" s="3">
        <v>44588</v>
      </c>
      <c r="C908" s="2" t="s">
        <v>5615</v>
      </c>
      <c r="D908" t="s">
        <v>6157</v>
      </c>
      <c r="E908" s="2">
        <v>4</v>
      </c>
      <c r="F908" s="2" t="str">
        <f>_xlfn.XLOOKUP(Orders[[#This Row],[Customer ID]],customers!$A$1:$A$1001,customers!$B$1:$B$1001,,0)</f>
        <v>Lauritz Ledgley</v>
      </c>
      <c r="G908" s="2" t="str">
        <f>IF(_xlfn.XLOOKUP(Orders[[#This Row],[Customer ID]],customers!$A$1:$A$1001,customers!$C$1:$C$1001,,0)=0,"",_xlfn.XLOOKUP(Orders[[#This Row],[Customer ID]],customers!$A$1:$A$1001,customers!$C$1:$C$1001))</f>
        <v>lledgleyp6@de.vu</v>
      </c>
      <c r="H908" s="2" t="str">
        <f>_xlfn.XLOOKUP(Orders[[#This Row],[Customer ID]],customers!$A$1:$A$1001,customers!$G$1:$G$1001,,0)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c r="Q908" t="str">
        <f>TEXT(Orders[[#This Row],[Order Date]], "dddd")</f>
        <v>Thursday</v>
      </c>
      <c r="R908">
        <f>MONTH(Orders[[#This Row],[Order Date]])</f>
        <v>1</v>
      </c>
      <c r="S908" s="10">
        <f xml:space="preserve"> CEILING(Orders[[#This Row],[month_number]]/3,1)</f>
        <v>1</v>
      </c>
    </row>
    <row r="909" spans="1:19" x14ac:dyDescent="0.3">
      <c r="A909" s="2" t="s">
        <v>5620</v>
      </c>
      <c r="B909" s="3">
        <v>44449</v>
      </c>
      <c r="C909" s="2" t="s">
        <v>5621</v>
      </c>
      <c r="D909" t="s">
        <v>6143</v>
      </c>
      <c r="E909" s="2">
        <v>3</v>
      </c>
      <c r="F909" s="2" t="str">
        <f>_xlfn.XLOOKUP(Orders[[#This Row],[Customer ID]],customers!$A$1:$A$1001,customers!$B$1:$B$1001,,0)</f>
        <v>Tawnya Menary</v>
      </c>
      <c r="G909" s="2" t="str">
        <f>IF(_xlfn.XLOOKUP(Orders[[#This Row],[Customer ID]],customers!$A$1:$A$1001,customers!$C$1:$C$1001,,0)=0,"",_xlfn.XLOOKUP(Orders[[#This Row],[Customer ID]],customers!$A$1:$A$1001,customers!$C$1:$C$1001))</f>
        <v>tmenaryp7@phoca.cz</v>
      </c>
      <c r="H909" s="2" t="str">
        <f>_xlfn.XLOOKUP(Orders[[#This Row],[Customer ID]],customers!$A$1:$A$1001,customers!$G$1:$G$1001,,0)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c r="Q909" t="str">
        <f>TEXT(Orders[[#This Row],[Order Date]], "dddd")</f>
        <v>Friday</v>
      </c>
      <c r="R909">
        <f>MONTH(Orders[[#This Row],[Order Date]])</f>
        <v>9</v>
      </c>
      <c r="S909" s="10">
        <f xml:space="preserve"> CEILING(Orders[[#This Row],[month_number]]/3,1)</f>
        <v>3</v>
      </c>
    </row>
    <row r="910" spans="1:19" x14ac:dyDescent="0.3">
      <c r="A910" s="2" t="s">
        <v>5626</v>
      </c>
      <c r="B910" s="3">
        <v>43836</v>
      </c>
      <c r="C910" s="2" t="s">
        <v>5627</v>
      </c>
      <c r="D910" t="s">
        <v>6179</v>
      </c>
      <c r="E910" s="2">
        <v>5</v>
      </c>
      <c r="F910" s="2" t="str">
        <f>_xlfn.XLOOKUP(Orders[[#This Row],[Customer ID]],customers!$A$1:$A$1001,customers!$B$1:$B$1001,,0)</f>
        <v>Gustaf Ciccotti</v>
      </c>
      <c r="G910" s="2" t="str">
        <f>IF(_xlfn.XLOOKUP(Orders[[#This Row],[Customer ID]],customers!$A$1:$A$1001,customers!$C$1:$C$1001,,0)=0,"",_xlfn.XLOOKUP(Orders[[#This Row],[Customer ID]],customers!$A$1:$A$1001,customers!$C$1:$C$1001))</f>
        <v>gciccottip8@so-net.ne.jp</v>
      </c>
      <c r="H910" s="2" t="str">
        <f>_xlfn.XLOOKUP(Orders[[#This Row],[Customer ID]],customers!$A$1:$A$1001,customers!$G$1:$G$1001,,0)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Large</v>
      </c>
      <c r="P910" t="str">
        <f>_xlfn.XLOOKUP(Orders[[#This Row],[Customer ID]],customers!$A$1:$A$1001,customers!$I$1:$I$1001,,0)</f>
        <v>No</v>
      </c>
      <c r="Q910" t="str">
        <f>TEXT(Orders[[#This Row],[Order Date]], "dddd")</f>
        <v>Monday</v>
      </c>
      <c r="R910">
        <f>MONTH(Orders[[#This Row],[Order Date]])</f>
        <v>1</v>
      </c>
      <c r="S910" s="10">
        <f xml:space="preserve"> CEILING(Orders[[#This Row],[month_number]]/3,1)</f>
        <v>1</v>
      </c>
    </row>
    <row r="911" spans="1:19" x14ac:dyDescent="0.3">
      <c r="A911" s="2" t="s">
        <v>5632</v>
      </c>
      <c r="B911" s="3">
        <v>44635</v>
      </c>
      <c r="C911" s="2" t="s">
        <v>5633</v>
      </c>
      <c r="D911" t="s">
        <v>6178</v>
      </c>
      <c r="E911" s="2">
        <v>3</v>
      </c>
      <c r="F911" s="2" t="str">
        <f>_xlfn.XLOOKUP(Orders[[#This Row],[Customer ID]],customers!$A$1:$A$1001,customers!$B$1:$B$1001,,0)</f>
        <v>Bobbe Renner</v>
      </c>
      <c r="G911" s="2" t="str">
        <f>IF(_xlfn.XLOOKUP(Orders[[#This Row],[Customer ID]],customers!$A$1:$A$1001,customers!$C$1:$C$1001,,0)=0,"",_xlfn.XLOOKUP(Orders[[#This Row],[Customer ID]],customers!$A$1:$A$1001,customers!$C$1:$C$1001))</f>
        <v/>
      </c>
      <c r="H911" s="2" t="str">
        <f>_xlfn.XLOOKUP(Orders[[#This Row],[Customer ID]],customers!$A$1:$A$1001,customers!$G$1:$G$1001,,0)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Large</v>
      </c>
      <c r="P911" t="str">
        <f>_xlfn.XLOOKUP(Orders[[#This Row],[Customer ID]],customers!$A$1:$A$1001,customers!$I$1:$I$1001,,0)</f>
        <v>No</v>
      </c>
      <c r="Q911" t="str">
        <f>TEXT(Orders[[#This Row],[Order Date]], "dddd")</f>
        <v>Tuesday</v>
      </c>
      <c r="R911">
        <f>MONTH(Orders[[#This Row],[Order Date]])</f>
        <v>3</v>
      </c>
      <c r="S911" s="10">
        <f xml:space="preserve"> CEILING(Orders[[#This Row],[month_number]]/3,1)</f>
        <v>1</v>
      </c>
    </row>
    <row r="912" spans="1:19" x14ac:dyDescent="0.3">
      <c r="A912" s="2" t="s">
        <v>5637</v>
      </c>
      <c r="B912" s="3">
        <v>44447</v>
      </c>
      <c r="C912" s="2" t="s">
        <v>5638</v>
      </c>
      <c r="D912" t="s">
        <v>6168</v>
      </c>
      <c r="E912" s="2">
        <v>4</v>
      </c>
      <c r="F912" s="2" t="str">
        <f>_xlfn.XLOOKUP(Orders[[#This Row],[Customer ID]],customers!$A$1:$A$1001,customers!$B$1:$B$1001,,0)</f>
        <v>Wilton Jallin</v>
      </c>
      <c r="G912" s="2" t="str">
        <f>IF(_xlfn.XLOOKUP(Orders[[#This Row],[Customer ID]],customers!$A$1:$A$1001,customers!$C$1:$C$1001,,0)=0,"",_xlfn.XLOOKUP(Orders[[#This Row],[Customer ID]],customers!$A$1:$A$1001,customers!$C$1:$C$1001))</f>
        <v>wjallinpa@pcworld.com</v>
      </c>
      <c r="H912" s="2" t="str">
        <f>_xlfn.XLOOKUP(Orders[[#This Row],[Customer ID]],customers!$A$1:$A$1001,customers!$G$1:$G$1001,,0)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c r="Q912" t="str">
        <f>TEXT(Orders[[#This Row],[Order Date]], "dddd")</f>
        <v>Wednesday</v>
      </c>
      <c r="R912">
        <f>MONTH(Orders[[#This Row],[Order Date]])</f>
        <v>9</v>
      </c>
      <c r="S912" s="10">
        <f xml:space="preserve"> CEILING(Orders[[#This Row],[month_number]]/3,1)</f>
        <v>3</v>
      </c>
    </row>
    <row r="913" spans="1:19" x14ac:dyDescent="0.3">
      <c r="A913" s="2" t="s">
        <v>5643</v>
      </c>
      <c r="B913" s="3">
        <v>44511</v>
      </c>
      <c r="C913" s="2" t="s">
        <v>5644</v>
      </c>
      <c r="D913" t="s">
        <v>6155</v>
      </c>
      <c r="E913" s="2">
        <v>4</v>
      </c>
      <c r="F913" s="2" t="str">
        <f>_xlfn.XLOOKUP(Orders[[#This Row],[Customer ID]],customers!$A$1:$A$1001,customers!$B$1:$B$1001,,0)</f>
        <v>Mindy Bogey</v>
      </c>
      <c r="G913" s="2" t="str">
        <f>IF(_xlfn.XLOOKUP(Orders[[#This Row],[Customer ID]],customers!$A$1:$A$1001,customers!$C$1:$C$1001,,0)=0,"",_xlfn.XLOOKUP(Orders[[#This Row],[Customer ID]],customers!$A$1:$A$1001,customers!$C$1:$C$1001))</f>
        <v>mbogeypb@thetimes.co.uk</v>
      </c>
      <c r="H913" s="2" t="str">
        <f>_xlfn.XLOOKUP(Orders[[#This Row],[Customer ID]],customers!$A$1:$A$1001,customers!$G$1:$G$1001,,0)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c r="Q913" t="str">
        <f>TEXT(Orders[[#This Row],[Order Date]], "dddd")</f>
        <v>Thursday</v>
      </c>
      <c r="R913">
        <f>MONTH(Orders[[#This Row],[Order Date]])</f>
        <v>11</v>
      </c>
      <c r="S913" s="10">
        <f xml:space="preserve"> CEILING(Orders[[#This Row],[month_number]]/3,1)</f>
        <v>4</v>
      </c>
    </row>
    <row r="914" spans="1:19" x14ac:dyDescent="0.3">
      <c r="A914" s="2" t="s">
        <v>5649</v>
      </c>
      <c r="B914" s="3">
        <v>43726</v>
      </c>
      <c r="C914" s="2" t="s">
        <v>5650</v>
      </c>
      <c r="D914" t="s">
        <v>6151</v>
      </c>
      <c r="E914" s="2">
        <v>6</v>
      </c>
      <c r="F914" s="2" t="str">
        <f>_xlfn.XLOOKUP(Orders[[#This Row],[Customer ID]],customers!$A$1:$A$1001,customers!$B$1:$B$1001,,0)</f>
        <v>Paulie Fonzone</v>
      </c>
      <c r="G914" s="2" t="str">
        <f>IF(_xlfn.XLOOKUP(Orders[[#This Row],[Customer ID]],customers!$A$1:$A$1001,customers!$C$1:$C$1001,,0)=0,"",_xlfn.XLOOKUP(Orders[[#This Row],[Customer ID]],customers!$A$1:$A$1001,customers!$C$1:$C$1001))</f>
        <v/>
      </c>
      <c r="H914" s="2" t="str">
        <f>_xlfn.XLOOKUP(Orders[[#This Row],[Customer ID]],customers!$A$1:$A$1001,customers!$G$1:$G$1001,,0)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c r="Q914" t="str">
        <f>TEXT(Orders[[#This Row],[Order Date]], "dddd")</f>
        <v>Wednesday</v>
      </c>
      <c r="R914">
        <f>MONTH(Orders[[#This Row],[Order Date]])</f>
        <v>9</v>
      </c>
      <c r="S914" s="10">
        <f xml:space="preserve"> CEILING(Orders[[#This Row],[month_number]]/3,1)</f>
        <v>3</v>
      </c>
    </row>
    <row r="915" spans="1:19" x14ac:dyDescent="0.3">
      <c r="A915" s="2" t="s">
        <v>5654</v>
      </c>
      <c r="B915" s="3">
        <v>44406</v>
      </c>
      <c r="C915" s="2" t="s">
        <v>5655</v>
      </c>
      <c r="D915" t="s">
        <v>6157</v>
      </c>
      <c r="E915" s="2">
        <v>1</v>
      </c>
      <c r="F915" s="2" t="str">
        <f>_xlfn.XLOOKUP(Orders[[#This Row],[Customer ID]],customers!$A$1:$A$1001,customers!$B$1:$B$1001,,0)</f>
        <v>Merrile Cobbledick</v>
      </c>
      <c r="G915" s="2" t="str">
        <f>IF(_xlfn.XLOOKUP(Orders[[#This Row],[Customer ID]],customers!$A$1:$A$1001,customers!$C$1:$C$1001,,0)=0,"",_xlfn.XLOOKUP(Orders[[#This Row],[Customer ID]],customers!$A$1:$A$1001,customers!$C$1:$C$1001))</f>
        <v>mcobbledickpd@ucsd.edu</v>
      </c>
      <c r="H915" s="2" t="str">
        <f>_xlfn.XLOOKUP(Orders[[#This Row],[Customer ID]],customers!$A$1:$A$1001,customers!$G$1:$G$1001,,0)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c r="Q915" t="str">
        <f>TEXT(Orders[[#This Row],[Order Date]], "dddd")</f>
        <v>Thursday</v>
      </c>
      <c r="R915">
        <f>MONTH(Orders[[#This Row],[Order Date]])</f>
        <v>7</v>
      </c>
      <c r="S915" s="10">
        <f xml:space="preserve"> CEILING(Orders[[#This Row],[month_number]]/3,1)</f>
        <v>3</v>
      </c>
    </row>
    <row r="916" spans="1:19" x14ac:dyDescent="0.3">
      <c r="A916" s="2" t="s">
        <v>5660</v>
      </c>
      <c r="B916" s="3">
        <v>44640</v>
      </c>
      <c r="C916" s="2" t="s">
        <v>5661</v>
      </c>
      <c r="D916" t="s">
        <v>6155</v>
      </c>
      <c r="E916" s="2">
        <v>4</v>
      </c>
      <c r="F916" s="2" t="str">
        <f>_xlfn.XLOOKUP(Orders[[#This Row],[Customer ID]],customers!$A$1:$A$1001,customers!$B$1:$B$1001,,0)</f>
        <v>Antonius Lewry</v>
      </c>
      <c r="G916" s="2" t="str">
        <f>IF(_xlfn.XLOOKUP(Orders[[#This Row],[Customer ID]],customers!$A$1:$A$1001,customers!$C$1:$C$1001,,0)=0,"",_xlfn.XLOOKUP(Orders[[#This Row],[Customer ID]],customers!$A$1:$A$1001,customers!$C$1:$C$1001))</f>
        <v>alewrype@whitehouse.gov</v>
      </c>
      <c r="H916" s="2" t="str">
        <f>_xlfn.XLOOKUP(Orders[[#This Row],[Customer ID]],customers!$A$1:$A$1001,customers!$G$1:$G$1001,,0)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c r="Q916" t="str">
        <f>TEXT(Orders[[#This Row],[Order Date]], "dddd")</f>
        <v>Sunday</v>
      </c>
      <c r="R916">
        <f>MONTH(Orders[[#This Row],[Order Date]])</f>
        <v>3</v>
      </c>
      <c r="S916" s="10">
        <f xml:space="preserve"> CEILING(Orders[[#This Row],[month_number]]/3,1)</f>
        <v>1</v>
      </c>
    </row>
    <row r="917" spans="1:19" x14ac:dyDescent="0.3">
      <c r="A917" s="2" t="s">
        <v>5666</v>
      </c>
      <c r="B917" s="3">
        <v>43955</v>
      </c>
      <c r="C917" s="2" t="s">
        <v>5667</v>
      </c>
      <c r="D917" t="s">
        <v>6185</v>
      </c>
      <c r="E917" s="2">
        <v>3</v>
      </c>
      <c r="F917" s="2" t="str">
        <f>_xlfn.XLOOKUP(Orders[[#This Row],[Customer ID]],customers!$A$1:$A$1001,customers!$B$1:$B$1001,,0)</f>
        <v>Isis Hessel</v>
      </c>
      <c r="G917" s="2" t="str">
        <f>IF(_xlfn.XLOOKUP(Orders[[#This Row],[Customer ID]],customers!$A$1:$A$1001,customers!$C$1:$C$1001,,0)=0,"",_xlfn.XLOOKUP(Orders[[#This Row],[Customer ID]],customers!$A$1:$A$1001,customers!$C$1:$C$1001))</f>
        <v>ihesselpf@ox.ac.uk</v>
      </c>
      <c r="H917" s="2" t="str">
        <f>_xlfn.XLOOKUP(Orders[[#This Row],[Customer ID]],customers!$A$1:$A$1001,customers!$G$1:$G$1001,,0)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c r="Q917" t="str">
        <f>TEXT(Orders[[#This Row],[Order Date]], "dddd")</f>
        <v>Monday</v>
      </c>
      <c r="R917">
        <f>MONTH(Orders[[#This Row],[Order Date]])</f>
        <v>5</v>
      </c>
      <c r="S917" s="10">
        <f xml:space="preserve"> CEILING(Orders[[#This Row],[month_number]]/3,1)</f>
        <v>2</v>
      </c>
    </row>
    <row r="918" spans="1:19" x14ac:dyDescent="0.3">
      <c r="A918" s="2" t="s">
        <v>5672</v>
      </c>
      <c r="B918" s="3">
        <v>44291</v>
      </c>
      <c r="C918" s="2" t="s">
        <v>5673</v>
      </c>
      <c r="D918" t="s">
        <v>6153</v>
      </c>
      <c r="E918" s="2">
        <v>1</v>
      </c>
      <c r="F918" s="2" t="str">
        <f>_xlfn.XLOOKUP(Orders[[#This Row],[Customer ID]],customers!$A$1:$A$1001,customers!$B$1:$B$1001,,0)</f>
        <v>Harland Trematick</v>
      </c>
      <c r="G918" s="2" t="str">
        <f>IF(_xlfn.XLOOKUP(Orders[[#This Row],[Customer ID]],customers!$A$1:$A$1001,customers!$C$1:$C$1001,,0)=0,"",_xlfn.XLOOKUP(Orders[[#This Row],[Customer ID]],customers!$A$1:$A$1001,customers!$C$1:$C$1001))</f>
        <v/>
      </c>
      <c r="H918" s="2" t="str">
        <f>_xlfn.XLOOKUP(Orders[[#This Row],[Customer ID]],customers!$A$1:$A$1001,customers!$G$1:$G$1001,,0)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c r="Q918" t="str">
        <f>TEXT(Orders[[#This Row],[Order Date]], "dddd")</f>
        <v>Monday</v>
      </c>
      <c r="R918">
        <f>MONTH(Orders[[#This Row],[Order Date]])</f>
        <v>4</v>
      </c>
      <c r="S918" s="10">
        <f xml:space="preserve"> CEILING(Orders[[#This Row],[month_number]]/3,1)</f>
        <v>2</v>
      </c>
    </row>
    <row r="919" spans="1:19" x14ac:dyDescent="0.3">
      <c r="A919" s="2" t="s">
        <v>5676</v>
      </c>
      <c r="B919" s="3">
        <v>44573</v>
      </c>
      <c r="C919" s="2" t="s">
        <v>5677</v>
      </c>
      <c r="D919" t="s">
        <v>6157</v>
      </c>
      <c r="E919" s="2">
        <v>1</v>
      </c>
      <c r="F919" s="2" t="str">
        <f>_xlfn.XLOOKUP(Orders[[#This Row],[Customer ID]],customers!$A$1:$A$1001,customers!$B$1:$B$1001,,0)</f>
        <v>Chloris Sorrell</v>
      </c>
      <c r="G919" s="2" t="str">
        <f>IF(_xlfn.XLOOKUP(Orders[[#This Row],[Customer ID]],customers!$A$1:$A$1001,customers!$C$1:$C$1001,,0)=0,"",_xlfn.XLOOKUP(Orders[[#This Row],[Customer ID]],customers!$A$1:$A$1001,customers!$C$1:$C$1001))</f>
        <v>csorrellph@amazon.com</v>
      </c>
      <c r="H919" s="2" t="str">
        <f>_xlfn.XLOOKUP(Orders[[#This Row],[Customer ID]],customers!$A$1:$A$1001,customers!$G$1:$G$1001,,0)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c r="Q919" t="str">
        <f>TEXT(Orders[[#This Row],[Order Date]], "dddd")</f>
        <v>Wednesday</v>
      </c>
      <c r="R919">
        <f>MONTH(Orders[[#This Row],[Order Date]])</f>
        <v>1</v>
      </c>
      <c r="S919" s="10">
        <f xml:space="preserve"> CEILING(Orders[[#This Row],[month_number]]/3,1)</f>
        <v>1</v>
      </c>
    </row>
    <row r="920" spans="1:19" x14ac:dyDescent="0.3">
      <c r="A920" s="2" t="s">
        <v>5676</v>
      </c>
      <c r="B920" s="3">
        <v>44573</v>
      </c>
      <c r="C920" s="2" t="s">
        <v>5677</v>
      </c>
      <c r="D920" t="s">
        <v>6144</v>
      </c>
      <c r="E920" s="2">
        <v>3</v>
      </c>
      <c r="F920" s="2" t="str">
        <f>_xlfn.XLOOKUP(Orders[[#This Row],[Customer ID]],customers!$A$1:$A$1001,customers!$B$1:$B$1001,,0)</f>
        <v>Chloris Sorrell</v>
      </c>
      <c r="G920" s="2" t="str">
        <f>IF(_xlfn.XLOOKUP(Orders[[#This Row],[Customer ID]],customers!$A$1:$A$1001,customers!$C$1:$C$1001,,0)=0,"",_xlfn.XLOOKUP(Orders[[#This Row],[Customer ID]],customers!$A$1:$A$1001,customers!$C$1:$C$1001))</f>
        <v>csorrellph@amazon.com</v>
      </c>
      <c r="H920" s="2" t="str">
        <f>_xlfn.XLOOKUP(Orders[[#This Row],[Customer ID]],customers!$A$1:$A$1001,customers!$G$1:$G$1001,,0)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c r="Q920" t="str">
        <f>TEXT(Orders[[#This Row],[Order Date]], "dddd")</f>
        <v>Wednesday</v>
      </c>
      <c r="R920">
        <f>MONTH(Orders[[#This Row],[Order Date]])</f>
        <v>1</v>
      </c>
      <c r="S920" s="10">
        <f xml:space="preserve"> CEILING(Orders[[#This Row],[month_number]]/3,1)</f>
        <v>1</v>
      </c>
    </row>
    <row r="921" spans="1:19" x14ac:dyDescent="0.3">
      <c r="A921" s="2" t="s">
        <v>5687</v>
      </c>
      <c r="B921" s="3">
        <v>44181</v>
      </c>
      <c r="C921" s="2" t="s">
        <v>5688</v>
      </c>
      <c r="D921" t="s">
        <v>6163</v>
      </c>
      <c r="E921" s="2">
        <v>5</v>
      </c>
      <c r="F921" s="2" t="str">
        <f>_xlfn.XLOOKUP(Orders[[#This Row],[Customer ID]],customers!$A$1:$A$1001,customers!$B$1:$B$1001,,0)</f>
        <v>Quintina Heavyside</v>
      </c>
      <c r="G921" s="2" t="str">
        <f>IF(_xlfn.XLOOKUP(Orders[[#This Row],[Customer ID]],customers!$A$1:$A$1001,customers!$C$1:$C$1001,,0)=0,"",_xlfn.XLOOKUP(Orders[[#This Row],[Customer ID]],customers!$A$1:$A$1001,customers!$C$1:$C$1001))</f>
        <v>qheavysidepj@unc.edu</v>
      </c>
      <c r="H921" s="2" t="str">
        <f>_xlfn.XLOOKUP(Orders[[#This Row],[Customer ID]],customers!$A$1:$A$1001,customers!$G$1:$G$1001,,0)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c r="Q921" t="str">
        <f>TEXT(Orders[[#This Row],[Order Date]], "dddd")</f>
        <v>Wednesday</v>
      </c>
      <c r="R921">
        <f>MONTH(Orders[[#This Row],[Order Date]])</f>
        <v>12</v>
      </c>
      <c r="S921" s="10">
        <f xml:space="preserve"> CEILING(Orders[[#This Row],[month_number]]/3,1)</f>
        <v>4</v>
      </c>
    </row>
    <row r="922" spans="1:19" x14ac:dyDescent="0.3">
      <c r="A922" s="2" t="s">
        <v>5693</v>
      </c>
      <c r="B922" s="3">
        <v>44711</v>
      </c>
      <c r="C922" s="2" t="s">
        <v>5694</v>
      </c>
      <c r="D922" t="s">
        <v>6149</v>
      </c>
      <c r="E922" s="2">
        <v>6</v>
      </c>
      <c r="F922" s="2" t="str">
        <f>_xlfn.XLOOKUP(Orders[[#This Row],[Customer ID]],customers!$A$1:$A$1001,customers!$B$1:$B$1001,,0)</f>
        <v>Hadley Reuven</v>
      </c>
      <c r="G922" s="2" t="str">
        <f>IF(_xlfn.XLOOKUP(Orders[[#This Row],[Customer ID]],customers!$A$1:$A$1001,customers!$C$1:$C$1001,,0)=0,"",_xlfn.XLOOKUP(Orders[[#This Row],[Customer ID]],customers!$A$1:$A$1001,customers!$C$1:$C$1001))</f>
        <v>hreuvenpk@whitehouse.gov</v>
      </c>
      <c r="H922" s="2" t="str">
        <f>_xlfn.XLOOKUP(Orders[[#This Row],[Customer ID]],customers!$A$1:$A$1001,customers!$G$1:$G$1001,,0)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c r="Q922" t="str">
        <f>TEXT(Orders[[#This Row],[Order Date]], "dddd")</f>
        <v>Monday</v>
      </c>
      <c r="R922">
        <f>MONTH(Orders[[#This Row],[Order Date]])</f>
        <v>5</v>
      </c>
      <c r="S922" s="10">
        <f xml:space="preserve"> CEILING(Orders[[#This Row],[month_number]]/3,1)</f>
        <v>2</v>
      </c>
    </row>
    <row r="923" spans="1:19" x14ac:dyDescent="0.3">
      <c r="A923" s="2" t="s">
        <v>5699</v>
      </c>
      <c r="B923" s="3">
        <v>44509</v>
      </c>
      <c r="C923" s="2" t="s">
        <v>5700</v>
      </c>
      <c r="D923" t="s">
        <v>6150</v>
      </c>
      <c r="E923" s="2">
        <v>2</v>
      </c>
      <c r="F923" s="2" t="str">
        <f>_xlfn.XLOOKUP(Orders[[#This Row],[Customer ID]],customers!$A$1:$A$1001,customers!$B$1:$B$1001,,0)</f>
        <v>Mitch Attwool</v>
      </c>
      <c r="G923" s="2" t="str">
        <f>IF(_xlfn.XLOOKUP(Orders[[#This Row],[Customer ID]],customers!$A$1:$A$1001,customers!$C$1:$C$1001,,0)=0,"",_xlfn.XLOOKUP(Orders[[#This Row],[Customer ID]],customers!$A$1:$A$1001,customers!$C$1:$C$1001))</f>
        <v>mattwoolpl@nba.com</v>
      </c>
      <c r="H923" s="2" t="str">
        <f>_xlfn.XLOOKUP(Orders[[#This Row],[Customer ID]],customers!$A$1:$A$1001,customers!$G$1:$G$1001,,0)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c r="Q923" t="str">
        <f>TEXT(Orders[[#This Row],[Order Date]], "dddd")</f>
        <v>Tuesday</v>
      </c>
      <c r="R923">
        <f>MONTH(Orders[[#This Row],[Order Date]])</f>
        <v>11</v>
      </c>
      <c r="S923" s="10">
        <f xml:space="preserve"> CEILING(Orders[[#This Row],[month_number]]/3,1)</f>
        <v>4</v>
      </c>
    </row>
    <row r="924" spans="1:19" x14ac:dyDescent="0.3">
      <c r="A924" s="2" t="s">
        <v>5705</v>
      </c>
      <c r="B924" s="3">
        <v>44659</v>
      </c>
      <c r="C924" s="2" t="s">
        <v>5706</v>
      </c>
      <c r="D924" t="s">
        <v>6155</v>
      </c>
      <c r="E924" s="2">
        <v>6</v>
      </c>
      <c r="F924" s="2" t="str">
        <f>_xlfn.XLOOKUP(Orders[[#This Row],[Customer ID]],customers!$A$1:$A$1001,customers!$B$1:$B$1001,,0)</f>
        <v>Charin Maplethorp</v>
      </c>
      <c r="G924" s="2" t="str">
        <f>IF(_xlfn.XLOOKUP(Orders[[#This Row],[Customer ID]],customers!$A$1:$A$1001,customers!$C$1:$C$1001,,0)=0,"",_xlfn.XLOOKUP(Orders[[#This Row],[Customer ID]],customers!$A$1:$A$1001,customers!$C$1:$C$1001))</f>
        <v/>
      </c>
      <c r="H924" s="2" t="str">
        <f>_xlfn.XLOOKUP(Orders[[#This Row],[Customer ID]],customers!$A$1:$A$1001,customers!$G$1:$G$1001,,0)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c r="Q924" t="str">
        <f>TEXT(Orders[[#This Row],[Order Date]], "dddd")</f>
        <v>Friday</v>
      </c>
      <c r="R924">
        <f>MONTH(Orders[[#This Row],[Order Date]])</f>
        <v>4</v>
      </c>
      <c r="S924" s="10">
        <f xml:space="preserve"> CEILING(Orders[[#This Row],[month_number]]/3,1)</f>
        <v>2</v>
      </c>
    </row>
    <row r="925" spans="1:19" x14ac:dyDescent="0.3">
      <c r="A925" s="2" t="s">
        <v>5709</v>
      </c>
      <c r="B925" s="3">
        <v>43746</v>
      </c>
      <c r="C925" s="2" t="s">
        <v>5710</v>
      </c>
      <c r="D925" t="s">
        <v>6185</v>
      </c>
      <c r="E925" s="2">
        <v>1</v>
      </c>
      <c r="F925" s="2" t="str">
        <f>_xlfn.XLOOKUP(Orders[[#This Row],[Customer ID]],customers!$A$1:$A$1001,customers!$B$1:$B$1001,,0)</f>
        <v>Goldie Wynes</v>
      </c>
      <c r="G925" s="2" t="str">
        <f>IF(_xlfn.XLOOKUP(Orders[[#This Row],[Customer ID]],customers!$A$1:$A$1001,customers!$C$1:$C$1001,,0)=0,"",_xlfn.XLOOKUP(Orders[[#This Row],[Customer ID]],customers!$A$1:$A$1001,customers!$C$1:$C$1001))</f>
        <v>gwynespn@dagondesign.com</v>
      </c>
      <c r="H925" s="2" t="str">
        <f>_xlfn.XLOOKUP(Orders[[#This Row],[Customer ID]],customers!$A$1:$A$1001,customers!$G$1:$G$1001,,0)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c r="Q925" t="str">
        <f>TEXT(Orders[[#This Row],[Order Date]], "dddd")</f>
        <v>Tuesday</v>
      </c>
      <c r="R925">
        <f>MONTH(Orders[[#This Row],[Order Date]])</f>
        <v>10</v>
      </c>
      <c r="S925" s="10">
        <f xml:space="preserve"> CEILING(Orders[[#This Row],[month_number]]/3,1)</f>
        <v>4</v>
      </c>
    </row>
    <row r="926" spans="1:19" x14ac:dyDescent="0.3">
      <c r="A926" s="2" t="s">
        <v>5715</v>
      </c>
      <c r="B926" s="3">
        <v>44451</v>
      </c>
      <c r="C926" s="2" t="s">
        <v>5716</v>
      </c>
      <c r="D926" t="s">
        <v>6182</v>
      </c>
      <c r="E926" s="2">
        <v>3</v>
      </c>
      <c r="F926" s="2" t="str">
        <f>_xlfn.XLOOKUP(Orders[[#This Row],[Customer ID]],customers!$A$1:$A$1001,customers!$B$1:$B$1001,,0)</f>
        <v>Celie MacCourt</v>
      </c>
      <c r="G926" s="2" t="str">
        <f>IF(_xlfn.XLOOKUP(Orders[[#This Row],[Customer ID]],customers!$A$1:$A$1001,customers!$C$1:$C$1001,,0)=0,"",_xlfn.XLOOKUP(Orders[[#This Row],[Customer ID]],customers!$A$1:$A$1001,customers!$C$1:$C$1001))</f>
        <v>cmaccourtpo@amazon.com</v>
      </c>
      <c r="H926" s="2" t="str">
        <f>_xlfn.XLOOKUP(Orders[[#This Row],[Customer ID]],customers!$A$1:$A$1001,customers!$G$1:$G$1001,,0)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Large</v>
      </c>
      <c r="P926" t="str">
        <f>_xlfn.XLOOKUP(Orders[[#This Row],[Customer ID]],customers!$A$1:$A$1001,customers!$I$1:$I$1001,,0)</f>
        <v>No</v>
      </c>
      <c r="Q926" t="str">
        <f>TEXT(Orders[[#This Row],[Order Date]], "dddd")</f>
        <v>Sunday</v>
      </c>
      <c r="R926">
        <f>MONTH(Orders[[#This Row],[Order Date]])</f>
        <v>9</v>
      </c>
      <c r="S926" s="10">
        <f xml:space="preserve"> CEILING(Orders[[#This Row],[month_number]]/3,1)</f>
        <v>3</v>
      </c>
    </row>
    <row r="927" spans="1:19" x14ac:dyDescent="0.3">
      <c r="A927" s="2" t="s">
        <v>5720</v>
      </c>
      <c r="B927" s="3">
        <v>44770</v>
      </c>
      <c r="C927" s="2" t="s">
        <v>5554</v>
      </c>
      <c r="D927" t="s">
        <v>6157</v>
      </c>
      <c r="E927" s="2">
        <v>3</v>
      </c>
      <c r="F927" s="2" t="str">
        <f>_xlfn.XLOOKUP(Orders[[#This Row],[Customer ID]],customers!$A$1:$A$1001,customers!$B$1:$B$1001,,0)</f>
        <v>Derick Snow</v>
      </c>
      <c r="G927" s="2" t="str">
        <f>IF(_xlfn.XLOOKUP(Orders[[#This Row],[Customer ID]],customers!$A$1:$A$1001,customers!$C$1:$C$1001,,0)=0,"",_xlfn.XLOOKUP(Orders[[#This Row],[Customer ID]],customers!$A$1:$A$1001,customers!$C$1:$C$1001))</f>
        <v/>
      </c>
      <c r="H927" s="2" t="str">
        <f>_xlfn.XLOOKUP(Orders[[#This Row],[Customer ID]],customers!$A$1:$A$1001,customers!$G$1:$G$1001,,0)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c r="Q927" t="str">
        <f>TEXT(Orders[[#This Row],[Order Date]], "dddd")</f>
        <v>Thursday</v>
      </c>
      <c r="R927">
        <f>MONTH(Orders[[#This Row],[Order Date]])</f>
        <v>7</v>
      </c>
      <c r="S927" s="10">
        <f xml:space="preserve"> CEILING(Orders[[#This Row],[month_number]]/3,1)</f>
        <v>3</v>
      </c>
    </row>
    <row r="928" spans="1:19" x14ac:dyDescent="0.3">
      <c r="A928" s="2" t="s">
        <v>5725</v>
      </c>
      <c r="B928" s="3">
        <v>44012</v>
      </c>
      <c r="C928" s="2" t="s">
        <v>5726</v>
      </c>
      <c r="D928" t="s">
        <v>6157</v>
      </c>
      <c r="E928" s="2">
        <v>5</v>
      </c>
      <c r="F928" s="2" t="str">
        <f>_xlfn.XLOOKUP(Orders[[#This Row],[Customer ID]],customers!$A$1:$A$1001,customers!$B$1:$B$1001,,0)</f>
        <v>Evy Wilsone</v>
      </c>
      <c r="G928" s="2" t="str">
        <f>IF(_xlfn.XLOOKUP(Orders[[#This Row],[Customer ID]],customers!$A$1:$A$1001,customers!$C$1:$C$1001,,0)=0,"",_xlfn.XLOOKUP(Orders[[#This Row],[Customer ID]],customers!$A$1:$A$1001,customers!$C$1:$C$1001))</f>
        <v>ewilsonepq@eepurl.com</v>
      </c>
      <c r="H928" s="2" t="str">
        <f>_xlfn.XLOOKUP(Orders[[#This Row],[Customer ID]],customers!$A$1:$A$1001,customers!$G$1:$G$1001,,0)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c r="Q928" t="str">
        <f>TEXT(Orders[[#This Row],[Order Date]], "dddd")</f>
        <v>Tuesday</v>
      </c>
      <c r="R928">
        <f>MONTH(Orders[[#This Row],[Order Date]])</f>
        <v>6</v>
      </c>
      <c r="S928" s="10">
        <f xml:space="preserve"> CEILING(Orders[[#This Row],[month_number]]/3,1)</f>
        <v>2</v>
      </c>
    </row>
    <row r="929" spans="1:19" x14ac:dyDescent="0.3">
      <c r="A929" s="2" t="s">
        <v>5731</v>
      </c>
      <c r="B929" s="3">
        <v>43474</v>
      </c>
      <c r="C929" s="2" t="s">
        <v>5732</v>
      </c>
      <c r="D929" t="s">
        <v>6185</v>
      </c>
      <c r="E929" s="2">
        <v>4</v>
      </c>
      <c r="F929" s="2" t="str">
        <f>_xlfn.XLOOKUP(Orders[[#This Row],[Customer ID]],customers!$A$1:$A$1001,customers!$B$1:$B$1001,,0)</f>
        <v>Dolores Duffie</v>
      </c>
      <c r="G929" s="2" t="str">
        <f>IF(_xlfn.XLOOKUP(Orders[[#This Row],[Customer ID]],customers!$A$1:$A$1001,customers!$C$1:$C$1001,,0)=0,"",_xlfn.XLOOKUP(Orders[[#This Row],[Customer ID]],customers!$A$1:$A$1001,customers!$C$1:$C$1001))</f>
        <v>dduffiepr@time.com</v>
      </c>
      <c r="H929" s="2" t="str">
        <f>_xlfn.XLOOKUP(Orders[[#This Row],[Customer ID]],customers!$A$1:$A$1001,customers!$G$1:$G$1001,,0)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c r="Q929" t="str">
        <f>TEXT(Orders[[#This Row],[Order Date]], "dddd")</f>
        <v>Wednesday</v>
      </c>
      <c r="R929">
        <f>MONTH(Orders[[#This Row],[Order Date]])</f>
        <v>1</v>
      </c>
      <c r="S929" s="10">
        <f xml:space="preserve"> CEILING(Orders[[#This Row],[month_number]]/3,1)</f>
        <v>1</v>
      </c>
    </row>
    <row r="930" spans="1:19" x14ac:dyDescent="0.3">
      <c r="A930" s="2" t="s">
        <v>5737</v>
      </c>
      <c r="B930" s="3">
        <v>44754</v>
      </c>
      <c r="C930" s="2" t="s">
        <v>5738</v>
      </c>
      <c r="D930" t="s">
        <v>6166</v>
      </c>
      <c r="E930" s="2">
        <v>2</v>
      </c>
      <c r="F930" s="2" t="str">
        <f>_xlfn.XLOOKUP(Orders[[#This Row],[Customer ID]],customers!$A$1:$A$1001,customers!$B$1:$B$1001,,0)</f>
        <v>Mathilda Matiasek</v>
      </c>
      <c r="G930" s="2" t="str">
        <f>IF(_xlfn.XLOOKUP(Orders[[#This Row],[Customer ID]],customers!$A$1:$A$1001,customers!$C$1:$C$1001,,0)=0,"",_xlfn.XLOOKUP(Orders[[#This Row],[Customer ID]],customers!$A$1:$A$1001,customers!$C$1:$C$1001))</f>
        <v>mmatiasekps@ucoz.ru</v>
      </c>
      <c r="H930" s="2" t="str">
        <f>_xlfn.XLOOKUP(Orders[[#This Row],[Customer ID]],customers!$A$1:$A$1001,customers!$G$1:$G$1001,,0)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c r="Q930" t="str">
        <f>TEXT(Orders[[#This Row],[Order Date]], "dddd")</f>
        <v>Tuesday</v>
      </c>
      <c r="R930">
        <f>MONTH(Orders[[#This Row],[Order Date]])</f>
        <v>7</v>
      </c>
      <c r="S930" s="10">
        <f xml:space="preserve"> CEILING(Orders[[#This Row],[month_number]]/3,1)</f>
        <v>3</v>
      </c>
    </row>
    <row r="931" spans="1:19" x14ac:dyDescent="0.3">
      <c r="A931" s="2" t="s">
        <v>5742</v>
      </c>
      <c r="B931" s="3">
        <v>44165</v>
      </c>
      <c r="C931" s="2" t="s">
        <v>5743</v>
      </c>
      <c r="D931" t="s">
        <v>6184</v>
      </c>
      <c r="E931" s="2">
        <v>2</v>
      </c>
      <c r="F931" s="2" t="str">
        <f>_xlfn.XLOOKUP(Orders[[#This Row],[Customer ID]],customers!$A$1:$A$1001,customers!$B$1:$B$1001,,0)</f>
        <v>Jarred Camillo</v>
      </c>
      <c r="G931" s="2" t="str">
        <f>IF(_xlfn.XLOOKUP(Orders[[#This Row],[Customer ID]],customers!$A$1:$A$1001,customers!$C$1:$C$1001,,0)=0,"",_xlfn.XLOOKUP(Orders[[#This Row],[Customer ID]],customers!$A$1:$A$1001,customers!$C$1:$C$1001))</f>
        <v>jcamillopt@shinystat.com</v>
      </c>
      <c r="H931" s="2" t="str">
        <f>_xlfn.XLOOKUP(Orders[[#This Row],[Customer ID]],customers!$A$1:$A$1001,customers!$G$1:$G$1001,,0)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Large</v>
      </c>
      <c r="P931" t="str">
        <f>_xlfn.XLOOKUP(Orders[[#This Row],[Customer ID]],customers!$A$1:$A$1001,customers!$I$1:$I$1001,,0)</f>
        <v>Yes</v>
      </c>
      <c r="Q931" t="str">
        <f>TEXT(Orders[[#This Row],[Order Date]], "dddd")</f>
        <v>Monday</v>
      </c>
      <c r="R931">
        <f>MONTH(Orders[[#This Row],[Order Date]])</f>
        <v>11</v>
      </c>
      <c r="S931" s="10">
        <f xml:space="preserve"> CEILING(Orders[[#This Row],[month_number]]/3,1)</f>
        <v>4</v>
      </c>
    </row>
    <row r="932" spans="1:19" x14ac:dyDescent="0.3">
      <c r="A932" s="2" t="s">
        <v>5748</v>
      </c>
      <c r="B932" s="3">
        <v>43546</v>
      </c>
      <c r="C932" s="2" t="s">
        <v>5749</v>
      </c>
      <c r="D932" t="s">
        <v>6183</v>
      </c>
      <c r="E932" s="2">
        <v>1</v>
      </c>
      <c r="F932" s="2" t="str">
        <f>_xlfn.XLOOKUP(Orders[[#This Row],[Customer ID]],customers!$A$1:$A$1001,customers!$B$1:$B$1001,,0)</f>
        <v>Kameko Philbrick</v>
      </c>
      <c r="G932" s="2" t="str">
        <f>IF(_xlfn.XLOOKUP(Orders[[#This Row],[Customer ID]],customers!$A$1:$A$1001,customers!$C$1:$C$1001,,0)=0,"",_xlfn.XLOOKUP(Orders[[#This Row],[Customer ID]],customers!$A$1:$A$1001,customers!$C$1:$C$1001))</f>
        <v>kphilbrickpu@cdc.gov</v>
      </c>
      <c r="H932" s="2" t="str">
        <f>_xlfn.XLOOKUP(Orders[[#This Row],[Customer ID]],customers!$A$1:$A$1001,customers!$G$1:$G$1001,,0)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c r="Q932" t="str">
        <f>TEXT(Orders[[#This Row],[Order Date]], "dddd")</f>
        <v>Friday</v>
      </c>
      <c r="R932">
        <f>MONTH(Orders[[#This Row],[Order Date]])</f>
        <v>3</v>
      </c>
      <c r="S932" s="10">
        <f xml:space="preserve"> CEILING(Orders[[#This Row],[month_number]]/3,1)</f>
        <v>1</v>
      </c>
    </row>
    <row r="933" spans="1:19" x14ac:dyDescent="0.3">
      <c r="A933" s="2" t="s">
        <v>5753</v>
      </c>
      <c r="B933" s="3">
        <v>44607</v>
      </c>
      <c r="C933" s="2" t="s">
        <v>5754</v>
      </c>
      <c r="D933" t="s">
        <v>6158</v>
      </c>
      <c r="E933" s="2">
        <v>4</v>
      </c>
      <c r="F933" s="2" t="str">
        <f>_xlfn.XLOOKUP(Orders[[#This Row],[Customer ID]],customers!$A$1:$A$1001,customers!$B$1:$B$1001,,0)</f>
        <v>Mallory Shrimpling</v>
      </c>
      <c r="G933" s="2" t="str">
        <f>IF(_xlfn.XLOOKUP(Orders[[#This Row],[Customer ID]],customers!$A$1:$A$1001,customers!$C$1:$C$1001,,0)=0,"",_xlfn.XLOOKUP(Orders[[#This Row],[Customer ID]],customers!$A$1:$A$1001,customers!$C$1:$C$1001))</f>
        <v/>
      </c>
      <c r="H933" s="2" t="str">
        <f>_xlfn.XLOOKUP(Orders[[#This Row],[Customer ID]],customers!$A$1:$A$1001,customers!$G$1:$G$1001,,0)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c r="Q933" t="str">
        <f>TEXT(Orders[[#This Row],[Order Date]], "dddd")</f>
        <v>Tuesday</v>
      </c>
      <c r="R933">
        <f>MONTH(Orders[[#This Row],[Order Date]])</f>
        <v>2</v>
      </c>
      <c r="S933" s="10">
        <f xml:space="preserve"> CEILING(Orders[[#This Row],[month_number]]/3,1)</f>
        <v>1</v>
      </c>
    </row>
    <row r="934" spans="1:19" x14ac:dyDescent="0.3">
      <c r="A934" s="2" t="s">
        <v>5757</v>
      </c>
      <c r="B934" s="3">
        <v>44117</v>
      </c>
      <c r="C934" s="2" t="s">
        <v>5758</v>
      </c>
      <c r="D934" t="s">
        <v>6141</v>
      </c>
      <c r="E934" s="2">
        <v>4</v>
      </c>
      <c r="F934" s="2" t="str">
        <f>_xlfn.XLOOKUP(Orders[[#This Row],[Customer ID]],customers!$A$1:$A$1001,customers!$B$1:$B$1001,,0)</f>
        <v>Barnett Sillis</v>
      </c>
      <c r="G934" s="2" t="str">
        <f>IF(_xlfn.XLOOKUP(Orders[[#This Row],[Customer ID]],customers!$A$1:$A$1001,customers!$C$1:$C$1001,,0)=0,"",_xlfn.XLOOKUP(Orders[[#This Row],[Customer ID]],customers!$A$1:$A$1001,customers!$C$1:$C$1001))</f>
        <v>bsillispw@istockphoto.com</v>
      </c>
      <c r="H934" s="2" t="str">
        <f>_xlfn.XLOOKUP(Orders[[#This Row],[Customer ID]],customers!$A$1:$A$1001,customers!$G$1:$G$1001,,0)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c r="Q934" t="str">
        <f>TEXT(Orders[[#This Row],[Order Date]], "dddd")</f>
        <v>Tuesday</v>
      </c>
      <c r="R934">
        <f>MONTH(Orders[[#This Row],[Order Date]])</f>
        <v>10</v>
      </c>
      <c r="S934" s="10">
        <f xml:space="preserve"> CEILING(Orders[[#This Row],[month_number]]/3,1)</f>
        <v>4</v>
      </c>
    </row>
    <row r="935" spans="1:19" x14ac:dyDescent="0.3">
      <c r="A935" s="2" t="s">
        <v>5763</v>
      </c>
      <c r="B935" s="3">
        <v>44557</v>
      </c>
      <c r="C935" s="2" t="s">
        <v>5764</v>
      </c>
      <c r="D935" t="s">
        <v>6177</v>
      </c>
      <c r="E935" s="2">
        <v>3</v>
      </c>
      <c r="F935" s="2" t="str">
        <f>_xlfn.XLOOKUP(Orders[[#This Row],[Customer ID]],customers!$A$1:$A$1001,customers!$B$1:$B$1001,,0)</f>
        <v>Brenn Dundredge</v>
      </c>
      <c r="G935" s="2" t="str">
        <f>IF(_xlfn.XLOOKUP(Orders[[#This Row],[Customer ID]],customers!$A$1:$A$1001,customers!$C$1:$C$1001,,0)=0,"",_xlfn.XLOOKUP(Orders[[#This Row],[Customer ID]],customers!$A$1:$A$1001,customers!$C$1:$C$1001))</f>
        <v/>
      </c>
      <c r="H935" s="2" t="str">
        <f>_xlfn.XLOOKUP(Orders[[#This Row],[Customer ID]],customers!$A$1:$A$1001,customers!$G$1:$G$1001,,0)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c r="Q935" t="str">
        <f>TEXT(Orders[[#This Row],[Order Date]], "dddd")</f>
        <v>Monday</v>
      </c>
      <c r="R935">
        <f>MONTH(Orders[[#This Row],[Order Date]])</f>
        <v>12</v>
      </c>
      <c r="S935" s="10">
        <f xml:space="preserve"> CEILING(Orders[[#This Row],[month_number]]/3,1)</f>
        <v>4</v>
      </c>
    </row>
    <row r="936" spans="1:19" x14ac:dyDescent="0.3">
      <c r="A936" s="2" t="s">
        <v>5768</v>
      </c>
      <c r="B936" s="3">
        <v>44409</v>
      </c>
      <c r="C936" s="2" t="s">
        <v>5769</v>
      </c>
      <c r="D936" t="s">
        <v>6151</v>
      </c>
      <c r="E936" s="2">
        <v>5</v>
      </c>
      <c r="F936" s="2" t="str">
        <f>_xlfn.XLOOKUP(Orders[[#This Row],[Customer ID]],customers!$A$1:$A$1001,customers!$B$1:$B$1001,,0)</f>
        <v>Read Cutts</v>
      </c>
      <c r="G936" s="2" t="str">
        <f>IF(_xlfn.XLOOKUP(Orders[[#This Row],[Customer ID]],customers!$A$1:$A$1001,customers!$C$1:$C$1001,,0)=0,"",_xlfn.XLOOKUP(Orders[[#This Row],[Customer ID]],customers!$A$1:$A$1001,customers!$C$1:$C$1001))</f>
        <v>rcuttspy@techcrunch.com</v>
      </c>
      <c r="H936" s="2" t="str">
        <f>_xlfn.XLOOKUP(Orders[[#This Row],[Customer ID]],customers!$A$1:$A$1001,customers!$G$1:$G$1001,,0)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c r="Q936" t="str">
        <f>TEXT(Orders[[#This Row],[Order Date]], "dddd")</f>
        <v>Sunday</v>
      </c>
      <c r="R936">
        <f>MONTH(Orders[[#This Row],[Order Date]])</f>
        <v>8</v>
      </c>
      <c r="S936" s="10">
        <f xml:space="preserve"> CEILING(Orders[[#This Row],[month_number]]/3,1)</f>
        <v>3</v>
      </c>
    </row>
    <row r="937" spans="1:19" x14ac:dyDescent="0.3">
      <c r="A937" s="2" t="s">
        <v>5774</v>
      </c>
      <c r="B937" s="3">
        <v>44153</v>
      </c>
      <c r="C937" s="2" t="s">
        <v>5775</v>
      </c>
      <c r="D937" t="s">
        <v>6175</v>
      </c>
      <c r="E937" s="2">
        <v>6</v>
      </c>
      <c r="F937" s="2" t="str">
        <f>_xlfn.XLOOKUP(Orders[[#This Row],[Customer ID]],customers!$A$1:$A$1001,customers!$B$1:$B$1001,,0)</f>
        <v>Michale Delves</v>
      </c>
      <c r="G937" s="2" t="str">
        <f>IF(_xlfn.XLOOKUP(Orders[[#This Row],[Customer ID]],customers!$A$1:$A$1001,customers!$C$1:$C$1001,,0)=0,"",_xlfn.XLOOKUP(Orders[[#This Row],[Customer ID]],customers!$A$1:$A$1001,customers!$C$1:$C$1001))</f>
        <v>mdelvespz@nature.com</v>
      </c>
      <c r="H937" s="2" t="str">
        <f>_xlfn.XLOOKUP(Orders[[#This Row],[Customer ID]],customers!$A$1:$A$1001,customers!$G$1:$G$1001,,0)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c r="Q937" t="str">
        <f>TEXT(Orders[[#This Row],[Order Date]], "dddd")</f>
        <v>Wednesday</v>
      </c>
      <c r="R937">
        <f>MONTH(Orders[[#This Row],[Order Date]])</f>
        <v>11</v>
      </c>
      <c r="S937" s="10">
        <f xml:space="preserve"> CEILING(Orders[[#This Row],[month_number]]/3,1)</f>
        <v>4</v>
      </c>
    </row>
    <row r="938" spans="1:19" x14ac:dyDescent="0.3">
      <c r="A938" s="2" t="s">
        <v>5780</v>
      </c>
      <c r="B938" s="3">
        <v>44493</v>
      </c>
      <c r="C938" s="2" t="s">
        <v>5781</v>
      </c>
      <c r="D938" t="s">
        <v>6169</v>
      </c>
      <c r="E938" s="2">
        <v>3</v>
      </c>
      <c r="F938" s="2" t="str">
        <f>_xlfn.XLOOKUP(Orders[[#This Row],[Customer ID]],customers!$A$1:$A$1001,customers!$B$1:$B$1001,,0)</f>
        <v>Devland Gritton</v>
      </c>
      <c r="G938" s="2" t="str">
        <f>IF(_xlfn.XLOOKUP(Orders[[#This Row],[Customer ID]],customers!$A$1:$A$1001,customers!$C$1:$C$1001,,0)=0,"",_xlfn.XLOOKUP(Orders[[#This Row],[Customer ID]],customers!$A$1:$A$1001,customers!$C$1:$C$1001))</f>
        <v>dgrittonq0@nydailynews.com</v>
      </c>
      <c r="H938" s="2" t="str">
        <f>_xlfn.XLOOKUP(Orders[[#This Row],[Customer ID]],customers!$A$1:$A$1001,customers!$G$1:$G$1001,,0)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c r="Q938" t="str">
        <f>TEXT(Orders[[#This Row],[Order Date]], "dddd")</f>
        <v>Sunday</v>
      </c>
      <c r="R938">
        <f>MONTH(Orders[[#This Row],[Order Date]])</f>
        <v>10</v>
      </c>
      <c r="S938" s="10">
        <f xml:space="preserve"> CEILING(Orders[[#This Row],[month_number]]/3,1)</f>
        <v>4</v>
      </c>
    </row>
    <row r="939" spans="1:19" x14ac:dyDescent="0.3">
      <c r="A939" s="2" t="s">
        <v>5780</v>
      </c>
      <c r="B939" s="3">
        <v>44493</v>
      </c>
      <c r="C939" s="2" t="s">
        <v>5781</v>
      </c>
      <c r="D939" t="s">
        <v>6151</v>
      </c>
      <c r="E939" s="2">
        <v>4</v>
      </c>
      <c r="F939" s="2" t="str">
        <f>_xlfn.XLOOKUP(Orders[[#This Row],[Customer ID]],customers!$A$1:$A$1001,customers!$B$1:$B$1001,,0)</f>
        <v>Devland Gritton</v>
      </c>
      <c r="G939" s="2" t="str">
        <f>IF(_xlfn.XLOOKUP(Orders[[#This Row],[Customer ID]],customers!$A$1:$A$1001,customers!$C$1:$C$1001,,0)=0,"",_xlfn.XLOOKUP(Orders[[#This Row],[Customer ID]],customers!$A$1:$A$1001,customers!$C$1:$C$1001))</f>
        <v>dgrittonq0@nydailynews.com</v>
      </c>
      <c r="H939" s="2" t="str">
        <f>_xlfn.XLOOKUP(Orders[[#This Row],[Customer ID]],customers!$A$1:$A$1001,customers!$G$1:$G$1001,,0)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c r="Q939" t="str">
        <f>TEXT(Orders[[#This Row],[Order Date]], "dddd")</f>
        <v>Sunday</v>
      </c>
      <c r="R939">
        <f>MONTH(Orders[[#This Row],[Order Date]])</f>
        <v>10</v>
      </c>
      <c r="S939" s="10">
        <f xml:space="preserve"> CEILING(Orders[[#This Row],[month_number]]/3,1)</f>
        <v>4</v>
      </c>
    </row>
    <row r="940" spans="1:19" x14ac:dyDescent="0.3">
      <c r="A940" s="2" t="s">
        <v>5791</v>
      </c>
      <c r="B940" s="3">
        <v>43829</v>
      </c>
      <c r="C940" s="2" t="s">
        <v>5792</v>
      </c>
      <c r="D940" t="s">
        <v>6171</v>
      </c>
      <c r="E940" s="2">
        <v>5</v>
      </c>
      <c r="F940" s="2" t="str">
        <f>_xlfn.XLOOKUP(Orders[[#This Row],[Customer ID]],customers!$A$1:$A$1001,customers!$B$1:$B$1001,,0)</f>
        <v>Dell Gut</v>
      </c>
      <c r="G940" s="2" t="str">
        <f>IF(_xlfn.XLOOKUP(Orders[[#This Row],[Customer ID]],customers!$A$1:$A$1001,customers!$C$1:$C$1001,,0)=0,"",_xlfn.XLOOKUP(Orders[[#This Row],[Customer ID]],customers!$A$1:$A$1001,customers!$C$1:$C$1001))</f>
        <v>dgutq2@umich.edu</v>
      </c>
      <c r="H940" s="2" t="str">
        <f>_xlfn.XLOOKUP(Orders[[#This Row],[Customer ID]],customers!$A$1:$A$1001,customers!$G$1:$G$1001,,0)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Large</v>
      </c>
      <c r="P940" t="str">
        <f>_xlfn.XLOOKUP(Orders[[#This Row],[Customer ID]],customers!$A$1:$A$1001,customers!$I$1:$I$1001,,0)</f>
        <v>Yes</v>
      </c>
      <c r="Q940" t="str">
        <f>TEXT(Orders[[#This Row],[Order Date]], "dddd")</f>
        <v>Monday</v>
      </c>
      <c r="R940">
        <f>MONTH(Orders[[#This Row],[Order Date]])</f>
        <v>12</v>
      </c>
      <c r="S940" s="10">
        <f xml:space="preserve"> CEILING(Orders[[#This Row],[month_number]]/3,1)</f>
        <v>4</v>
      </c>
    </row>
    <row r="941" spans="1:19" x14ac:dyDescent="0.3">
      <c r="A941" s="2" t="s">
        <v>5797</v>
      </c>
      <c r="B941" s="3">
        <v>44229</v>
      </c>
      <c r="C941" s="2" t="s">
        <v>5798</v>
      </c>
      <c r="D941" t="s">
        <v>6145</v>
      </c>
      <c r="E941" s="2">
        <v>6</v>
      </c>
      <c r="F941" s="2" t="str">
        <f>_xlfn.XLOOKUP(Orders[[#This Row],[Customer ID]],customers!$A$1:$A$1001,customers!$B$1:$B$1001,,0)</f>
        <v>Willy Pummery</v>
      </c>
      <c r="G941" s="2" t="str">
        <f>IF(_xlfn.XLOOKUP(Orders[[#This Row],[Customer ID]],customers!$A$1:$A$1001,customers!$C$1:$C$1001,,0)=0,"",_xlfn.XLOOKUP(Orders[[#This Row],[Customer ID]],customers!$A$1:$A$1001,customers!$C$1:$C$1001))</f>
        <v>wpummeryq3@topsy.com</v>
      </c>
      <c r="H941" s="2" t="str">
        <f>_xlfn.XLOOKUP(Orders[[#This Row],[Customer ID]],customers!$A$1:$A$1001,customers!$G$1:$G$1001,,0)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Large</v>
      </c>
      <c r="P941" t="str">
        <f>_xlfn.XLOOKUP(Orders[[#This Row],[Customer ID]],customers!$A$1:$A$1001,customers!$I$1:$I$1001,,0)</f>
        <v>No</v>
      </c>
      <c r="Q941" t="str">
        <f>TEXT(Orders[[#This Row],[Order Date]], "dddd")</f>
        <v>Tuesday</v>
      </c>
      <c r="R941">
        <f>MONTH(Orders[[#This Row],[Order Date]])</f>
        <v>2</v>
      </c>
      <c r="S941" s="10">
        <f xml:space="preserve"> CEILING(Orders[[#This Row],[month_number]]/3,1)</f>
        <v>1</v>
      </c>
    </row>
    <row r="942" spans="1:19" x14ac:dyDescent="0.3">
      <c r="A942" s="2" t="s">
        <v>5803</v>
      </c>
      <c r="B942" s="3">
        <v>44332</v>
      </c>
      <c r="C942" s="2" t="s">
        <v>5804</v>
      </c>
      <c r="D942" t="s">
        <v>6173</v>
      </c>
      <c r="E942" s="2">
        <v>2</v>
      </c>
      <c r="F942" s="2" t="str">
        <f>_xlfn.XLOOKUP(Orders[[#This Row],[Customer ID]],customers!$A$1:$A$1001,customers!$B$1:$B$1001,,0)</f>
        <v>Geoffrey Siuda</v>
      </c>
      <c r="G942" s="2" t="str">
        <f>IF(_xlfn.XLOOKUP(Orders[[#This Row],[Customer ID]],customers!$A$1:$A$1001,customers!$C$1:$C$1001,,0)=0,"",_xlfn.XLOOKUP(Orders[[#This Row],[Customer ID]],customers!$A$1:$A$1001,customers!$C$1:$C$1001))</f>
        <v>gsiudaq4@nytimes.com</v>
      </c>
      <c r="H942" s="2" t="str">
        <f>_xlfn.XLOOKUP(Orders[[#This Row],[Customer ID]],customers!$A$1:$A$1001,customers!$G$1:$G$1001,,0)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Large</v>
      </c>
      <c r="P942" t="str">
        <f>_xlfn.XLOOKUP(Orders[[#This Row],[Customer ID]],customers!$A$1:$A$1001,customers!$I$1:$I$1001,,0)</f>
        <v>Yes</v>
      </c>
      <c r="Q942" t="str">
        <f>TEXT(Orders[[#This Row],[Order Date]], "dddd")</f>
        <v>Sunday</v>
      </c>
      <c r="R942">
        <f>MONTH(Orders[[#This Row],[Order Date]])</f>
        <v>5</v>
      </c>
      <c r="S942" s="10">
        <f xml:space="preserve"> CEILING(Orders[[#This Row],[month_number]]/3,1)</f>
        <v>2</v>
      </c>
    </row>
    <row r="943" spans="1:19" x14ac:dyDescent="0.3">
      <c r="A943" s="2" t="s">
        <v>5809</v>
      </c>
      <c r="B943" s="3">
        <v>44674</v>
      </c>
      <c r="C943" s="2" t="s">
        <v>5810</v>
      </c>
      <c r="D943" t="s">
        <v>6180</v>
      </c>
      <c r="E943" s="2">
        <v>2</v>
      </c>
      <c r="F943" s="2" t="str">
        <f>_xlfn.XLOOKUP(Orders[[#This Row],[Customer ID]],customers!$A$1:$A$1001,customers!$B$1:$B$1001,,0)</f>
        <v>Henderson Crowne</v>
      </c>
      <c r="G943" s="2" t="str">
        <f>IF(_xlfn.XLOOKUP(Orders[[#This Row],[Customer ID]],customers!$A$1:$A$1001,customers!$C$1:$C$1001,,0)=0,"",_xlfn.XLOOKUP(Orders[[#This Row],[Customer ID]],customers!$A$1:$A$1001,customers!$C$1:$C$1001))</f>
        <v>hcrowneq5@wufoo.com</v>
      </c>
      <c r="H943" s="2" t="str">
        <f>_xlfn.XLOOKUP(Orders[[#This Row],[Customer ID]],customers!$A$1:$A$1001,customers!$G$1:$G$1001,,0)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Large</v>
      </c>
      <c r="P943" t="str">
        <f>_xlfn.XLOOKUP(Orders[[#This Row],[Customer ID]],customers!$A$1:$A$1001,customers!$I$1:$I$1001,,0)</f>
        <v>Yes</v>
      </c>
      <c r="Q943" t="str">
        <f>TEXT(Orders[[#This Row],[Order Date]], "dddd")</f>
        <v>Saturday</v>
      </c>
      <c r="R943">
        <f>MONTH(Orders[[#This Row],[Order Date]])</f>
        <v>4</v>
      </c>
      <c r="S943" s="10">
        <f xml:space="preserve"> CEILING(Orders[[#This Row],[month_number]]/3,1)</f>
        <v>2</v>
      </c>
    </row>
    <row r="944" spans="1:19" x14ac:dyDescent="0.3">
      <c r="A944" s="2" t="s">
        <v>5816</v>
      </c>
      <c r="B944" s="3">
        <v>44464</v>
      </c>
      <c r="C944" s="2" t="s">
        <v>5817</v>
      </c>
      <c r="D944" t="s">
        <v>6179</v>
      </c>
      <c r="E944" s="2">
        <v>3</v>
      </c>
      <c r="F944" s="2" t="str">
        <f>_xlfn.XLOOKUP(Orders[[#This Row],[Customer ID]],customers!$A$1:$A$1001,customers!$B$1:$B$1001,,0)</f>
        <v>Vernor Pawsey</v>
      </c>
      <c r="G944" s="2" t="str">
        <f>IF(_xlfn.XLOOKUP(Orders[[#This Row],[Customer ID]],customers!$A$1:$A$1001,customers!$C$1:$C$1001,,0)=0,"",_xlfn.XLOOKUP(Orders[[#This Row],[Customer ID]],customers!$A$1:$A$1001,customers!$C$1:$C$1001))</f>
        <v>vpawseyq6@tiny.cc</v>
      </c>
      <c r="H944" s="2" t="str">
        <f>_xlfn.XLOOKUP(Orders[[#This Row],[Customer ID]],customers!$A$1:$A$1001,customers!$G$1:$G$1001,,0)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Large</v>
      </c>
      <c r="P944" t="str">
        <f>_xlfn.XLOOKUP(Orders[[#This Row],[Customer ID]],customers!$A$1:$A$1001,customers!$I$1:$I$1001,,0)</f>
        <v>No</v>
      </c>
      <c r="Q944" t="str">
        <f>TEXT(Orders[[#This Row],[Order Date]], "dddd")</f>
        <v>Saturday</v>
      </c>
      <c r="R944">
        <f>MONTH(Orders[[#This Row],[Order Date]])</f>
        <v>9</v>
      </c>
      <c r="S944" s="10">
        <f xml:space="preserve"> CEILING(Orders[[#This Row],[month_number]]/3,1)</f>
        <v>3</v>
      </c>
    </row>
    <row r="945" spans="1:19" x14ac:dyDescent="0.3">
      <c r="A945" s="2" t="s">
        <v>5822</v>
      </c>
      <c r="B945" s="3">
        <v>44719</v>
      </c>
      <c r="C945" s="2" t="s">
        <v>5823</v>
      </c>
      <c r="D945" t="s">
        <v>6180</v>
      </c>
      <c r="E945" s="2">
        <v>6</v>
      </c>
      <c r="F945" s="2" t="str">
        <f>_xlfn.XLOOKUP(Orders[[#This Row],[Customer ID]],customers!$A$1:$A$1001,customers!$B$1:$B$1001,,0)</f>
        <v>Augustin Waterhouse</v>
      </c>
      <c r="G945" s="2" t="str">
        <f>IF(_xlfn.XLOOKUP(Orders[[#This Row],[Customer ID]],customers!$A$1:$A$1001,customers!$C$1:$C$1001,,0)=0,"",_xlfn.XLOOKUP(Orders[[#This Row],[Customer ID]],customers!$A$1:$A$1001,customers!$C$1:$C$1001))</f>
        <v>awaterhouseq7@istockphoto.com</v>
      </c>
      <c r="H945" s="2" t="str">
        <f>_xlfn.XLOOKUP(Orders[[#This Row],[Customer ID]],customers!$A$1:$A$1001,customers!$G$1:$G$1001,,0)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Large</v>
      </c>
      <c r="P945" t="str">
        <f>_xlfn.XLOOKUP(Orders[[#This Row],[Customer ID]],customers!$A$1:$A$1001,customers!$I$1:$I$1001,,0)</f>
        <v>No</v>
      </c>
      <c r="Q945" t="str">
        <f>TEXT(Orders[[#This Row],[Order Date]], "dddd")</f>
        <v>Tuesday</v>
      </c>
      <c r="R945">
        <f>MONTH(Orders[[#This Row],[Order Date]])</f>
        <v>6</v>
      </c>
      <c r="S945" s="10">
        <f xml:space="preserve"> CEILING(Orders[[#This Row],[month_number]]/3,1)</f>
        <v>2</v>
      </c>
    </row>
    <row r="946" spans="1:19" x14ac:dyDescent="0.3">
      <c r="A946" s="2" t="s">
        <v>5828</v>
      </c>
      <c r="B946" s="3">
        <v>44054</v>
      </c>
      <c r="C946" s="2" t="s">
        <v>5829</v>
      </c>
      <c r="D946" t="s">
        <v>6173</v>
      </c>
      <c r="E946" s="2">
        <v>5</v>
      </c>
      <c r="F946" s="2" t="str">
        <f>_xlfn.XLOOKUP(Orders[[#This Row],[Customer ID]],customers!$A$1:$A$1001,customers!$B$1:$B$1001,,0)</f>
        <v>Fanchon Haughian</v>
      </c>
      <c r="G946" s="2" t="str">
        <f>IF(_xlfn.XLOOKUP(Orders[[#This Row],[Customer ID]],customers!$A$1:$A$1001,customers!$C$1:$C$1001,,0)=0,"",_xlfn.XLOOKUP(Orders[[#This Row],[Customer ID]],customers!$A$1:$A$1001,customers!$C$1:$C$1001))</f>
        <v>fhaughianq8@1688.com</v>
      </c>
      <c r="H946" s="2" t="str">
        <f>_xlfn.XLOOKUP(Orders[[#This Row],[Customer ID]],customers!$A$1:$A$1001,customers!$G$1:$G$1001,,0)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Large</v>
      </c>
      <c r="P946" t="str">
        <f>_xlfn.XLOOKUP(Orders[[#This Row],[Customer ID]],customers!$A$1:$A$1001,customers!$I$1:$I$1001,,0)</f>
        <v>No</v>
      </c>
      <c r="Q946" t="str">
        <f>TEXT(Orders[[#This Row],[Order Date]], "dddd")</f>
        <v>Tuesday</v>
      </c>
      <c r="R946">
        <f>MONTH(Orders[[#This Row],[Order Date]])</f>
        <v>8</v>
      </c>
      <c r="S946" s="10">
        <f xml:space="preserve"> CEILING(Orders[[#This Row],[month_number]]/3,1)</f>
        <v>3</v>
      </c>
    </row>
    <row r="947" spans="1:19" x14ac:dyDescent="0.3">
      <c r="A947" s="2" t="s">
        <v>5834</v>
      </c>
      <c r="B947" s="3">
        <v>43524</v>
      </c>
      <c r="C947" s="2" t="s">
        <v>5835</v>
      </c>
      <c r="D947" t="s">
        <v>6165</v>
      </c>
      <c r="E947" s="2">
        <v>4</v>
      </c>
      <c r="F947" s="2" t="str">
        <f>_xlfn.XLOOKUP(Orders[[#This Row],[Customer ID]],customers!$A$1:$A$1001,customers!$B$1:$B$1001,,0)</f>
        <v>Jaimie Hatz</v>
      </c>
      <c r="G947" s="2" t="str">
        <f>IF(_xlfn.XLOOKUP(Orders[[#This Row],[Customer ID]],customers!$A$1:$A$1001,customers!$C$1:$C$1001,,0)=0,"",_xlfn.XLOOKUP(Orders[[#This Row],[Customer ID]],customers!$A$1:$A$1001,customers!$C$1:$C$1001))</f>
        <v/>
      </c>
      <c r="H947" s="2" t="str">
        <f>_xlfn.XLOOKUP(Orders[[#This Row],[Customer ID]],customers!$A$1:$A$1001,customers!$G$1:$G$1001,,0)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c r="Q947" t="str">
        <f>TEXT(Orders[[#This Row],[Order Date]], "dddd")</f>
        <v>Thursday</v>
      </c>
      <c r="R947">
        <f>MONTH(Orders[[#This Row],[Order Date]])</f>
        <v>2</v>
      </c>
      <c r="S947" s="10">
        <f xml:space="preserve"> CEILING(Orders[[#This Row],[month_number]]/3,1)</f>
        <v>1</v>
      </c>
    </row>
    <row r="948" spans="1:19" x14ac:dyDescent="0.3">
      <c r="A948" s="2" t="s">
        <v>5839</v>
      </c>
      <c r="B948" s="3">
        <v>43719</v>
      </c>
      <c r="C948" s="2" t="s">
        <v>5840</v>
      </c>
      <c r="D948" t="s">
        <v>6169</v>
      </c>
      <c r="E948" s="2">
        <v>3</v>
      </c>
      <c r="F948" s="2" t="str">
        <f>_xlfn.XLOOKUP(Orders[[#This Row],[Customer ID]],customers!$A$1:$A$1001,customers!$B$1:$B$1001,,0)</f>
        <v>Edeline Edney</v>
      </c>
      <c r="G948" s="2" t="str">
        <f>IF(_xlfn.XLOOKUP(Orders[[#This Row],[Customer ID]],customers!$A$1:$A$1001,customers!$C$1:$C$1001,,0)=0,"",_xlfn.XLOOKUP(Orders[[#This Row],[Customer ID]],customers!$A$1:$A$1001,customers!$C$1:$C$1001))</f>
        <v/>
      </c>
      <c r="H948" s="2" t="str">
        <f>_xlfn.XLOOKUP(Orders[[#This Row],[Customer ID]],customers!$A$1:$A$1001,customers!$G$1:$G$1001,,0)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c r="Q948" t="str">
        <f>TEXT(Orders[[#This Row],[Order Date]], "dddd")</f>
        <v>Wednesday</v>
      </c>
      <c r="R948">
        <f>MONTH(Orders[[#This Row],[Order Date]])</f>
        <v>9</v>
      </c>
      <c r="S948" s="10">
        <f xml:space="preserve"> CEILING(Orders[[#This Row],[month_number]]/3,1)</f>
        <v>3</v>
      </c>
    </row>
    <row r="949" spans="1:19" x14ac:dyDescent="0.3">
      <c r="A949" s="2" t="s">
        <v>5844</v>
      </c>
      <c r="B949" s="3">
        <v>44294</v>
      </c>
      <c r="C949" s="2" t="s">
        <v>5845</v>
      </c>
      <c r="D949" t="s">
        <v>6155</v>
      </c>
      <c r="E949" s="2">
        <v>1</v>
      </c>
      <c r="F949" s="2" t="str">
        <f>_xlfn.XLOOKUP(Orders[[#This Row],[Customer ID]],customers!$A$1:$A$1001,customers!$B$1:$B$1001,,0)</f>
        <v>Rickie Faltin</v>
      </c>
      <c r="G949" s="2" t="str">
        <f>IF(_xlfn.XLOOKUP(Orders[[#This Row],[Customer ID]],customers!$A$1:$A$1001,customers!$C$1:$C$1001,,0)=0,"",_xlfn.XLOOKUP(Orders[[#This Row],[Customer ID]],customers!$A$1:$A$1001,customers!$C$1:$C$1001))</f>
        <v>rfaltinqb@topsy.com</v>
      </c>
      <c r="H949" s="2" t="str">
        <f>_xlfn.XLOOKUP(Orders[[#This Row],[Customer ID]],customers!$A$1:$A$1001,customers!$G$1:$G$1001,,0)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c r="Q949" t="str">
        <f>TEXT(Orders[[#This Row],[Order Date]], "dddd")</f>
        <v>Thursday</v>
      </c>
      <c r="R949">
        <f>MONTH(Orders[[#This Row],[Order Date]])</f>
        <v>4</v>
      </c>
      <c r="S949" s="10">
        <f xml:space="preserve"> CEILING(Orders[[#This Row],[month_number]]/3,1)</f>
        <v>2</v>
      </c>
    </row>
    <row r="950" spans="1:19" x14ac:dyDescent="0.3">
      <c r="A950" s="2" t="s">
        <v>5849</v>
      </c>
      <c r="B950" s="3">
        <v>44445</v>
      </c>
      <c r="C950" s="2" t="s">
        <v>5850</v>
      </c>
      <c r="D950" t="s">
        <v>6185</v>
      </c>
      <c r="E950" s="2">
        <v>3</v>
      </c>
      <c r="F950" s="2" t="str">
        <f>_xlfn.XLOOKUP(Orders[[#This Row],[Customer ID]],customers!$A$1:$A$1001,customers!$B$1:$B$1001,,0)</f>
        <v>Gnni Cheeke</v>
      </c>
      <c r="G950" s="2" t="str">
        <f>IF(_xlfn.XLOOKUP(Orders[[#This Row],[Customer ID]],customers!$A$1:$A$1001,customers!$C$1:$C$1001,,0)=0,"",_xlfn.XLOOKUP(Orders[[#This Row],[Customer ID]],customers!$A$1:$A$1001,customers!$C$1:$C$1001))</f>
        <v>gcheekeqc@sitemeter.com</v>
      </c>
      <c r="H950" s="2" t="str">
        <f>_xlfn.XLOOKUP(Orders[[#This Row],[Customer ID]],customers!$A$1:$A$1001,customers!$G$1:$G$1001,,0)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c r="Q950" t="str">
        <f>TEXT(Orders[[#This Row],[Order Date]], "dddd")</f>
        <v>Monday</v>
      </c>
      <c r="R950">
        <f>MONTH(Orders[[#This Row],[Order Date]])</f>
        <v>9</v>
      </c>
      <c r="S950" s="10">
        <f xml:space="preserve"> CEILING(Orders[[#This Row],[month_number]]/3,1)</f>
        <v>3</v>
      </c>
    </row>
    <row r="951" spans="1:19" x14ac:dyDescent="0.3">
      <c r="A951" s="2" t="s">
        <v>5855</v>
      </c>
      <c r="B951" s="3">
        <v>44449</v>
      </c>
      <c r="C951" s="2" t="s">
        <v>5856</v>
      </c>
      <c r="D951" t="s">
        <v>6142</v>
      </c>
      <c r="E951" s="2">
        <v>4</v>
      </c>
      <c r="F951" s="2" t="str">
        <f>_xlfn.XLOOKUP(Orders[[#This Row],[Customer ID]],customers!$A$1:$A$1001,customers!$B$1:$B$1001,,0)</f>
        <v>Gwenni Ratt</v>
      </c>
      <c r="G951" s="2" t="str">
        <f>IF(_xlfn.XLOOKUP(Orders[[#This Row],[Customer ID]],customers!$A$1:$A$1001,customers!$C$1:$C$1001,,0)=0,"",_xlfn.XLOOKUP(Orders[[#This Row],[Customer ID]],customers!$A$1:$A$1001,customers!$C$1:$C$1001))</f>
        <v>grattqd@phpbb.com</v>
      </c>
      <c r="H951" s="2" t="str">
        <f>_xlfn.XLOOKUP(Orders[[#This Row],[Customer ID]],customers!$A$1:$A$1001,customers!$G$1:$G$1001,,0)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Large</v>
      </c>
      <c r="P951" t="str">
        <f>_xlfn.XLOOKUP(Orders[[#This Row],[Customer ID]],customers!$A$1:$A$1001,customers!$I$1:$I$1001,,0)</f>
        <v>No</v>
      </c>
      <c r="Q951" t="str">
        <f>TEXT(Orders[[#This Row],[Order Date]], "dddd")</f>
        <v>Friday</v>
      </c>
      <c r="R951">
        <f>MONTH(Orders[[#This Row],[Order Date]])</f>
        <v>9</v>
      </c>
      <c r="S951" s="10">
        <f xml:space="preserve"> CEILING(Orders[[#This Row],[month_number]]/3,1)</f>
        <v>3</v>
      </c>
    </row>
    <row r="952" spans="1:19" x14ac:dyDescent="0.3">
      <c r="A952" s="2" t="s">
        <v>5861</v>
      </c>
      <c r="B952" s="3">
        <v>44703</v>
      </c>
      <c r="C952" s="2" t="s">
        <v>5862</v>
      </c>
      <c r="D952" t="s">
        <v>6178</v>
      </c>
      <c r="E952" s="2">
        <v>4</v>
      </c>
      <c r="F952" s="2" t="str">
        <f>_xlfn.XLOOKUP(Orders[[#This Row],[Customer ID]],customers!$A$1:$A$1001,customers!$B$1:$B$1001,,0)</f>
        <v>Johnath Fairebrother</v>
      </c>
      <c r="G952" s="2" t="str">
        <f>IF(_xlfn.XLOOKUP(Orders[[#This Row],[Customer ID]],customers!$A$1:$A$1001,customers!$C$1:$C$1001,,0)=0,"",_xlfn.XLOOKUP(Orders[[#This Row],[Customer ID]],customers!$A$1:$A$1001,customers!$C$1:$C$1001))</f>
        <v/>
      </c>
      <c r="H952" s="2" t="str">
        <f>_xlfn.XLOOKUP(Orders[[#This Row],[Customer ID]],customers!$A$1:$A$1001,customers!$G$1:$G$1001,,0)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Large</v>
      </c>
      <c r="P952" t="str">
        <f>_xlfn.XLOOKUP(Orders[[#This Row],[Customer ID]],customers!$A$1:$A$1001,customers!$I$1:$I$1001,,0)</f>
        <v>Yes</v>
      </c>
      <c r="Q952" t="str">
        <f>TEXT(Orders[[#This Row],[Order Date]], "dddd")</f>
        <v>Sunday</v>
      </c>
      <c r="R952">
        <f>MONTH(Orders[[#This Row],[Order Date]])</f>
        <v>5</v>
      </c>
      <c r="S952" s="10">
        <f xml:space="preserve"> CEILING(Orders[[#This Row],[month_number]]/3,1)</f>
        <v>2</v>
      </c>
    </row>
    <row r="953" spans="1:19" x14ac:dyDescent="0.3">
      <c r="A953" s="2" t="s">
        <v>5866</v>
      </c>
      <c r="B953" s="3">
        <v>44092</v>
      </c>
      <c r="C953" s="2" t="s">
        <v>5867</v>
      </c>
      <c r="D953" t="s">
        <v>6178</v>
      </c>
      <c r="E953" s="2">
        <v>6</v>
      </c>
      <c r="F953" s="2" t="str">
        <f>_xlfn.XLOOKUP(Orders[[#This Row],[Customer ID]],customers!$A$1:$A$1001,customers!$B$1:$B$1001,,0)</f>
        <v>Ingamar Eberlein</v>
      </c>
      <c r="G953" s="2" t="str">
        <f>IF(_xlfn.XLOOKUP(Orders[[#This Row],[Customer ID]],customers!$A$1:$A$1001,customers!$C$1:$C$1001,,0)=0,"",_xlfn.XLOOKUP(Orders[[#This Row],[Customer ID]],customers!$A$1:$A$1001,customers!$C$1:$C$1001))</f>
        <v>ieberleinqf@hc360.com</v>
      </c>
      <c r="H953" s="2" t="str">
        <f>_xlfn.XLOOKUP(Orders[[#This Row],[Customer ID]],customers!$A$1:$A$1001,customers!$G$1:$G$1001,,0)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Large</v>
      </c>
      <c r="P953" t="str">
        <f>_xlfn.XLOOKUP(Orders[[#This Row],[Customer ID]],customers!$A$1:$A$1001,customers!$I$1:$I$1001,,0)</f>
        <v>No</v>
      </c>
      <c r="Q953" t="str">
        <f>TEXT(Orders[[#This Row],[Order Date]], "dddd")</f>
        <v>Friday</v>
      </c>
      <c r="R953">
        <f>MONTH(Orders[[#This Row],[Order Date]])</f>
        <v>9</v>
      </c>
      <c r="S953" s="10">
        <f xml:space="preserve"> CEILING(Orders[[#This Row],[month_number]]/3,1)</f>
        <v>3</v>
      </c>
    </row>
    <row r="954" spans="1:19" x14ac:dyDescent="0.3">
      <c r="A954" s="2" t="s">
        <v>5872</v>
      </c>
      <c r="B954" s="3">
        <v>44439</v>
      </c>
      <c r="C954" s="2" t="s">
        <v>5873</v>
      </c>
      <c r="D954" t="s">
        <v>6155</v>
      </c>
      <c r="E954" s="2">
        <v>2</v>
      </c>
      <c r="F954" s="2" t="str">
        <f>_xlfn.XLOOKUP(Orders[[#This Row],[Customer ID]],customers!$A$1:$A$1001,customers!$B$1:$B$1001,,0)</f>
        <v>Jilly Dreng</v>
      </c>
      <c r="G954" s="2" t="str">
        <f>IF(_xlfn.XLOOKUP(Orders[[#This Row],[Customer ID]],customers!$A$1:$A$1001,customers!$C$1:$C$1001,,0)=0,"",_xlfn.XLOOKUP(Orders[[#This Row],[Customer ID]],customers!$A$1:$A$1001,customers!$C$1:$C$1001))</f>
        <v>jdrengqg@uiuc.edu</v>
      </c>
      <c r="H954" s="2" t="str">
        <f>_xlfn.XLOOKUP(Orders[[#This Row],[Customer ID]],customers!$A$1:$A$1001,customers!$G$1:$G$1001,,0)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c r="Q954" t="str">
        <f>TEXT(Orders[[#This Row],[Order Date]], "dddd")</f>
        <v>Tuesday</v>
      </c>
      <c r="R954">
        <f>MONTH(Orders[[#This Row],[Order Date]])</f>
        <v>8</v>
      </c>
      <c r="S954" s="10">
        <f xml:space="preserve"> CEILING(Orders[[#This Row],[month_number]]/3,1)</f>
        <v>3</v>
      </c>
    </row>
    <row r="955" spans="1:19" x14ac:dyDescent="0.3">
      <c r="A955" s="2" t="s">
        <v>5878</v>
      </c>
      <c r="B955" s="3">
        <v>44582</v>
      </c>
      <c r="C955" s="2" t="s">
        <v>5764</v>
      </c>
      <c r="D955" t="s">
        <v>6167</v>
      </c>
      <c r="E955" s="2">
        <v>1</v>
      </c>
      <c r="F955" s="2" t="str">
        <f>_xlfn.XLOOKUP(Orders[[#This Row],[Customer ID]],customers!$A$1:$A$1001,customers!$B$1:$B$1001,,0)</f>
        <v>Brenn Dundredge</v>
      </c>
      <c r="G955" s="2" t="str">
        <f>IF(_xlfn.XLOOKUP(Orders[[#This Row],[Customer ID]],customers!$A$1:$A$1001,customers!$C$1:$C$1001,,0)=0,"",_xlfn.XLOOKUP(Orders[[#This Row],[Customer ID]],customers!$A$1:$A$1001,customers!$C$1:$C$1001))</f>
        <v/>
      </c>
      <c r="H955" s="2" t="str">
        <f>_xlfn.XLOOKUP(Orders[[#This Row],[Customer ID]],customers!$A$1:$A$1001,customers!$G$1:$G$1001,,0)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Large</v>
      </c>
      <c r="P955" t="str">
        <f>_xlfn.XLOOKUP(Orders[[#This Row],[Customer ID]],customers!$A$1:$A$1001,customers!$I$1:$I$1001,,0)</f>
        <v>Yes</v>
      </c>
      <c r="Q955" t="str">
        <f>TEXT(Orders[[#This Row],[Order Date]], "dddd")</f>
        <v>Friday</v>
      </c>
      <c r="R955">
        <f>MONTH(Orders[[#This Row],[Order Date]])</f>
        <v>1</v>
      </c>
      <c r="S955" s="10">
        <f xml:space="preserve"> CEILING(Orders[[#This Row],[month_number]]/3,1)</f>
        <v>1</v>
      </c>
    </row>
    <row r="956" spans="1:19" x14ac:dyDescent="0.3">
      <c r="A956" s="2" t="s">
        <v>5884</v>
      </c>
      <c r="B956" s="3">
        <v>44722</v>
      </c>
      <c r="C956" s="2" t="s">
        <v>5764</v>
      </c>
      <c r="D956" t="s">
        <v>6185</v>
      </c>
      <c r="E956" s="2">
        <v>1</v>
      </c>
      <c r="F956" s="2" t="str">
        <f>_xlfn.XLOOKUP(Orders[[#This Row],[Customer ID]],customers!$A$1:$A$1001,customers!$B$1:$B$1001,,0)</f>
        <v>Brenn Dundredge</v>
      </c>
      <c r="G956" s="2" t="str">
        <f>IF(_xlfn.XLOOKUP(Orders[[#This Row],[Customer ID]],customers!$A$1:$A$1001,customers!$C$1:$C$1001,,0)=0,"",_xlfn.XLOOKUP(Orders[[#This Row],[Customer ID]],customers!$A$1:$A$1001,customers!$C$1:$C$1001))</f>
        <v/>
      </c>
      <c r="H956" s="2" t="str">
        <f>_xlfn.XLOOKUP(Orders[[#This Row],[Customer ID]],customers!$A$1:$A$1001,customers!$G$1:$G$1001,,0)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c r="Q956" t="str">
        <f>TEXT(Orders[[#This Row],[Order Date]], "dddd")</f>
        <v>Friday</v>
      </c>
      <c r="R956">
        <f>MONTH(Orders[[#This Row],[Order Date]])</f>
        <v>6</v>
      </c>
      <c r="S956" s="10">
        <f xml:space="preserve"> CEILING(Orders[[#This Row],[month_number]]/3,1)</f>
        <v>2</v>
      </c>
    </row>
    <row r="957" spans="1:19" x14ac:dyDescent="0.3">
      <c r="A957" s="2" t="s">
        <v>5890</v>
      </c>
      <c r="B957" s="3">
        <v>43582</v>
      </c>
      <c r="C957" s="2" t="s">
        <v>5764</v>
      </c>
      <c r="D957" t="s">
        <v>6148</v>
      </c>
      <c r="E957" s="2">
        <v>5</v>
      </c>
      <c r="F957" s="2" t="str">
        <f>_xlfn.XLOOKUP(Orders[[#This Row],[Customer ID]],customers!$A$1:$A$1001,customers!$B$1:$B$1001,,0)</f>
        <v>Brenn Dundredge</v>
      </c>
      <c r="G957" s="2" t="str">
        <f>IF(_xlfn.XLOOKUP(Orders[[#This Row],[Customer ID]],customers!$A$1:$A$1001,customers!$C$1:$C$1001,,0)=0,"",_xlfn.XLOOKUP(Orders[[#This Row],[Customer ID]],customers!$A$1:$A$1001,customers!$C$1:$C$1001))</f>
        <v/>
      </c>
      <c r="H957" s="2" t="str">
        <f>_xlfn.XLOOKUP(Orders[[#This Row],[Customer ID]],customers!$A$1:$A$1001,customers!$G$1:$G$1001,,0)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Large</v>
      </c>
      <c r="P957" t="str">
        <f>_xlfn.XLOOKUP(Orders[[#This Row],[Customer ID]],customers!$A$1:$A$1001,customers!$I$1:$I$1001,,0)</f>
        <v>Yes</v>
      </c>
      <c r="Q957" t="str">
        <f>TEXT(Orders[[#This Row],[Order Date]], "dddd")</f>
        <v>Saturday</v>
      </c>
      <c r="R957">
        <f>MONTH(Orders[[#This Row],[Order Date]])</f>
        <v>4</v>
      </c>
      <c r="S957" s="10">
        <f xml:space="preserve"> CEILING(Orders[[#This Row],[month_number]]/3,1)</f>
        <v>2</v>
      </c>
    </row>
    <row r="958" spans="1:19" x14ac:dyDescent="0.3">
      <c r="A958" s="2" t="s">
        <v>5890</v>
      </c>
      <c r="B958" s="3">
        <v>43582</v>
      </c>
      <c r="C958" s="2" t="s">
        <v>5764</v>
      </c>
      <c r="D958" t="s">
        <v>6142</v>
      </c>
      <c r="E958" s="2">
        <v>2</v>
      </c>
      <c r="F958" s="2" t="str">
        <f>_xlfn.XLOOKUP(Orders[[#This Row],[Customer ID]],customers!$A$1:$A$1001,customers!$B$1:$B$1001,,0)</f>
        <v>Brenn Dundredge</v>
      </c>
      <c r="G958" s="2" t="str">
        <f>IF(_xlfn.XLOOKUP(Orders[[#This Row],[Customer ID]],customers!$A$1:$A$1001,customers!$C$1:$C$1001,,0)=0,"",_xlfn.XLOOKUP(Orders[[#This Row],[Customer ID]],customers!$A$1:$A$1001,customers!$C$1:$C$1001))</f>
        <v/>
      </c>
      <c r="H958" s="2" t="str">
        <f>_xlfn.XLOOKUP(Orders[[#This Row],[Customer ID]],customers!$A$1:$A$1001,customers!$G$1:$G$1001,,0)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Large</v>
      </c>
      <c r="P958" t="str">
        <f>_xlfn.XLOOKUP(Orders[[#This Row],[Customer ID]],customers!$A$1:$A$1001,customers!$I$1:$I$1001,,0)</f>
        <v>Yes</v>
      </c>
      <c r="Q958" t="str">
        <f>TEXT(Orders[[#This Row],[Order Date]], "dddd")</f>
        <v>Saturday</v>
      </c>
      <c r="R958">
        <f>MONTH(Orders[[#This Row],[Order Date]])</f>
        <v>4</v>
      </c>
      <c r="S958" s="10">
        <f xml:space="preserve"> CEILING(Orders[[#This Row],[month_number]]/3,1)</f>
        <v>2</v>
      </c>
    </row>
    <row r="959" spans="1:19" x14ac:dyDescent="0.3">
      <c r="A959" s="2" t="s">
        <v>5890</v>
      </c>
      <c r="B959" s="3">
        <v>43582</v>
      </c>
      <c r="C959" s="2" t="s">
        <v>5764</v>
      </c>
      <c r="D959" t="s">
        <v>6171</v>
      </c>
      <c r="E959" s="2">
        <v>1</v>
      </c>
      <c r="F959" s="2" t="str">
        <f>_xlfn.XLOOKUP(Orders[[#This Row],[Customer ID]],customers!$A$1:$A$1001,customers!$B$1:$B$1001,,0)</f>
        <v>Brenn Dundredge</v>
      </c>
      <c r="G959" s="2" t="str">
        <f>IF(_xlfn.XLOOKUP(Orders[[#This Row],[Customer ID]],customers!$A$1:$A$1001,customers!$C$1:$C$1001,,0)=0,"",_xlfn.XLOOKUP(Orders[[#This Row],[Customer ID]],customers!$A$1:$A$1001,customers!$C$1:$C$1001))</f>
        <v/>
      </c>
      <c r="H959" s="2" t="str">
        <f>_xlfn.XLOOKUP(Orders[[#This Row],[Customer ID]],customers!$A$1:$A$1001,customers!$G$1:$G$1001,,0)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Large</v>
      </c>
      <c r="P959" t="str">
        <f>_xlfn.XLOOKUP(Orders[[#This Row],[Customer ID]],customers!$A$1:$A$1001,customers!$I$1:$I$1001,,0)</f>
        <v>Yes</v>
      </c>
      <c r="Q959" t="str">
        <f>TEXT(Orders[[#This Row],[Order Date]], "dddd")</f>
        <v>Saturday</v>
      </c>
      <c r="R959">
        <f>MONTH(Orders[[#This Row],[Order Date]])</f>
        <v>4</v>
      </c>
      <c r="S959" s="10">
        <f xml:space="preserve"> CEILING(Orders[[#This Row],[month_number]]/3,1)</f>
        <v>2</v>
      </c>
    </row>
    <row r="960" spans="1:19" x14ac:dyDescent="0.3">
      <c r="A960" s="2" t="s">
        <v>5890</v>
      </c>
      <c r="B960" s="3">
        <v>43582</v>
      </c>
      <c r="C960" s="2" t="s">
        <v>5764</v>
      </c>
      <c r="D960" t="s">
        <v>6167</v>
      </c>
      <c r="E960" s="2">
        <v>2</v>
      </c>
      <c r="F960" s="2" t="str">
        <f>_xlfn.XLOOKUP(Orders[[#This Row],[Customer ID]],customers!$A$1:$A$1001,customers!$B$1:$B$1001,,0)</f>
        <v>Brenn Dundredge</v>
      </c>
      <c r="G960" s="2" t="str">
        <f>IF(_xlfn.XLOOKUP(Orders[[#This Row],[Customer ID]],customers!$A$1:$A$1001,customers!$C$1:$C$1001,,0)=0,"",_xlfn.XLOOKUP(Orders[[#This Row],[Customer ID]],customers!$A$1:$A$1001,customers!$C$1:$C$1001))</f>
        <v/>
      </c>
      <c r="H960" s="2" t="str">
        <f>_xlfn.XLOOKUP(Orders[[#This Row],[Customer ID]],customers!$A$1:$A$1001,customers!$G$1:$G$1001,,0)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Large</v>
      </c>
      <c r="P960" t="str">
        <f>_xlfn.XLOOKUP(Orders[[#This Row],[Customer ID]],customers!$A$1:$A$1001,customers!$I$1:$I$1001,,0)</f>
        <v>Yes</v>
      </c>
      <c r="Q960" t="str">
        <f>TEXT(Orders[[#This Row],[Order Date]], "dddd")</f>
        <v>Saturday</v>
      </c>
      <c r="R960">
        <f>MONTH(Orders[[#This Row],[Order Date]])</f>
        <v>4</v>
      </c>
      <c r="S960" s="10">
        <f xml:space="preserve"> CEILING(Orders[[#This Row],[month_number]]/3,1)</f>
        <v>2</v>
      </c>
    </row>
    <row r="961" spans="1:19" x14ac:dyDescent="0.3">
      <c r="A961" s="2" t="s">
        <v>5910</v>
      </c>
      <c r="B961" s="3">
        <v>44598</v>
      </c>
      <c r="C961" s="2" t="s">
        <v>5911</v>
      </c>
      <c r="D961" t="s">
        <v>6145</v>
      </c>
      <c r="E961" s="2">
        <v>5</v>
      </c>
      <c r="F961" s="2" t="str">
        <f>_xlfn.XLOOKUP(Orders[[#This Row],[Customer ID]],customers!$A$1:$A$1001,customers!$B$1:$B$1001,,0)</f>
        <v>Rhodie Strathern</v>
      </c>
      <c r="G961" s="2" t="str">
        <f>IF(_xlfn.XLOOKUP(Orders[[#This Row],[Customer ID]],customers!$A$1:$A$1001,customers!$C$1:$C$1001,,0)=0,"",_xlfn.XLOOKUP(Orders[[#This Row],[Customer ID]],customers!$A$1:$A$1001,customers!$C$1:$C$1001))</f>
        <v>rstrathernqn@devhub.com</v>
      </c>
      <c r="H961" s="2" t="str">
        <f>_xlfn.XLOOKUP(Orders[[#This Row],[Customer ID]],customers!$A$1:$A$1001,customers!$G$1:$G$1001,,0)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Large</v>
      </c>
      <c r="P961" t="str">
        <f>_xlfn.XLOOKUP(Orders[[#This Row],[Customer ID]],customers!$A$1:$A$1001,customers!$I$1:$I$1001,,0)</f>
        <v>Yes</v>
      </c>
      <c r="Q961" t="str">
        <f>TEXT(Orders[[#This Row],[Order Date]], "dddd")</f>
        <v>Sunday</v>
      </c>
      <c r="R961">
        <f>MONTH(Orders[[#This Row],[Order Date]])</f>
        <v>2</v>
      </c>
      <c r="S961" s="10">
        <f xml:space="preserve"> CEILING(Orders[[#This Row],[month_number]]/3,1)</f>
        <v>1</v>
      </c>
    </row>
    <row r="962" spans="1:19" x14ac:dyDescent="0.3">
      <c r="A962" s="2" t="s">
        <v>5915</v>
      </c>
      <c r="B962" s="3">
        <v>44591</v>
      </c>
      <c r="C962" s="2" t="s">
        <v>5916</v>
      </c>
      <c r="D962" t="s">
        <v>6170</v>
      </c>
      <c r="E962" s="2">
        <v>5</v>
      </c>
      <c r="F962" s="2" t="str">
        <f>_xlfn.XLOOKUP(Orders[[#This Row],[Customer ID]],customers!$A$1:$A$1001,customers!$B$1:$B$1001,,0)</f>
        <v>Chad Miguel</v>
      </c>
      <c r="G962" s="2" t="str">
        <f>IF(_xlfn.XLOOKUP(Orders[[#This Row],[Customer ID]],customers!$A$1:$A$1001,customers!$C$1:$C$1001,,0)=0,"",_xlfn.XLOOKUP(Orders[[#This Row],[Customer ID]],customers!$A$1:$A$1001,customers!$C$1:$C$1001))</f>
        <v>cmiguelqo@exblog.jp</v>
      </c>
      <c r="H962" s="2" t="str">
        <f>_xlfn.XLOOKUP(Orders[[#This Row],[Customer ID]],customers!$A$1:$A$1001,customers!$G$1:$G$1001,,0)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Large</v>
      </c>
      <c r="P962" t="str">
        <f>_xlfn.XLOOKUP(Orders[[#This Row],[Customer ID]],customers!$A$1:$A$1001,customers!$I$1:$I$1001,,0)</f>
        <v>Yes</v>
      </c>
      <c r="Q962" t="str">
        <f>TEXT(Orders[[#This Row],[Order Date]], "dddd")</f>
        <v>Sunday</v>
      </c>
      <c r="R962">
        <f>MONTH(Orders[[#This Row],[Order Date]])</f>
        <v>1</v>
      </c>
      <c r="S962" s="10">
        <f xml:space="preserve"> CEILING(Orders[[#This Row],[month_number]]/3,1)</f>
        <v>1</v>
      </c>
    </row>
    <row r="963" spans="1:19" x14ac:dyDescent="0.3">
      <c r="A963" s="2" t="s">
        <v>5921</v>
      </c>
      <c r="B963" s="3">
        <v>44158</v>
      </c>
      <c r="C963" s="2" t="s">
        <v>5922</v>
      </c>
      <c r="D963" t="s">
        <v>6168</v>
      </c>
      <c r="E963" s="2">
        <v>2</v>
      </c>
      <c r="F963" s="2" t="str">
        <f>_xlfn.XLOOKUP(Orders[[#This Row],[Customer ID]],customers!$A$1:$A$1001,customers!$B$1:$B$1001,,0)</f>
        <v>Florinda Matusovsky</v>
      </c>
      <c r="G963" s="2" t="str">
        <f>IF(_xlfn.XLOOKUP(Orders[[#This Row],[Customer ID]],customers!$A$1:$A$1001,customers!$C$1:$C$1001,,0)=0,"",_xlfn.XLOOKUP(Orders[[#This Row],[Customer ID]],customers!$A$1:$A$1001,customers!$C$1:$C$1001))</f>
        <v/>
      </c>
      <c r="H963" s="2" t="str">
        <f>_xlfn.XLOOKUP(Orders[[#This Row],[Customer ID]],customers!$A$1:$A$1001,customers!$G$1:$G$1001,,0)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IF(J963="M","Medium",IF(J963="L","Large",IF(J963="D","Dark","")))</f>
        <v>Dark</v>
      </c>
      <c r="P963" t="str">
        <f>_xlfn.XLOOKUP(Orders[[#This Row],[Customer ID]],customers!$A$1:$A$1001,customers!$I$1:$I$1001,,0)</f>
        <v>Yes</v>
      </c>
      <c r="Q963" t="str">
        <f>TEXT(Orders[[#This Row],[Order Date]], "dddd")</f>
        <v>Monday</v>
      </c>
      <c r="R963">
        <f>MONTH(Orders[[#This Row],[Order Date]])</f>
        <v>11</v>
      </c>
      <c r="S963" s="10">
        <f xml:space="preserve"> CEILING(Orders[[#This Row],[month_number]]/3,1)</f>
        <v>4</v>
      </c>
    </row>
    <row r="964" spans="1:19" x14ac:dyDescent="0.3">
      <c r="A964" s="2" t="s">
        <v>5926</v>
      </c>
      <c r="B964" s="3">
        <v>44664</v>
      </c>
      <c r="C964" s="2" t="s">
        <v>5927</v>
      </c>
      <c r="D964" t="s">
        <v>6177</v>
      </c>
      <c r="E964" s="2">
        <v>1</v>
      </c>
      <c r="F964" s="2" t="str">
        <f>_xlfn.XLOOKUP(Orders[[#This Row],[Customer ID]],customers!$A$1:$A$1001,customers!$B$1:$B$1001,,0)</f>
        <v>Morly Rocks</v>
      </c>
      <c r="G964" s="2" t="str">
        <f>IF(_xlfn.XLOOKUP(Orders[[#This Row],[Customer ID]],customers!$A$1:$A$1001,customers!$C$1:$C$1001,,0)=0,"",_xlfn.XLOOKUP(Orders[[#This Row],[Customer ID]],customers!$A$1:$A$1001,customers!$C$1:$C$1001))</f>
        <v>mrocksqq@exblog.jp</v>
      </c>
      <c r="H964" s="2" t="str">
        <f>_xlfn.XLOOKUP(Orders[[#This Row],[Customer ID]],customers!$A$1:$A$1001,customers!$G$1:$G$1001,,0)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c r="Q964" t="str">
        <f>TEXT(Orders[[#This Row],[Order Date]], "dddd")</f>
        <v>Wednesday</v>
      </c>
      <c r="R964">
        <f>MONTH(Orders[[#This Row],[Order Date]])</f>
        <v>4</v>
      </c>
      <c r="S964" s="10">
        <f xml:space="preserve"> CEILING(Orders[[#This Row],[month_number]]/3,1)</f>
        <v>2</v>
      </c>
    </row>
    <row r="965" spans="1:19" x14ac:dyDescent="0.3">
      <c r="A965" s="2" t="s">
        <v>5932</v>
      </c>
      <c r="B965" s="3">
        <v>44203</v>
      </c>
      <c r="C965" s="2" t="s">
        <v>5933</v>
      </c>
      <c r="D965" t="s">
        <v>6146</v>
      </c>
      <c r="E965" s="2">
        <v>4</v>
      </c>
      <c r="F965" s="2" t="str">
        <f>_xlfn.XLOOKUP(Orders[[#This Row],[Customer ID]],customers!$A$1:$A$1001,customers!$B$1:$B$1001,,0)</f>
        <v>Yuri Burrells</v>
      </c>
      <c r="G965" s="2" t="str">
        <f>IF(_xlfn.XLOOKUP(Orders[[#This Row],[Customer ID]],customers!$A$1:$A$1001,customers!$C$1:$C$1001,,0)=0,"",_xlfn.XLOOKUP(Orders[[#This Row],[Customer ID]],customers!$A$1:$A$1001,customers!$C$1:$C$1001))</f>
        <v>yburrellsqr@vinaora.com</v>
      </c>
      <c r="H965" s="2" t="str">
        <f>_xlfn.XLOOKUP(Orders[[#This Row],[Customer ID]],customers!$A$1:$A$1001,customers!$G$1:$G$1001,,0)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c r="Q965" t="str">
        <f>TEXT(Orders[[#This Row],[Order Date]], "dddd")</f>
        <v>Thursday</v>
      </c>
      <c r="R965">
        <f>MONTH(Orders[[#This Row],[Order Date]])</f>
        <v>1</v>
      </c>
      <c r="S965" s="10">
        <f xml:space="preserve"> CEILING(Orders[[#This Row],[month_number]]/3,1)</f>
        <v>1</v>
      </c>
    </row>
    <row r="966" spans="1:19" x14ac:dyDescent="0.3">
      <c r="A966" s="2" t="s">
        <v>5938</v>
      </c>
      <c r="B966" s="3">
        <v>43865</v>
      </c>
      <c r="C966" s="2" t="s">
        <v>5939</v>
      </c>
      <c r="D966" t="s">
        <v>6184</v>
      </c>
      <c r="E966" s="2">
        <v>5</v>
      </c>
      <c r="F966" s="2" t="str">
        <f>_xlfn.XLOOKUP(Orders[[#This Row],[Customer ID]],customers!$A$1:$A$1001,customers!$B$1:$B$1001,,0)</f>
        <v>Cleopatra Goodrum</v>
      </c>
      <c r="G966" s="2" t="str">
        <f>IF(_xlfn.XLOOKUP(Orders[[#This Row],[Customer ID]],customers!$A$1:$A$1001,customers!$C$1:$C$1001,,0)=0,"",_xlfn.XLOOKUP(Orders[[#This Row],[Customer ID]],customers!$A$1:$A$1001,customers!$C$1:$C$1001))</f>
        <v>cgoodrumqs@goodreads.com</v>
      </c>
      <c r="H966" s="2" t="str">
        <f>_xlfn.XLOOKUP(Orders[[#This Row],[Customer ID]],customers!$A$1:$A$1001,customers!$G$1:$G$1001,,0)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Large</v>
      </c>
      <c r="P966" t="str">
        <f>_xlfn.XLOOKUP(Orders[[#This Row],[Customer ID]],customers!$A$1:$A$1001,customers!$I$1:$I$1001,,0)</f>
        <v>No</v>
      </c>
      <c r="Q966" t="str">
        <f>TEXT(Orders[[#This Row],[Order Date]], "dddd")</f>
        <v>Tuesday</v>
      </c>
      <c r="R966">
        <f>MONTH(Orders[[#This Row],[Order Date]])</f>
        <v>2</v>
      </c>
      <c r="S966" s="10">
        <f xml:space="preserve"> CEILING(Orders[[#This Row],[month_number]]/3,1)</f>
        <v>1</v>
      </c>
    </row>
    <row r="967" spans="1:19" x14ac:dyDescent="0.3">
      <c r="A967" s="2" t="s">
        <v>5944</v>
      </c>
      <c r="B967" s="3">
        <v>43724</v>
      </c>
      <c r="C967" s="2" t="s">
        <v>5945</v>
      </c>
      <c r="D967" t="s">
        <v>6138</v>
      </c>
      <c r="E967" s="2">
        <v>3</v>
      </c>
      <c r="F967" s="2" t="str">
        <f>_xlfn.XLOOKUP(Orders[[#This Row],[Customer ID]],customers!$A$1:$A$1001,customers!$B$1:$B$1001,,0)</f>
        <v>Joey Jefferys</v>
      </c>
      <c r="G967" s="2" t="str">
        <f>IF(_xlfn.XLOOKUP(Orders[[#This Row],[Customer ID]],customers!$A$1:$A$1001,customers!$C$1:$C$1001,,0)=0,"",_xlfn.XLOOKUP(Orders[[#This Row],[Customer ID]],customers!$A$1:$A$1001,customers!$C$1:$C$1001))</f>
        <v>jjefferysqt@blog.com</v>
      </c>
      <c r="H967" s="2" t="str">
        <f>_xlfn.XLOOKUP(Orders[[#This Row],[Customer ID]],customers!$A$1:$A$1001,customers!$G$1:$G$1001,,0)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c r="Q967" t="str">
        <f>TEXT(Orders[[#This Row],[Order Date]], "dddd")</f>
        <v>Monday</v>
      </c>
      <c r="R967">
        <f>MONTH(Orders[[#This Row],[Order Date]])</f>
        <v>9</v>
      </c>
      <c r="S967" s="10">
        <f xml:space="preserve"> CEILING(Orders[[#This Row],[month_number]]/3,1)</f>
        <v>3</v>
      </c>
    </row>
    <row r="968" spans="1:19" x14ac:dyDescent="0.3">
      <c r="A968" s="2" t="s">
        <v>5949</v>
      </c>
      <c r="B968" s="3">
        <v>43491</v>
      </c>
      <c r="C968" s="2" t="s">
        <v>5950</v>
      </c>
      <c r="D968" t="s">
        <v>6176</v>
      </c>
      <c r="E968" s="2">
        <v>6</v>
      </c>
      <c r="F968" s="2" t="str">
        <f>_xlfn.XLOOKUP(Orders[[#This Row],[Customer ID]],customers!$A$1:$A$1001,customers!$B$1:$B$1001,,0)</f>
        <v>Bearnard Wardell</v>
      </c>
      <c r="G968" s="2" t="str">
        <f>IF(_xlfn.XLOOKUP(Orders[[#This Row],[Customer ID]],customers!$A$1:$A$1001,customers!$C$1:$C$1001,,0)=0,"",_xlfn.XLOOKUP(Orders[[#This Row],[Customer ID]],customers!$A$1:$A$1001,customers!$C$1:$C$1001))</f>
        <v>bwardellqu@adobe.com</v>
      </c>
      <c r="H968" s="2" t="str">
        <f>_xlfn.XLOOKUP(Orders[[#This Row],[Customer ID]],customers!$A$1:$A$1001,customers!$G$1:$G$1001,,0)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Large</v>
      </c>
      <c r="P968" t="str">
        <f>_xlfn.XLOOKUP(Orders[[#This Row],[Customer ID]],customers!$A$1:$A$1001,customers!$I$1:$I$1001,,0)</f>
        <v>Yes</v>
      </c>
      <c r="Q968" t="str">
        <f>TEXT(Orders[[#This Row],[Order Date]], "dddd")</f>
        <v>Saturday</v>
      </c>
      <c r="R968">
        <f>MONTH(Orders[[#This Row],[Order Date]])</f>
        <v>1</v>
      </c>
      <c r="S968" s="10">
        <f xml:space="preserve"> CEILING(Orders[[#This Row],[month_number]]/3,1)</f>
        <v>1</v>
      </c>
    </row>
    <row r="969" spans="1:19" x14ac:dyDescent="0.3">
      <c r="A969" s="2" t="s">
        <v>5955</v>
      </c>
      <c r="B969" s="3">
        <v>44246</v>
      </c>
      <c r="C969" s="2" t="s">
        <v>5956</v>
      </c>
      <c r="D969" t="s">
        <v>6163</v>
      </c>
      <c r="E969" s="2">
        <v>1</v>
      </c>
      <c r="F969" s="2" t="str">
        <f>_xlfn.XLOOKUP(Orders[[#This Row],[Customer ID]],customers!$A$1:$A$1001,customers!$B$1:$B$1001,,0)</f>
        <v>Zeke Walisiak</v>
      </c>
      <c r="G969" s="2" t="str">
        <f>IF(_xlfn.XLOOKUP(Orders[[#This Row],[Customer ID]],customers!$A$1:$A$1001,customers!$C$1:$C$1001,,0)=0,"",_xlfn.XLOOKUP(Orders[[#This Row],[Customer ID]],customers!$A$1:$A$1001,customers!$C$1:$C$1001))</f>
        <v>zwalisiakqv@ucsd.edu</v>
      </c>
      <c r="H969" s="2" t="str">
        <f>_xlfn.XLOOKUP(Orders[[#This Row],[Customer ID]],customers!$A$1:$A$1001,customers!$G$1:$G$1001,,0)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c r="Q969" t="str">
        <f>TEXT(Orders[[#This Row],[Order Date]], "dddd")</f>
        <v>Friday</v>
      </c>
      <c r="R969">
        <f>MONTH(Orders[[#This Row],[Order Date]])</f>
        <v>2</v>
      </c>
      <c r="S969" s="10">
        <f xml:space="preserve"> CEILING(Orders[[#This Row],[month_number]]/3,1)</f>
        <v>1</v>
      </c>
    </row>
    <row r="970" spans="1:19" x14ac:dyDescent="0.3">
      <c r="A970" s="2" t="s">
        <v>5961</v>
      </c>
      <c r="B970" s="3">
        <v>44642</v>
      </c>
      <c r="C970" s="2" t="s">
        <v>5962</v>
      </c>
      <c r="D970" t="s">
        <v>6174</v>
      </c>
      <c r="E970" s="2">
        <v>2</v>
      </c>
      <c r="F970" s="2" t="str">
        <f>_xlfn.XLOOKUP(Orders[[#This Row],[Customer ID]],customers!$A$1:$A$1001,customers!$B$1:$B$1001,,0)</f>
        <v>Wiley Leopold</v>
      </c>
      <c r="G970" s="2" t="str">
        <f>IF(_xlfn.XLOOKUP(Orders[[#This Row],[Customer ID]],customers!$A$1:$A$1001,customers!$C$1:$C$1001,,0)=0,"",_xlfn.XLOOKUP(Orders[[#This Row],[Customer ID]],customers!$A$1:$A$1001,customers!$C$1:$C$1001))</f>
        <v>wleopoldqw@blogspot.com</v>
      </c>
      <c r="H970" s="2" t="str">
        <f>_xlfn.XLOOKUP(Orders[[#This Row],[Customer ID]],customers!$A$1:$A$1001,customers!$G$1:$G$1001,,0)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c r="Q970" t="str">
        <f>TEXT(Orders[[#This Row],[Order Date]], "dddd")</f>
        <v>Tuesday</v>
      </c>
      <c r="R970">
        <f>MONTH(Orders[[#This Row],[Order Date]])</f>
        <v>3</v>
      </c>
      <c r="S970" s="10">
        <f xml:space="preserve"> CEILING(Orders[[#This Row],[month_number]]/3,1)</f>
        <v>1</v>
      </c>
    </row>
    <row r="971" spans="1:19" x14ac:dyDescent="0.3">
      <c r="A971" s="2" t="s">
        <v>5967</v>
      </c>
      <c r="B971" s="3">
        <v>43649</v>
      </c>
      <c r="C971" s="2" t="s">
        <v>5968</v>
      </c>
      <c r="D971" t="s">
        <v>6143</v>
      </c>
      <c r="E971" s="2">
        <v>1</v>
      </c>
      <c r="F971" s="2" t="str">
        <f>_xlfn.XLOOKUP(Orders[[#This Row],[Customer ID]],customers!$A$1:$A$1001,customers!$B$1:$B$1001,,0)</f>
        <v>Chiarra Shalders</v>
      </c>
      <c r="G971" s="2" t="str">
        <f>IF(_xlfn.XLOOKUP(Orders[[#This Row],[Customer ID]],customers!$A$1:$A$1001,customers!$C$1:$C$1001,,0)=0,"",_xlfn.XLOOKUP(Orders[[#This Row],[Customer ID]],customers!$A$1:$A$1001,customers!$C$1:$C$1001))</f>
        <v>cshaldersqx@cisco.com</v>
      </c>
      <c r="H971" s="2" t="str">
        <f>_xlfn.XLOOKUP(Orders[[#This Row],[Customer ID]],customers!$A$1:$A$1001,customers!$G$1:$G$1001,,0)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c r="Q971" t="str">
        <f>TEXT(Orders[[#This Row],[Order Date]], "dddd")</f>
        <v>Wednesday</v>
      </c>
      <c r="R971">
        <f>MONTH(Orders[[#This Row],[Order Date]])</f>
        <v>7</v>
      </c>
      <c r="S971" s="10">
        <f xml:space="preserve"> CEILING(Orders[[#This Row],[month_number]]/3,1)</f>
        <v>3</v>
      </c>
    </row>
    <row r="972" spans="1:19" x14ac:dyDescent="0.3">
      <c r="A972" s="2" t="s">
        <v>5973</v>
      </c>
      <c r="B972" s="3">
        <v>43729</v>
      </c>
      <c r="C972" s="2" t="s">
        <v>5974</v>
      </c>
      <c r="D972" t="s">
        <v>6139</v>
      </c>
      <c r="E972" s="2">
        <v>1</v>
      </c>
      <c r="F972" s="2" t="str">
        <f>_xlfn.XLOOKUP(Orders[[#This Row],[Customer ID]],customers!$A$1:$A$1001,customers!$B$1:$B$1001,,0)</f>
        <v>Sharl Southerill</v>
      </c>
      <c r="G972" s="2" t="str">
        <f>IF(_xlfn.XLOOKUP(Orders[[#This Row],[Customer ID]],customers!$A$1:$A$1001,customers!$C$1:$C$1001,,0)=0,"",_xlfn.XLOOKUP(Orders[[#This Row],[Customer ID]],customers!$A$1:$A$1001,customers!$C$1:$C$1001))</f>
        <v/>
      </c>
      <c r="H972" s="2" t="str">
        <f>_xlfn.XLOOKUP(Orders[[#This Row],[Customer ID]],customers!$A$1:$A$1001,customers!$G$1:$G$1001,,0)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c r="Q972" t="str">
        <f>TEXT(Orders[[#This Row],[Order Date]], "dddd")</f>
        <v>Saturday</v>
      </c>
      <c r="R972">
        <f>MONTH(Orders[[#This Row],[Order Date]])</f>
        <v>9</v>
      </c>
      <c r="S972" s="10">
        <f xml:space="preserve"> CEILING(Orders[[#This Row],[month_number]]/3,1)</f>
        <v>3</v>
      </c>
    </row>
    <row r="973" spans="1:19" x14ac:dyDescent="0.3">
      <c r="A973" s="2" t="s">
        <v>5978</v>
      </c>
      <c r="B973" s="3">
        <v>43703</v>
      </c>
      <c r="C973" s="2" t="s">
        <v>5979</v>
      </c>
      <c r="D973" t="s">
        <v>6182</v>
      </c>
      <c r="E973" s="2">
        <v>5</v>
      </c>
      <c r="F973" s="2" t="str">
        <f>_xlfn.XLOOKUP(Orders[[#This Row],[Customer ID]],customers!$A$1:$A$1001,customers!$B$1:$B$1001,,0)</f>
        <v>Noni Furber</v>
      </c>
      <c r="G973" s="2" t="str">
        <f>IF(_xlfn.XLOOKUP(Orders[[#This Row],[Customer ID]],customers!$A$1:$A$1001,customers!$C$1:$C$1001,,0)=0,"",_xlfn.XLOOKUP(Orders[[#This Row],[Customer ID]],customers!$A$1:$A$1001,customers!$C$1:$C$1001))</f>
        <v>nfurberqz@jugem.jp</v>
      </c>
      <c r="H973" s="2" t="str">
        <f>_xlfn.XLOOKUP(Orders[[#This Row],[Customer ID]],customers!$A$1:$A$1001,customers!$G$1:$G$1001,,0)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Large</v>
      </c>
      <c r="P973" t="str">
        <f>_xlfn.XLOOKUP(Orders[[#This Row],[Customer ID]],customers!$A$1:$A$1001,customers!$I$1:$I$1001,,0)</f>
        <v>No</v>
      </c>
      <c r="Q973" t="str">
        <f>TEXT(Orders[[#This Row],[Order Date]], "dddd")</f>
        <v>Monday</v>
      </c>
      <c r="R973">
        <f>MONTH(Orders[[#This Row],[Order Date]])</f>
        <v>8</v>
      </c>
      <c r="S973" s="10">
        <f xml:space="preserve"> CEILING(Orders[[#This Row],[month_number]]/3,1)</f>
        <v>3</v>
      </c>
    </row>
    <row r="974" spans="1:19" x14ac:dyDescent="0.3">
      <c r="A974" s="2" t="s">
        <v>5984</v>
      </c>
      <c r="B974" s="3">
        <v>44411</v>
      </c>
      <c r="C974" s="2" t="s">
        <v>5985</v>
      </c>
      <c r="D974" t="s">
        <v>6182</v>
      </c>
      <c r="E974" s="2">
        <v>3</v>
      </c>
      <c r="F974" s="2" t="str">
        <f>_xlfn.XLOOKUP(Orders[[#This Row],[Customer ID]],customers!$A$1:$A$1001,customers!$B$1:$B$1001,,0)</f>
        <v>Dinah Crutcher</v>
      </c>
      <c r="G974" s="2" t="str">
        <f>IF(_xlfn.XLOOKUP(Orders[[#This Row],[Customer ID]],customers!$A$1:$A$1001,customers!$C$1:$C$1001,,0)=0,"",_xlfn.XLOOKUP(Orders[[#This Row],[Customer ID]],customers!$A$1:$A$1001,customers!$C$1:$C$1001))</f>
        <v/>
      </c>
      <c r="H974" s="2" t="str">
        <f>_xlfn.XLOOKUP(Orders[[#This Row],[Customer ID]],customers!$A$1:$A$1001,customers!$G$1:$G$1001,,0)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Large</v>
      </c>
      <c r="P974" t="str">
        <f>_xlfn.XLOOKUP(Orders[[#This Row],[Customer ID]],customers!$A$1:$A$1001,customers!$I$1:$I$1001,,0)</f>
        <v>Yes</v>
      </c>
      <c r="Q974" t="str">
        <f>TEXT(Orders[[#This Row],[Order Date]], "dddd")</f>
        <v>Tuesday</v>
      </c>
      <c r="R974">
        <f>MONTH(Orders[[#This Row],[Order Date]])</f>
        <v>8</v>
      </c>
      <c r="S974" s="10">
        <f xml:space="preserve"> CEILING(Orders[[#This Row],[month_number]]/3,1)</f>
        <v>3</v>
      </c>
    </row>
    <row r="975" spans="1:19" x14ac:dyDescent="0.3">
      <c r="A975" s="2" t="s">
        <v>5989</v>
      </c>
      <c r="B975" s="3">
        <v>44493</v>
      </c>
      <c r="C975" s="2" t="s">
        <v>5990</v>
      </c>
      <c r="D975" t="s">
        <v>6162</v>
      </c>
      <c r="E975" s="2">
        <v>6</v>
      </c>
      <c r="F975" s="2" t="str">
        <f>_xlfn.XLOOKUP(Orders[[#This Row],[Customer ID]],customers!$A$1:$A$1001,customers!$B$1:$B$1001,,0)</f>
        <v>Charlean Keave</v>
      </c>
      <c r="G975" s="2" t="str">
        <f>IF(_xlfn.XLOOKUP(Orders[[#This Row],[Customer ID]],customers!$A$1:$A$1001,customers!$C$1:$C$1001,,0)=0,"",_xlfn.XLOOKUP(Orders[[#This Row],[Customer ID]],customers!$A$1:$A$1001,customers!$C$1:$C$1001))</f>
        <v>ckeaver1@ucoz.com</v>
      </c>
      <c r="H975" s="2" t="str">
        <f>_xlfn.XLOOKUP(Orders[[#This Row],[Customer ID]],customers!$A$1:$A$1001,customers!$G$1:$G$1001,,0)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c r="Q975" t="str">
        <f>TEXT(Orders[[#This Row],[Order Date]], "dddd")</f>
        <v>Sunday</v>
      </c>
      <c r="R975">
        <f>MONTH(Orders[[#This Row],[Order Date]])</f>
        <v>10</v>
      </c>
      <c r="S975" s="10">
        <f xml:space="preserve"> CEILING(Orders[[#This Row],[month_number]]/3,1)</f>
        <v>4</v>
      </c>
    </row>
    <row r="976" spans="1:19" x14ac:dyDescent="0.3">
      <c r="A976" s="2" t="s">
        <v>5995</v>
      </c>
      <c r="B976" s="3">
        <v>43556</v>
      </c>
      <c r="C976" s="2" t="s">
        <v>5996</v>
      </c>
      <c r="D976" t="s">
        <v>6172</v>
      </c>
      <c r="E976" s="2">
        <v>1</v>
      </c>
      <c r="F976" s="2" t="str">
        <f>_xlfn.XLOOKUP(Orders[[#This Row],[Customer ID]],customers!$A$1:$A$1001,customers!$B$1:$B$1001,,0)</f>
        <v>Sada Roseborough</v>
      </c>
      <c r="G976" s="2" t="str">
        <f>IF(_xlfn.XLOOKUP(Orders[[#This Row],[Customer ID]],customers!$A$1:$A$1001,customers!$C$1:$C$1001,,0)=0,"",_xlfn.XLOOKUP(Orders[[#This Row],[Customer ID]],customers!$A$1:$A$1001,customers!$C$1:$C$1001))</f>
        <v>sroseboroughr2@virginia.edu</v>
      </c>
      <c r="H976" s="2" t="str">
        <f>_xlfn.XLOOKUP(Orders[[#This Row],[Customer ID]],customers!$A$1:$A$1001,customers!$G$1:$G$1001,,0)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c r="Q976" t="str">
        <f>TEXT(Orders[[#This Row],[Order Date]], "dddd")</f>
        <v>Monday</v>
      </c>
      <c r="R976">
        <f>MONTH(Orders[[#This Row],[Order Date]])</f>
        <v>4</v>
      </c>
      <c r="S976" s="10">
        <f xml:space="preserve"> CEILING(Orders[[#This Row],[month_number]]/3,1)</f>
        <v>2</v>
      </c>
    </row>
    <row r="977" spans="1:19" x14ac:dyDescent="0.3">
      <c r="A977" s="2" t="s">
        <v>6001</v>
      </c>
      <c r="B977" s="3">
        <v>44538</v>
      </c>
      <c r="C977" s="2" t="s">
        <v>6002</v>
      </c>
      <c r="D977" t="s">
        <v>6154</v>
      </c>
      <c r="E977" s="2">
        <v>3</v>
      </c>
      <c r="F977" s="2" t="str">
        <f>_xlfn.XLOOKUP(Orders[[#This Row],[Customer ID]],customers!$A$1:$A$1001,customers!$B$1:$B$1001,,0)</f>
        <v>Clayton Kingwell</v>
      </c>
      <c r="G977" s="2" t="str">
        <f>IF(_xlfn.XLOOKUP(Orders[[#This Row],[Customer ID]],customers!$A$1:$A$1001,customers!$C$1:$C$1001,,0)=0,"",_xlfn.XLOOKUP(Orders[[#This Row],[Customer ID]],customers!$A$1:$A$1001,customers!$C$1:$C$1001))</f>
        <v>ckingwellr3@squarespace.com</v>
      </c>
      <c r="H977" s="2" t="str">
        <f>_xlfn.XLOOKUP(Orders[[#This Row],[Customer ID]],customers!$A$1:$A$1001,customers!$G$1:$G$1001,,0)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c r="Q977" t="str">
        <f>TEXT(Orders[[#This Row],[Order Date]], "dddd")</f>
        <v>Wednesday</v>
      </c>
      <c r="R977">
        <f>MONTH(Orders[[#This Row],[Order Date]])</f>
        <v>12</v>
      </c>
      <c r="S977" s="10">
        <f xml:space="preserve"> CEILING(Orders[[#This Row],[month_number]]/3,1)</f>
        <v>4</v>
      </c>
    </row>
    <row r="978" spans="1:19" x14ac:dyDescent="0.3">
      <c r="A978" s="2" t="s">
        <v>6007</v>
      </c>
      <c r="B978" s="3">
        <v>43643</v>
      </c>
      <c r="C978" s="2" t="s">
        <v>6008</v>
      </c>
      <c r="D978" t="s">
        <v>6142</v>
      </c>
      <c r="E978" s="2">
        <v>5</v>
      </c>
      <c r="F978" s="2" t="str">
        <f>_xlfn.XLOOKUP(Orders[[#This Row],[Customer ID]],customers!$A$1:$A$1001,customers!$B$1:$B$1001,,0)</f>
        <v>Kacy Canto</v>
      </c>
      <c r="G978" s="2" t="str">
        <f>IF(_xlfn.XLOOKUP(Orders[[#This Row],[Customer ID]],customers!$A$1:$A$1001,customers!$C$1:$C$1001,,0)=0,"",_xlfn.XLOOKUP(Orders[[#This Row],[Customer ID]],customers!$A$1:$A$1001,customers!$C$1:$C$1001))</f>
        <v>kcantor4@gmpg.org</v>
      </c>
      <c r="H978" s="2" t="str">
        <f>_xlfn.XLOOKUP(Orders[[#This Row],[Customer ID]],customers!$A$1:$A$1001,customers!$G$1:$G$1001,,0)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Large</v>
      </c>
      <c r="P978" t="str">
        <f>_xlfn.XLOOKUP(Orders[[#This Row],[Customer ID]],customers!$A$1:$A$1001,customers!$I$1:$I$1001,,0)</f>
        <v>Yes</v>
      </c>
      <c r="Q978" t="str">
        <f>TEXT(Orders[[#This Row],[Order Date]], "dddd")</f>
        <v>Thursday</v>
      </c>
      <c r="R978">
        <f>MONTH(Orders[[#This Row],[Order Date]])</f>
        <v>6</v>
      </c>
      <c r="S978" s="10">
        <f xml:space="preserve"> CEILING(Orders[[#This Row],[month_number]]/3,1)</f>
        <v>2</v>
      </c>
    </row>
    <row r="979" spans="1:19" x14ac:dyDescent="0.3">
      <c r="A979" s="2" t="s">
        <v>6013</v>
      </c>
      <c r="B979" s="3">
        <v>44026</v>
      </c>
      <c r="C979" s="2" t="s">
        <v>6014</v>
      </c>
      <c r="D979" t="s">
        <v>6179</v>
      </c>
      <c r="E979" s="2">
        <v>5</v>
      </c>
      <c r="F979" s="2" t="str">
        <f>_xlfn.XLOOKUP(Orders[[#This Row],[Customer ID]],customers!$A$1:$A$1001,customers!$B$1:$B$1001,,0)</f>
        <v>Mab Blakemore</v>
      </c>
      <c r="G979" s="2" t="str">
        <f>IF(_xlfn.XLOOKUP(Orders[[#This Row],[Customer ID]],customers!$A$1:$A$1001,customers!$C$1:$C$1001,,0)=0,"",_xlfn.XLOOKUP(Orders[[#This Row],[Customer ID]],customers!$A$1:$A$1001,customers!$C$1:$C$1001))</f>
        <v>mblakemorer5@nsw.gov.au</v>
      </c>
      <c r="H979" s="2" t="str">
        <f>_xlfn.XLOOKUP(Orders[[#This Row],[Customer ID]],customers!$A$1:$A$1001,customers!$G$1:$G$1001,,0)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Large</v>
      </c>
      <c r="P979" t="str">
        <f>_xlfn.XLOOKUP(Orders[[#This Row],[Customer ID]],customers!$A$1:$A$1001,customers!$I$1:$I$1001,,0)</f>
        <v>No</v>
      </c>
      <c r="Q979" t="str">
        <f>TEXT(Orders[[#This Row],[Order Date]], "dddd")</f>
        <v>Tuesday</v>
      </c>
      <c r="R979">
        <f>MONTH(Orders[[#This Row],[Order Date]])</f>
        <v>7</v>
      </c>
      <c r="S979" s="10">
        <f xml:space="preserve"> CEILING(Orders[[#This Row],[month_number]]/3,1)</f>
        <v>3</v>
      </c>
    </row>
    <row r="980" spans="1:19" x14ac:dyDescent="0.3">
      <c r="A980" s="2" t="s">
        <v>6019</v>
      </c>
      <c r="B980" s="3">
        <v>43913</v>
      </c>
      <c r="C980" s="2" t="s">
        <v>5990</v>
      </c>
      <c r="D980" t="s">
        <v>6180</v>
      </c>
      <c r="E980" s="2">
        <v>3</v>
      </c>
      <c r="F980" s="2" t="str">
        <f>_xlfn.XLOOKUP(Orders[[#This Row],[Customer ID]],customers!$A$1:$A$1001,customers!$B$1:$B$1001,,0)</f>
        <v>Charlean Keave</v>
      </c>
      <c r="G980" s="2" t="str">
        <f>IF(_xlfn.XLOOKUP(Orders[[#This Row],[Customer ID]],customers!$A$1:$A$1001,customers!$C$1:$C$1001,,0)=0,"",_xlfn.XLOOKUP(Orders[[#This Row],[Customer ID]],customers!$A$1:$A$1001,customers!$C$1:$C$1001))</f>
        <v>ckeaver1@ucoz.com</v>
      </c>
      <c r="H980" s="2" t="str">
        <f>_xlfn.XLOOKUP(Orders[[#This Row],[Customer ID]],customers!$A$1:$A$1001,customers!$G$1:$G$1001,,0)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Large</v>
      </c>
      <c r="P980" t="str">
        <f>_xlfn.XLOOKUP(Orders[[#This Row],[Customer ID]],customers!$A$1:$A$1001,customers!$I$1:$I$1001,,0)</f>
        <v>No</v>
      </c>
      <c r="Q980" t="str">
        <f>TEXT(Orders[[#This Row],[Order Date]], "dddd")</f>
        <v>Monday</v>
      </c>
      <c r="R980">
        <f>MONTH(Orders[[#This Row],[Order Date]])</f>
        <v>3</v>
      </c>
      <c r="S980" s="10">
        <f xml:space="preserve"> CEILING(Orders[[#This Row],[month_number]]/3,1)</f>
        <v>1</v>
      </c>
    </row>
    <row r="981" spans="1:19" x14ac:dyDescent="0.3">
      <c r="A981" s="2" t="s">
        <v>6025</v>
      </c>
      <c r="B981" s="3">
        <v>43856</v>
      </c>
      <c r="C981" s="2" t="s">
        <v>6026</v>
      </c>
      <c r="D981" t="s">
        <v>6172</v>
      </c>
      <c r="E981" s="2">
        <v>2</v>
      </c>
      <c r="F981" s="2" t="str">
        <f>_xlfn.XLOOKUP(Orders[[#This Row],[Customer ID]],customers!$A$1:$A$1001,customers!$B$1:$B$1001,,0)</f>
        <v>Javier Causnett</v>
      </c>
      <c r="G981" s="2" t="str">
        <f>IF(_xlfn.XLOOKUP(Orders[[#This Row],[Customer ID]],customers!$A$1:$A$1001,customers!$C$1:$C$1001,,0)=0,"",_xlfn.XLOOKUP(Orders[[#This Row],[Customer ID]],customers!$A$1:$A$1001,customers!$C$1:$C$1001))</f>
        <v/>
      </c>
      <c r="H981" s="2" t="str">
        <f>_xlfn.XLOOKUP(Orders[[#This Row],[Customer ID]],customers!$A$1:$A$1001,customers!$G$1:$G$1001,,0)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c r="Q981" t="str">
        <f>TEXT(Orders[[#This Row],[Order Date]], "dddd")</f>
        <v>Sunday</v>
      </c>
      <c r="R981">
        <f>MONTH(Orders[[#This Row],[Order Date]])</f>
        <v>1</v>
      </c>
      <c r="S981" s="10">
        <f xml:space="preserve"> CEILING(Orders[[#This Row],[month_number]]/3,1)</f>
        <v>1</v>
      </c>
    </row>
    <row r="982" spans="1:19" x14ac:dyDescent="0.3">
      <c r="A982" s="2" t="s">
        <v>6030</v>
      </c>
      <c r="B982" s="3">
        <v>43982</v>
      </c>
      <c r="C982" s="2" t="s">
        <v>6031</v>
      </c>
      <c r="D982" t="s">
        <v>6185</v>
      </c>
      <c r="E982" s="2">
        <v>6</v>
      </c>
      <c r="F982" s="2" t="str">
        <f>_xlfn.XLOOKUP(Orders[[#This Row],[Customer ID]],customers!$A$1:$A$1001,customers!$B$1:$B$1001,,0)</f>
        <v>Demetris Micheli</v>
      </c>
      <c r="G982" s="2" t="str">
        <f>IF(_xlfn.XLOOKUP(Orders[[#This Row],[Customer ID]],customers!$A$1:$A$1001,customers!$C$1:$C$1001,,0)=0,"",_xlfn.XLOOKUP(Orders[[#This Row],[Customer ID]],customers!$A$1:$A$1001,customers!$C$1:$C$1001))</f>
        <v/>
      </c>
      <c r="H982" s="2" t="str">
        <f>_xlfn.XLOOKUP(Orders[[#This Row],[Customer ID]],customers!$A$1:$A$1001,customers!$G$1:$G$1001,,0)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c r="Q982" t="str">
        <f>TEXT(Orders[[#This Row],[Order Date]], "dddd")</f>
        <v>Sunday</v>
      </c>
      <c r="R982">
        <f>MONTH(Orders[[#This Row],[Order Date]])</f>
        <v>5</v>
      </c>
      <c r="S982" s="10">
        <f xml:space="preserve"> CEILING(Orders[[#This Row],[month_number]]/3,1)</f>
        <v>2</v>
      </c>
    </row>
    <row r="983" spans="1:19" x14ac:dyDescent="0.3">
      <c r="A983" s="2" t="s">
        <v>6035</v>
      </c>
      <c r="B983" s="3">
        <v>44397</v>
      </c>
      <c r="C983" s="2" t="s">
        <v>6036</v>
      </c>
      <c r="D983" t="s">
        <v>6153</v>
      </c>
      <c r="E983" s="2">
        <v>6</v>
      </c>
      <c r="F983" s="2" t="str">
        <f>_xlfn.XLOOKUP(Orders[[#This Row],[Customer ID]],customers!$A$1:$A$1001,customers!$B$1:$B$1001,,0)</f>
        <v>Chloette Bernardot</v>
      </c>
      <c r="G983" s="2" t="str">
        <f>IF(_xlfn.XLOOKUP(Orders[[#This Row],[Customer ID]],customers!$A$1:$A$1001,customers!$C$1:$C$1001,,0)=0,"",_xlfn.XLOOKUP(Orders[[#This Row],[Customer ID]],customers!$A$1:$A$1001,customers!$C$1:$C$1001))</f>
        <v>cbernardotr9@wix.com</v>
      </c>
      <c r="H983" s="2" t="str">
        <f>_xlfn.XLOOKUP(Orders[[#This Row],[Customer ID]],customers!$A$1:$A$1001,customers!$G$1:$G$1001,,0)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c r="Q983" t="str">
        <f>TEXT(Orders[[#This Row],[Order Date]], "dddd")</f>
        <v>Tuesday</v>
      </c>
      <c r="R983">
        <f>MONTH(Orders[[#This Row],[Order Date]])</f>
        <v>7</v>
      </c>
      <c r="S983" s="10">
        <f xml:space="preserve"> CEILING(Orders[[#This Row],[month_number]]/3,1)</f>
        <v>3</v>
      </c>
    </row>
    <row r="984" spans="1:19" x14ac:dyDescent="0.3">
      <c r="A984" s="2" t="s">
        <v>6041</v>
      </c>
      <c r="B984" s="3">
        <v>44785</v>
      </c>
      <c r="C984" s="2" t="s">
        <v>6042</v>
      </c>
      <c r="D984" t="s">
        <v>6179</v>
      </c>
      <c r="E984" s="2">
        <v>2</v>
      </c>
      <c r="F984" s="2" t="str">
        <f>_xlfn.XLOOKUP(Orders[[#This Row],[Customer ID]],customers!$A$1:$A$1001,customers!$B$1:$B$1001,,0)</f>
        <v>Kim Kemery</v>
      </c>
      <c r="G984" s="2" t="str">
        <f>IF(_xlfn.XLOOKUP(Orders[[#This Row],[Customer ID]],customers!$A$1:$A$1001,customers!$C$1:$C$1001,,0)=0,"",_xlfn.XLOOKUP(Orders[[#This Row],[Customer ID]],customers!$A$1:$A$1001,customers!$C$1:$C$1001))</f>
        <v>kkemeryra@t.co</v>
      </c>
      <c r="H984" s="2" t="str">
        <f>_xlfn.XLOOKUP(Orders[[#This Row],[Customer ID]],customers!$A$1:$A$1001,customers!$G$1:$G$1001,,0)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Large</v>
      </c>
      <c r="P984" t="str">
        <f>_xlfn.XLOOKUP(Orders[[#This Row],[Customer ID]],customers!$A$1:$A$1001,customers!$I$1:$I$1001,,0)</f>
        <v>Yes</v>
      </c>
      <c r="Q984" t="str">
        <f>TEXT(Orders[[#This Row],[Order Date]], "dddd")</f>
        <v>Friday</v>
      </c>
      <c r="R984">
        <f>MONTH(Orders[[#This Row],[Order Date]])</f>
        <v>8</v>
      </c>
      <c r="S984" s="10">
        <f xml:space="preserve"> CEILING(Orders[[#This Row],[month_number]]/3,1)</f>
        <v>3</v>
      </c>
    </row>
    <row r="985" spans="1:19" x14ac:dyDescent="0.3">
      <c r="A985" s="2" t="s">
        <v>6047</v>
      </c>
      <c r="B985" s="3">
        <v>43831</v>
      </c>
      <c r="C985" s="2" t="s">
        <v>6048</v>
      </c>
      <c r="D985" t="s">
        <v>6152</v>
      </c>
      <c r="E985" s="2">
        <v>2</v>
      </c>
      <c r="F985" s="2" t="str">
        <f>_xlfn.XLOOKUP(Orders[[#This Row],[Customer ID]],customers!$A$1:$A$1001,customers!$B$1:$B$1001,,0)</f>
        <v>Fanchette Parlot</v>
      </c>
      <c r="G985" s="2" t="str">
        <f>IF(_xlfn.XLOOKUP(Orders[[#This Row],[Customer ID]],customers!$A$1:$A$1001,customers!$C$1:$C$1001,,0)=0,"",_xlfn.XLOOKUP(Orders[[#This Row],[Customer ID]],customers!$A$1:$A$1001,customers!$C$1:$C$1001))</f>
        <v>fparlotrb@forbes.com</v>
      </c>
      <c r="H985" s="2" t="str">
        <f>_xlfn.XLOOKUP(Orders[[#This Row],[Customer ID]],customers!$A$1:$A$1001,customers!$G$1:$G$1001,,0)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c r="Q985" t="str">
        <f>TEXT(Orders[[#This Row],[Order Date]], "dddd")</f>
        <v>Wednesday</v>
      </c>
      <c r="R985">
        <f>MONTH(Orders[[#This Row],[Order Date]])</f>
        <v>1</v>
      </c>
      <c r="S985" s="10">
        <f xml:space="preserve"> CEILING(Orders[[#This Row],[month_number]]/3,1)</f>
        <v>1</v>
      </c>
    </row>
    <row r="986" spans="1:19" x14ac:dyDescent="0.3">
      <c r="A986" s="2" t="s">
        <v>6053</v>
      </c>
      <c r="B986" s="3">
        <v>44214</v>
      </c>
      <c r="C986" s="2" t="s">
        <v>6054</v>
      </c>
      <c r="D986" t="s">
        <v>6166</v>
      </c>
      <c r="E986" s="2">
        <v>1</v>
      </c>
      <c r="F986" s="2" t="str">
        <f>_xlfn.XLOOKUP(Orders[[#This Row],[Customer ID]],customers!$A$1:$A$1001,customers!$B$1:$B$1001,,0)</f>
        <v>Ramon Cheak</v>
      </c>
      <c r="G986" s="2" t="str">
        <f>IF(_xlfn.XLOOKUP(Orders[[#This Row],[Customer ID]],customers!$A$1:$A$1001,customers!$C$1:$C$1001,,0)=0,"",_xlfn.XLOOKUP(Orders[[#This Row],[Customer ID]],customers!$A$1:$A$1001,customers!$C$1:$C$1001))</f>
        <v>rcheakrc@tripadvisor.com</v>
      </c>
      <c r="H986" s="2" t="str">
        <f>_xlfn.XLOOKUP(Orders[[#This Row],[Customer ID]],customers!$A$1:$A$1001,customers!$G$1:$G$1001,,0)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c r="Q986" t="str">
        <f>TEXT(Orders[[#This Row],[Order Date]], "dddd")</f>
        <v>Monday</v>
      </c>
      <c r="R986">
        <f>MONTH(Orders[[#This Row],[Order Date]])</f>
        <v>1</v>
      </c>
      <c r="S986" s="10">
        <f xml:space="preserve"> CEILING(Orders[[#This Row],[month_number]]/3,1)</f>
        <v>1</v>
      </c>
    </row>
    <row r="987" spans="1:19" x14ac:dyDescent="0.3">
      <c r="A987" s="2" t="s">
        <v>6058</v>
      </c>
      <c r="B987" s="3">
        <v>44561</v>
      </c>
      <c r="C987" s="2" t="s">
        <v>6059</v>
      </c>
      <c r="D987" t="s">
        <v>6179</v>
      </c>
      <c r="E987" s="2">
        <v>4</v>
      </c>
      <c r="F987" s="2" t="str">
        <f>_xlfn.XLOOKUP(Orders[[#This Row],[Customer ID]],customers!$A$1:$A$1001,customers!$B$1:$B$1001,,0)</f>
        <v>Koressa O'Geneay</v>
      </c>
      <c r="G987" s="2" t="str">
        <f>IF(_xlfn.XLOOKUP(Orders[[#This Row],[Customer ID]],customers!$A$1:$A$1001,customers!$C$1:$C$1001,,0)=0,"",_xlfn.XLOOKUP(Orders[[#This Row],[Customer ID]],customers!$A$1:$A$1001,customers!$C$1:$C$1001))</f>
        <v>kogeneayrd@utexas.edu</v>
      </c>
      <c r="H987" s="2" t="str">
        <f>_xlfn.XLOOKUP(Orders[[#This Row],[Customer ID]],customers!$A$1:$A$1001,customers!$G$1:$G$1001,,0)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Large</v>
      </c>
      <c r="P987" t="str">
        <f>_xlfn.XLOOKUP(Orders[[#This Row],[Customer ID]],customers!$A$1:$A$1001,customers!$I$1:$I$1001,,0)</f>
        <v>No</v>
      </c>
      <c r="Q987" t="str">
        <f>TEXT(Orders[[#This Row],[Order Date]], "dddd")</f>
        <v>Friday</v>
      </c>
      <c r="R987">
        <f>MONTH(Orders[[#This Row],[Order Date]])</f>
        <v>12</v>
      </c>
      <c r="S987" s="10">
        <f xml:space="preserve"> CEILING(Orders[[#This Row],[month_number]]/3,1)</f>
        <v>4</v>
      </c>
    </row>
    <row r="988" spans="1:19" x14ac:dyDescent="0.3">
      <c r="A988" s="2" t="s">
        <v>6064</v>
      </c>
      <c r="B988" s="3">
        <v>43955</v>
      </c>
      <c r="C988" s="2" t="s">
        <v>6065</v>
      </c>
      <c r="D988" t="s">
        <v>6181</v>
      </c>
      <c r="E988" s="2">
        <v>1</v>
      </c>
      <c r="F988" s="2" t="str">
        <f>_xlfn.XLOOKUP(Orders[[#This Row],[Customer ID]],customers!$A$1:$A$1001,customers!$B$1:$B$1001,,0)</f>
        <v>Claudell Ayre</v>
      </c>
      <c r="G988" s="2" t="str">
        <f>IF(_xlfn.XLOOKUP(Orders[[#This Row],[Customer ID]],customers!$A$1:$A$1001,customers!$C$1:$C$1001,,0)=0,"",_xlfn.XLOOKUP(Orders[[#This Row],[Customer ID]],customers!$A$1:$A$1001,customers!$C$1:$C$1001))</f>
        <v>cayrere@symantec.com</v>
      </c>
      <c r="H988" s="2" t="str">
        <f>_xlfn.XLOOKUP(Orders[[#This Row],[Customer ID]],customers!$A$1:$A$1001,customers!$G$1:$G$1001,,0)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c r="Q988" t="str">
        <f>TEXT(Orders[[#This Row],[Order Date]], "dddd")</f>
        <v>Monday</v>
      </c>
      <c r="R988">
        <f>MONTH(Orders[[#This Row],[Order Date]])</f>
        <v>5</v>
      </c>
      <c r="S988" s="10">
        <f xml:space="preserve"> CEILING(Orders[[#This Row],[month_number]]/3,1)</f>
        <v>2</v>
      </c>
    </row>
    <row r="989" spans="1:19" x14ac:dyDescent="0.3">
      <c r="A989" s="2" t="s">
        <v>6070</v>
      </c>
      <c r="B989" s="3">
        <v>44247</v>
      </c>
      <c r="C989" s="2" t="s">
        <v>6071</v>
      </c>
      <c r="D989" t="s">
        <v>6158</v>
      </c>
      <c r="E989" s="2">
        <v>5</v>
      </c>
      <c r="F989" s="2" t="str">
        <f>_xlfn.XLOOKUP(Orders[[#This Row],[Customer ID]],customers!$A$1:$A$1001,customers!$B$1:$B$1001,,0)</f>
        <v>Lorianne Kyneton</v>
      </c>
      <c r="G989" s="2" t="str">
        <f>IF(_xlfn.XLOOKUP(Orders[[#This Row],[Customer ID]],customers!$A$1:$A$1001,customers!$C$1:$C$1001,,0)=0,"",_xlfn.XLOOKUP(Orders[[#This Row],[Customer ID]],customers!$A$1:$A$1001,customers!$C$1:$C$1001))</f>
        <v>lkynetonrf@macromedia.com</v>
      </c>
      <c r="H989" s="2" t="str">
        <f>_xlfn.XLOOKUP(Orders[[#This Row],[Customer ID]],customers!$A$1:$A$1001,customers!$G$1:$G$1001,,0)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c r="Q989" t="str">
        <f>TEXT(Orders[[#This Row],[Order Date]], "dddd")</f>
        <v>Saturday</v>
      </c>
      <c r="R989">
        <f>MONTH(Orders[[#This Row],[Order Date]])</f>
        <v>2</v>
      </c>
      <c r="S989" s="10">
        <f xml:space="preserve"> CEILING(Orders[[#This Row],[month_number]]/3,1)</f>
        <v>1</v>
      </c>
    </row>
    <row r="990" spans="1:19" x14ac:dyDescent="0.3">
      <c r="A990" s="2" t="s">
        <v>6076</v>
      </c>
      <c r="B990" s="3">
        <v>43897</v>
      </c>
      <c r="C990" s="2" t="s">
        <v>6077</v>
      </c>
      <c r="D990" t="s">
        <v>6138</v>
      </c>
      <c r="E990" s="2">
        <v>3</v>
      </c>
      <c r="F990" s="2" t="str">
        <f>_xlfn.XLOOKUP(Orders[[#This Row],[Customer ID]],customers!$A$1:$A$1001,customers!$B$1:$B$1001,,0)</f>
        <v>Adele McFayden</v>
      </c>
      <c r="G990" s="2" t="str">
        <f>IF(_xlfn.XLOOKUP(Orders[[#This Row],[Customer ID]],customers!$A$1:$A$1001,customers!$C$1:$C$1001,,0)=0,"",_xlfn.XLOOKUP(Orders[[#This Row],[Customer ID]],customers!$A$1:$A$1001,customers!$C$1:$C$1001))</f>
        <v/>
      </c>
      <c r="H990" s="2" t="str">
        <f>_xlfn.XLOOKUP(Orders[[#This Row],[Customer ID]],customers!$A$1:$A$1001,customers!$G$1:$G$1001,,0)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c r="Q990" t="str">
        <f>TEXT(Orders[[#This Row],[Order Date]], "dddd")</f>
        <v>Saturday</v>
      </c>
      <c r="R990">
        <f>MONTH(Orders[[#This Row],[Order Date]])</f>
        <v>3</v>
      </c>
      <c r="S990" s="10">
        <f xml:space="preserve"> CEILING(Orders[[#This Row],[month_number]]/3,1)</f>
        <v>1</v>
      </c>
    </row>
    <row r="991" spans="1:19" x14ac:dyDescent="0.3">
      <c r="A991" s="2" t="s">
        <v>6081</v>
      </c>
      <c r="B991" s="3">
        <v>43560</v>
      </c>
      <c r="C991" s="2" t="s">
        <v>6082</v>
      </c>
      <c r="D991" t="s">
        <v>6175</v>
      </c>
      <c r="E991" s="2">
        <v>6</v>
      </c>
      <c r="F991" s="2" t="str">
        <f>_xlfn.XLOOKUP(Orders[[#This Row],[Customer ID]],customers!$A$1:$A$1001,customers!$B$1:$B$1001,,0)</f>
        <v>Herta Layne</v>
      </c>
      <c r="G991" s="2" t="str">
        <f>IF(_xlfn.XLOOKUP(Orders[[#This Row],[Customer ID]],customers!$A$1:$A$1001,customers!$C$1:$C$1001,,0)=0,"",_xlfn.XLOOKUP(Orders[[#This Row],[Customer ID]],customers!$A$1:$A$1001,customers!$C$1:$C$1001))</f>
        <v/>
      </c>
      <c r="H991" s="2" t="str">
        <f>_xlfn.XLOOKUP(Orders[[#This Row],[Customer ID]],customers!$A$1:$A$1001,customers!$G$1:$G$1001,,0)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c r="Q991" t="str">
        <f>TEXT(Orders[[#This Row],[Order Date]], "dddd")</f>
        <v>Friday</v>
      </c>
      <c r="R991">
        <f>MONTH(Orders[[#This Row],[Order Date]])</f>
        <v>4</v>
      </c>
      <c r="S991" s="10">
        <f xml:space="preserve"> CEILING(Orders[[#This Row],[month_number]]/3,1)</f>
        <v>2</v>
      </c>
    </row>
    <row r="992" spans="1:19" x14ac:dyDescent="0.3">
      <c r="A992" s="2" t="s">
        <v>6086</v>
      </c>
      <c r="B992" s="3">
        <v>44718</v>
      </c>
      <c r="C992" s="2" t="s">
        <v>6118</v>
      </c>
      <c r="D992" t="s">
        <v>6153</v>
      </c>
      <c r="E992" s="2">
        <v>5</v>
      </c>
      <c r="F992" s="2" t="str">
        <f>_xlfn.XLOOKUP(Orders[[#This Row],[Customer ID]],customers!$A$1:$A$1001,customers!$B$1:$B$1001,,0)</f>
        <v>Marguerite Graves</v>
      </c>
      <c r="G992" s="2" t="str">
        <f>IF(_xlfn.XLOOKUP(Orders[[#This Row],[Customer ID]],customers!$A$1:$A$1001,customers!$C$1:$C$1001,,0)=0,"",_xlfn.XLOOKUP(Orders[[#This Row],[Customer ID]],customers!$A$1:$A$1001,customers!$C$1:$C$1001))</f>
        <v/>
      </c>
      <c r="H992" s="2" t="str">
        <f>_xlfn.XLOOKUP(Orders[[#This Row],[Customer ID]],customers!$A$1:$A$1001,customers!$G$1:$G$1001,,0)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c r="Q992" t="str">
        <f>TEXT(Orders[[#This Row],[Order Date]], "dddd")</f>
        <v>Monday</v>
      </c>
      <c r="R992">
        <f>MONTH(Orders[[#This Row],[Order Date]])</f>
        <v>6</v>
      </c>
      <c r="S992" s="10">
        <f xml:space="preserve"> CEILING(Orders[[#This Row],[month_number]]/3,1)</f>
        <v>2</v>
      </c>
    </row>
    <row r="993" spans="1:19" x14ac:dyDescent="0.3">
      <c r="A993" s="2" t="s">
        <v>6086</v>
      </c>
      <c r="B993" s="3">
        <v>44718</v>
      </c>
      <c r="C993" s="2" t="s">
        <v>6118</v>
      </c>
      <c r="D993" t="s">
        <v>6169</v>
      </c>
      <c r="E993" s="2">
        <v>2</v>
      </c>
      <c r="F993" s="2" t="str">
        <f>_xlfn.XLOOKUP(Orders[[#This Row],[Customer ID]],customers!$A$1:$A$1001,customers!$B$1:$B$1001,,0)</f>
        <v>Marguerite Graves</v>
      </c>
      <c r="G993" s="2" t="str">
        <f>IF(_xlfn.XLOOKUP(Orders[[#This Row],[Customer ID]],customers!$A$1:$A$1001,customers!$C$1:$C$1001,,0)=0,"",_xlfn.XLOOKUP(Orders[[#This Row],[Customer ID]],customers!$A$1:$A$1001,customers!$C$1:$C$1001))</f>
        <v/>
      </c>
      <c r="H993" s="2" t="str">
        <f>_xlfn.XLOOKUP(Orders[[#This Row],[Customer ID]],customers!$A$1:$A$1001,customers!$G$1:$G$1001,,0)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c r="Q993" t="str">
        <f>TEXT(Orders[[#This Row],[Order Date]], "dddd")</f>
        <v>Monday</v>
      </c>
      <c r="R993">
        <f>MONTH(Orders[[#This Row],[Order Date]])</f>
        <v>6</v>
      </c>
      <c r="S993" s="10">
        <f xml:space="preserve"> CEILING(Orders[[#This Row],[month_number]]/3,1)</f>
        <v>2</v>
      </c>
    </row>
    <row r="994" spans="1:19" x14ac:dyDescent="0.3">
      <c r="A994" s="2" t="s">
        <v>6096</v>
      </c>
      <c r="B994" s="3">
        <v>44276</v>
      </c>
      <c r="C994" s="2" t="s">
        <v>6097</v>
      </c>
      <c r="D994" t="s">
        <v>6164</v>
      </c>
      <c r="E994" s="2">
        <v>3</v>
      </c>
      <c r="F994" s="2" t="str">
        <f>_xlfn.XLOOKUP(Orders[[#This Row],[Customer ID]],customers!$A$1:$A$1001,customers!$B$1:$B$1001,,0)</f>
        <v>Desdemona Eye</v>
      </c>
      <c r="G994" s="2" t="str">
        <f>IF(_xlfn.XLOOKUP(Orders[[#This Row],[Customer ID]],customers!$A$1:$A$1001,customers!$C$1:$C$1001,,0)=0,"",_xlfn.XLOOKUP(Orders[[#This Row],[Customer ID]],customers!$A$1:$A$1001,customers!$C$1:$C$1001))</f>
        <v/>
      </c>
      <c r="H994" s="2" t="str">
        <f>_xlfn.XLOOKUP(Orders[[#This Row],[Customer ID]],customers!$A$1:$A$1001,customers!$G$1:$G$1001,,0)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Large</v>
      </c>
      <c r="P994" t="str">
        <f>_xlfn.XLOOKUP(Orders[[#This Row],[Customer ID]],customers!$A$1:$A$1001,customers!$I$1:$I$1001,,0)</f>
        <v>No</v>
      </c>
      <c r="Q994" t="str">
        <f>TEXT(Orders[[#This Row],[Order Date]], "dddd")</f>
        <v>Sunday</v>
      </c>
      <c r="R994">
        <f>MONTH(Orders[[#This Row],[Order Date]])</f>
        <v>3</v>
      </c>
      <c r="S994" s="10">
        <f xml:space="preserve"> CEILING(Orders[[#This Row],[month_number]]/3,1)</f>
        <v>1</v>
      </c>
    </row>
    <row r="995" spans="1:19" x14ac:dyDescent="0.3">
      <c r="A995" s="2" t="s">
        <v>6101</v>
      </c>
      <c r="B995" s="3">
        <v>44549</v>
      </c>
      <c r="C995" s="2" t="s">
        <v>6102</v>
      </c>
      <c r="D995" t="s">
        <v>6140</v>
      </c>
      <c r="E995" s="2">
        <v>6</v>
      </c>
      <c r="F995" s="2" t="str">
        <f>_xlfn.XLOOKUP(Orders[[#This Row],[Customer ID]],customers!$A$1:$A$1001,customers!$B$1:$B$1001,,0)</f>
        <v>Margarette Sterland</v>
      </c>
      <c r="G995" s="2" t="str">
        <f>IF(_xlfn.XLOOKUP(Orders[[#This Row],[Customer ID]],customers!$A$1:$A$1001,customers!$C$1:$C$1001,,0)=0,"",_xlfn.XLOOKUP(Orders[[#This Row],[Customer ID]],customers!$A$1:$A$1001,customers!$C$1:$C$1001))</f>
        <v/>
      </c>
      <c r="H995" s="2" t="str">
        <f>_xlfn.XLOOKUP(Orders[[#This Row],[Customer ID]],customers!$A$1:$A$1001,customers!$G$1:$G$1001,,0)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Large</v>
      </c>
      <c r="P995" t="str">
        <f>_xlfn.XLOOKUP(Orders[[#This Row],[Customer ID]],customers!$A$1:$A$1001,customers!$I$1:$I$1001,,0)</f>
        <v>No</v>
      </c>
      <c r="Q995" t="str">
        <f>TEXT(Orders[[#This Row],[Order Date]], "dddd")</f>
        <v>Sunday</v>
      </c>
      <c r="R995">
        <f>MONTH(Orders[[#This Row],[Order Date]])</f>
        <v>12</v>
      </c>
      <c r="S995" s="10">
        <f xml:space="preserve"> CEILING(Orders[[#This Row],[month_number]]/3,1)</f>
        <v>4</v>
      </c>
    </row>
    <row r="996" spans="1:19" x14ac:dyDescent="0.3">
      <c r="A996" s="2" t="s">
        <v>6106</v>
      </c>
      <c r="B996" s="3">
        <v>44244</v>
      </c>
      <c r="C996" s="2" t="s">
        <v>6107</v>
      </c>
      <c r="D996" t="s">
        <v>6154</v>
      </c>
      <c r="E996" s="2">
        <v>3</v>
      </c>
      <c r="F996" s="2" t="str">
        <f>_xlfn.XLOOKUP(Orders[[#This Row],[Customer ID]],customers!$A$1:$A$1001,customers!$B$1:$B$1001,,0)</f>
        <v>Catharine Scoines</v>
      </c>
      <c r="G996" s="2" t="str">
        <f>IF(_xlfn.XLOOKUP(Orders[[#This Row],[Customer ID]],customers!$A$1:$A$1001,customers!$C$1:$C$1001,,0)=0,"",_xlfn.XLOOKUP(Orders[[#This Row],[Customer ID]],customers!$A$1:$A$1001,customers!$C$1:$C$1001))</f>
        <v/>
      </c>
      <c r="H996" s="2" t="str">
        <f>_xlfn.XLOOKUP(Orders[[#This Row],[Customer ID]],customers!$A$1:$A$1001,customers!$G$1:$G$1001,,0)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c r="Q996" t="str">
        <f>TEXT(Orders[[#This Row],[Order Date]], "dddd")</f>
        <v>Wednesday</v>
      </c>
      <c r="R996">
        <f>MONTH(Orders[[#This Row],[Order Date]])</f>
        <v>2</v>
      </c>
      <c r="S996" s="10">
        <f xml:space="preserve"> CEILING(Orders[[#This Row],[month_number]]/3,1)</f>
        <v>1</v>
      </c>
    </row>
    <row r="997" spans="1:19" x14ac:dyDescent="0.3">
      <c r="A997" s="2" t="s">
        <v>6111</v>
      </c>
      <c r="B997" s="3">
        <v>43836</v>
      </c>
      <c r="C997" s="2" t="s">
        <v>6112</v>
      </c>
      <c r="D997" t="s">
        <v>6142</v>
      </c>
      <c r="E997" s="2">
        <v>1</v>
      </c>
      <c r="F997" s="2" t="str">
        <f>_xlfn.XLOOKUP(Orders[[#This Row],[Customer ID]],customers!$A$1:$A$1001,customers!$B$1:$B$1001,,0)</f>
        <v>Jennica Tewelson</v>
      </c>
      <c r="G997" s="2" t="str">
        <f>IF(_xlfn.XLOOKUP(Orders[[#This Row],[Customer ID]],customers!$A$1:$A$1001,customers!$C$1:$C$1001,,0)=0,"",_xlfn.XLOOKUP(Orders[[#This Row],[Customer ID]],customers!$A$1:$A$1001,customers!$C$1:$C$1001))</f>
        <v>jtewelsonrn@samsung.com</v>
      </c>
      <c r="H997" s="2" t="str">
        <f>_xlfn.XLOOKUP(Orders[[#This Row],[Customer ID]],customers!$A$1:$A$1001,customers!$G$1:$G$1001,,0)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Large</v>
      </c>
      <c r="P997" t="str">
        <f>_xlfn.XLOOKUP(Orders[[#This Row],[Customer ID]],customers!$A$1:$A$1001,customers!$I$1:$I$1001,,0)</f>
        <v>No</v>
      </c>
      <c r="Q997" t="str">
        <f>TEXT(Orders[[#This Row],[Order Date]], "dddd")</f>
        <v>Monday</v>
      </c>
      <c r="R997">
        <f>MONTH(Orders[[#This Row],[Order Date]])</f>
        <v>1</v>
      </c>
      <c r="S997" s="10">
        <f xml:space="preserve"> CEILING(Orders[[#This Row],[month_number]]/3,1)</f>
        <v>1</v>
      </c>
    </row>
    <row r="998" spans="1:19" x14ac:dyDescent="0.3">
      <c r="A998" s="2" t="s">
        <v>6117</v>
      </c>
      <c r="B998" s="3">
        <v>44685</v>
      </c>
      <c r="C998" s="2" t="s">
        <v>6118</v>
      </c>
      <c r="D998" t="s">
        <v>6146</v>
      </c>
      <c r="E998" s="2">
        <v>5</v>
      </c>
      <c r="F998" s="2" t="str">
        <f>_xlfn.XLOOKUP(Orders[[#This Row],[Customer ID]],customers!$A$1:$A$1001,customers!$B$1:$B$1001,,0)</f>
        <v>Marguerite Graves</v>
      </c>
      <c r="G998" s="2" t="str">
        <f>IF(_xlfn.XLOOKUP(Orders[[#This Row],[Customer ID]],customers!$A$1:$A$1001,customers!$C$1:$C$1001,,0)=0,"",_xlfn.XLOOKUP(Orders[[#This Row],[Customer ID]],customers!$A$1:$A$1001,customers!$C$1:$C$1001))</f>
        <v/>
      </c>
      <c r="H998" s="2" t="str">
        <f>_xlfn.XLOOKUP(Orders[[#This Row],[Customer ID]],customers!$A$1:$A$1001,customers!$G$1:$G$1001,,0)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c r="Q998" t="str">
        <f>TEXT(Orders[[#This Row],[Order Date]], "dddd")</f>
        <v>Wednesday</v>
      </c>
      <c r="R998">
        <f>MONTH(Orders[[#This Row],[Order Date]])</f>
        <v>5</v>
      </c>
      <c r="S998" s="10">
        <f xml:space="preserve"> CEILING(Orders[[#This Row],[month_number]]/3,1)</f>
        <v>2</v>
      </c>
    </row>
    <row r="999" spans="1:19" x14ac:dyDescent="0.3">
      <c r="A999" s="2" t="s">
        <v>6122</v>
      </c>
      <c r="B999" s="3">
        <v>43749</v>
      </c>
      <c r="C999" s="2" t="s">
        <v>6118</v>
      </c>
      <c r="D999" t="s">
        <v>6157</v>
      </c>
      <c r="E999" s="2">
        <v>4</v>
      </c>
      <c r="F999" s="2" t="str">
        <f>_xlfn.XLOOKUP(Orders[[#This Row],[Customer ID]],customers!$A$1:$A$1001,customers!$B$1:$B$1001,,0)</f>
        <v>Marguerite Graves</v>
      </c>
      <c r="G999" s="2" t="str">
        <f>IF(_xlfn.XLOOKUP(Orders[[#This Row],[Customer ID]],customers!$A$1:$A$1001,customers!$C$1:$C$1001,,0)=0,"",_xlfn.XLOOKUP(Orders[[#This Row],[Customer ID]],customers!$A$1:$A$1001,customers!$C$1:$C$1001))</f>
        <v/>
      </c>
      <c r="H999" s="2" t="str">
        <f>_xlfn.XLOOKUP(Orders[[#This Row],[Customer ID]],customers!$A$1:$A$1001,customers!$G$1:$G$1001,,0)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c r="Q999" t="str">
        <f>TEXT(Orders[[#This Row],[Order Date]], "dddd")</f>
        <v>Friday</v>
      </c>
      <c r="R999">
        <f>MONTH(Orders[[#This Row],[Order Date]])</f>
        <v>10</v>
      </c>
      <c r="S999" s="10">
        <f xml:space="preserve"> CEILING(Orders[[#This Row],[month_number]]/3,1)</f>
        <v>4</v>
      </c>
    </row>
    <row r="1000" spans="1:19" x14ac:dyDescent="0.3">
      <c r="A1000" s="2" t="s">
        <v>6127</v>
      </c>
      <c r="B1000" s="3">
        <v>44411</v>
      </c>
      <c r="C1000" s="2" t="s">
        <v>6128</v>
      </c>
      <c r="D1000" t="s">
        <v>6147</v>
      </c>
      <c r="E1000" s="2">
        <v>1</v>
      </c>
      <c r="F1000" s="2" t="str">
        <f>_xlfn.XLOOKUP(Orders[[#This Row],[Customer ID]],customers!$A$1:$A$1001,customers!$B$1:$B$1001,,0)</f>
        <v>Nicolina Jenny</v>
      </c>
      <c r="G1000" s="2" t="str">
        <f>IF(_xlfn.XLOOKUP(Orders[[#This Row],[Customer ID]],customers!$A$1:$A$1001,customers!$C$1:$C$1001,,0)=0,"",_xlfn.XLOOKUP(Orders[[#This Row],[Customer ID]],customers!$A$1:$A$1001,customers!$C$1:$C$1001))</f>
        <v>njennyrq@bigcartel.com</v>
      </c>
      <c r="H1000" s="2" t="str">
        <f>_xlfn.XLOOKUP(Orders[[#This Row],[Customer ID]],customers!$A$1:$A$1001,customers!$G$1:$G$1001,,0)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c r="Q1000" t="str">
        <f>TEXT(Orders[[#This Row],[Order Date]], "dddd")</f>
        <v>Tuesday</v>
      </c>
      <c r="R1000">
        <f>MONTH(Orders[[#This Row],[Order Date]])</f>
        <v>8</v>
      </c>
      <c r="S1000" s="10">
        <f xml:space="preserve"> CEILING(Orders[[#This Row],[month_number]]/3,1)</f>
        <v>3</v>
      </c>
    </row>
    <row r="1001" spans="1:19" x14ac:dyDescent="0.3">
      <c r="A1001" s="2" t="s">
        <v>6133</v>
      </c>
      <c r="B1001" s="3">
        <v>44119</v>
      </c>
      <c r="C1001" s="2" t="s">
        <v>6134</v>
      </c>
      <c r="D1001" t="s">
        <v>6156</v>
      </c>
      <c r="E1001" s="2">
        <v>3</v>
      </c>
      <c r="F1001" s="2" t="str">
        <f>_xlfn.XLOOKUP(Orders[[#This Row],[Customer ID]],customers!$A$1:$A$1001,customers!$B$1:$B$1001,,0)</f>
        <v>Vidovic Antonelli</v>
      </c>
      <c r="G1001" s="2" t="str">
        <f>IF(_xlfn.XLOOKUP(Orders[[#This Row],[Customer ID]],customers!$A$1:$A$1001,customers!$C$1:$C$1001,,0)=0,"",_xlfn.XLOOKUP(Orders[[#This Row],[Customer ID]],customers!$A$1:$A$1001,customers!$C$1:$C$1001))</f>
        <v/>
      </c>
      <c r="H1001" s="2" t="str">
        <f>_xlfn.XLOOKUP(Orders[[#This Row],[Customer ID]],customers!$A$1:$A$1001,customers!$G$1:$G$1001,,0)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c r="Q1001" t="str">
        <f>TEXT(Orders[[#This Row],[Order Date]], "dddd")</f>
        <v>Thursday</v>
      </c>
      <c r="R1001">
        <f>MONTH(Orders[[#This Row],[Order Date]])</f>
        <v>10</v>
      </c>
      <c r="S1001" s="10">
        <f xml:space="preserve"> CEILING(Orders[[#This Row],[month_number]]/3,1)</f>
        <v>4</v>
      </c>
    </row>
  </sheetData>
  <pageMargins left="0.7" right="0.7" top="0.75" bottom="0.75" header="0.3" footer="0.3"/>
  <pageSetup orientation="portrait" horizontalDpi="1200" verticalDpi="12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CBBEA-3035-43E2-A3CF-7356C44B8E33}">
  <dimension ref="A3:B8"/>
  <sheetViews>
    <sheetView zoomScale="90" zoomScaleNormal="90" workbookViewId="0">
      <selection activeCell="M7" sqref="M7"/>
    </sheetView>
  </sheetViews>
  <sheetFormatPr defaultRowHeight="14.4" x14ac:dyDescent="0.3"/>
  <cols>
    <col min="1" max="1" width="17.88671875" bestFit="1" customWidth="1"/>
    <col min="2" max="2" width="12.109375" bestFit="1" customWidth="1"/>
    <col min="3" max="3" width="7.44140625" bestFit="1" customWidth="1"/>
    <col min="4" max="4" width="7.77734375" bestFit="1" customWidth="1"/>
    <col min="5" max="6" width="8.21875" bestFit="1" customWidth="1"/>
  </cols>
  <sheetData>
    <row r="3" spans="1:2" x14ac:dyDescent="0.3">
      <c r="A3" s="6" t="s">
        <v>4</v>
      </c>
      <c r="B3" t="s">
        <v>6219</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pageSetup orientation="portrait" horizontalDpi="1200" verticalDpi="120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895" workbookViewId="0">
      <selection activeCell="B973" sqref="B973"/>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2" sqref="A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Q I 7 5 V t 5 b P 8 i l A A A A 9 Q A A A B I A H A B D b 2 5 m a W c v U G F j a 2 F n Z S 5 4 b W w g o h g A K K A U A A A A A A A A A A A A A A A A A A A A A A A A A A A A h Y 8 x D o I w G I W v Q r r T 1 m o M k p 8 y O J m I M T E x r k 2 p 0 A j F 0 G K 5 m 4 N H 8 g p i F H V z f N / 7 h v f u 1 x u k f V 0 F F 9 V a 3 Z g E T T B F g T K y y b U p E t S 5 Y x i h l M N W y J M o V D D I x s a 9 z R N U O n e O C f H e Y z / F T V s Q R u m E H L L 1 T p a q F u g j 6 / 9 y q I 1 1 w k i F O O x f Y z j D i z m O Z g x T I C O D T J t v z 4 a 5 z / Y H w r K r X N c q r k y 4 2 g A Z I 5 D 3 B f 4 A U E s D B B Q A A g A I A E C O + 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A j v l W K I p H u A 4 A A A A R A A A A E w A c A E Z v c m 1 1 b G F z L 1 N l Y 3 R p b 2 4 x L m 0 g o h g A K K A U A A A A A A A A A A A A A A A A A A A A A A A A A A A A K 0 5 N L s n M z 1 M I h t C G 1 g B Q S w E C L Q A U A A I A C A B A j v l W 3 l s / y K U A A A D 1 A A A A E g A A A A A A A A A A A A A A A A A A A A A A Q 2 9 u Z m l n L 1 B h Y 2 t h Z 2 U u e G 1 s U E s B A i 0 A F A A C A A g A Q I 7 5 V g / K 6 a u k A A A A 6 Q A A A B M A A A A A A A A A A A A A A A A A 8 Q A A A F t D b 2 5 0 Z W 5 0 X 1 R 5 c G V z X S 5 4 b W x Q S w E C L Q A U A A I A C A B A j v l W 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M k O F 9 V v d r E 2 E R z L N 3 6 n C j Q A A A A A C A A A A A A A Q Z g A A A A E A A C A A A A C R k 2 M Q A 7 l B 1 X B h G Y l p E e v U q n S S k Q T M 6 D C 6 O a K v 4 x l 2 Q g A A A A A O g A A A A A I A A C A A A A C N B 0 m P f u 9 M r M 8 w 7 k s 2 f q 4 D v W K J T U h p B l / L O d f U V C t N m F A A A A B o X L l L o P r Y 7 A g p b i j J Z 7 D K S Y m S E w C f y n W S 2 3 w X u 6 + F T g 3 q C 2 M V g 1 W S 3 V u C 8 m f 1 / 9 J + g 3 U D p X m E g Z g v L 5 G 8 X 1 0 3 + R w P Y Z d A 8 7 N s N z H E F s R 9 K E A A A A B a + Z k J A 5 W i l C H U + Z T Z T H S e t W o a g Z l R p B m G O d 6 v b e d r W 3 u 9 c S V n m 8 f s s j X d H 4 u w Q 6 y y V G 9 o V v j f W O / T A o G 9 e X n S < / D a t a M a s h u p > 
</file>

<file path=customXml/itemProps1.xml><?xml version="1.0" encoding="utf-8"?>
<ds:datastoreItem xmlns:ds="http://schemas.openxmlformats.org/officeDocument/2006/customXml" ds:itemID="{6EF77A86-AF7D-4A4F-A38A-CD767FB0DD1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Sales By Country</vt:lpstr>
      <vt:lpstr>orders</vt:lpstr>
      <vt:lpstr>Top 5 customers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Vikhyat Jalota</dc:creator>
  <cp:keywords/>
  <dc:description/>
  <cp:lastModifiedBy>vikhyat jalota</cp:lastModifiedBy>
  <cp:revision/>
  <dcterms:created xsi:type="dcterms:W3CDTF">2022-11-26T09:51:45Z</dcterms:created>
  <dcterms:modified xsi:type="dcterms:W3CDTF">2023-07-27T07:00:56Z</dcterms:modified>
  <cp:category/>
  <cp:contentStatus/>
</cp:coreProperties>
</file>