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\Desktop\SELF_PRACTICE\KARTIKEYEA_SINGH_EXCEL_LABS\"/>
    </mc:Choice>
  </mc:AlternateContent>
  <xr:revisionPtr revIDLastSave="0" documentId="13_ncr:1_{68B55734-B765-4943-8C99-6C9F9AADC5D7}" xr6:coauthVersionLast="47" xr6:coauthVersionMax="47" xr10:uidLastSave="{00000000-0000-0000-0000-000000000000}"/>
  <bookViews>
    <workbookView xWindow="-108" yWindow="-108" windowWidth="23256" windowHeight="12456" xr2:uid="{F06022D7-EFFA-48A5-BABC-F2533C8216BC}"/>
  </bookViews>
  <sheets>
    <sheet name="Sheet1" sheetId="1" r:id="rId1"/>
  </sheets>
  <definedNames>
    <definedName name="branches">Sheet1!$F$4:$F$103</definedName>
    <definedName name="datehire">Sheet1!$G$4:$G$103</definedName>
    <definedName name="department">Sheet1!$D$4:$D$103</definedName>
    <definedName name="firstname">Sheet1!$B$4:$B$103</definedName>
    <definedName name="lastname">Sheet1!$C$4:$C$103</definedName>
    <definedName name="region">Sheet1!$E$4:$E$103</definedName>
    <definedName name="salary">Sheet1!$H$4:$H$103</definedName>
    <definedName name="sno">Sheet1!$A$4:$A$103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14" i="1"/>
  <c r="M15" i="1"/>
  <c r="M12" i="1"/>
  <c r="L13" i="1"/>
  <c r="L14" i="1"/>
  <c r="L15" i="1"/>
  <c r="L12" i="1"/>
  <c r="K13" i="1"/>
  <c r="K14" i="1"/>
  <c r="K15" i="1"/>
  <c r="K12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L26" i="1"/>
  <c r="M26" i="1"/>
  <c r="N26" i="1"/>
  <c r="K26" i="1"/>
  <c r="K7" i="1"/>
  <c r="K8" i="1"/>
  <c r="K6" i="1"/>
  <c r="K5" i="1"/>
  <c r="K4" i="1"/>
</calcChain>
</file>

<file path=xl/sharedStrings.xml><?xml version="1.0" encoding="utf-8"?>
<sst xmlns="http://schemas.openxmlformats.org/spreadsheetml/2006/main" count="537" uniqueCount="240">
  <si>
    <t>SNO</t>
  </si>
  <si>
    <t>First name</t>
  </si>
  <si>
    <t>Last name</t>
  </si>
  <si>
    <t>Department</t>
  </si>
  <si>
    <t>Region</t>
  </si>
  <si>
    <t>Branches</t>
  </si>
  <si>
    <t>Date Hire</t>
  </si>
  <si>
    <t>Salary</t>
  </si>
  <si>
    <t>Raja</t>
  </si>
  <si>
    <t>Raymondekar</t>
  </si>
  <si>
    <t>Sales</t>
  </si>
  <si>
    <t>north</t>
  </si>
  <si>
    <t>Ferozepur</t>
  </si>
  <si>
    <t>Suman</t>
  </si>
  <si>
    <t>Shinde</t>
  </si>
  <si>
    <t>east</t>
  </si>
  <si>
    <t>Cuttack</t>
  </si>
  <si>
    <t>Kuldeep</t>
  </si>
  <si>
    <t>Sharma</t>
  </si>
  <si>
    <t>Admin</t>
  </si>
  <si>
    <t>south</t>
  </si>
  <si>
    <t>Hydrabad</t>
  </si>
  <si>
    <t>Beena</t>
  </si>
  <si>
    <t>Mavadia</t>
  </si>
  <si>
    <t>Mktg</t>
  </si>
  <si>
    <t>Delhi</t>
  </si>
  <si>
    <t>Seema</t>
  </si>
  <si>
    <t>Ranganathan</t>
  </si>
  <si>
    <t>R&amp;D</t>
  </si>
  <si>
    <t>Kanpur</t>
  </si>
  <si>
    <t>Julie</t>
  </si>
  <si>
    <t>D'Souza</t>
  </si>
  <si>
    <t>Mathura</t>
  </si>
  <si>
    <t>Deepak</t>
  </si>
  <si>
    <t>Jain</t>
  </si>
  <si>
    <t>Personnel</t>
  </si>
  <si>
    <t>west</t>
  </si>
  <si>
    <t>Pune</t>
  </si>
  <si>
    <t>Neena</t>
  </si>
  <si>
    <t>Mukherjee</t>
  </si>
  <si>
    <t>Agra</t>
  </si>
  <si>
    <t>Pankaj</t>
  </si>
  <si>
    <t>Sutradhar</t>
  </si>
  <si>
    <t>Ambala</t>
  </si>
  <si>
    <t>Andre</t>
  </si>
  <si>
    <t>Fernendes</t>
  </si>
  <si>
    <t>Darjeeling</t>
  </si>
  <si>
    <t>Sujay</t>
  </si>
  <si>
    <t>Madhrani</t>
  </si>
  <si>
    <t>Finance</t>
  </si>
  <si>
    <t>Shilpa</t>
  </si>
  <si>
    <t>Lele</t>
  </si>
  <si>
    <t>Jammu</t>
  </si>
  <si>
    <t>Meera</t>
  </si>
  <si>
    <t>Lalwani</t>
  </si>
  <si>
    <t>Calcutta</t>
  </si>
  <si>
    <t>Sheetal</t>
  </si>
  <si>
    <t>Desai</t>
  </si>
  <si>
    <t>Director</t>
  </si>
  <si>
    <t>cochin</t>
  </si>
  <si>
    <t>K. Sita</t>
  </si>
  <si>
    <t>Narayanan</t>
  </si>
  <si>
    <t>Priya</t>
  </si>
  <si>
    <t>Shirodkar</t>
  </si>
  <si>
    <t>Jaipur</t>
  </si>
  <si>
    <t>Aalok</t>
  </si>
  <si>
    <t>Trivedi</t>
  </si>
  <si>
    <t>Aakash</t>
  </si>
  <si>
    <t>Dixit</t>
  </si>
  <si>
    <t>Nasik</t>
  </si>
  <si>
    <t>Parvati</t>
  </si>
  <si>
    <t>Khanna</t>
  </si>
  <si>
    <t>Farhan</t>
  </si>
  <si>
    <t>Sadiq</t>
  </si>
  <si>
    <t>Satinder Kaur</t>
  </si>
  <si>
    <t>Sasan</t>
  </si>
  <si>
    <t>Patna</t>
  </si>
  <si>
    <t>Suchita</t>
  </si>
  <si>
    <t>Panchal</t>
  </si>
  <si>
    <t>Shazia</t>
  </si>
  <si>
    <t>Sheikh</t>
  </si>
  <si>
    <t>Pooja</t>
  </si>
  <si>
    <t>Nimkar</t>
  </si>
  <si>
    <t>Jasbinder</t>
  </si>
  <si>
    <t>Khurana</t>
  </si>
  <si>
    <t>Manglore</t>
  </si>
  <si>
    <t>Bharat</t>
  </si>
  <si>
    <t>Shetty</t>
  </si>
  <si>
    <t>Rishi</t>
  </si>
  <si>
    <t>Malik</t>
  </si>
  <si>
    <t>Banglore</t>
  </si>
  <si>
    <t>Mala</t>
  </si>
  <si>
    <t>Bhaduri</t>
  </si>
  <si>
    <t>Mumbai</t>
  </si>
  <si>
    <t>Hajra</t>
  </si>
  <si>
    <t>Hoonjan</t>
  </si>
  <si>
    <t>Aalam</t>
  </si>
  <si>
    <t>Qureshi</t>
  </si>
  <si>
    <t>Giriraj</t>
  </si>
  <si>
    <t>Gupta</t>
  </si>
  <si>
    <t>Ankur</t>
  </si>
  <si>
    <t>Joshi</t>
  </si>
  <si>
    <t>CCD</t>
  </si>
  <si>
    <t>Tapan</t>
  </si>
  <si>
    <t>Ghoshal</t>
  </si>
  <si>
    <t>Zarina</t>
  </si>
  <si>
    <t>Vora</t>
  </si>
  <si>
    <t>Lucknow</t>
  </si>
  <si>
    <t>Arun</t>
  </si>
  <si>
    <t>Khetan</t>
  </si>
  <si>
    <t>Surat</t>
  </si>
  <si>
    <t>Parikh</t>
  </si>
  <si>
    <t>Mysore</t>
  </si>
  <si>
    <t>Chitra</t>
  </si>
  <si>
    <t>Pednekar</t>
  </si>
  <si>
    <t>Aligarh</t>
  </si>
  <si>
    <t>Dodhia</t>
  </si>
  <si>
    <t>delhi</t>
  </si>
  <si>
    <t>Richa</t>
  </si>
  <si>
    <t>Raje</t>
  </si>
  <si>
    <t>Kirtikar</t>
  </si>
  <si>
    <t>Sardesai</t>
  </si>
  <si>
    <t>Gokhale</t>
  </si>
  <si>
    <t>Piyush</t>
  </si>
  <si>
    <t>Surti</t>
  </si>
  <si>
    <t>Shaheen</t>
  </si>
  <si>
    <t>Khan</t>
  </si>
  <si>
    <t>Kinnari</t>
  </si>
  <si>
    <t>Mehta</t>
  </si>
  <si>
    <t>Jeena</t>
  </si>
  <si>
    <t>Baig</t>
  </si>
  <si>
    <t>Vicky</t>
  </si>
  <si>
    <t>Neha</t>
  </si>
  <si>
    <t>Baroda</t>
  </si>
  <si>
    <t>Rakesh</t>
  </si>
  <si>
    <t>Kumar</t>
  </si>
  <si>
    <t>Ruheal</t>
  </si>
  <si>
    <t>Mario</t>
  </si>
  <si>
    <t>Fernandes</t>
  </si>
  <si>
    <t>Heena</t>
  </si>
  <si>
    <t>Godbole</t>
  </si>
  <si>
    <t>Mehul</t>
  </si>
  <si>
    <t>Sheth</t>
  </si>
  <si>
    <t>Nagpur</t>
  </si>
  <si>
    <t>Vishal</t>
  </si>
  <si>
    <t>Virsinghani</t>
  </si>
  <si>
    <t>Gangtok</t>
  </si>
  <si>
    <t>Lalita</t>
  </si>
  <si>
    <t>Rao</t>
  </si>
  <si>
    <t>Guwahati</t>
  </si>
  <si>
    <t>Kajal</t>
  </si>
  <si>
    <t>Joglekar</t>
  </si>
  <si>
    <t>Katti</t>
  </si>
  <si>
    <t>chennai</t>
  </si>
  <si>
    <t>Maya</t>
  </si>
  <si>
    <t>Disha</t>
  </si>
  <si>
    <t>Parmar</t>
  </si>
  <si>
    <t>Geeta</t>
  </si>
  <si>
    <t>Darekar</t>
  </si>
  <si>
    <t>Trivanadrum</t>
  </si>
  <si>
    <t>Anuradha</t>
  </si>
  <si>
    <t>Zha</t>
  </si>
  <si>
    <t>Asha</t>
  </si>
  <si>
    <t>Waheda</t>
  </si>
  <si>
    <t>Veena</t>
  </si>
  <si>
    <t>Patil</t>
  </si>
  <si>
    <t>Timsi</t>
  </si>
  <si>
    <t>Parul</t>
  </si>
  <si>
    <t>Shah</t>
  </si>
  <si>
    <t>Uday</t>
  </si>
  <si>
    <t>Naik</t>
  </si>
  <si>
    <t>Mandakini</t>
  </si>
  <si>
    <t>Pravin</t>
  </si>
  <si>
    <t>Reeta</t>
  </si>
  <si>
    <t>Surendra</t>
  </si>
  <si>
    <t>Godse</t>
  </si>
  <si>
    <t>Panji</t>
  </si>
  <si>
    <t>Yamini</t>
  </si>
  <si>
    <t>Laveena</t>
  </si>
  <si>
    <t>Shenoy</t>
  </si>
  <si>
    <t>Nita</t>
  </si>
  <si>
    <t>Pandhya</t>
  </si>
  <si>
    <t>Suraj</t>
  </si>
  <si>
    <t>Saksena</t>
  </si>
  <si>
    <t>Nayeem</t>
  </si>
  <si>
    <t>Drishti</t>
  </si>
  <si>
    <t>Deep</t>
  </si>
  <si>
    <t>Chhaya</t>
  </si>
  <si>
    <t>Sagar</t>
  </si>
  <si>
    <t>Bidkar</t>
  </si>
  <si>
    <t>Dayanand</t>
  </si>
  <si>
    <t>Gandhi</t>
  </si>
  <si>
    <t>Tara</t>
  </si>
  <si>
    <t>Phule</t>
  </si>
  <si>
    <t>Kalpana</t>
  </si>
  <si>
    <t>Shirishkar</t>
  </si>
  <si>
    <t>Kunal</t>
  </si>
  <si>
    <t>Pinky</t>
  </si>
  <si>
    <t>Robert</t>
  </si>
  <si>
    <t>Ruby</t>
  </si>
  <si>
    <t>Joseph</t>
  </si>
  <si>
    <t>Sonia</t>
  </si>
  <si>
    <t>Jignesh</t>
  </si>
  <si>
    <t>Tripathi</t>
  </si>
  <si>
    <t>Vinit</t>
  </si>
  <si>
    <t>Shrivastava</t>
  </si>
  <si>
    <t>Tejal</t>
  </si>
  <si>
    <t>Patel</t>
  </si>
  <si>
    <t>Priyanka</t>
  </si>
  <si>
    <t>Niki</t>
  </si>
  <si>
    <t>Digaria</t>
  </si>
  <si>
    <t>Payal</t>
  </si>
  <si>
    <t>Singhani</t>
  </si>
  <si>
    <t>Harsha</t>
  </si>
  <si>
    <t>Radhika</t>
  </si>
  <si>
    <t>Kulkarni</t>
  </si>
  <si>
    <t>Kabir</t>
  </si>
  <si>
    <t>Pushpa</t>
  </si>
  <si>
    <t>Raut</t>
  </si>
  <si>
    <t>Chetan</t>
  </si>
  <si>
    <t>Dalvi</t>
  </si>
  <si>
    <t>Indu</t>
  </si>
  <si>
    <t>Rupesh</t>
  </si>
  <si>
    <t>Sawant</t>
  </si>
  <si>
    <t>Total no of Emp</t>
  </si>
  <si>
    <t>Total Salary Distributed</t>
  </si>
  <si>
    <t>Max Salary</t>
  </si>
  <si>
    <t>Min Salary</t>
  </si>
  <si>
    <t>Average Salary</t>
  </si>
  <si>
    <t>REGION</t>
  </si>
  <si>
    <t>TOTAL SAL</t>
  </si>
  <si>
    <t>AVERAGE SAL</t>
  </si>
  <si>
    <t>North</t>
  </si>
  <si>
    <t>South</t>
  </si>
  <si>
    <t>East</t>
  </si>
  <si>
    <t>West</t>
  </si>
  <si>
    <t>DEPARTMENTWISE REGIONWISE TOTAL SALARY</t>
  </si>
  <si>
    <t>(output should look like same as picture)</t>
  </si>
  <si>
    <t>Use name range, cell referencing for calculations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</si>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</sst>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7" x14ac:knownFonts="1">
    <font>
      <sz val="16"/>
      <color theme="1"/>
      <name val="Arial Rounded MT Bold"/>
      <family val="2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5" fillId="0" borderId="0" xfId="0" applyFont="1"/>
    <xf numFmtId="0" fontId="4" fillId="0" borderId="0" xfId="0" applyFont="1"/>
    <xf numFmtId="0" fontId="5" fillId="0" borderId="1" xfId="0" applyFont="1" applyBorder="1"/>
    <xf numFmtId="0" fontId="5" fillId="2" borderId="1" xfId="0" applyFont="1" applyFill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6" fillId="3" borderId="1" xfId="0" applyFont="1" applyFill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164" fontId="1" fillId="2" borderId="1" xfId="0" applyNumberFormat="1" applyFont="1" applyFill="1" applyBorder="1"/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342900</xdr:colOff>
      <xdr:row>17</xdr:row>
      <xdr:rowOff>128380</xdr:rowOff>
    </xdr:from>
    <xdr:to>
      <xdr:col>19</xdr:col>
      <xdr:colOff>168287</xdr:colOff>
      <xdr:row>22</xdr:row>
      <xdr:rowOff>259217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D1C6B8-4469-5F85-9020-0717C54B0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41780" y="4014580"/>
          <a:ext cx="6866267" cy="146433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670A-D7C4-49D2-A9F8-3419B48E2C9E}">
  <dimension ref="A3:N103"/>
  <sheetViews>
    <sheetView tabSelected="1" zoomScaleNormal="100" workbookViewId="0"/>
  </sheetViews>
  <sheetFormatPr defaultRowHeight="21" x14ac:dyDescent="0.4"/>
  <cols>
    <col min="1" max="1" width="2.5" style="1" bestFit="1" customWidth="1"/>
    <col min="2" max="2" width="6.4375" style="1" bestFit="1" customWidth="1"/>
    <col min="3" max="3" width="6.5625" style="1" bestFit="1" customWidth="1"/>
    <col min="4" max="4" width="6" style="1" bestFit="1" customWidth="1"/>
    <col min="5" max="5" width="3.625" style="1" bestFit="1" customWidth="1"/>
    <col min="6" max="6" width="6.125" style="1" bestFit="1" customWidth="1"/>
    <col min="7" max="7" width="5.6875" style="1" bestFit="1" customWidth="1"/>
    <col min="8" max="8" width="5.8125" style="1" bestFit="1" customWidth="1"/>
    <col min="9" max="9" width="9" style="1"/>
    <col min="10" max="10" width="13" style="1" bestFit="1" customWidth="1"/>
    <col min="11" max="11" width="11.125" style="1" bestFit="1" customWidth="1"/>
    <col min="12" max="12" width="8.9375" style="1" bestFit="1" customWidth="1"/>
    <col min="13" max="13" width="7.6875" style="1" bestFit="1" customWidth="1"/>
    <col min="14" max="14" width="5.0625" style="1" bestFit="1" customWidth="1"/>
    <col min="15" max="16384" width="9" style="1"/>
  </cols>
  <sheetData>
    <row r="3" spans="1:13" x14ac:dyDescent="0.4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J3" s="4" t="s">
        <v>238</v>
      </c>
    </row>
    <row r="4" spans="1:13" x14ac:dyDescent="0.4">
      <c r="A4" s="11">
        <v>1</v>
      </c>
      <c r="B4" s="11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2">
        <v>28126</v>
      </c>
      <c r="H4" s="13">
        <v>21875</v>
      </c>
      <c r="J4" s="14" t="s">
        <v>224</v>
      </c>
      <c r="K4" s="3">
        <f>COUNTA(firstname)</f>
        <v>100</v>
      </c>
    </row>
    <row r="5" spans="1:13" x14ac:dyDescent="0.4">
      <c r="A5" s="11">
        <v>2</v>
      </c>
      <c r="B5" s="11" t="s">
        <v>13</v>
      </c>
      <c r="C5" s="11" t="s">
        <v>14</v>
      </c>
      <c r="D5" s="11" t="s">
        <v>10</v>
      </c>
      <c r="E5" s="11" t="s">
        <v>15</v>
      </c>
      <c r="F5" s="11" t="s">
        <v>16</v>
      </c>
      <c r="G5" s="12">
        <v>28126</v>
      </c>
      <c r="H5" s="13">
        <v>17500</v>
      </c>
      <c r="J5" s="14" t="s">
        <v>225</v>
      </c>
      <c r="K5" s="8">
        <f>SUM(salary)</f>
        <v>1553825</v>
      </c>
    </row>
    <row r="6" spans="1:13" x14ac:dyDescent="0.4">
      <c r="A6" s="11">
        <v>3</v>
      </c>
      <c r="B6" s="11" t="s">
        <v>17</v>
      </c>
      <c r="C6" s="11" t="s">
        <v>18</v>
      </c>
      <c r="D6" s="11" t="s">
        <v>19</v>
      </c>
      <c r="E6" s="11" t="s">
        <v>20</v>
      </c>
      <c r="F6" s="11" t="s">
        <v>21</v>
      </c>
      <c r="G6" s="12">
        <v>36220</v>
      </c>
      <c r="H6" s="13">
        <v>7000</v>
      </c>
      <c r="J6" s="14" t="s">
        <v>226</v>
      </c>
      <c r="K6" s="8">
        <f>MAX(salary)</f>
        <v>49000</v>
      </c>
    </row>
    <row r="7" spans="1:13" x14ac:dyDescent="0.4">
      <c r="A7" s="11">
        <v>4</v>
      </c>
      <c r="B7" s="11" t="s">
        <v>22</v>
      </c>
      <c r="C7" s="11" t="s">
        <v>23</v>
      </c>
      <c r="D7" s="11" t="s">
        <v>24</v>
      </c>
      <c r="E7" s="11" t="s">
        <v>11</v>
      </c>
      <c r="F7" s="11" t="s">
        <v>25</v>
      </c>
      <c r="G7" s="12">
        <v>29183</v>
      </c>
      <c r="H7" s="13">
        <v>12250</v>
      </c>
      <c r="J7" s="14" t="s">
        <v>227</v>
      </c>
      <c r="K7" s="8">
        <f>MIN(salary)</f>
        <v>5950</v>
      </c>
    </row>
    <row r="8" spans="1:13" x14ac:dyDescent="0.4">
      <c r="A8" s="11">
        <v>5</v>
      </c>
      <c r="B8" s="11" t="s">
        <v>26</v>
      </c>
      <c r="C8" s="11" t="s">
        <v>27</v>
      </c>
      <c r="D8" s="11" t="s">
        <v>28</v>
      </c>
      <c r="E8" s="11" t="s">
        <v>11</v>
      </c>
      <c r="F8" s="11" t="s">
        <v>29</v>
      </c>
      <c r="G8" s="12">
        <v>32755</v>
      </c>
      <c r="H8" s="13">
        <v>21000</v>
      </c>
      <c r="J8" s="14" t="s">
        <v>228</v>
      </c>
      <c r="K8" s="8">
        <f>AVERAGE(salary)</f>
        <v>15538.25</v>
      </c>
    </row>
    <row r="9" spans="1:13" x14ac:dyDescent="0.4">
      <c r="A9" s="11">
        <v>6</v>
      </c>
      <c r="B9" s="11" t="s">
        <v>30</v>
      </c>
      <c r="C9" s="11" t="s">
        <v>31</v>
      </c>
      <c r="D9" s="11" t="s">
        <v>28</v>
      </c>
      <c r="E9" s="11" t="s">
        <v>11</v>
      </c>
      <c r="F9" s="11" t="s">
        <v>32</v>
      </c>
      <c r="G9" s="12">
        <v>32390</v>
      </c>
      <c r="H9" s="13">
        <v>12425</v>
      </c>
    </row>
    <row r="10" spans="1:13" x14ac:dyDescent="0.4">
      <c r="A10" s="11">
        <v>7</v>
      </c>
      <c r="B10" s="11" t="s">
        <v>33</v>
      </c>
      <c r="C10" s="11" t="s">
        <v>34</v>
      </c>
      <c r="D10" s="11" t="s">
        <v>35</v>
      </c>
      <c r="E10" s="11" t="s">
        <v>36</v>
      </c>
      <c r="F10" s="11" t="s">
        <v>37</v>
      </c>
      <c r="G10" s="12">
        <v>33102</v>
      </c>
      <c r="H10" s="13">
        <v>13825</v>
      </c>
    </row>
    <row r="11" spans="1:13" x14ac:dyDescent="0.4">
      <c r="A11" s="11">
        <v>8</v>
      </c>
      <c r="B11" s="11" t="s">
        <v>38</v>
      </c>
      <c r="C11" s="11" t="s">
        <v>39</v>
      </c>
      <c r="D11" s="11" t="s">
        <v>28</v>
      </c>
      <c r="E11" s="11" t="s">
        <v>11</v>
      </c>
      <c r="F11" s="11" t="s">
        <v>40</v>
      </c>
      <c r="G11" s="12">
        <v>32755</v>
      </c>
      <c r="H11" s="13">
        <v>12425</v>
      </c>
      <c r="J11" s="14" t="s">
        <v>229</v>
      </c>
      <c r="K11" s="14" t="s">
        <v>230</v>
      </c>
      <c r="L11" s="14" t="s">
        <v>224</v>
      </c>
      <c r="M11" s="14" t="s">
        <v>231</v>
      </c>
    </row>
    <row r="12" spans="1:13" x14ac:dyDescent="0.4">
      <c r="A12" s="11">
        <v>9</v>
      </c>
      <c r="B12" s="11" t="s">
        <v>41</v>
      </c>
      <c r="C12" s="11" t="s">
        <v>42</v>
      </c>
      <c r="D12" s="11" t="s">
        <v>10</v>
      </c>
      <c r="E12" s="11" t="s">
        <v>11</v>
      </c>
      <c r="F12" s="11" t="s">
        <v>43</v>
      </c>
      <c r="G12" s="12">
        <v>36506</v>
      </c>
      <c r="H12" s="13">
        <v>14875</v>
      </c>
      <c r="J12" s="14" t="s">
        <v>232</v>
      </c>
      <c r="K12" s="9">
        <f>SUMIF(region,$J12,salary)</f>
        <v>633500</v>
      </c>
      <c r="L12" s="2">
        <f>COUNTIF(region,$J12)</f>
        <v>40</v>
      </c>
      <c r="M12" s="9">
        <f>AVERAGEIF(region,$J12,salary)</f>
        <v>15837.5</v>
      </c>
    </row>
    <row r="13" spans="1:13" x14ac:dyDescent="0.4">
      <c r="A13" s="11">
        <v>10</v>
      </c>
      <c r="B13" s="11" t="s">
        <v>44</v>
      </c>
      <c r="C13" s="11" t="s">
        <v>45</v>
      </c>
      <c r="D13" s="11" t="s">
        <v>24</v>
      </c>
      <c r="E13" s="11" t="s">
        <v>15</v>
      </c>
      <c r="F13" s="11" t="s">
        <v>46</v>
      </c>
      <c r="G13" s="12">
        <v>28326</v>
      </c>
      <c r="H13" s="13">
        <v>15750</v>
      </c>
      <c r="J13" s="14" t="s">
        <v>233</v>
      </c>
      <c r="K13" s="9">
        <f>SUMIF(region,$J13,salary)</f>
        <v>336000</v>
      </c>
      <c r="L13" s="2">
        <f>COUNTIF(region,$J13)</f>
        <v>20</v>
      </c>
      <c r="M13" s="9">
        <f>AVERAGEIF(region,$J13,salary)</f>
        <v>16800</v>
      </c>
    </row>
    <row r="14" spans="1:13" x14ac:dyDescent="0.4">
      <c r="A14" s="11">
        <v>11</v>
      </c>
      <c r="B14" s="11" t="s">
        <v>47</v>
      </c>
      <c r="C14" s="11" t="s">
        <v>48</v>
      </c>
      <c r="D14" s="11" t="s">
        <v>49</v>
      </c>
      <c r="E14" s="11" t="s">
        <v>36</v>
      </c>
      <c r="F14" s="11" t="s">
        <v>37</v>
      </c>
      <c r="G14" s="12">
        <v>31402</v>
      </c>
      <c r="H14" s="13">
        <v>14875</v>
      </c>
      <c r="J14" s="14" t="s">
        <v>234</v>
      </c>
      <c r="K14" s="9">
        <f>SUMIF(region,$J14,salary)</f>
        <v>307125</v>
      </c>
      <c r="L14" s="2">
        <f>COUNTIF(region,$J14)</f>
        <v>20</v>
      </c>
      <c r="M14" s="9">
        <f>AVERAGEIF(region,$J14,salary)</f>
        <v>15356.25</v>
      </c>
    </row>
    <row r="15" spans="1:13" x14ac:dyDescent="0.4">
      <c r="A15" s="11">
        <v>12</v>
      </c>
      <c r="B15" s="11" t="s">
        <v>50</v>
      </c>
      <c r="C15" s="11" t="s">
        <v>51</v>
      </c>
      <c r="D15" s="11" t="s">
        <v>19</v>
      </c>
      <c r="E15" s="11" t="s">
        <v>11</v>
      </c>
      <c r="F15" s="11" t="s">
        <v>52</v>
      </c>
      <c r="G15" s="12">
        <v>30376</v>
      </c>
      <c r="H15" s="13">
        <v>21000</v>
      </c>
      <c r="J15" s="14" t="s">
        <v>235</v>
      </c>
      <c r="K15" s="9">
        <f>SUMIF(region,$J15,salary)</f>
        <v>277200</v>
      </c>
      <c r="L15" s="2">
        <f>COUNTIF(region,$J15)</f>
        <v>20</v>
      </c>
      <c r="M15" s="9">
        <f>AVERAGEIF(region,$J15,salary)</f>
        <v>13860</v>
      </c>
    </row>
    <row r="16" spans="1:13" x14ac:dyDescent="0.4">
      <c r="A16" s="11">
        <v>13</v>
      </c>
      <c r="B16" s="11" t="s">
        <v>53</v>
      </c>
      <c r="C16" s="11" t="s">
        <v>54</v>
      </c>
      <c r="D16" s="11" t="s">
        <v>49</v>
      </c>
      <c r="E16" s="11" t="s">
        <v>15</v>
      </c>
      <c r="F16" s="11" t="s">
        <v>55</v>
      </c>
      <c r="G16" s="12">
        <v>31027</v>
      </c>
      <c r="H16" s="13">
        <v>19250</v>
      </c>
    </row>
    <row r="17" spans="1:14" x14ac:dyDescent="0.4">
      <c r="A17" s="11">
        <v>14</v>
      </c>
      <c r="B17" s="11" t="s">
        <v>56</v>
      </c>
      <c r="C17" s="11" t="s">
        <v>57</v>
      </c>
      <c r="D17" s="11" t="s">
        <v>58</v>
      </c>
      <c r="E17" s="11" t="s">
        <v>20</v>
      </c>
      <c r="F17" s="11" t="s">
        <v>59</v>
      </c>
      <c r="G17" s="12">
        <v>31028</v>
      </c>
      <c r="H17" s="13">
        <v>49000</v>
      </c>
      <c r="J17" s="5" t="s">
        <v>236</v>
      </c>
      <c r="M17" s="1" t="s">
        <v>237</v>
      </c>
    </row>
    <row r="18" spans="1:14" x14ac:dyDescent="0.4">
      <c r="A18" s="11">
        <v>15</v>
      </c>
      <c r="B18" s="11" t="s">
        <v>60</v>
      </c>
      <c r="C18" s="11" t="s">
        <v>61</v>
      </c>
      <c r="D18" s="11" t="s">
        <v>35</v>
      </c>
      <c r="E18" s="11" t="s">
        <v>11</v>
      </c>
      <c r="F18" s="11" t="s">
        <v>52</v>
      </c>
      <c r="G18" s="12">
        <v>31029</v>
      </c>
      <c r="H18" s="13">
        <v>14875</v>
      </c>
    </row>
    <row r="19" spans="1:14" x14ac:dyDescent="0.4">
      <c r="A19" s="11">
        <v>16</v>
      </c>
      <c r="B19" s="11" t="s">
        <v>62</v>
      </c>
      <c r="C19" s="11" t="s">
        <v>63</v>
      </c>
      <c r="D19" s="11" t="s">
        <v>35</v>
      </c>
      <c r="E19" s="11" t="s">
        <v>11</v>
      </c>
      <c r="F19" s="11" t="s">
        <v>64</v>
      </c>
      <c r="G19" s="12">
        <v>31030</v>
      </c>
      <c r="H19" s="13">
        <v>14875</v>
      </c>
    </row>
    <row r="20" spans="1:14" x14ac:dyDescent="0.4">
      <c r="A20" s="11">
        <v>17</v>
      </c>
      <c r="B20" s="11" t="s">
        <v>65</v>
      </c>
      <c r="C20" s="11" t="s">
        <v>66</v>
      </c>
      <c r="D20" s="11" t="s">
        <v>19</v>
      </c>
      <c r="E20" s="11" t="s">
        <v>15</v>
      </c>
      <c r="F20" s="11" t="s">
        <v>16</v>
      </c>
      <c r="G20" s="12">
        <v>30376</v>
      </c>
      <c r="H20" s="13">
        <v>15750</v>
      </c>
    </row>
    <row r="21" spans="1:14" x14ac:dyDescent="0.4">
      <c r="A21" s="11">
        <v>18</v>
      </c>
      <c r="B21" s="11" t="s">
        <v>67</v>
      </c>
      <c r="C21" s="11" t="s">
        <v>68</v>
      </c>
      <c r="D21" s="11" t="s">
        <v>19</v>
      </c>
      <c r="E21" s="11" t="s">
        <v>36</v>
      </c>
      <c r="F21" s="11" t="s">
        <v>69</v>
      </c>
      <c r="G21" s="12">
        <v>30376</v>
      </c>
      <c r="H21" s="13">
        <v>15750</v>
      </c>
    </row>
    <row r="22" spans="1:14" x14ac:dyDescent="0.4">
      <c r="A22" s="11">
        <v>19</v>
      </c>
      <c r="B22" s="11" t="s">
        <v>70</v>
      </c>
      <c r="C22" s="11" t="s">
        <v>71</v>
      </c>
      <c r="D22" s="11" t="s">
        <v>24</v>
      </c>
      <c r="E22" s="11" t="s">
        <v>11</v>
      </c>
      <c r="F22" s="11" t="s">
        <v>32</v>
      </c>
      <c r="G22" s="12">
        <v>31637</v>
      </c>
      <c r="H22" s="13">
        <v>10500</v>
      </c>
    </row>
    <row r="23" spans="1:14" x14ac:dyDescent="0.4">
      <c r="A23" s="11">
        <v>20</v>
      </c>
      <c r="B23" s="11" t="s">
        <v>72</v>
      </c>
      <c r="C23" s="11" t="s">
        <v>73</v>
      </c>
      <c r="D23" s="11" t="s">
        <v>24</v>
      </c>
      <c r="E23" s="11" t="s">
        <v>11</v>
      </c>
      <c r="F23" s="11" t="s">
        <v>64</v>
      </c>
      <c r="G23" s="12">
        <v>36316</v>
      </c>
      <c r="H23" s="13">
        <v>5950</v>
      </c>
    </row>
    <row r="24" spans="1:14" x14ac:dyDescent="0.4">
      <c r="A24" s="11">
        <v>21</v>
      </c>
      <c r="B24" s="11" t="s">
        <v>74</v>
      </c>
      <c r="C24" s="11" t="s">
        <v>75</v>
      </c>
      <c r="D24" s="11" t="s">
        <v>24</v>
      </c>
      <c r="E24" s="11" t="s">
        <v>15</v>
      </c>
      <c r="F24" s="11" t="s">
        <v>76</v>
      </c>
      <c r="G24" s="12">
        <v>36317</v>
      </c>
      <c r="H24" s="13">
        <v>7875</v>
      </c>
    </row>
    <row r="25" spans="1:14" x14ac:dyDescent="0.4">
      <c r="A25" s="11">
        <v>22</v>
      </c>
      <c r="B25" s="11" t="s">
        <v>77</v>
      </c>
      <c r="C25" s="11" t="s">
        <v>78</v>
      </c>
      <c r="D25" s="11" t="s">
        <v>24</v>
      </c>
      <c r="E25" s="11" t="s">
        <v>36</v>
      </c>
      <c r="F25" s="11" t="s">
        <v>69</v>
      </c>
      <c r="G25" s="12">
        <v>36318</v>
      </c>
      <c r="H25" s="13">
        <v>7875</v>
      </c>
      <c r="J25" s="6" t="s">
        <v>239</v>
      </c>
      <c r="K25" s="6" t="s">
        <v>232</v>
      </c>
      <c r="L25" s="6" t="s">
        <v>233</v>
      </c>
      <c r="M25" s="6" t="s">
        <v>234</v>
      </c>
      <c r="N25" s="6" t="s">
        <v>235</v>
      </c>
    </row>
    <row r="26" spans="1:14" x14ac:dyDescent="0.4">
      <c r="A26" s="11">
        <v>23</v>
      </c>
      <c r="B26" s="11" t="s">
        <v>79</v>
      </c>
      <c r="C26" s="11" t="s">
        <v>80</v>
      </c>
      <c r="D26" s="11" t="s">
        <v>24</v>
      </c>
      <c r="E26" s="11" t="s">
        <v>36</v>
      </c>
      <c r="F26" s="11" t="s">
        <v>37</v>
      </c>
      <c r="G26" s="12">
        <v>36319</v>
      </c>
      <c r="H26" s="13">
        <v>7875</v>
      </c>
      <c r="J26" s="3" t="s">
        <v>10</v>
      </c>
      <c r="K26" s="7">
        <f t="shared" ref="K26:N33" si="0">SUMIFS(salary,department,$J26,region,K$25)</f>
        <v>124250</v>
      </c>
      <c r="L26" s="7">
        <f t="shared" si="0"/>
        <v>55825</v>
      </c>
      <c r="M26" s="7">
        <f t="shared" si="0"/>
        <v>77000</v>
      </c>
      <c r="N26" s="7">
        <f t="shared" si="0"/>
        <v>47250</v>
      </c>
    </row>
    <row r="27" spans="1:14" x14ac:dyDescent="0.4">
      <c r="A27" s="11">
        <v>24</v>
      </c>
      <c r="B27" s="11" t="s">
        <v>81</v>
      </c>
      <c r="C27" s="11" t="s">
        <v>82</v>
      </c>
      <c r="D27" s="11" t="s">
        <v>10</v>
      </c>
      <c r="E27" s="11" t="s">
        <v>36</v>
      </c>
      <c r="F27" s="11" t="s">
        <v>69</v>
      </c>
      <c r="G27" s="12">
        <v>29362</v>
      </c>
      <c r="H27" s="13">
        <v>14875</v>
      </c>
      <c r="J27" s="3" t="s">
        <v>19</v>
      </c>
      <c r="K27" s="7">
        <f t="shared" si="0"/>
        <v>65625</v>
      </c>
      <c r="L27" s="7">
        <f t="shared" si="0"/>
        <v>26250</v>
      </c>
      <c r="M27" s="7">
        <f t="shared" si="0"/>
        <v>41125</v>
      </c>
      <c r="N27" s="7">
        <f t="shared" si="0"/>
        <v>15750</v>
      </c>
    </row>
    <row r="28" spans="1:14" x14ac:dyDescent="0.4">
      <c r="A28" s="11">
        <v>25</v>
      </c>
      <c r="B28" s="11" t="s">
        <v>83</v>
      </c>
      <c r="C28" s="11" t="s">
        <v>84</v>
      </c>
      <c r="D28" s="11" t="s">
        <v>28</v>
      </c>
      <c r="E28" s="11" t="s">
        <v>20</v>
      </c>
      <c r="F28" s="11" t="s">
        <v>85</v>
      </c>
      <c r="G28" s="12">
        <v>36274</v>
      </c>
      <c r="H28" s="13">
        <v>7875</v>
      </c>
      <c r="J28" s="3" t="s">
        <v>24</v>
      </c>
      <c r="K28" s="7">
        <f t="shared" si="0"/>
        <v>81200</v>
      </c>
      <c r="L28" s="7">
        <f t="shared" si="0"/>
        <v>63350</v>
      </c>
      <c r="M28" s="7">
        <f t="shared" si="0"/>
        <v>54950</v>
      </c>
      <c r="N28" s="7">
        <f t="shared" si="0"/>
        <v>40950</v>
      </c>
    </row>
    <row r="29" spans="1:14" x14ac:dyDescent="0.4">
      <c r="A29" s="11">
        <v>26</v>
      </c>
      <c r="B29" s="11" t="s">
        <v>86</v>
      </c>
      <c r="C29" s="11" t="s">
        <v>87</v>
      </c>
      <c r="D29" s="11" t="s">
        <v>10</v>
      </c>
      <c r="E29" s="11" t="s">
        <v>15</v>
      </c>
      <c r="F29" s="11" t="s">
        <v>16</v>
      </c>
      <c r="G29" s="12">
        <v>30225</v>
      </c>
      <c r="H29" s="13">
        <v>19250</v>
      </c>
      <c r="J29" s="3" t="s">
        <v>28</v>
      </c>
      <c r="K29" s="7">
        <f t="shared" si="0"/>
        <v>137725</v>
      </c>
      <c r="L29" s="7">
        <f t="shared" si="0"/>
        <v>42700</v>
      </c>
      <c r="M29" s="7">
        <f t="shared" si="0"/>
        <v>37800</v>
      </c>
      <c r="N29" s="7">
        <f t="shared" si="0"/>
        <v>41825</v>
      </c>
    </row>
    <row r="30" spans="1:14" x14ac:dyDescent="0.4">
      <c r="A30" s="11">
        <v>27</v>
      </c>
      <c r="B30" s="11" t="s">
        <v>88</v>
      </c>
      <c r="C30" s="11" t="s">
        <v>89</v>
      </c>
      <c r="D30" s="11" t="s">
        <v>10</v>
      </c>
      <c r="E30" s="11" t="s">
        <v>20</v>
      </c>
      <c r="F30" s="11" t="s">
        <v>90</v>
      </c>
      <c r="G30" s="12">
        <v>33787</v>
      </c>
      <c r="H30" s="13">
        <v>13125</v>
      </c>
      <c r="J30" s="3" t="s">
        <v>35</v>
      </c>
      <c r="K30" s="7">
        <f t="shared" si="0"/>
        <v>81375</v>
      </c>
      <c r="L30" s="7">
        <f t="shared" si="0"/>
        <v>17500</v>
      </c>
      <c r="M30" s="7">
        <f t="shared" si="0"/>
        <v>28000</v>
      </c>
      <c r="N30" s="7">
        <f t="shared" si="0"/>
        <v>57050</v>
      </c>
    </row>
    <row r="31" spans="1:14" x14ac:dyDescent="0.4">
      <c r="A31" s="11">
        <v>28</v>
      </c>
      <c r="B31" s="11" t="s">
        <v>91</v>
      </c>
      <c r="C31" s="11" t="s">
        <v>92</v>
      </c>
      <c r="D31" s="11" t="s">
        <v>28</v>
      </c>
      <c r="E31" s="11" t="s">
        <v>36</v>
      </c>
      <c r="F31" s="11" t="s">
        <v>93</v>
      </c>
      <c r="G31" s="12">
        <v>34777</v>
      </c>
      <c r="H31" s="13">
        <v>10500</v>
      </c>
      <c r="J31" s="3" t="s">
        <v>49</v>
      </c>
      <c r="K31" s="7">
        <f t="shared" si="0"/>
        <v>49000</v>
      </c>
      <c r="L31" s="7">
        <f t="shared" si="0"/>
        <v>32375</v>
      </c>
      <c r="M31" s="7">
        <f t="shared" si="0"/>
        <v>19250</v>
      </c>
      <c r="N31" s="7">
        <f t="shared" si="0"/>
        <v>25375</v>
      </c>
    </row>
    <row r="32" spans="1:14" x14ac:dyDescent="0.4">
      <c r="A32" s="11">
        <v>29</v>
      </c>
      <c r="B32" s="11" t="s">
        <v>94</v>
      </c>
      <c r="C32" s="11" t="s">
        <v>95</v>
      </c>
      <c r="D32" s="11" t="s">
        <v>19</v>
      </c>
      <c r="E32" s="11" t="s">
        <v>11</v>
      </c>
      <c r="F32" s="11" t="s">
        <v>64</v>
      </c>
      <c r="G32" s="12">
        <v>35189</v>
      </c>
      <c r="H32" s="13">
        <v>9625</v>
      </c>
      <c r="J32" s="3" t="s">
        <v>58</v>
      </c>
      <c r="K32" s="7">
        <f t="shared" si="0"/>
        <v>0</v>
      </c>
      <c r="L32" s="7">
        <f t="shared" si="0"/>
        <v>49000</v>
      </c>
      <c r="M32" s="7">
        <f t="shared" si="0"/>
        <v>0</v>
      </c>
      <c r="N32" s="7">
        <f t="shared" si="0"/>
        <v>0</v>
      </c>
    </row>
    <row r="33" spans="1:14" x14ac:dyDescent="0.4">
      <c r="A33" s="11">
        <v>30</v>
      </c>
      <c r="B33" s="11" t="s">
        <v>96</v>
      </c>
      <c r="C33" s="11" t="s">
        <v>97</v>
      </c>
      <c r="D33" s="11" t="s">
        <v>35</v>
      </c>
      <c r="E33" s="11" t="s">
        <v>15</v>
      </c>
      <c r="F33" s="11" t="s">
        <v>76</v>
      </c>
      <c r="G33" s="12">
        <v>32435</v>
      </c>
      <c r="H33" s="13">
        <v>14175</v>
      </c>
      <c r="J33" s="3" t="s">
        <v>102</v>
      </c>
      <c r="K33" s="7">
        <f t="shared" si="0"/>
        <v>94325</v>
      </c>
      <c r="L33" s="7">
        <f t="shared" si="0"/>
        <v>49000</v>
      </c>
      <c r="M33" s="7">
        <f t="shared" si="0"/>
        <v>49000</v>
      </c>
      <c r="N33" s="7">
        <f t="shared" si="0"/>
        <v>49000</v>
      </c>
    </row>
    <row r="34" spans="1:14" x14ac:dyDescent="0.4">
      <c r="A34" s="11">
        <v>31</v>
      </c>
      <c r="B34" s="11" t="s">
        <v>98</v>
      </c>
      <c r="C34" s="11" t="s">
        <v>99</v>
      </c>
      <c r="D34" s="11" t="s">
        <v>28</v>
      </c>
      <c r="E34" s="11" t="s">
        <v>11</v>
      </c>
      <c r="F34" s="11" t="s">
        <v>40</v>
      </c>
      <c r="G34" s="12">
        <v>30225</v>
      </c>
      <c r="H34" s="13">
        <v>15750</v>
      </c>
    </row>
    <row r="35" spans="1:14" x14ac:dyDescent="0.4">
      <c r="A35" s="11">
        <v>32</v>
      </c>
      <c r="B35" s="11" t="s">
        <v>100</v>
      </c>
      <c r="C35" s="11" t="s">
        <v>101</v>
      </c>
      <c r="D35" s="11" t="s">
        <v>102</v>
      </c>
      <c r="E35" s="11" t="s">
        <v>20</v>
      </c>
      <c r="F35" s="11" t="s">
        <v>85</v>
      </c>
      <c r="G35" s="12">
        <v>30225</v>
      </c>
      <c r="H35" s="13">
        <v>15750</v>
      </c>
    </row>
    <row r="36" spans="1:14" x14ac:dyDescent="0.4">
      <c r="A36" s="11">
        <v>33</v>
      </c>
      <c r="B36" s="11" t="s">
        <v>103</v>
      </c>
      <c r="C36" s="11" t="s">
        <v>104</v>
      </c>
      <c r="D36" s="11" t="s">
        <v>102</v>
      </c>
      <c r="E36" s="11" t="s">
        <v>11</v>
      </c>
      <c r="F36" s="11" t="s">
        <v>43</v>
      </c>
      <c r="G36" s="12">
        <v>35618</v>
      </c>
      <c r="H36" s="13">
        <v>7000</v>
      </c>
    </row>
    <row r="37" spans="1:14" x14ac:dyDescent="0.4">
      <c r="A37" s="11">
        <v>34</v>
      </c>
      <c r="B37" s="11" t="s">
        <v>105</v>
      </c>
      <c r="C37" s="11" t="s">
        <v>106</v>
      </c>
      <c r="D37" s="11" t="s">
        <v>102</v>
      </c>
      <c r="E37" s="11" t="s">
        <v>11</v>
      </c>
      <c r="F37" s="11" t="s">
        <v>107</v>
      </c>
      <c r="G37" s="12">
        <v>33510</v>
      </c>
      <c r="H37" s="13">
        <v>8750</v>
      </c>
    </row>
    <row r="38" spans="1:14" x14ac:dyDescent="0.4">
      <c r="A38" s="11">
        <v>35</v>
      </c>
      <c r="B38" s="11" t="s">
        <v>108</v>
      </c>
      <c r="C38" s="11" t="s">
        <v>101</v>
      </c>
      <c r="D38" s="11" t="s">
        <v>24</v>
      </c>
      <c r="E38" s="11" t="s">
        <v>20</v>
      </c>
      <c r="F38" s="11" t="s">
        <v>85</v>
      </c>
      <c r="G38" s="12">
        <v>33729</v>
      </c>
      <c r="H38" s="13">
        <v>9275</v>
      </c>
    </row>
    <row r="39" spans="1:14" x14ac:dyDescent="0.4">
      <c r="A39" s="11">
        <v>36</v>
      </c>
      <c r="B39" s="11" t="s">
        <v>81</v>
      </c>
      <c r="C39" s="11" t="s">
        <v>109</v>
      </c>
      <c r="D39" s="11" t="s">
        <v>35</v>
      </c>
      <c r="E39" s="11" t="s">
        <v>36</v>
      </c>
      <c r="F39" s="11" t="s">
        <v>110</v>
      </c>
      <c r="G39" s="12">
        <v>34580</v>
      </c>
      <c r="H39" s="13">
        <v>11725</v>
      </c>
    </row>
    <row r="40" spans="1:14" x14ac:dyDescent="0.4">
      <c r="A40" s="11">
        <v>37</v>
      </c>
      <c r="B40" s="11" t="s">
        <v>50</v>
      </c>
      <c r="C40" s="11" t="s">
        <v>111</v>
      </c>
      <c r="D40" s="11" t="s">
        <v>49</v>
      </c>
      <c r="E40" s="11" t="s">
        <v>20</v>
      </c>
      <c r="F40" s="11" t="s">
        <v>112</v>
      </c>
      <c r="G40" s="12">
        <v>30225</v>
      </c>
      <c r="H40" s="13">
        <v>24500</v>
      </c>
    </row>
    <row r="41" spans="1:14" x14ac:dyDescent="0.4">
      <c r="A41" s="11">
        <v>38</v>
      </c>
      <c r="B41" s="11" t="s">
        <v>113</v>
      </c>
      <c r="C41" s="11" t="s">
        <v>114</v>
      </c>
      <c r="D41" s="11" t="s">
        <v>49</v>
      </c>
      <c r="E41" s="11" t="s">
        <v>11</v>
      </c>
      <c r="F41" s="11" t="s">
        <v>115</v>
      </c>
      <c r="G41" s="12">
        <v>30225</v>
      </c>
      <c r="H41" s="13">
        <v>24500</v>
      </c>
    </row>
    <row r="42" spans="1:14" x14ac:dyDescent="0.4">
      <c r="A42" s="11">
        <v>39</v>
      </c>
      <c r="B42" s="11" t="s">
        <v>56</v>
      </c>
      <c r="C42" s="11" t="s">
        <v>116</v>
      </c>
      <c r="D42" s="11" t="s">
        <v>49</v>
      </c>
      <c r="E42" s="11" t="s">
        <v>11</v>
      </c>
      <c r="F42" s="11" t="s">
        <v>117</v>
      </c>
      <c r="G42" s="12">
        <v>30225</v>
      </c>
      <c r="H42" s="13">
        <v>24500</v>
      </c>
    </row>
    <row r="43" spans="1:14" x14ac:dyDescent="0.4">
      <c r="A43" s="11">
        <v>40</v>
      </c>
      <c r="B43" s="11" t="s">
        <v>118</v>
      </c>
      <c r="C43" s="11" t="s">
        <v>119</v>
      </c>
      <c r="D43" s="11" t="s">
        <v>10</v>
      </c>
      <c r="E43" s="11" t="s">
        <v>20</v>
      </c>
      <c r="F43" s="11" t="s">
        <v>85</v>
      </c>
      <c r="G43" s="12">
        <v>33510</v>
      </c>
      <c r="H43" s="13">
        <v>10500</v>
      </c>
    </row>
    <row r="44" spans="1:14" x14ac:dyDescent="0.4">
      <c r="A44" s="11">
        <v>41</v>
      </c>
      <c r="B44" s="11" t="s">
        <v>120</v>
      </c>
      <c r="C44" s="11" t="s">
        <v>121</v>
      </c>
      <c r="D44" s="11" t="s">
        <v>19</v>
      </c>
      <c r="E44" s="11" t="s">
        <v>15</v>
      </c>
      <c r="F44" s="11" t="s">
        <v>46</v>
      </c>
      <c r="G44" s="12">
        <v>35595</v>
      </c>
      <c r="H44" s="13">
        <v>7875</v>
      </c>
    </row>
    <row r="45" spans="1:14" x14ac:dyDescent="0.4">
      <c r="A45" s="11">
        <v>42</v>
      </c>
      <c r="B45" s="11" t="s">
        <v>81</v>
      </c>
      <c r="C45" s="11" t="s">
        <v>122</v>
      </c>
      <c r="D45" s="11" t="s">
        <v>28</v>
      </c>
      <c r="E45" s="11" t="s">
        <v>15</v>
      </c>
      <c r="F45" s="11" t="s">
        <v>55</v>
      </c>
      <c r="G45" s="12">
        <v>33510</v>
      </c>
      <c r="H45" s="13">
        <v>13300</v>
      </c>
    </row>
    <row r="46" spans="1:14" x14ac:dyDescent="0.4">
      <c r="A46" s="11">
        <v>43</v>
      </c>
      <c r="B46" s="11" t="s">
        <v>123</v>
      </c>
      <c r="C46" s="11" t="s">
        <v>124</v>
      </c>
      <c r="D46" s="11" t="s">
        <v>35</v>
      </c>
      <c r="E46" s="11" t="s">
        <v>36</v>
      </c>
      <c r="F46" s="11" t="s">
        <v>93</v>
      </c>
      <c r="G46" s="12">
        <v>32435</v>
      </c>
      <c r="H46" s="13">
        <v>15750</v>
      </c>
    </row>
    <row r="47" spans="1:14" x14ac:dyDescent="0.4">
      <c r="A47" s="11">
        <v>44</v>
      </c>
      <c r="B47" s="11" t="s">
        <v>125</v>
      </c>
      <c r="C47" s="11" t="s">
        <v>126</v>
      </c>
      <c r="D47" s="11" t="s">
        <v>35</v>
      </c>
      <c r="E47" s="11" t="s">
        <v>15</v>
      </c>
      <c r="F47" s="11" t="s">
        <v>16</v>
      </c>
      <c r="G47" s="12">
        <v>33194</v>
      </c>
      <c r="H47" s="13">
        <v>13825</v>
      </c>
    </row>
    <row r="48" spans="1:14" x14ac:dyDescent="0.4">
      <c r="A48" s="11">
        <v>45</v>
      </c>
      <c r="B48" s="11" t="s">
        <v>127</v>
      </c>
      <c r="C48" s="11" t="s">
        <v>128</v>
      </c>
      <c r="D48" s="11" t="s">
        <v>28</v>
      </c>
      <c r="E48" s="11" t="s">
        <v>11</v>
      </c>
      <c r="F48" s="11" t="s">
        <v>12</v>
      </c>
      <c r="G48" s="12">
        <v>35618</v>
      </c>
      <c r="H48" s="13">
        <v>11375</v>
      </c>
    </row>
    <row r="49" spans="1:8" x14ac:dyDescent="0.4">
      <c r="A49" s="11">
        <v>46</v>
      </c>
      <c r="B49" s="11" t="s">
        <v>129</v>
      </c>
      <c r="C49" s="11" t="s">
        <v>130</v>
      </c>
      <c r="D49" s="11" t="s">
        <v>10</v>
      </c>
      <c r="E49" s="11" t="s">
        <v>11</v>
      </c>
      <c r="F49" s="11" t="s">
        <v>107</v>
      </c>
      <c r="G49" s="12">
        <v>33510</v>
      </c>
      <c r="H49" s="13">
        <v>15750</v>
      </c>
    </row>
    <row r="50" spans="1:8" x14ac:dyDescent="0.4">
      <c r="A50" s="11">
        <v>47</v>
      </c>
      <c r="B50" s="11" t="s">
        <v>131</v>
      </c>
      <c r="C50" s="11" t="s">
        <v>101</v>
      </c>
      <c r="D50" s="11" t="s">
        <v>19</v>
      </c>
      <c r="E50" s="11" t="s">
        <v>11</v>
      </c>
      <c r="F50" s="11" t="s">
        <v>29</v>
      </c>
      <c r="G50" s="12">
        <v>32180</v>
      </c>
      <c r="H50" s="13">
        <v>15750</v>
      </c>
    </row>
    <row r="51" spans="1:8" x14ac:dyDescent="0.4">
      <c r="A51" s="11">
        <v>48</v>
      </c>
      <c r="B51" s="11" t="s">
        <v>132</v>
      </c>
      <c r="C51" s="11" t="s">
        <v>101</v>
      </c>
      <c r="D51" s="11" t="s">
        <v>102</v>
      </c>
      <c r="E51" s="11" t="s">
        <v>36</v>
      </c>
      <c r="F51" s="11" t="s">
        <v>133</v>
      </c>
      <c r="G51" s="12">
        <v>32435</v>
      </c>
      <c r="H51" s="13">
        <v>15750</v>
      </c>
    </row>
    <row r="52" spans="1:8" x14ac:dyDescent="0.4">
      <c r="A52" s="11">
        <v>49</v>
      </c>
      <c r="B52" s="11" t="s">
        <v>134</v>
      </c>
      <c r="C52" s="11" t="s">
        <v>135</v>
      </c>
      <c r="D52" s="11" t="s">
        <v>102</v>
      </c>
      <c r="E52" s="11" t="s">
        <v>20</v>
      </c>
      <c r="F52" s="11" t="s">
        <v>59</v>
      </c>
      <c r="G52" s="12">
        <v>32435</v>
      </c>
      <c r="H52" s="13">
        <v>15750</v>
      </c>
    </row>
    <row r="53" spans="1:8" x14ac:dyDescent="0.4">
      <c r="A53" s="11">
        <v>50</v>
      </c>
      <c r="B53" s="11" t="s">
        <v>136</v>
      </c>
      <c r="C53" s="11" t="s">
        <v>130</v>
      </c>
      <c r="D53" s="11" t="s">
        <v>35</v>
      </c>
      <c r="E53" s="11" t="s">
        <v>36</v>
      </c>
      <c r="F53" s="11" t="s">
        <v>133</v>
      </c>
      <c r="G53" s="12">
        <v>32435</v>
      </c>
      <c r="H53" s="13">
        <v>15750</v>
      </c>
    </row>
    <row r="54" spans="1:8" x14ac:dyDescent="0.4">
      <c r="A54" s="11">
        <v>51</v>
      </c>
      <c r="B54" s="11" t="s">
        <v>137</v>
      </c>
      <c r="C54" s="11" t="s">
        <v>138</v>
      </c>
      <c r="D54" s="11" t="s">
        <v>10</v>
      </c>
      <c r="E54" s="11" t="s">
        <v>11</v>
      </c>
      <c r="F54" s="11" t="s">
        <v>52</v>
      </c>
      <c r="G54" s="12">
        <v>32436</v>
      </c>
      <c r="H54" s="13">
        <v>15750</v>
      </c>
    </row>
    <row r="55" spans="1:8" x14ac:dyDescent="0.4">
      <c r="A55" s="11">
        <v>52</v>
      </c>
      <c r="B55" s="11" t="s">
        <v>139</v>
      </c>
      <c r="C55" s="11" t="s">
        <v>140</v>
      </c>
      <c r="D55" s="11" t="s">
        <v>102</v>
      </c>
      <c r="E55" s="11" t="s">
        <v>11</v>
      </c>
      <c r="F55" s="11" t="s">
        <v>107</v>
      </c>
      <c r="G55" s="12">
        <v>32437</v>
      </c>
      <c r="H55" s="13">
        <v>19250</v>
      </c>
    </row>
    <row r="56" spans="1:8" x14ac:dyDescent="0.4">
      <c r="A56" s="11">
        <v>53</v>
      </c>
      <c r="B56" s="11" t="s">
        <v>141</v>
      </c>
      <c r="C56" s="11" t="s">
        <v>142</v>
      </c>
      <c r="D56" s="11" t="s">
        <v>102</v>
      </c>
      <c r="E56" s="11" t="s">
        <v>36</v>
      </c>
      <c r="F56" s="11" t="s">
        <v>143</v>
      </c>
      <c r="G56" s="12">
        <v>35034</v>
      </c>
      <c r="H56" s="13">
        <v>15750</v>
      </c>
    </row>
    <row r="57" spans="1:8" x14ac:dyDescent="0.4">
      <c r="A57" s="11">
        <v>54</v>
      </c>
      <c r="B57" s="11" t="s">
        <v>144</v>
      </c>
      <c r="C57" s="11" t="s">
        <v>145</v>
      </c>
      <c r="D57" s="11" t="s">
        <v>102</v>
      </c>
      <c r="E57" s="11" t="s">
        <v>15</v>
      </c>
      <c r="F57" s="11" t="s">
        <v>146</v>
      </c>
      <c r="G57" s="12">
        <v>34761</v>
      </c>
      <c r="H57" s="13">
        <v>15750</v>
      </c>
    </row>
    <row r="58" spans="1:8" x14ac:dyDescent="0.4">
      <c r="A58" s="11">
        <v>55</v>
      </c>
      <c r="B58" s="11" t="s">
        <v>147</v>
      </c>
      <c r="C58" s="11" t="s">
        <v>148</v>
      </c>
      <c r="D58" s="11" t="s">
        <v>102</v>
      </c>
      <c r="E58" s="11" t="s">
        <v>15</v>
      </c>
      <c r="F58" s="11" t="s">
        <v>149</v>
      </c>
      <c r="G58" s="12">
        <v>31717</v>
      </c>
      <c r="H58" s="13">
        <v>15750</v>
      </c>
    </row>
    <row r="59" spans="1:8" x14ac:dyDescent="0.4">
      <c r="A59" s="11">
        <v>56</v>
      </c>
      <c r="B59" s="11" t="s">
        <v>150</v>
      </c>
      <c r="C59" s="11" t="s">
        <v>151</v>
      </c>
      <c r="D59" s="11" t="s">
        <v>10</v>
      </c>
      <c r="E59" s="11" t="s">
        <v>36</v>
      </c>
      <c r="F59" s="11" t="s">
        <v>143</v>
      </c>
      <c r="G59" s="12">
        <v>33878</v>
      </c>
      <c r="H59" s="13">
        <v>14875</v>
      </c>
    </row>
    <row r="60" spans="1:8" x14ac:dyDescent="0.4">
      <c r="A60" s="11">
        <v>57</v>
      </c>
      <c r="B60" s="11" t="s">
        <v>152</v>
      </c>
      <c r="C60" s="11" t="s">
        <v>124</v>
      </c>
      <c r="D60" s="11" t="s">
        <v>10</v>
      </c>
      <c r="E60" s="11" t="s">
        <v>20</v>
      </c>
      <c r="F60" s="11" t="s">
        <v>153</v>
      </c>
      <c r="G60" s="12">
        <v>34098</v>
      </c>
      <c r="H60" s="13">
        <v>14875</v>
      </c>
    </row>
    <row r="61" spans="1:8" x14ac:dyDescent="0.4">
      <c r="A61" s="11">
        <v>58</v>
      </c>
      <c r="B61" s="11" t="s">
        <v>154</v>
      </c>
      <c r="C61" s="11" t="s">
        <v>78</v>
      </c>
      <c r="D61" s="11" t="s">
        <v>24</v>
      </c>
      <c r="E61" s="11" t="s">
        <v>11</v>
      </c>
      <c r="F61" s="11" t="s">
        <v>40</v>
      </c>
      <c r="G61" s="12">
        <v>33182</v>
      </c>
      <c r="H61" s="13">
        <v>17500</v>
      </c>
    </row>
    <row r="62" spans="1:8" x14ac:dyDescent="0.4">
      <c r="A62" s="11">
        <v>59</v>
      </c>
      <c r="B62" s="11" t="s">
        <v>155</v>
      </c>
      <c r="C62" s="11" t="s">
        <v>156</v>
      </c>
      <c r="D62" s="11" t="s">
        <v>19</v>
      </c>
      <c r="E62" s="11" t="s">
        <v>20</v>
      </c>
      <c r="F62" s="11" t="s">
        <v>90</v>
      </c>
      <c r="G62" s="12">
        <v>31791</v>
      </c>
      <c r="H62" s="13">
        <v>19250</v>
      </c>
    </row>
    <row r="63" spans="1:8" x14ac:dyDescent="0.4">
      <c r="A63" s="11">
        <v>60</v>
      </c>
      <c r="B63" s="11" t="s">
        <v>157</v>
      </c>
      <c r="C63" s="11" t="s">
        <v>158</v>
      </c>
      <c r="D63" s="11" t="s">
        <v>24</v>
      </c>
      <c r="E63" s="11" t="s">
        <v>20</v>
      </c>
      <c r="F63" s="11" t="s">
        <v>159</v>
      </c>
      <c r="G63" s="12">
        <v>32105</v>
      </c>
      <c r="H63" s="13">
        <v>19250</v>
      </c>
    </row>
    <row r="64" spans="1:8" x14ac:dyDescent="0.4">
      <c r="A64" s="11">
        <v>61</v>
      </c>
      <c r="B64" s="11" t="s">
        <v>160</v>
      </c>
      <c r="C64" s="11" t="s">
        <v>161</v>
      </c>
      <c r="D64" s="11" t="s">
        <v>19</v>
      </c>
      <c r="E64" s="11" t="s">
        <v>11</v>
      </c>
      <c r="F64" s="11" t="s">
        <v>40</v>
      </c>
      <c r="G64" s="12">
        <v>32106</v>
      </c>
      <c r="H64" s="13">
        <v>19250</v>
      </c>
    </row>
    <row r="65" spans="1:8" x14ac:dyDescent="0.4">
      <c r="A65" s="11">
        <v>62</v>
      </c>
      <c r="B65" s="11" t="s">
        <v>162</v>
      </c>
      <c r="C65" s="11" t="s">
        <v>66</v>
      </c>
      <c r="D65" s="11" t="s">
        <v>10</v>
      </c>
      <c r="E65" s="11" t="s">
        <v>11</v>
      </c>
      <c r="F65" s="11" t="s">
        <v>29</v>
      </c>
      <c r="G65" s="12">
        <v>32107</v>
      </c>
      <c r="H65" s="13">
        <v>19250</v>
      </c>
    </row>
    <row r="66" spans="1:8" x14ac:dyDescent="0.4">
      <c r="A66" s="11">
        <v>63</v>
      </c>
      <c r="B66" s="11" t="s">
        <v>163</v>
      </c>
      <c r="C66" s="11" t="s">
        <v>80</v>
      </c>
      <c r="D66" s="11" t="s">
        <v>28</v>
      </c>
      <c r="E66" s="11" t="s">
        <v>11</v>
      </c>
      <c r="F66" s="11" t="s">
        <v>52</v>
      </c>
      <c r="G66" s="12">
        <v>32440</v>
      </c>
      <c r="H66" s="13">
        <v>17500</v>
      </c>
    </row>
    <row r="67" spans="1:8" x14ac:dyDescent="0.4">
      <c r="A67" s="11">
        <v>64</v>
      </c>
      <c r="B67" s="11" t="s">
        <v>164</v>
      </c>
      <c r="C67" s="11" t="s">
        <v>165</v>
      </c>
      <c r="D67" s="11" t="s">
        <v>35</v>
      </c>
      <c r="E67" s="11" t="s">
        <v>20</v>
      </c>
      <c r="F67" s="11" t="s">
        <v>21</v>
      </c>
      <c r="G67" s="12">
        <v>32441</v>
      </c>
      <c r="H67" s="13">
        <v>17500</v>
      </c>
    </row>
    <row r="68" spans="1:8" x14ac:dyDescent="0.4">
      <c r="A68" s="11">
        <v>65</v>
      </c>
      <c r="B68" s="11" t="s">
        <v>166</v>
      </c>
      <c r="C68" s="11" t="s">
        <v>57</v>
      </c>
      <c r="D68" s="11" t="s">
        <v>102</v>
      </c>
      <c r="E68" s="11" t="s">
        <v>15</v>
      </c>
      <c r="F68" s="11" t="s">
        <v>55</v>
      </c>
      <c r="G68" s="12">
        <v>32442</v>
      </c>
      <c r="H68" s="13">
        <v>17500</v>
      </c>
    </row>
    <row r="69" spans="1:8" x14ac:dyDescent="0.4">
      <c r="A69" s="11">
        <v>66</v>
      </c>
      <c r="B69" s="11" t="s">
        <v>167</v>
      </c>
      <c r="C69" s="11" t="s">
        <v>168</v>
      </c>
      <c r="D69" s="11" t="s">
        <v>35</v>
      </c>
      <c r="E69" s="11" t="s">
        <v>11</v>
      </c>
      <c r="F69" s="11" t="s">
        <v>40</v>
      </c>
      <c r="G69" s="12">
        <v>32443</v>
      </c>
      <c r="H69" s="13">
        <v>17500</v>
      </c>
    </row>
    <row r="70" spans="1:8" x14ac:dyDescent="0.4">
      <c r="A70" s="11">
        <v>67</v>
      </c>
      <c r="B70" s="11" t="s">
        <v>169</v>
      </c>
      <c r="C70" s="11" t="s">
        <v>170</v>
      </c>
      <c r="D70" s="11" t="s">
        <v>35</v>
      </c>
      <c r="E70" s="11" t="s">
        <v>11</v>
      </c>
      <c r="F70" s="11" t="s">
        <v>107</v>
      </c>
      <c r="G70" s="12">
        <v>32444</v>
      </c>
      <c r="H70" s="13">
        <v>20125</v>
      </c>
    </row>
    <row r="71" spans="1:8" x14ac:dyDescent="0.4">
      <c r="A71" s="11">
        <v>68</v>
      </c>
      <c r="B71" s="11" t="s">
        <v>171</v>
      </c>
      <c r="C71" s="11" t="s">
        <v>57</v>
      </c>
      <c r="D71" s="11" t="s">
        <v>10</v>
      </c>
      <c r="E71" s="11" t="s">
        <v>11</v>
      </c>
      <c r="F71" s="11" t="s">
        <v>117</v>
      </c>
      <c r="G71" s="12">
        <v>35034</v>
      </c>
      <c r="H71" s="13">
        <v>14000</v>
      </c>
    </row>
    <row r="72" spans="1:8" x14ac:dyDescent="0.4">
      <c r="A72" s="11">
        <v>69</v>
      </c>
      <c r="B72" s="11" t="s">
        <v>172</v>
      </c>
      <c r="C72" s="11" t="s">
        <v>101</v>
      </c>
      <c r="D72" s="11" t="s">
        <v>35</v>
      </c>
      <c r="E72" s="11" t="s">
        <v>11</v>
      </c>
      <c r="F72" s="11" t="s">
        <v>117</v>
      </c>
      <c r="G72" s="12">
        <v>34761</v>
      </c>
      <c r="H72" s="13">
        <v>14000</v>
      </c>
    </row>
    <row r="73" spans="1:8" x14ac:dyDescent="0.4">
      <c r="A73" s="11">
        <v>70</v>
      </c>
      <c r="B73" s="11" t="s">
        <v>173</v>
      </c>
      <c r="C73" s="11" t="s">
        <v>170</v>
      </c>
      <c r="D73" s="11" t="s">
        <v>24</v>
      </c>
      <c r="E73" s="11" t="s">
        <v>15</v>
      </c>
      <c r="F73" s="11" t="s">
        <v>55</v>
      </c>
      <c r="G73" s="12">
        <v>34762</v>
      </c>
      <c r="H73" s="13">
        <v>14000</v>
      </c>
    </row>
    <row r="74" spans="1:8" x14ac:dyDescent="0.4">
      <c r="A74" s="11">
        <v>71</v>
      </c>
      <c r="B74" s="11" t="s">
        <v>174</v>
      </c>
      <c r="C74" s="11" t="s">
        <v>175</v>
      </c>
      <c r="D74" s="11" t="s">
        <v>28</v>
      </c>
      <c r="E74" s="11" t="s">
        <v>36</v>
      </c>
      <c r="F74" s="11" t="s">
        <v>176</v>
      </c>
      <c r="G74" s="12">
        <v>34763</v>
      </c>
      <c r="H74" s="13">
        <v>14000</v>
      </c>
    </row>
    <row r="75" spans="1:8" x14ac:dyDescent="0.4">
      <c r="A75" s="11">
        <v>72</v>
      </c>
      <c r="B75" s="11" t="s">
        <v>177</v>
      </c>
      <c r="C75" s="11" t="s">
        <v>99</v>
      </c>
      <c r="D75" s="11" t="s">
        <v>28</v>
      </c>
      <c r="E75" s="11" t="s">
        <v>20</v>
      </c>
      <c r="F75" s="11" t="s">
        <v>112</v>
      </c>
      <c r="G75" s="12">
        <v>32438</v>
      </c>
      <c r="H75" s="13">
        <v>17500</v>
      </c>
    </row>
    <row r="76" spans="1:8" x14ac:dyDescent="0.4">
      <c r="A76" s="11">
        <v>73</v>
      </c>
      <c r="B76" s="11" t="s">
        <v>178</v>
      </c>
      <c r="C76" s="11" t="s">
        <v>179</v>
      </c>
      <c r="D76" s="11" t="s">
        <v>102</v>
      </c>
      <c r="E76" s="11" t="s">
        <v>11</v>
      </c>
      <c r="F76" s="11" t="s">
        <v>64</v>
      </c>
      <c r="G76" s="12">
        <v>32439</v>
      </c>
      <c r="H76" s="13">
        <v>17500</v>
      </c>
    </row>
    <row r="77" spans="1:8" x14ac:dyDescent="0.4">
      <c r="A77" s="11">
        <v>74</v>
      </c>
      <c r="B77" s="11" t="s">
        <v>180</v>
      </c>
      <c r="C77" s="11" t="s">
        <v>181</v>
      </c>
      <c r="D77" s="11" t="s">
        <v>10</v>
      </c>
      <c r="E77" s="11" t="s">
        <v>15</v>
      </c>
      <c r="F77" s="11" t="s">
        <v>46</v>
      </c>
      <c r="G77" s="12">
        <v>32440</v>
      </c>
      <c r="H77" s="13">
        <v>17500</v>
      </c>
    </row>
    <row r="78" spans="1:8" x14ac:dyDescent="0.4">
      <c r="A78" s="11">
        <v>75</v>
      </c>
      <c r="B78" s="11" t="s">
        <v>182</v>
      </c>
      <c r="C78" s="11" t="s">
        <v>183</v>
      </c>
      <c r="D78" s="11" t="s">
        <v>19</v>
      </c>
      <c r="E78" s="11" t="s">
        <v>15</v>
      </c>
      <c r="F78" s="11" t="s">
        <v>55</v>
      </c>
      <c r="G78" s="12">
        <v>32441</v>
      </c>
      <c r="H78" s="13">
        <v>17500</v>
      </c>
    </row>
    <row r="79" spans="1:8" x14ac:dyDescent="0.4">
      <c r="A79" s="11">
        <v>76</v>
      </c>
      <c r="B79" s="11" t="s">
        <v>184</v>
      </c>
      <c r="C79" s="11" t="s">
        <v>126</v>
      </c>
      <c r="D79" s="11" t="s">
        <v>102</v>
      </c>
      <c r="E79" s="11" t="s">
        <v>36</v>
      </c>
      <c r="F79" s="11" t="s">
        <v>176</v>
      </c>
      <c r="G79" s="12">
        <v>32442</v>
      </c>
      <c r="H79" s="13">
        <v>17500</v>
      </c>
    </row>
    <row r="80" spans="1:8" x14ac:dyDescent="0.4">
      <c r="A80" s="11">
        <v>77</v>
      </c>
      <c r="B80" s="11" t="s">
        <v>185</v>
      </c>
      <c r="C80" s="11" t="s">
        <v>168</v>
      </c>
      <c r="D80" s="11" t="s">
        <v>28</v>
      </c>
      <c r="E80" s="11" t="s">
        <v>11</v>
      </c>
      <c r="F80" s="11" t="s">
        <v>25</v>
      </c>
      <c r="G80" s="12">
        <v>32443</v>
      </c>
      <c r="H80" s="13">
        <v>17500</v>
      </c>
    </row>
    <row r="81" spans="1:8" x14ac:dyDescent="0.4">
      <c r="A81" s="11">
        <v>78</v>
      </c>
      <c r="B81" s="11" t="s">
        <v>186</v>
      </c>
      <c r="C81" s="11" t="s">
        <v>187</v>
      </c>
      <c r="D81" s="11" t="s">
        <v>10</v>
      </c>
      <c r="E81" s="11" t="s">
        <v>36</v>
      </c>
      <c r="F81" s="11" t="s">
        <v>93</v>
      </c>
      <c r="G81" s="12">
        <v>32444</v>
      </c>
      <c r="H81" s="13">
        <v>17500</v>
      </c>
    </row>
    <row r="82" spans="1:8" x14ac:dyDescent="0.4">
      <c r="A82" s="11">
        <v>79</v>
      </c>
      <c r="B82" s="11" t="s">
        <v>188</v>
      </c>
      <c r="C82" s="11" t="s">
        <v>189</v>
      </c>
      <c r="D82" s="11" t="s">
        <v>24</v>
      </c>
      <c r="E82" s="11" t="s">
        <v>11</v>
      </c>
      <c r="F82" s="11" t="s">
        <v>25</v>
      </c>
      <c r="G82" s="12">
        <v>32445</v>
      </c>
      <c r="H82" s="13">
        <v>17500</v>
      </c>
    </row>
    <row r="83" spans="1:8" x14ac:dyDescent="0.4">
      <c r="A83" s="11">
        <v>80</v>
      </c>
      <c r="B83" s="11" t="s">
        <v>190</v>
      </c>
      <c r="C83" s="11" t="s">
        <v>191</v>
      </c>
      <c r="D83" s="11" t="s">
        <v>24</v>
      </c>
      <c r="E83" s="11" t="s">
        <v>11</v>
      </c>
      <c r="F83" s="11" t="s">
        <v>12</v>
      </c>
      <c r="G83" s="12">
        <v>32446</v>
      </c>
      <c r="H83" s="13">
        <v>17500</v>
      </c>
    </row>
    <row r="84" spans="1:8" x14ac:dyDescent="0.4">
      <c r="A84" s="11">
        <v>81</v>
      </c>
      <c r="B84" s="11" t="s">
        <v>192</v>
      </c>
      <c r="C84" s="11" t="s">
        <v>193</v>
      </c>
      <c r="D84" s="11" t="s">
        <v>102</v>
      </c>
      <c r="E84" s="11" t="s">
        <v>20</v>
      </c>
      <c r="F84" s="11" t="s">
        <v>153</v>
      </c>
      <c r="G84" s="12">
        <v>32447</v>
      </c>
      <c r="H84" s="13">
        <v>17500</v>
      </c>
    </row>
    <row r="85" spans="1:8" x14ac:dyDescent="0.4">
      <c r="A85" s="11">
        <v>82</v>
      </c>
      <c r="B85" s="11" t="s">
        <v>194</v>
      </c>
      <c r="C85" s="11" t="s">
        <v>195</v>
      </c>
      <c r="D85" s="11" t="s">
        <v>28</v>
      </c>
      <c r="E85" s="11" t="s">
        <v>15</v>
      </c>
      <c r="F85" s="11" t="s">
        <v>16</v>
      </c>
      <c r="G85" s="12">
        <v>32448</v>
      </c>
      <c r="H85" s="13">
        <v>17500</v>
      </c>
    </row>
    <row r="86" spans="1:8" x14ac:dyDescent="0.4">
      <c r="A86" s="11">
        <v>83</v>
      </c>
      <c r="B86" s="11" t="s">
        <v>196</v>
      </c>
      <c r="C86" s="11" t="s">
        <v>168</v>
      </c>
      <c r="D86" s="11" t="s">
        <v>102</v>
      </c>
      <c r="E86" s="11" t="s">
        <v>11</v>
      </c>
      <c r="F86" s="11" t="s">
        <v>115</v>
      </c>
      <c r="G86" s="12">
        <v>36221</v>
      </c>
      <c r="H86" s="13">
        <v>7000</v>
      </c>
    </row>
    <row r="87" spans="1:8" x14ac:dyDescent="0.4">
      <c r="A87" s="11">
        <v>84</v>
      </c>
      <c r="B87" s="11" t="s">
        <v>197</v>
      </c>
      <c r="C87" s="11" t="s">
        <v>198</v>
      </c>
      <c r="D87" s="11" t="s">
        <v>28</v>
      </c>
      <c r="E87" s="11" t="s">
        <v>15</v>
      </c>
      <c r="F87" s="11" t="s">
        <v>55</v>
      </c>
      <c r="G87" s="12">
        <v>36222</v>
      </c>
      <c r="H87" s="13">
        <v>7000</v>
      </c>
    </row>
    <row r="88" spans="1:8" x14ac:dyDescent="0.4">
      <c r="A88" s="11">
        <v>85</v>
      </c>
      <c r="B88" s="11" t="s">
        <v>199</v>
      </c>
      <c r="C88" s="11" t="s">
        <v>200</v>
      </c>
      <c r="D88" s="11" t="s">
        <v>28</v>
      </c>
      <c r="E88" s="11" t="s">
        <v>11</v>
      </c>
      <c r="F88" s="11" t="s">
        <v>40</v>
      </c>
      <c r="G88" s="12">
        <v>35809</v>
      </c>
      <c r="H88" s="13">
        <v>7000</v>
      </c>
    </row>
    <row r="89" spans="1:8" x14ac:dyDescent="0.4">
      <c r="A89" s="11">
        <v>86</v>
      </c>
      <c r="B89" s="11" t="s">
        <v>201</v>
      </c>
      <c r="C89" s="11" t="s">
        <v>75</v>
      </c>
      <c r="D89" s="11" t="s">
        <v>102</v>
      </c>
      <c r="E89" s="11" t="s">
        <v>11</v>
      </c>
      <c r="F89" s="11" t="s">
        <v>52</v>
      </c>
      <c r="G89" s="12">
        <v>35810</v>
      </c>
      <c r="H89" s="13">
        <v>17500</v>
      </c>
    </row>
    <row r="90" spans="1:8" x14ac:dyDescent="0.4">
      <c r="A90" s="11">
        <v>87</v>
      </c>
      <c r="B90" s="11" t="s">
        <v>202</v>
      </c>
      <c r="C90" s="11" t="s">
        <v>203</v>
      </c>
      <c r="D90" s="11" t="s">
        <v>24</v>
      </c>
      <c r="E90" s="11" t="s">
        <v>20</v>
      </c>
      <c r="F90" s="11" t="s">
        <v>21</v>
      </c>
      <c r="G90" s="12">
        <v>35811</v>
      </c>
      <c r="H90" s="13">
        <v>17500</v>
      </c>
    </row>
    <row r="91" spans="1:8" x14ac:dyDescent="0.4">
      <c r="A91" s="11">
        <v>88</v>
      </c>
      <c r="B91" s="11" t="s">
        <v>204</v>
      </c>
      <c r="C91" s="11" t="s">
        <v>205</v>
      </c>
      <c r="D91" s="11" t="s">
        <v>24</v>
      </c>
      <c r="E91" s="11" t="s">
        <v>36</v>
      </c>
      <c r="F91" s="11" t="s">
        <v>37</v>
      </c>
      <c r="G91" s="12">
        <v>35794</v>
      </c>
      <c r="H91" s="13">
        <v>7875</v>
      </c>
    </row>
    <row r="92" spans="1:8" x14ac:dyDescent="0.4">
      <c r="A92" s="11">
        <v>89</v>
      </c>
      <c r="B92" s="11" t="s">
        <v>206</v>
      </c>
      <c r="C92" s="11" t="s">
        <v>207</v>
      </c>
      <c r="D92" s="11" t="s">
        <v>10</v>
      </c>
      <c r="E92" s="11" t="s">
        <v>11</v>
      </c>
      <c r="F92" s="11" t="s">
        <v>115</v>
      </c>
      <c r="G92" s="12">
        <v>28907</v>
      </c>
      <c r="H92" s="13">
        <v>22750</v>
      </c>
    </row>
    <row r="93" spans="1:8" x14ac:dyDescent="0.4">
      <c r="A93" s="11">
        <v>90</v>
      </c>
      <c r="B93" s="11" t="s">
        <v>208</v>
      </c>
      <c r="C93" s="11" t="s">
        <v>128</v>
      </c>
      <c r="D93" s="11" t="s">
        <v>28</v>
      </c>
      <c r="E93" s="11" t="s">
        <v>11</v>
      </c>
      <c r="F93" s="11" t="s">
        <v>64</v>
      </c>
      <c r="G93" s="12">
        <v>29226</v>
      </c>
      <c r="H93" s="13">
        <v>22750</v>
      </c>
    </row>
    <row r="94" spans="1:8" x14ac:dyDescent="0.4">
      <c r="A94" s="11">
        <v>91</v>
      </c>
      <c r="B94" s="11" t="s">
        <v>209</v>
      </c>
      <c r="C94" s="11" t="s">
        <v>210</v>
      </c>
      <c r="D94" s="11" t="s">
        <v>10</v>
      </c>
      <c r="E94" s="11" t="s">
        <v>15</v>
      </c>
      <c r="F94" s="11" t="s">
        <v>55</v>
      </c>
      <c r="G94" s="12">
        <v>29172</v>
      </c>
      <c r="H94" s="13">
        <v>22750</v>
      </c>
    </row>
    <row r="95" spans="1:8" x14ac:dyDescent="0.4">
      <c r="A95" s="11">
        <v>92</v>
      </c>
      <c r="B95" s="11" t="s">
        <v>211</v>
      </c>
      <c r="C95" s="11" t="s">
        <v>212</v>
      </c>
      <c r="D95" s="11" t="s">
        <v>24</v>
      </c>
      <c r="E95" s="11" t="s">
        <v>15</v>
      </c>
      <c r="F95" s="11" t="s">
        <v>146</v>
      </c>
      <c r="G95" s="12">
        <v>32603</v>
      </c>
      <c r="H95" s="13">
        <v>17325</v>
      </c>
    </row>
    <row r="96" spans="1:8" x14ac:dyDescent="0.4">
      <c r="A96" s="11">
        <v>93</v>
      </c>
      <c r="B96" s="11" t="s">
        <v>213</v>
      </c>
      <c r="C96" s="11" t="s">
        <v>66</v>
      </c>
      <c r="D96" s="11" t="s">
        <v>10</v>
      </c>
      <c r="E96" s="11" t="s">
        <v>20</v>
      </c>
      <c r="F96" s="11" t="s">
        <v>90</v>
      </c>
      <c r="G96" s="12">
        <v>32604</v>
      </c>
      <c r="H96" s="13">
        <v>17325</v>
      </c>
    </row>
    <row r="97" spans="1:8" x14ac:dyDescent="0.4">
      <c r="A97" s="11">
        <v>94</v>
      </c>
      <c r="B97" s="11" t="s">
        <v>214</v>
      </c>
      <c r="C97" s="11" t="s">
        <v>215</v>
      </c>
      <c r="D97" s="11" t="s">
        <v>24</v>
      </c>
      <c r="E97" s="11" t="s">
        <v>36</v>
      </c>
      <c r="F97" s="11" t="s">
        <v>110</v>
      </c>
      <c r="G97" s="12">
        <v>32605</v>
      </c>
      <c r="H97" s="13">
        <v>17325</v>
      </c>
    </row>
    <row r="98" spans="1:8" x14ac:dyDescent="0.4">
      <c r="A98" s="11">
        <v>95</v>
      </c>
      <c r="B98" s="11" t="s">
        <v>216</v>
      </c>
      <c r="C98" s="11" t="s">
        <v>106</v>
      </c>
      <c r="D98" s="11" t="s">
        <v>24</v>
      </c>
      <c r="E98" s="11" t="s">
        <v>20</v>
      </c>
      <c r="F98" s="11" t="s">
        <v>90</v>
      </c>
      <c r="G98" s="12">
        <v>32606</v>
      </c>
      <c r="H98" s="13">
        <v>17325</v>
      </c>
    </row>
    <row r="99" spans="1:8" x14ac:dyDescent="0.4">
      <c r="A99" s="11">
        <v>96</v>
      </c>
      <c r="B99" s="11" t="s">
        <v>22</v>
      </c>
      <c r="C99" s="11" t="s">
        <v>18</v>
      </c>
      <c r="D99" s="11" t="s">
        <v>28</v>
      </c>
      <c r="E99" s="11" t="s">
        <v>36</v>
      </c>
      <c r="F99" s="11" t="s">
        <v>143</v>
      </c>
      <c r="G99" s="12">
        <v>32607</v>
      </c>
      <c r="H99" s="13">
        <v>17325</v>
      </c>
    </row>
    <row r="100" spans="1:8" x14ac:dyDescent="0.4">
      <c r="A100" s="11">
        <v>97</v>
      </c>
      <c r="B100" s="11" t="s">
        <v>217</v>
      </c>
      <c r="C100" s="11" t="s">
        <v>218</v>
      </c>
      <c r="D100" s="11" t="s">
        <v>28</v>
      </c>
      <c r="E100" s="11" t="s">
        <v>20</v>
      </c>
      <c r="F100" s="11" t="s">
        <v>159</v>
      </c>
      <c r="G100" s="12">
        <v>32608</v>
      </c>
      <c r="H100" s="13">
        <v>17325</v>
      </c>
    </row>
    <row r="101" spans="1:8" x14ac:dyDescent="0.4">
      <c r="A101" s="11">
        <v>98</v>
      </c>
      <c r="B101" s="11" t="s">
        <v>219</v>
      </c>
      <c r="C101" s="11" t="s">
        <v>220</v>
      </c>
      <c r="D101" s="11" t="s">
        <v>102</v>
      </c>
      <c r="E101" s="11" t="s">
        <v>11</v>
      </c>
      <c r="F101" s="11" t="s">
        <v>25</v>
      </c>
      <c r="G101" s="12">
        <v>32609</v>
      </c>
      <c r="H101" s="13">
        <v>17325</v>
      </c>
    </row>
    <row r="102" spans="1:8" x14ac:dyDescent="0.4">
      <c r="A102" s="11">
        <v>99</v>
      </c>
      <c r="B102" s="11" t="s">
        <v>221</v>
      </c>
      <c r="C102" s="11" t="s">
        <v>168</v>
      </c>
      <c r="D102" s="11" t="s">
        <v>49</v>
      </c>
      <c r="E102" s="11" t="s">
        <v>36</v>
      </c>
      <c r="F102" s="11" t="s">
        <v>93</v>
      </c>
      <c r="G102" s="12">
        <v>35794</v>
      </c>
      <c r="H102" s="13">
        <v>10500</v>
      </c>
    </row>
    <row r="103" spans="1:8" x14ac:dyDescent="0.4">
      <c r="A103" s="11">
        <v>100</v>
      </c>
      <c r="B103" s="11" t="s">
        <v>222</v>
      </c>
      <c r="C103" s="11" t="s">
        <v>223</v>
      </c>
      <c r="D103" s="11" t="s">
        <v>49</v>
      </c>
      <c r="E103" s="11" t="s">
        <v>20</v>
      </c>
      <c r="F103" s="11" t="s">
        <v>21</v>
      </c>
      <c r="G103" s="12">
        <v>36193</v>
      </c>
      <c r="H103" s="13">
        <v>7875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branches</vt:lpstr>
      <vt:lpstr>datehire</vt:lpstr>
      <vt:lpstr>department</vt:lpstr>
      <vt:lpstr>firstname</vt:lpstr>
      <vt:lpstr>lastname</vt:lpstr>
      <vt:lpstr>region</vt:lpstr>
      <vt:lpstr>salary</vt:lpstr>
      <vt:lpstr>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Kartikeyea Singh</cp:lastModifiedBy>
  <dcterms:created xsi:type="dcterms:W3CDTF">2022-08-08T03:58:57Z</dcterms:created>
  <dcterms:modified xsi:type="dcterms:W3CDTF">2024-02-22T04:25:14Z</dcterms:modified>
</cp:coreProperties>
</file>