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\Desktop\SELF_PRACTICE\KARTIKEYEA_SINGH_EXCEL_LABS\"/>
    </mc:Choice>
  </mc:AlternateContent>
  <xr:revisionPtr revIDLastSave="0" documentId="13_ncr:1_{727A154B-847E-407F-96E4-248D004977D5}" xr6:coauthVersionLast="47" xr6:coauthVersionMax="47" xr10:uidLastSave="{00000000-0000-0000-0000-000000000000}"/>
  <bookViews>
    <workbookView xWindow="-108" yWindow="-108" windowWidth="23256" windowHeight="12456" xr2:uid="{D7C7FCD6-39B6-4A8F-AA5A-45621DDB07EF}"/>
  </bookViews>
  <sheets>
    <sheet name="Task1" sheetId="1" r:id="rId1"/>
    <sheet name="Tas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6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<sst xmlns="http://schemas.openxmlformats.org/spreadsheetml/2006/main" count="152" uniqueCount="41">
  <si>
    <t>Start Date</t>
  </si>
  <si>
    <t>Plant ID</t>
  </si>
  <si>
    <t>Project Type</t>
  </si>
  <si>
    <t>Plant123</t>
  </si>
  <si>
    <t>fleet planning</t>
  </si>
  <si>
    <t>Plant124</t>
  </si>
  <si>
    <t>custom EV </t>
  </si>
  <si>
    <t>process optimization</t>
  </si>
  <si>
    <t>Plant125</t>
  </si>
  <si>
    <t>modular plant design</t>
  </si>
  <si>
    <t>Plant126</t>
  </si>
  <si>
    <t>robotics and automation software </t>
  </si>
  <si>
    <t>Plant127</t>
  </si>
  <si>
    <t>Laser scanning and aerial imaging</t>
  </si>
  <si>
    <t>Status(Active/Hold/Completed)</t>
  </si>
  <si>
    <t>Budgeted Cost to Plant</t>
  </si>
  <si>
    <t>A</t>
  </si>
  <si>
    <t>C</t>
  </si>
  <si>
    <t>Target Release Date</t>
  </si>
  <si>
    <t>Extended Days requested</t>
  </si>
  <si>
    <t>Actual Project duration(in days)</t>
  </si>
  <si>
    <t>Extended Project duration(in years)</t>
  </si>
  <si>
    <r>
      <t>Actual Project duration(difference in Start date and Release Date[</t>
    </r>
    <r>
      <rPr>
        <i/>
        <sz val="10"/>
        <color theme="1"/>
        <rFont val="Calibri Light"/>
        <family val="2"/>
      </rPr>
      <t>Count only working days]</t>
    </r>
    <r>
      <rPr>
        <sz val="10"/>
        <color theme="1"/>
        <rFont val="Calibri Light"/>
        <family val="2"/>
      </rPr>
      <t>)</t>
    </r>
  </si>
  <si>
    <t>EMP ID</t>
  </si>
  <si>
    <t>cre013</t>
  </si>
  <si>
    <t>cre016</t>
  </si>
  <si>
    <t>cre017</t>
  </si>
  <si>
    <t>cre020</t>
  </si>
  <si>
    <t>cre021</t>
  </si>
  <si>
    <t>ADVAITH RAI</t>
  </si>
  <si>
    <t>indrani mehta</t>
  </si>
  <si>
    <t>Sumit Ghosh</t>
  </si>
  <si>
    <t>LATHA MAHENDRA</t>
  </si>
  <si>
    <t>PRERNA SHAH</t>
  </si>
  <si>
    <t>SUMIT GHOSH</t>
  </si>
  <si>
    <t>INDRANI MEHTA</t>
  </si>
  <si>
    <t>SPOCName</t>
  </si>
  <si>
    <t>Project ID</t>
  </si>
  <si>
    <t>Project ID: Example for 1st row: FP12313, First 2 letters of Project name+last 3 digits of plantid+last 2 digits of EmpID</t>
  </si>
  <si>
    <t>Abbv SPOC Name</t>
  </si>
  <si>
    <t>Abbv SPOC Name: Example, A. 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</si>
</sst>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sto MT"/>
      <family val="2"/>
    </font>
    <font>
      <sz val="10"/>
      <color theme="1"/>
      <name val="Calibri Light"/>
      <family val="2"/>
    </font>
    <font>
      <i/>
      <sz val="10"/>
      <color theme="1"/>
      <name val="Calibri Light"/>
      <family val="2"/>
    </font>
    <font>
      <b/>
      <sz val="10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Fill="1" applyBorder="1"/>
    <xf numFmtId="0" fontId="1" fillId="0" borderId="1" xfId="0" applyFont="1" applyFill="1" applyBorder="1"/>
    <xf numFmtId="0" fontId="3" fillId="2" borderId="1" xfId="0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79BF-5C4B-467B-A0AB-A5D3FFF733E9}">
  <dimension ref="B1:J22"/>
  <sheetViews>
    <sheetView tabSelected="1" zoomScaleNormal="100" workbookViewId="0"/>
  </sheetViews>
  <sheetFormatPr defaultRowHeight="17.399999999999999" x14ac:dyDescent="0.3"/>
  <cols>
    <col min="2" max="2" width="7.58203125" bestFit="1" customWidth="1"/>
    <col min="3" max="3" width="6" bestFit="1" customWidth="1"/>
    <col min="4" max="4" width="21.08203125" bestFit="1" customWidth="1"/>
    <col min="5" max="5" width="21.4140625" bestFit="1" customWidth="1"/>
    <col min="6" max="6" width="16" bestFit="1" customWidth="1"/>
    <col min="7" max="7" width="13.75" bestFit="1" customWidth="1"/>
    <col min="8" max="8" width="17.4140625" bestFit="1" customWidth="1"/>
    <col min="9" max="9" width="22" bestFit="1" customWidth="1"/>
    <col min="10" max="10" width="24.33203125" bestFit="1" customWidth="1"/>
    <col min="12" max="12" width="54.75" bestFit="1" customWidth="1"/>
  </cols>
  <sheetData>
    <row r="1" spans="2:10" x14ac:dyDescent="0.3">
      <c r="I1" s="2" t="s">
        <v>22</v>
      </c>
    </row>
    <row r="3" spans="2:10" x14ac:dyDescent="0.3">
      <c r="B3" s="4" t="s">
        <v>0</v>
      </c>
      <c r="C3" s="4" t="s">
        <v>1</v>
      </c>
      <c r="D3" s="4" t="s">
        <v>2</v>
      </c>
      <c r="E3" s="4" t="s">
        <v>14</v>
      </c>
      <c r="F3" s="4" t="s">
        <v>15</v>
      </c>
      <c r="G3" s="4" t="s">
        <v>18</v>
      </c>
      <c r="H3" s="4" t="s">
        <v>19</v>
      </c>
      <c r="I3" s="4" t="s">
        <v>20</v>
      </c>
      <c r="J3" s="4" t="s">
        <v>21</v>
      </c>
    </row>
    <row r="4" spans="2:10" x14ac:dyDescent="0.3">
      <c r="B4" s="5">
        <v>44524</v>
      </c>
      <c r="C4" s="6" t="s">
        <v>3</v>
      </c>
      <c r="D4" s="6" t="s">
        <v>4</v>
      </c>
      <c r="E4" s="6" t="s">
        <v>16</v>
      </c>
      <c r="F4" s="6">
        <v>2762692</v>
      </c>
      <c r="G4" s="5">
        <v>44554</v>
      </c>
      <c r="H4" s="1">
        <f ca="1">IF(E4="a",DATEDIF(G4,TODAY(),"d"))</f>
        <v>790</v>
      </c>
      <c r="I4" s="1">
        <f>DATEDIF(B4,G4,"d")</f>
        <v>30</v>
      </c>
      <c r="J4" s="1">
        <f ca="1">YEARFRAC(G4,TODAY())</f>
        <v>2.161111111111111</v>
      </c>
    </row>
    <row r="5" spans="2:10" x14ac:dyDescent="0.3">
      <c r="B5" s="5">
        <v>44525</v>
      </c>
      <c r="C5" s="6" t="s">
        <v>3</v>
      </c>
      <c r="D5" s="6" t="s">
        <v>4</v>
      </c>
      <c r="E5" s="6" t="s">
        <v>16</v>
      </c>
      <c r="F5" s="6">
        <v>3960903</v>
      </c>
      <c r="G5" s="5">
        <v>44581</v>
      </c>
      <c r="H5" s="1">
        <f t="shared" ref="H5:H22" ca="1" si="0">IF(E5="a",DATEDIF(G5,TODAY(),"d"))</f>
        <v>763</v>
      </c>
      <c r="I5" s="1">
        <f t="shared" ref="I5:I22" si="1">DATEDIF(B5,G5,"d")</f>
        <v>56</v>
      </c>
      <c r="J5" s="1">
        <f t="shared" ref="J5:J22" ca="1" si="2">YEARFRAC(G5,TODAY())</f>
        <v>2.088888888888889</v>
      </c>
    </row>
    <row r="6" spans="2:10" x14ac:dyDescent="0.3">
      <c r="B6" s="5">
        <v>44526</v>
      </c>
      <c r="C6" s="6" t="s">
        <v>3</v>
      </c>
      <c r="D6" s="6" t="s">
        <v>4</v>
      </c>
      <c r="E6" s="6" t="s">
        <v>16</v>
      </c>
      <c r="F6" s="6">
        <v>1732111</v>
      </c>
      <c r="G6" s="5">
        <v>44625</v>
      </c>
      <c r="H6" s="1">
        <f t="shared" ca="1" si="0"/>
        <v>719</v>
      </c>
      <c r="I6" s="1">
        <f t="shared" si="1"/>
        <v>99</v>
      </c>
      <c r="J6" s="1">
        <f t="shared" ca="1" si="2"/>
        <v>1.9638888888888888</v>
      </c>
    </row>
    <row r="7" spans="2:10" x14ac:dyDescent="0.3">
      <c r="B7" s="5">
        <v>44529</v>
      </c>
      <c r="C7" s="6" t="s">
        <v>3</v>
      </c>
      <c r="D7" s="6" t="s">
        <v>4</v>
      </c>
      <c r="E7" s="6" t="s">
        <v>16</v>
      </c>
      <c r="F7" s="6">
        <v>4484571</v>
      </c>
      <c r="G7" s="5">
        <v>44589</v>
      </c>
      <c r="H7" s="1">
        <f t="shared" ca="1" si="0"/>
        <v>755</v>
      </c>
      <c r="I7" s="1">
        <f t="shared" si="1"/>
        <v>60</v>
      </c>
      <c r="J7" s="1">
        <f t="shared" ca="1" si="2"/>
        <v>2.0666666666666669</v>
      </c>
    </row>
    <row r="8" spans="2:10" x14ac:dyDescent="0.3">
      <c r="B8" s="5">
        <v>44894</v>
      </c>
      <c r="C8" s="6" t="s">
        <v>5</v>
      </c>
      <c r="D8" s="6" t="s">
        <v>6</v>
      </c>
      <c r="E8" s="6" t="s">
        <v>16</v>
      </c>
      <c r="F8" s="6">
        <v>3748576</v>
      </c>
      <c r="G8" s="5">
        <v>44994</v>
      </c>
      <c r="H8" s="1">
        <f t="shared" ca="1" si="0"/>
        <v>350</v>
      </c>
      <c r="I8" s="1">
        <f t="shared" si="1"/>
        <v>100</v>
      </c>
      <c r="J8" s="1">
        <f t="shared" ca="1" si="2"/>
        <v>0.95277777777777772</v>
      </c>
    </row>
    <row r="9" spans="2:10" x14ac:dyDescent="0.3">
      <c r="B9" s="5">
        <v>44895</v>
      </c>
      <c r="C9" s="6" t="s">
        <v>5</v>
      </c>
      <c r="D9" s="6" t="s">
        <v>7</v>
      </c>
      <c r="E9" s="6" t="s">
        <v>16</v>
      </c>
      <c r="F9" s="6">
        <v>3760932</v>
      </c>
      <c r="G9" s="5">
        <v>44960</v>
      </c>
      <c r="H9" s="1">
        <f t="shared" ca="1" si="0"/>
        <v>384</v>
      </c>
      <c r="I9" s="1">
        <f t="shared" si="1"/>
        <v>65</v>
      </c>
      <c r="J9" s="1">
        <f t="shared" ca="1" si="2"/>
        <v>1.0527777777777778</v>
      </c>
    </row>
    <row r="10" spans="2:10" x14ac:dyDescent="0.3">
      <c r="B10" s="5">
        <v>44896</v>
      </c>
      <c r="C10" s="6" t="s">
        <v>5</v>
      </c>
      <c r="D10" s="6" t="s">
        <v>7</v>
      </c>
      <c r="E10" s="6" t="s">
        <v>16</v>
      </c>
      <c r="F10" s="6">
        <v>2944071</v>
      </c>
      <c r="G10" s="5">
        <v>44951</v>
      </c>
      <c r="H10" s="1">
        <f t="shared" ca="1" si="0"/>
        <v>393</v>
      </c>
      <c r="I10" s="1">
        <f t="shared" si="1"/>
        <v>55</v>
      </c>
      <c r="J10" s="1">
        <f t="shared" ca="1" si="2"/>
        <v>1.075</v>
      </c>
    </row>
    <row r="11" spans="2:10" x14ac:dyDescent="0.3">
      <c r="B11" s="5">
        <v>44897</v>
      </c>
      <c r="C11" s="6" t="s">
        <v>5</v>
      </c>
      <c r="D11" s="6" t="s">
        <v>7</v>
      </c>
      <c r="E11" s="6" t="s">
        <v>16</v>
      </c>
      <c r="F11" s="6">
        <v>2497654</v>
      </c>
      <c r="G11" s="5">
        <v>44935</v>
      </c>
      <c r="H11" s="1">
        <f t="shared" ca="1" si="0"/>
        <v>409</v>
      </c>
      <c r="I11" s="1">
        <f t="shared" si="1"/>
        <v>38</v>
      </c>
      <c r="J11" s="1">
        <f t="shared" ca="1" si="2"/>
        <v>1.1194444444444445</v>
      </c>
    </row>
    <row r="12" spans="2:10" x14ac:dyDescent="0.3">
      <c r="B12" s="5">
        <v>44540</v>
      </c>
      <c r="C12" s="6" t="s">
        <v>8</v>
      </c>
      <c r="D12" s="6" t="s">
        <v>9</v>
      </c>
      <c r="E12" s="6" t="s">
        <v>16</v>
      </c>
      <c r="F12" s="6">
        <v>4548399</v>
      </c>
      <c r="G12" s="5">
        <v>44604</v>
      </c>
      <c r="H12" s="1">
        <f t="shared" ca="1" si="0"/>
        <v>740</v>
      </c>
      <c r="I12" s="1">
        <f t="shared" si="1"/>
        <v>64</v>
      </c>
      <c r="J12" s="1">
        <f t="shared" ca="1" si="2"/>
        <v>2.0277777777777777</v>
      </c>
    </row>
    <row r="13" spans="2:10" x14ac:dyDescent="0.3">
      <c r="B13" s="5">
        <v>44543</v>
      </c>
      <c r="C13" s="6" t="s">
        <v>8</v>
      </c>
      <c r="D13" s="6" t="s">
        <v>9</v>
      </c>
      <c r="E13" s="6" t="s">
        <v>16</v>
      </c>
      <c r="F13" s="6">
        <v>2205957</v>
      </c>
      <c r="G13" s="5">
        <v>44615</v>
      </c>
      <c r="H13" s="1">
        <f t="shared" ca="1" si="0"/>
        <v>729</v>
      </c>
      <c r="I13" s="1">
        <f t="shared" si="1"/>
        <v>72</v>
      </c>
      <c r="J13" s="1">
        <f t="shared" ca="1" si="2"/>
        <v>1.9972222222222222</v>
      </c>
    </row>
    <row r="14" spans="2:10" x14ac:dyDescent="0.3">
      <c r="B14" s="5">
        <v>44544</v>
      </c>
      <c r="C14" s="6" t="s">
        <v>8</v>
      </c>
      <c r="D14" s="6" t="s">
        <v>9</v>
      </c>
      <c r="E14" s="6" t="s">
        <v>16</v>
      </c>
      <c r="F14" s="6">
        <v>3676322</v>
      </c>
      <c r="G14" s="5">
        <v>44615</v>
      </c>
      <c r="H14" s="1">
        <f t="shared" ca="1" si="0"/>
        <v>729</v>
      </c>
      <c r="I14" s="1">
        <f t="shared" si="1"/>
        <v>71</v>
      </c>
      <c r="J14" s="1">
        <f t="shared" ca="1" si="2"/>
        <v>1.9972222222222222</v>
      </c>
    </row>
    <row r="15" spans="2:10" x14ac:dyDescent="0.3">
      <c r="B15" s="5">
        <v>44928</v>
      </c>
      <c r="C15" s="6" t="s">
        <v>10</v>
      </c>
      <c r="D15" s="6" t="s">
        <v>9</v>
      </c>
      <c r="E15" s="6" t="s">
        <v>16</v>
      </c>
      <c r="F15" s="6">
        <v>2944165</v>
      </c>
      <c r="G15" s="5">
        <v>44983</v>
      </c>
      <c r="H15" s="1">
        <f t="shared" ca="1" si="0"/>
        <v>361</v>
      </c>
      <c r="I15" s="1">
        <f t="shared" si="1"/>
        <v>55</v>
      </c>
      <c r="J15" s="1">
        <f t="shared" ca="1" si="2"/>
        <v>0.98888888888888893</v>
      </c>
    </row>
    <row r="16" spans="2:10" x14ac:dyDescent="0.3">
      <c r="B16" s="5">
        <v>44959</v>
      </c>
      <c r="C16" s="6" t="s">
        <v>10</v>
      </c>
      <c r="D16" s="6" t="s">
        <v>7</v>
      </c>
      <c r="E16" s="6" t="s">
        <v>16</v>
      </c>
      <c r="F16" s="6">
        <v>474413</v>
      </c>
      <c r="G16" s="5">
        <v>44997</v>
      </c>
      <c r="H16" s="1">
        <f t="shared" ca="1" si="0"/>
        <v>347</v>
      </c>
      <c r="I16" s="1">
        <f t="shared" si="1"/>
        <v>38</v>
      </c>
      <c r="J16" s="1">
        <f t="shared" ca="1" si="2"/>
        <v>0.94444444444444442</v>
      </c>
    </row>
    <row r="17" spans="2:10" x14ac:dyDescent="0.3">
      <c r="B17" s="5">
        <v>44987</v>
      </c>
      <c r="C17" s="6" t="s">
        <v>10</v>
      </c>
      <c r="D17" s="6" t="s">
        <v>7</v>
      </c>
      <c r="E17" s="6" t="s">
        <v>16</v>
      </c>
      <c r="F17" s="6">
        <v>2444947</v>
      </c>
      <c r="G17" s="5">
        <v>45046</v>
      </c>
      <c r="H17" s="1">
        <f t="shared" ca="1" si="0"/>
        <v>298</v>
      </c>
      <c r="I17" s="1">
        <f t="shared" si="1"/>
        <v>59</v>
      </c>
      <c r="J17" s="1">
        <f t="shared" ca="1" si="2"/>
        <v>0.81111111111111112</v>
      </c>
    </row>
    <row r="18" spans="2:10" x14ac:dyDescent="0.3">
      <c r="B18" s="5">
        <v>45018</v>
      </c>
      <c r="C18" s="6" t="s">
        <v>10</v>
      </c>
      <c r="D18" s="6" t="s">
        <v>9</v>
      </c>
      <c r="E18" s="6" t="s">
        <v>16</v>
      </c>
      <c r="F18" s="6">
        <v>4866572</v>
      </c>
      <c r="G18" s="5">
        <v>45105</v>
      </c>
      <c r="H18" s="1">
        <f t="shared" ca="1" si="0"/>
        <v>239</v>
      </c>
      <c r="I18" s="1">
        <f t="shared" si="1"/>
        <v>87</v>
      </c>
      <c r="J18" s="1">
        <f t="shared" ca="1" si="2"/>
        <v>0.65</v>
      </c>
    </row>
    <row r="19" spans="2:10" x14ac:dyDescent="0.3">
      <c r="B19" s="5">
        <v>45048</v>
      </c>
      <c r="C19" s="6" t="s">
        <v>10</v>
      </c>
      <c r="D19" s="6" t="s">
        <v>11</v>
      </c>
      <c r="E19" s="6" t="s">
        <v>16</v>
      </c>
      <c r="F19" s="6">
        <v>683047</v>
      </c>
      <c r="G19" s="5">
        <v>45140</v>
      </c>
      <c r="H19" s="1">
        <f t="shared" ca="1" si="0"/>
        <v>204</v>
      </c>
      <c r="I19" s="1">
        <f t="shared" si="1"/>
        <v>92</v>
      </c>
      <c r="J19" s="1">
        <f t="shared" ca="1" si="2"/>
        <v>0.55555555555555558</v>
      </c>
    </row>
    <row r="20" spans="2:10" x14ac:dyDescent="0.3">
      <c r="B20" s="5">
        <v>45079</v>
      </c>
      <c r="C20" s="6" t="s">
        <v>10</v>
      </c>
      <c r="D20" s="6" t="s">
        <v>11</v>
      </c>
      <c r="E20" s="6" t="s">
        <v>16</v>
      </c>
      <c r="F20" s="6">
        <v>3285174</v>
      </c>
      <c r="G20" s="5">
        <v>45146</v>
      </c>
      <c r="H20" s="1">
        <f t="shared" ca="1" si="0"/>
        <v>198</v>
      </c>
      <c r="I20" s="1">
        <f t="shared" si="1"/>
        <v>67</v>
      </c>
      <c r="J20" s="1">
        <f t="shared" ca="1" si="2"/>
        <v>0.53888888888888886</v>
      </c>
    </row>
    <row r="21" spans="2:10" x14ac:dyDescent="0.3">
      <c r="B21" s="5">
        <v>44547</v>
      </c>
      <c r="C21" s="6" t="s">
        <v>12</v>
      </c>
      <c r="D21" s="6" t="s">
        <v>13</v>
      </c>
      <c r="E21" s="6" t="s">
        <v>16</v>
      </c>
      <c r="F21" s="6">
        <v>4567548</v>
      </c>
      <c r="G21" s="5">
        <v>44584</v>
      </c>
      <c r="H21" s="1">
        <f t="shared" ca="1" si="0"/>
        <v>760</v>
      </c>
      <c r="I21" s="1">
        <f t="shared" si="1"/>
        <v>37</v>
      </c>
      <c r="J21" s="1">
        <f t="shared" ca="1" si="2"/>
        <v>2.0805555555555557</v>
      </c>
    </row>
    <row r="22" spans="2:10" x14ac:dyDescent="0.3">
      <c r="B22" s="5">
        <v>44550</v>
      </c>
      <c r="C22" s="6" t="s">
        <v>12</v>
      </c>
      <c r="D22" s="6" t="s">
        <v>13</v>
      </c>
      <c r="E22" s="6" t="s">
        <v>17</v>
      </c>
      <c r="F22" s="6">
        <v>4934989</v>
      </c>
      <c r="G22" s="5">
        <v>44582</v>
      </c>
      <c r="H22" s="1" t="b">
        <f t="shared" ca="1" si="0"/>
        <v>0</v>
      </c>
      <c r="I22" s="1">
        <f t="shared" si="1"/>
        <v>32</v>
      </c>
      <c r="J22" s="1">
        <f t="shared" ca="1" si="2"/>
        <v>2.0861111111111112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794D-4047-48D5-AA24-596680D9F36C}">
  <dimension ref="B2:H24"/>
  <sheetViews>
    <sheetView zoomScaleNormal="100" workbookViewId="0"/>
  </sheetViews>
  <sheetFormatPr defaultRowHeight="17.399999999999999" x14ac:dyDescent="0.3"/>
  <cols>
    <col min="2" max="2" width="7.58203125" bestFit="1" customWidth="1"/>
    <col min="3" max="3" width="6" bestFit="1" customWidth="1"/>
    <col min="4" max="4" width="21.08203125" bestFit="1" customWidth="1"/>
    <col min="5" max="5" width="11.83203125" bestFit="1" customWidth="1"/>
    <col min="6" max="6" width="5.33203125" bestFit="1" customWidth="1"/>
    <col min="7" max="7" width="8.33203125" bestFit="1" customWidth="1"/>
    <col min="8" max="8" width="15.25" bestFit="1" customWidth="1"/>
  </cols>
  <sheetData>
    <row r="2" spans="2:8" x14ac:dyDescent="0.3">
      <c r="G2" s="3" t="s">
        <v>38</v>
      </c>
    </row>
    <row r="3" spans="2:8" x14ac:dyDescent="0.3">
      <c r="G3" s="2" t="s">
        <v>40</v>
      </c>
    </row>
    <row r="5" spans="2:8" x14ac:dyDescent="0.3">
      <c r="B5" s="4" t="s">
        <v>0</v>
      </c>
      <c r="C5" s="4" t="s">
        <v>1</v>
      </c>
      <c r="D5" s="4" t="s">
        <v>2</v>
      </c>
      <c r="E5" s="4" t="s">
        <v>36</v>
      </c>
      <c r="F5" s="4" t="s">
        <v>23</v>
      </c>
      <c r="G5" s="4" t="s">
        <v>37</v>
      </c>
      <c r="H5" s="4" t="s">
        <v>39</v>
      </c>
    </row>
    <row r="6" spans="2:8" x14ac:dyDescent="0.3">
      <c r="B6" s="5">
        <v>44524</v>
      </c>
      <c r="C6" s="6" t="s">
        <v>3</v>
      </c>
      <c r="D6" s="6" t="s">
        <v>4</v>
      </c>
      <c r="E6" s="6" t="s">
        <v>29</v>
      </c>
      <c r="F6" s="6" t="s">
        <v>24</v>
      </c>
      <c r="G6" s="1" t="str">
        <f>LEFT(D6,2)&amp;RIGHT(C6,3)&amp;RIGHT(F6,2)</f>
        <v>fl12313</v>
      </c>
      <c r="H6" s="1" t="str">
        <f>LEFT(E6,1)&amp;"."&amp;MID(E6,FIND(" ",E6),LEN(E6))</f>
        <v>A. RAI</v>
      </c>
    </row>
    <row r="7" spans="2:8" x14ac:dyDescent="0.3">
      <c r="B7" s="5">
        <v>44525</v>
      </c>
      <c r="C7" s="6" t="s">
        <v>3</v>
      </c>
      <c r="D7" s="6" t="s">
        <v>4</v>
      </c>
      <c r="E7" s="6" t="s">
        <v>30</v>
      </c>
      <c r="F7" s="6" t="s">
        <v>25</v>
      </c>
      <c r="G7" s="1" t="str">
        <f t="shared" ref="G7:G24" si="0">LEFT(D7,2)&amp;RIGHT(C7,3)&amp;RIGHT(F7,2)</f>
        <v>fl12316</v>
      </c>
      <c r="H7" s="1" t="str">
        <f t="shared" ref="H7:H24" si="1">LEFT(E7,1)&amp;"."&amp;MID(E7,FIND(" ",E7),LEN(E7))</f>
        <v>i. mehta</v>
      </c>
    </row>
    <row r="8" spans="2:8" x14ac:dyDescent="0.3">
      <c r="B8" s="5">
        <v>44526</v>
      </c>
      <c r="C8" s="6" t="s">
        <v>3</v>
      </c>
      <c r="D8" s="6" t="s">
        <v>4</v>
      </c>
      <c r="E8" s="6" t="s">
        <v>31</v>
      </c>
      <c r="F8" s="6" t="s">
        <v>26</v>
      </c>
      <c r="G8" s="1" t="str">
        <f t="shared" si="0"/>
        <v>fl12317</v>
      </c>
      <c r="H8" s="1" t="str">
        <f t="shared" si="1"/>
        <v>S. Ghosh</v>
      </c>
    </row>
    <row r="9" spans="2:8" x14ac:dyDescent="0.3">
      <c r="B9" s="5">
        <v>44529</v>
      </c>
      <c r="C9" s="6" t="s">
        <v>3</v>
      </c>
      <c r="D9" s="6" t="s">
        <v>4</v>
      </c>
      <c r="E9" s="6" t="s">
        <v>32</v>
      </c>
      <c r="F9" s="6" t="s">
        <v>27</v>
      </c>
      <c r="G9" s="1" t="str">
        <f t="shared" si="0"/>
        <v>fl12320</v>
      </c>
      <c r="H9" s="1" t="str">
        <f t="shared" si="1"/>
        <v>L. MAHENDRA</v>
      </c>
    </row>
    <row r="10" spans="2:8" x14ac:dyDescent="0.3">
      <c r="B10" s="5">
        <v>44894</v>
      </c>
      <c r="C10" s="6" t="s">
        <v>5</v>
      </c>
      <c r="D10" s="6" t="s">
        <v>6</v>
      </c>
      <c r="E10" s="6" t="s">
        <v>33</v>
      </c>
      <c r="F10" s="6" t="s">
        <v>28</v>
      </c>
      <c r="G10" s="1" t="str">
        <f t="shared" si="0"/>
        <v>cu12421</v>
      </c>
      <c r="H10" s="1" t="str">
        <f t="shared" si="1"/>
        <v>P. SHAH</v>
      </c>
    </row>
    <row r="11" spans="2:8" x14ac:dyDescent="0.3">
      <c r="B11" s="5">
        <v>44895</v>
      </c>
      <c r="C11" s="6" t="s">
        <v>5</v>
      </c>
      <c r="D11" s="6" t="s">
        <v>7</v>
      </c>
      <c r="E11" s="6" t="s">
        <v>34</v>
      </c>
      <c r="F11" s="6" t="s">
        <v>26</v>
      </c>
      <c r="G11" s="1" t="str">
        <f t="shared" si="0"/>
        <v>pr12417</v>
      </c>
      <c r="H11" s="1" t="str">
        <f t="shared" si="1"/>
        <v>S. GHOSH</v>
      </c>
    </row>
    <row r="12" spans="2:8" x14ac:dyDescent="0.3">
      <c r="B12" s="5">
        <v>44896</v>
      </c>
      <c r="C12" s="6" t="s">
        <v>5</v>
      </c>
      <c r="D12" s="6" t="s">
        <v>7</v>
      </c>
      <c r="E12" s="6" t="s">
        <v>32</v>
      </c>
      <c r="F12" s="6" t="s">
        <v>27</v>
      </c>
      <c r="G12" s="1" t="str">
        <f t="shared" si="0"/>
        <v>pr12420</v>
      </c>
      <c r="H12" s="1" t="str">
        <f t="shared" si="1"/>
        <v>L. MAHENDRA</v>
      </c>
    </row>
    <row r="13" spans="2:8" x14ac:dyDescent="0.3">
      <c r="B13" s="5">
        <v>44897</v>
      </c>
      <c r="C13" s="6" t="s">
        <v>5</v>
      </c>
      <c r="D13" s="6" t="s">
        <v>7</v>
      </c>
      <c r="E13" s="6" t="s">
        <v>33</v>
      </c>
      <c r="F13" s="6" t="s">
        <v>28</v>
      </c>
      <c r="G13" s="1" t="str">
        <f t="shared" si="0"/>
        <v>pr12421</v>
      </c>
      <c r="H13" s="1" t="str">
        <f t="shared" si="1"/>
        <v>P. SHAH</v>
      </c>
    </row>
    <row r="14" spans="2:8" x14ac:dyDescent="0.3">
      <c r="B14" s="5">
        <v>44540</v>
      </c>
      <c r="C14" s="6" t="s">
        <v>8</v>
      </c>
      <c r="D14" s="6" t="s">
        <v>9</v>
      </c>
      <c r="E14" s="6" t="s">
        <v>29</v>
      </c>
      <c r="F14" s="6" t="s">
        <v>24</v>
      </c>
      <c r="G14" s="1" t="str">
        <f t="shared" si="0"/>
        <v>mo12513</v>
      </c>
      <c r="H14" s="1" t="str">
        <f t="shared" si="1"/>
        <v>A. RAI</v>
      </c>
    </row>
    <row r="15" spans="2:8" x14ac:dyDescent="0.3">
      <c r="B15" s="5">
        <v>44543</v>
      </c>
      <c r="C15" s="6" t="s">
        <v>8</v>
      </c>
      <c r="D15" s="6" t="s">
        <v>9</v>
      </c>
      <c r="E15" s="6" t="s">
        <v>35</v>
      </c>
      <c r="F15" s="6" t="s">
        <v>25</v>
      </c>
      <c r="G15" s="1" t="str">
        <f t="shared" si="0"/>
        <v>mo12516</v>
      </c>
      <c r="H15" s="1" t="str">
        <f t="shared" si="1"/>
        <v>I. MEHTA</v>
      </c>
    </row>
    <row r="16" spans="2:8" x14ac:dyDescent="0.3">
      <c r="B16" s="5">
        <v>44544</v>
      </c>
      <c r="C16" s="6" t="s">
        <v>8</v>
      </c>
      <c r="D16" s="6" t="s">
        <v>9</v>
      </c>
      <c r="E16" s="6" t="s">
        <v>35</v>
      </c>
      <c r="F16" s="6" t="s">
        <v>25</v>
      </c>
      <c r="G16" s="1" t="str">
        <f t="shared" si="0"/>
        <v>mo12516</v>
      </c>
      <c r="H16" s="1" t="str">
        <f t="shared" si="1"/>
        <v>I. MEHTA</v>
      </c>
    </row>
    <row r="17" spans="2:8" x14ac:dyDescent="0.3">
      <c r="B17" s="5">
        <v>44928</v>
      </c>
      <c r="C17" s="6" t="s">
        <v>10</v>
      </c>
      <c r="D17" s="6" t="s">
        <v>9</v>
      </c>
      <c r="E17" s="6" t="s">
        <v>32</v>
      </c>
      <c r="F17" s="6" t="s">
        <v>27</v>
      </c>
      <c r="G17" s="1" t="str">
        <f t="shared" si="0"/>
        <v>mo12620</v>
      </c>
      <c r="H17" s="1" t="str">
        <f t="shared" si="1"/>
        <v>L. MAHENDRA</v>
      </c>
    </row>
    <row r="18" spans="2:8" x14ac:dyDescent="0.3">
      <c r="B18" s="5">
        <v>44959</v>
      </c>
      <c r="C18" s="6" t="s">
        <v>10</v>
      </c>
      <c r="D18" s="6" t="s">
        <v>7</v>
      </c>
      <c r="E18" s="6" t="s">
        <v>33</v>
      </c>
      <c r="F18" s="6" t="s">
        <v>28</v>
      </c>
      <c r="G18" s="1" t="str">
        <f t="shared" si="0"/>
        <v>pr12621</v>
      </c>
      <c r="H18" s="1" t="str">
        <f t="shared" si="1"/>
        <v>P. SHAH</v>
      </c>
    </row>
    <row r="19" spans="2:8" x14ac:dyDescent="0.3">
      <c r="B19" s="5">
        <v>44987</v>
      </c>
      <c r="C19" s="6" t="s">
        <v>10</v>
      </c>
      <c r="D19" s="6" t="s">
        <v>7</v>
      </c>
      <c r="E19" s="6" t="s">
        <v>34</v>
      </c>
      <c r="F19" s="6" t="s">
        <v>26</v>
      </c>
      <c r="G19" s="1" t="str">
        <f t="shared" si="0"/>
        <v>pr12617</v>
      </c>
      <c r="H19" s="1" t="str">
        <f t="shared" si="1"/>
        <v>S. GHOSH</v>
      </c>
    </row>
    <row r="20" spans="2:8" x14ac:dyDescent="0.3">
      <c r="B20" s="5">
        <v>45018</v>
      </c>
      <c r="C20" s="6" t="s">
        <v>10</v>
      </c>
      <c r="D20" s="6" t="s">
        <v>9</v>
      </c>
      <c r="E20" s="6" t="s">
        <v>33</v>
      </c>
      <c r="F20" s="6" t="s">
        <v>28</v>
      </c>
      <c r="G20" s="1" t="str">
        <f t="shared" si="0"/>
        <v>mo12621</v>
      </c>
      <c r="H20" s="1" t="str">
        <f t="shared" si="1"/>
        <v>P. SHAH</v>
      </c>
    </row>
    <row r="21" spans="2:8" x14ac:dyDescent="0.3">
      <c r="B21" s="5">
        <v>45048</v>
      </c>
      <c r="C21" s="6" t="s">
        <v>10</v>
      </c>
      <c r="D21" s="6" t="s">
        <v>11</v>
      </c>
      <c r="E21" s="6" t="s">
        <v>29</v>
      </c>
      <c r="F21" s="6" t="s">
        <v>24</v>
      </c>
      <c r="G21" s="1" t="str">
        <f t="shared" si="0"/>
        <v>ro12613</v>
      </c>
      <c r="H21" s="1" t="str">
        <f t="shared" si="1"/>
        <v>A. RAI</v>
      </c>
    </row>
    <row r="22" spans="2:8" x14ac:dyDescent="0.3">
      <c r="B22" s="5">
        <v>45079</v>
      </c>
      <c r="C22" s="6" t="s">
        <v>10</v>
      </c>
      <c r="D22" s="6" t="s">
        <v>11</v>
      </c>
      <c r="E22" s="6" t="s">
        <v>35</v>
      </c>
      <c r="F22" s="6" t="s">
        <v>25</v>
      </c>
      <c r="G22" s="1" t="str">
        <f t="shared" si="0"/>
        <v>ro12616</v>
      </c>
      <c r="H22" s="1" t="str">
        <f t="shared" si="1"/>
        <v>I. MEHTA</v>
      </c>
    </row>
    <row r="23" spans="2:8" x14ac:dyDescent="0.3">
      <c r="B23" s="5">
        <v>44547</v>
      </c>
      <c r="C23" s="6" t="s">
        <v>12</v>
      </c>
      <c r="D23" s="6" t="s">
        <v>13</v>
      </c>
      <c r="E23" s="6" t="s">
        <v>32</v>
      </c>
      <c r="F23" s="6" t="s">
        <v>27</v>
      </c>
      <c r="G23" s="1" t="str">
        <f t="shared" si="0"/>
        <v>La12720</v>
      </c>
      <c r="H23" s="1" t="str">
        <f t="shared" si="1"/>
        <v>L. MAHENDRA</v>
      </c>
    </row>
    <row r="24" spans="2:8" x14ac:dyDescent="0.3">
      <c r="B24" s="5">
        <v>44550</v>
      </c>
      <c r="C24" s="6" t="s">
        <v>12</v>
      </c>
      <c r="D24" s="6" t="s">
        <v>13</v>
      </c>
      <c r="E24" s="6" t="s">
        <v>33</v>
      </c>
      <c r="F24" s="6" t="s">
        <v>28</v>
      </c>
      <c r="G24" s="1" t="str">
        <f t="shared" si="0"/>
        <v>La12721</v>
      </c>
      <c r="H24" s="1" t="str">
        <f t="shared" si="1"/>
        <v>P. SHAH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2023-03-30T06:52:39Z</dcterms:created>
  <dcterms:modified xsi:type="dcterms:W3CDTF">2024-02-22T05:25:43Z</dcterms:modified>
</cp:coreProperties>
</file>