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hidePivotFieldList="1"/>
  <mc:AlternateContent xmlns:mc="http://schemas.openxmlformats.org/markup-compatibility/2006">
    <mc:Choice Requires="x15">
      <x15ac:absPath xmlns:x15ac="http://schemas.microsoft.com/office/spreadsheetml/2010/11/ac" url="/Users/kgupta/Downloads/"/>
    </mc:Choice>
  </mc:AlternateContent>
  <xr:revisionPtr revIDLastSave="0" documentId="13_ncr:1_{4B29F6C2-B059-C64A-874D-FD768FDD9F6E}" xr6:coauthVersionLast="47" xr6:coauthVersionMax="47" xr10:uidLastSave="{00000000-0000-0000-0000-000000000000}"/>
  <bookViews>
    <workbookView xWindow="0" yWindow="0" windowWidth="28800" windowHeight="18000" tabRatio="664" activeTab="1" xr2:uid="{599CBDBA-6DCB-491A-8F55-440439BE8440}"/>
  </bookViews>
  <sheets>
    <sheet name="Workings" sheetId="4" r:id="rId1"/>
    <sheet name="Dashboard" sheetId="10" r:id="rId2"/>
    <sheet name="Data" sheetId="1" r:id="rId3"/>
    <sheet name="Instructions" sheetId="6" r:id="rId4"/>
    <sheet name="More Resources" sheetId="8" r:id="rId5"/>
    <sheet name="Dashboard Protection" sheetId="9" r:id="rId6"/>
  </sheets>
  <definedNames>
    <definedName name="_xlchart.v1.0" hidden="1">Workings!$E$2:$E$4</definedName>
    <definedName name="_xlchart.v1.1" hidden="1">Workings!$F$2:$F$4</definedName>
    <definedName name="_xlchart.v1.10" hidden="1">Workings!$E$2:$E$4</definedName>
    <definedName name="_xlchart.v1.11" hidden="1">Workings!$F$2:$F$4</definedName>
    <definedName name="_xlchart.v1.12" hidden="1">Workings!$E$2:$E$4</definedName>
    <definedName name="_xlchart.v1.13" hidden="1">Workings!$F$2:$F$4</definedName>
    <definedName name="_xlchart.v1.14" hidden="1">Workings!$E$2:$E$4</definedName>
    <definedName name="_xlchart.v1.15" hidden="1">Workings!$F$2:$F$4</definedName>
    <definedName name="_xlchart.v1.16" hidden="1">Workings!$E$2:$E$4</definedName>
    <definedName name="_xlchart.v1.17" hidden="1">Workings!$F$2:$F$4</definedName>
    <definedName name="_xlchart.v1.2" hidden="1">Workings!$E$2:$E$4</definedName>
    <definedName name="_xlchart.v1.3" hidden="1">Workings!$F$2:$F$4</definedName>
    <definedName name="_xlchart.v1.4" hidden="1">Workings!$E$2:$E$4</definedName>
    <definedName name="_xlchart.v1.5" hidden="1">Workings!$F$2:$F$4</definedName>
    <definedName name="_xlchart.v1.6" hidden="1">Workings!$E$2:$E$4</definedName>
    <definedName name="_xlchart.v1.7" hidden="1">Workings!$F$2:$F$4</definedName>
    <definedName name="_xlchart.v1.8" hidden="1">Workings!$E$2:$E$4</definedName>
    <definedName name="_xlchart.v1.9" hidden="1">Workings!$F$2:$F$4</definedName>
    <definedName name="Slicer_Manager">#N/A</definedName>
    <definedName name="Slicer_Project">#N/A</definedName>
  </definedNames>
  <calcPr calcId="191029"/>
  <pivotCaches>
    <pivotCache cacheId="5"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 i="10" l="1"/>
  <c r="F2" i="4"/>
  <c r="F3" i="4"/>
  <c r="F4" i="4"/>
  <c r="P6" i="4"/>
  <c r="J3" i="4"/>
  <c r="J4" i="4" l="1"/>
  <c r="O6" i="4"/>
  <c r="F6" i="4"/>
  <c r="F5" i="4"/>
  <c r="F2"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C5" i="4"/>
  <c r="H41" i="1" l="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4" i="4"/>
  <c r="C4" i="4" l="1"/>
</calcChain>
</file>

<file path=xl/sharedStrings.xml><?xml version="1.0" encoding="utf-8"?>
<sst xmlns="http://schemas.openxmlformats.org/spreadsheetml/2006/main" count="322" uniqueCount="125">
  <si>
    <t>Project</t>
  </si>
  <si>
    <t>Task</t>
  </si>
  <si>
    <t>Start Date</t>
  </si>
  <si>
    <t>Progress</t>
  </si>
  <si>
    <t>Task 1</t>
  </si>
  <si>
    <t>Task 2</t>
  </si>
  <si>
    <t>Task 3</t>
  </si>
  <si>
    <t>Task 4</t>
  </si>
  <si>
    <t>Task 5</t>
  </si>
  <si>
    <t>Task 6</t>
  </si>
  <si>
    <t>Task 7</t>
  </si>
  <si>
    <t>Task 8</t>
  </si>
  <si>
    <t>Task 9</t>
  </si>
  <si>
    <t>Budget</t>
  </si>
  <si>
    <t>Actual</t>
  </si>
  <si>
    <t>Gemini</t>
  </si>
  <si>
    <t>Orion</t>
  </si>
  <si>
    <t>Vega</t>
  </si>
  <si>
    <t>Delta</t>
  </si>
  <si>
    <t>Alpha</t>
  </si>
  <si>
    <t>Samora</t>
  </si>
  <si>
    <t>Ladd</t>
  </si>
  <si>
    <t>Duration</t>
  </si>
  <si>
    <t>Manager</t>
  </si>
  <si>
    <t>End Date</t>
  </si>
  <si>
    <t>Days completed</t>
  </si>
  <si>
    <t>Grand Total</t>
  </si>
  <si>
    <t xml:space="preserve">Budget </t>
  </si>
  <si>
    <t xml:space="preserve">Actual </t>
  </si>
  <si>
    <t>Project Management Dashboard</t>
  </si>
  <si>
    <t>Values</t>
  </si>
  <si>
    <t>Total Tasks</t>
  </si>
  <si>
    <t>In Progress</t>
  </si>
  <si>
    <t>Completed</t>
  </si>
  <si>
    <t>Hirsch</t>
  </si>
  <si>
    <t>Wood</t>
  </si>
  <si>
    <t>McFay</t>
  </si>
  <si>
    <t>Not Started</t>
  </si>
  <si>
    <t>Scroll bar position</t>
  </si>
  <si>
    <t>Project Management Dashboard Instructions</t>
  </si>
  <si>
    <t>Step 1</t>
  </si>
  <si>
    <t>Step 2</t>
  </si>
  <si>
    <t>Step 3</t>
  </si>
  <si>
    <t>Step 4</t>
  </si>
  <si>
    <t>Insert doughnut chart PivotTable for Overall Completed - Completed Days vs Duration</t>
  </si>
  <si>
    <t>Remaining</t>
  </si>
  <si>
    <t>Tasks Bar Chart</t>
  </si>
  <si>
    <t>Budget v Actual Doughnut &amp; Bar Chart</t>
  </si>
  <si>
    <t>Days Remaining</t>
  </si>
  <si>
    <t>Bar Chart</t>
  </si>
  <si>
    <t>Dougnut Chart</t>
  </si>
  <si>
    <t>Insert Dashboard PivotTable in cell A5</t>
  </si>
  <si>
    <t>Insert Table for Tasks Bar Chart on Workings Sheet</t>
  </si>
  <si>
    <t>Insert budget vs actual doughnut &amp; bar chart PivotTable on Workings Sheet</t>
  </si>
  <si>
    <t>Step 5</t>
  </si>
  <si>
    <t>Step 6</t>
  </si>
  <si>
    <t>Step 7</t>
  </si>
  <si>
    <t>Add calendar dates in cell K5:AJ5</t>
  </si>
  <si>
    <t>Note: the formula below only works in Excel for Office 365.</t>
  </si>
  <si>
    <t>Step 8</t>
  </si>
  <si>
    <t>Step 9</t>
  </si>
  <si>
    <t>Add scroll bar and link to a cell P2 in the Workings sheet</t>
  </si>
  <si>
    <t>Add text for date range to header cell F1:</t>
  </si>
  <si>
    <t>Step 10</t>
  </si>
  <si>
    <t>Add data bars to Progress column of PivotTable</t>
  </si>
  <si>
    <t>Format Dates in row 5</t>
  </si>
  <si>
    <t>Add grey shading to Grand Total row</t>
  </si>
  <si>
    <t>Shade columns for weekend dates</t>
  </si>
  <si>
    <t>Add fill colour for completed dates</t>
  </si>
  <si>
    <t>Add fill colour for in progress dates</t>
  </si>
  <si>
    <t>Add cell borders for 'not started' dates</t>
  </si>
  <si>
    <t>Format PivotTable in light grey</t>
  </si>
  <si>
    <t>Step 11</t>
  </si>
  <si>
    <t>Dashboard PivotTable</t>
  </si>
  <si>
    <t>Format PivotTable Budget &amp; Actual values via Field Settings</t>
  </si>
  <si>
    <t>PivotTable Options &gt; Turn off Expand/Collapse buttons</t>
  </si>
  <si>
    <t>Format PivotTable with Tabular layout &amp; no subtotals</t>
  </si>
  <si>
    <t>Doughnut hole 58%</t>
  </si>
  <si>
    <t>Freeze Panes at cell A6</t>
  </si>
  <si>
    <t>Format source data in an Excel Table - CTRL+T</t>
  </si>
  <si>
    <t>Chart height 3.73 x width 3.25</t>
  </si>
  <si>
    <t>Bar chart series overlap -30%, gap width 0%</t>
  </si>
  <si>
    <t>Bar chart height 3.73 x 9.0 wide.</t>
  </si>
  <si>
    <t>More Resources</t>
  </si>
  <si>
    <t>Courses</t>
  </si>
  <si>
    <t>Excel Dashboard Course</t>
  </si>
  <si>
    <t>https://www.myonlinetraininghub.com/excel-dashboard-course</t>
  </si>
  <si>
    <t>Power Query Course</t>
  </si>
  <si>
    <t>https://www.myonlinetraininghub.com/excel-power-query-course</t>
  </si>
  <si>
    <t>Power Pivot Course</t>
  </si>
  <si>
    <t>https://www.myonlinetraininghub.com/power-pivot-course</t>
  </si>
  <si>
    <t>Power BI Course</t>
  </si>
  <si>
    <t>https://www.myonlinetraininghub.com/power-bi-course</t>
  </si>
  <si>
    <t>Excel Forum</t>
  </si>
  <si>
    <t>https://www.myonlinetraininghub.com/excel-forum</t>
  </si>
  <si>
    <t>Contact</t>
  </si>
  <si>
    <t>website@myonlinetraininghub.com</t>
  </si>
  <si>
    <t>Protecting your dashboard</t>
  </si>
  <si>
    <t>Custom Number Formats</t>
  </si>
  <si>
    <t>WEEKDAY Function</t>
  </si>
  <si>
    <t>Tutorials</t>
  </si>
  <si>
    <t>https://www.myonlinetraininghub.com/excel-functions/excel-workday-intl-function</t>
  </si>
  <si>
    <t>WORKDAY.INTL Function</t>
  </si>
  <si>
    <t>https://www.myonlinetraininghub.com/excel-functions/excel-weekday-function</t>
  </si>
  <si>
    <t>https://www.myonlinetraininghub.com/excel-custom-number-format-guide</t>
  </si>
  <si>
    <t>Excel Support</t>
  </si>
  <si>
    <t>SEQUENCE Function</t>
  </si>
  <si>
    <t>https://www.myonlinetraininghub.com/excel-sequence-function</t>
  </si>
  <si>
    <t>Conditional Formatting Gantt</t>
  </si>
  <si>
    <t>https://www.myonlinetraininghub.com/excel-conditional-formatting-gantt-chart</t>
  </si>
  <si>
    <t>TEXT Function</t>
  </si>
  <si>
    <t>https://www.myonlinetraininghub.com/excel-text-function</t>
  </si>
  <si>
    <t>Gantt Chart - Conditional Formatting (extend the 'applies to' range to allow for growth in your data)</t>
  </si>
  <si>
    <t>=SEQUENCE(1,26,MIN(Table1[Start Date])+Workings!P2,1)</t>
  </si>
  <si>
    <t>Doughnut chart height 3.73 x width 3.25, Bar Chart height 3.73 x width 6.</t>
  </si>
  <si>
    <r>
      <t xml:space="preserve">Insert Slicers for Project and Manager fields </t>
    </r>
    <r>
      <rPr>
        <b/>
        <sz val="11"/>
        <color theme="1"/>
        <rFont val="Segoe UI"/>
        <family val="2"/>
      </rPr>
      <t>&amp; connect to all PivotTables</t>
    </r>
  </si>
  <si>
    <t>=TEXT(MIN(D6:D51),"d-mmm-yy")&amp;" to "&amp;TEXT(MAX(E6:E51),"d-mmm-yy")</t>
  </si>
  <si>
    <t>Conditional Formatting Formulas</t>
  </si>
  <si>
    <t>https://www.myonlinetraininghub.com/excel-conditional-formatting-with-formulas</t>
  </si>
  <si>
    <t>Task 10</t>
  </si>
  <si>
    <t>Sum of Days completed</t>
  </si>
  <si>
    <t>Sum of Duration</t>
  </si>
  <si>
    <t xml:space="preserve">Days Completed </t>
  </si>
  <si>
    <t>bar chart</t>
  </si>
  <si>
    <t xml:space="preserve">doughnut chart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</si>
</sst>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5" formatCode="[$-F800]dddd\,\ mmmm\ dd\,\ yyyy"/>
    <numFmt numFmtId="166" formatCode="#,##0.0,,&quot;M&quot;"/>
    <numFmt numFmtId="167" formatCode="@*."/>
    <numFmt numFmtId="168" formatCode="\▼0.0%;\▼0.0%"/>
    <numFmt numFmtId="170" formatCode="0.0,,\M;\-0.0,,\M"/>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Segoe UI"/>
      <family val="2"/>
    </font>
    <font>
      <i/>
      <sz val="11"/>
      <color theme="1"/>
      <name val="Segoe UI"/>
      <family val="2"/>
    </font>
    <font>
      <b/>
      <sz val="16"/>
      <color theme="1"/>
      <name val="Segoe UI"/>
      <family val="2"/>
    </font>
    <font>
      <b/>
      <sz val="11"/>
      <color theme="1"/>
      <name val="Segoe UI"/>
      <family val="2"/>
    </font>
    <font>
      <sz val="11"/>
      <color rgb="FFFF0000"/>
      <name val="Calibri"/>
      <family val="2"/>
      <scheme val="minor"/>
    </font>
    <font>
      <u/>
      <sz val="11"/>
      <color theme="10"/>
      <name val="Calibri"/>
      <family val="2"/>
      <scheme val="minor"/>
    </font>
    <font>
      <sz val="20"/>
      <color theme="0"/>
      <name val="Segoe UI"/>
      <family val="2"/>
    </font>
    <font>
      <sz val="22"/>
      <color theme="0"/>
      <name val="Segoe UI Light"/>
      <family val="2"/>
    </font>
    <font>
      <sz val="12"/>
      <color theme="0"/>
      <name val="Segoe UI Light"/>
      <family val="2"/>
    </font>
    <font>
      <sz val="14"/>
      <color theme="1"/>
      <name val="Calibri"/>
      <family val="2"/>
      <scheme val="minor"/>
    </font>
    <font>
      <sz val="11"/>
      <color theme="8" tint="-0.499984740745262"/>
      <name val="Calibri"/>
      <family val="2"/>
      <scheme val="minor"/>
    </font>
    <font>
      <sz val="36"/>
      <color theme="0"/>
      <name val="Calibri"/>
      <family val="2"/>
      <scheme val="minor"/>
    </font>
    <font>
      <sz val="18"/>
      <color theme="0"/>
      <name val="Calibri"/>
      <family val="2"/>
      <scheme val="minor"/>
    </font>
  </fonts>
  <fills count="4">
    <fill>
      <patternFill patternType="none"/>
    </fill>
    <fill>
      <patternFill patternType="gray125"/>
    </fill>
    <fill>
      <patternFill patternType="solid">
        <fgColor rgb="FF336600"/>
        <bgColor indexed="64"/>
      </patternFill>
    </fill>
    <fill>
      <patternFill patternType="solid">
        <fgColor theme="2" tint="-0.249977111117893"/>
        <bgColor indexed="64"/>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59">
    <xf numFmtId="0" fontId="0" fillId="0" borderId="0" xfId="0"/>
    <xf numFmtId="14" fontId="0" fillId="0" borderId="0" xfId="0" applyNumberFormat="1"/>
    <xf numFmtId="9" fontId="0" fillId="0" borderId="0" xfId="1" applyFon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0" xfId="0" applyAlignment="1">
      <alignment vertical="center"/>
    </xf>
    <xf numFmtId="0" fontId="0" fillId="0" borderId="0" xfId="0" applyAlignment="1"/>
    <xf numFmtId="0" fontId="0" fillId="0" borderId="0" xfId="0" applyBorder="1"/>
    <xf numFmtId="0" fontId="0" fillId="0" borderId="0" xfId="0" applyBorder="1" applyAlignment="1">
      <alignment horizontal="center"/>
    </xf>
    <xf numFmtId="3" fontId="0" fillId="0" borderId="0" xfId="0" applyNumberFormat="1" applyBorder="1"/>
    <xf numFmtId="0" fontId="2" fillId="0" borderId="0" xfId="0" applyFont="1"/>
    <xf numFmtId="165" fontId="0" fillId="0" borderId="0" xfId="0" applyNumberFormat="1"/>
    <xf numFmtId="166" fontId="0" fillId="0" borderId="0" xfId="0" applyNumberFormat="1"/>
    <xf numFmtId="0" fontId="3" fillId="0" borderId="0" xfId="0" applyFont="1"/>
    <xf numFmtId="0" fontId="0" fillId="0" borderId="1" xfId="0" applyBorder="1" applyAlignment="1">
      <alignment horizontal="center"/>
    </xf>
    <xf numFmtId="0" fontId="0" fillId="0" borderId="1" xfId="0" applyBorder="1" applyAlignment="1">
      <alignment vertical="center"/>
    </xf>
    <xf numFmtId="0" fontId="2" fillId="0" borderId="0" xfId="0" applyFont="1" applyAlignment="1">
      <alignment horizontal="center"/>
    </xf>
    <xf numFmtId="0" fontId="2" fillId="0" borderId="0" xfId="0" applyFont="1" applyAlignment="1">
      <alignment horizontal="left"/>
    </xf>
    <xf numFmtId="0" fontId="3" fillId="0" borderId="0" xfId="0" quotePrefix="1" applyFont="1"/>
    <xf numFmtId="0" fontId="4" fillId="0" borderId="0" xfId="0" applyFont="1"/>
    <xf numFmtId="0" fontId="2" fillId="0" borderId="1" xfId="0" applyFont="1" applyBorder="1" applyAlignment="1">
      <alignment vertical="center"/>
    </xf>
    <xf numFmtId="0" fontId="2" fillId="0" borderId="1" xfId="0" applyFont="1" applyBorder="1"/>
    <xf numFmtId="0" fontId="5" fillId="0" borderId="0" xfId="0" applyFont="1" applyAlignment="1">
      <alignment horizontal="left"/>
    </xf>
    <xf numFmtId="0" fontId="6" fillId="0" borderId="0" xfId="0" applyFont="1" applyAlignment="1">
      <alignment horizontal="right"/>
    </xf>
    <xf numFmtId="0" fontId="9" fillId="2" borderId="0" xfId="0" applyFont="1" applyFill="1" applyAlignment="1">
      <alignment vertical="center"/>
    </xf>
    <xf numFmtId="0" fontId="10" fillId="2" borderId="0" xfId="0" applyFont="1" applyFill="1" applyAlignment="1">
      <alignment vertical="center"/>
    </xf>
    <xf numFmtId="0" fontId="11" fillId="2" borderId="0" xfId="0" applyFont="1" applyFill="1" applyAlignment="1">
      <alignment vertical="center"/>
    </xf>
    <xf numFmtId="0" fontId="12" fillId="0" borderId="0" xfId="0" applyFont="1"/>
    <xf numFmtId="0" fontId="13" fillId="0" borderId="0" xfId="0" applyFont="1"/>
    <xf numFmtId="167" fontId="0" fillId="0" borderId="0" xfId="0" applyNumberFormat="1" applyAlignment="1">
      <alignment horizontal="left" indent="1"/>
    </xf>
    <xf numFmtId="167" fontId="0" fillId="0" borderId="0" xfId="0" applyNumberFormat="1"/>
    <xf numFmtId="168" fontId="0" fillId="0" borderId="0" xfId="0" applyNumberFormat="1"/>
    <xf numFmtId="0" fontId="7" fillId="0" borderId="0" xfId="0" applyFont="1"/>
    <xf numFmtId="0" fontId="8" fillId="0" borderId="0" xfId="2"/>
    <xf numFmtId="0" fontId="14" fillId="3" borderId="0" xfId="0" applyFont="1" applyFill="1"/>
    <xf numFmtId="0" fontId="0" fillId="3" borderId="0" xfId="0" applyFill="1"/>
    <xf numFmtId="170" fontId="0" fillId="0" borderId="0" xfId="0" applyNumberFormat="1"/>
    <xf numFmtId="14" fontId="0" fillId="0" borderId="0" xfId="0" applyNumberFormat="1" applyBorder="1"/>
    <xf numFmtId="3" fontId="0" fillId="0" borderId="6" xfId="0" applyNumberFormat="1" applyBorder="1"/>
    <xf numFmtId="3" fontId="0" fillId="0" borderId="8" xfId="0" applyNumberFormat="1" applyBorder="1"/>
    <xf numFmtId="0" fontId="0" fillId="0" borderId="2" xfId="0" pivotButton="1" applyBorder="1"/>
    <xf numFmtId="0" fontId="0" fillId="0" borderId="2" xfId="0" applyBorder="1"/>
    <xf numFmtId="14" fontId="0" fillId="0" borderId="2" xfId="0" applyNumberFormat="1" applyBorder="1"/>
    <xf numFmtId="3" fontId="0" fillId="0" borderId="2" xfId="0" applyNumberFormat="1" applyBorder="1"/>
    <xf numFmtId="9" fontId="0" fillId="0" borderId="2" xfId="0" applyNumberFormat="1" applyBorder="1"/>
    <xf numFmtId="3" fontId="0" fillId="0" borderId="3" xfId="0" applyNumberFormat="1" applyBorder="1"/>
    <xf numFmtId="3" fontId="0" fillId="0" borderId="4" xfId="0" applyNumberFormat="1" applyBorder="1"/>
    <xf numFmtId="3" fontId="0" fillId="0" borderId="5" xfId="0" applyNumberFormat="1" applyBorder="1"/>
    <xf numFmtId="3" fontId="0" fillId="0" borderId="7" xfId="0" applyNumberFormat="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5" fillId="3" borderId="0" xfId="0" applyFont="1" applyFill="1"/>
  </cellXfs>
  <cellStyles count="3">
    <cellStyle name="Hyperlink" xfId="2" builtinId="8"/>
    <cellStyle name="Normal" xfId="0" builtinId="0"/>
    <cellStyle name="Per cent" xfId="1" builtinId="5"/>
  </cellStyles>
  <dxfs count="245">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69" formatCode="d/mm/yyyy"/>
    </dxf>
    <dxf>
      <numFmt numFmtId="169" formatCode="d/mm/yyyy"/>
    </dxf>
    <dxf>
      <font>
        <b/>
        <color theme="1"/>
      </font>
      <border>
        <bottom style="thin">
          <color theme="8"/>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No Border" pivot="0" table="0" count="10" xr9:uid="{EEEA172B-89F3-489D-B80E-D598FE9BFA19}">
      <tableStyleElement type="wholeTable" dxfId="244"/>
      <tableStyleElement type="headerRow" dxfId="243"/>
    </tableStyle>
  </tableStyles>
  <colors>
    <mruColors>
      <color rgb="FFFF7D7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5">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555555555555552E-2"/>
          <c:y val="3.8580246913580245E-2"/>
          <c:w val="0.89814814814814814"/>
          <c:h val="0.82688952075435018"/>
        </c:manualLayout>
      </c:layout>
      <c:barChart>
        <c:barDir val="col"/>
        <c:grouping val="percentStacked"/>
        <c:varyColors val="0"/>
        <c:ser>
          <c:idx val="0"/>
          <c:order val="0"/>
          <c:tx>
            <c:strRef>
              <c:f>Workings!$E$2</c:f>
              <c:strCache>
                <c:ptCount val="1"/>
                <c:pt idx="0">
                  <c:v>Not Started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Workings!$F$2</c:f>
              <c:numCache>
                <c:formatCode>General</c:formatCode>
                <c:ptCount val="1"/>
                <c:pt idx="0">
                  <c:v>4</c:v>
                </c:pt>
              </c:numCache>
            </c:numRef>
          </c:val>
          <c:extLst>
            <c:ext xmlns:c16="http://schemas.microsoft.com/office/drawing/2014/chart" uri="{C3380CC4-5D6E-409C-BE32-E72D297353CC}">
              <c16:uniqueId val="{00000000-51D1-A049-87E4-40EC89AB6D6F}"/>
            </c:ext>
          </c:extLst>
        </c:ser>
        <c:ser>
          <c:idx val="1"/>
          <c:order val="1"/>
          <c:tx>
            <c:strRef>
              <c:f>Workings!$E$3</c:f>
              <c:strCache>
                <c:ptCount val="1"/>
                <c:pt idx="0">
                  <c:v>In Progress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Workings!$F$3</c:f>
              <c:numCache>
                <c:formatCode>General</c:formatCode>
                <c:ptCount val="1"/>
                <c:pt idx="0">
                  <c:v>33</c:v>
                </c:pt>
              </c:numCache>
            </c:numRef>
          </c:val>
          <c:extLst>
            <c:ext xmlns:c16="http://schemas.microsoft.com/office/drawing/2014/chart" uri="{C3380CC4-5D6E-409C-BE32-E72D297353CC}">
              <c16:uniqueId val="{00000001-51D1-A049-87E4-40EC89AB6D6F}"/>
            </c:ext>
          </c:extLst>
        </c:ser>
        <c:ser>
          <c:idx val="2"/>
          <c:order val="2"/>
          <c:tx>
            <c:strRef>
              <c:f>Workings!$E$4</c:f>
              <c:strCache>
                <c:ptCount val="1"/>
                <c:pt idx="0">
                  <c:v>Completed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Workings!$F$4</c:f>
              <c:numCache>
                <c:formatCode>General</c:formatCode>
                <c:ptCount val="1"/>
                <c:pt idx="0">
                  <c:v>3</c:v>
                </c:pt>
              </c:numCache>
            </c:numRef>
          </c:val>
          <c:extLst>
            <c:ext xmlns:c16="http://schemas.microsoft.com/office/drawing/2014/chart" uri="{C3380CC4-5D6E-409C-BE32-E72D297353CC}">
              <c16:uniqueId val="{00000002-51D1-A049-87E4-40EC89AB6D6F}"/>
            </c:ext>
          </c:extLst>
        </c:ser>
        <c:dLbls>
          <c:showLegendKey val="0"/>
          <c:showVal val="1"/>
          <c:showCatName val="0"/>
          <c:showSerName val="0"/>
          <c:showPercent val="0"/>
          <c:showBubbleSize val="0"/>
        </c:dLbls>
        <c:gapWidth val="75"/>
        <c:overlap val="100"/>
        <c:axId val="6477151"/>
        <c:axId val="6514863"/>
      </c:barChart>
      <c:catAx>
        <c:axId val="6477151"/>
        <c:scaling>
          <c:orientation val="minMax"/>
        </c:scaling>
        <c:delete val="1"/>
        <c:axPos val="b"/>
        <c:majorTickMark val="none"/>
        <c:minorTickMark val="none"/>
        <c:tickLblPos val="nextTo"/>
        <c:crossAx val="6514863"/>
        <c:crosses val="autoZero"/>
        <c:auto val="1"/>
        <c:lblAlgn val="ctr"/>
        <c:lblOffset val="100"/>
        <c:noMultiLvlLbl val="0"/>
      </c:catAx>
      <c:valAx>
        <c:axId val="6514863"/>
        <c:scaling>
          <c:orientation val="minMax"/>
        </c:scaling>
        <c:delete val="1"/>
        <c:axPos val="l"/>
        <c:numFmt formatCode="0%" sourceLinked="1"/>
        <c:majorTickMark val="none"/>
        <c:minorTickMark val="none"/>
        <c:tickLblPos val="nextTo"/>
        <c:crossAx val="6477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60880851432034"/>
          <c:y val="0.38652396605764089"/>
          <c:w val="0.6277502812148481"/>
          <c:h val="0.5546143261218561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2E-4E43-9862-7E693573A2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2E-4E43-9862-7E693573A238}"/>
              </c:ext>
            </c:extLst>
          </c:dPt>
          <c:cat>
            <c:strRef>
              <c:f>Workings!$I$3:$I$4</c:f>
              <c:strCache>
                <c:ptCount val="2"/>
                <c:pt idx="0">
                  <c:v>Days Completed </c:v>
                </c:pt>
                <c:pt idx="1">
                  <c:v>Days Remaining</c:v>
                </c:pt>
              </c:strCache>
            </c:strRef>
          </c:cat>
          <c:val>
            <c:numRef>
              <c:f>Workings!$J$3:$J$4</c:f>
              <c:numCache>
                <c:formatCode>0%</c:formatCode>
                <c:ptCount val="2"/>
                <c:pt idx="0">
                  <c:v>0.42105263157894735</c:v>
                </c:pt>
                <c:pt idx="1">
                  <c:v>0.57894736842105265</c:v>
                </c:pt>
              </c:numCache>
            </c:numRef>
          </c:val>
          <c:extLst>
            <c:ext xmlns:c16="http://schemas.microsoft.com/office/drawing/2014/chart" uri="{C3380CC4-5D6E-409C-BE32-E72D297353CC}">
              <c16:uniqueId val="{00000004-082E-4E43-9862-7E693573A238}"/>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b"/>
      <c:layout>
        <c:manualLayout>
          <c:xMode val="edge"/>
          <c:yMode val="edge"/>
          <c:x val="0.10448286869546709"/>
          <c:y val="3.105085548516966E-2"/>
          <c:w val="0.78711343774335896"/>
          <c:h val="0.313014295543154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SPENT</a:t>
            </a:r>
          </a:p>
        </c:rich>
      </c:tx>
      <c:layout>
        <c:manualLayout>
          <c:xMode val="edge"/>
          <c:yMode val="edge"/>
          <c:x val="0.26536419467174449"/>
          <c:y val="1.64365548980933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142146705346043"/>
          <c:y val="0.33613660718445698"/>
          <c:w val="0.64452635822482973"/>
          <c:h val="0.58350611129230145"/>
        </c:manualLayout>
      </c:layout>
      <c:doughnutChart>
        <c:varyColors val="1"/>
        <c:ser>
          <c:idx val="0"/>
          <c:order val="0"/>
          <c:tx>
            <c:strRef>
              <c:f>Workings!$N$6</c:f>
              <c:strCache>
                <c:ptCount val="1"/>
                <c:pt idx="0">
                  <c:v>doughnut chart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78-0C45-AF5C-B46C639C76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78-0C45-AF5C-B46C639C7646}"/>
              </c:ext>
            </c:extLst>
          </c:dPt>
          <c:val>
            <c:numRef>
              <c:f>Workings!$O$6:$P$6</c:f>
              <c:numCache>
                <c:formatCode>0%</c:formatCode>
                <c:ptCount val="2"/>
                <c:pt idx="0">
                  <c:v>0.57652749428789041</c:v>
                </c:pt>
                <c:pt idx="1">
                  <c:v>0.42347250571210965</c:v>
                </c:pt>
              </c:numCache>
            </c:numRef>
          </c:val>
          <c:extLst>
            <c:ext xmlns:c16="http://schemas.microsoft.com/office/drawing/2014/chart" uri="{C3380CC4-5D6E-409C-BE32-E72D297353CC}">
              <c16:uniqueId val="{00000004-C878-0C45-AF5C-B46C639C7646}"/>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Dashboard.xlsx]Workings!PivotTable3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VS ACTUAL</a:t>
            </a:r>
          </a:p>
        </c:rich>
      </c:tx>
      <c:layout>
        <c:manualLayout>
          <c:xMode val="edge"/>
          <c:yMode val="edge"/>
          <c:x val="0.3977832020997375"/>
          <c:y val="0.0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72168B3-7BB5-9D48-8DA5-0DA666D417A0}" type="SERIES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[SERIES NAME]</a:t>
                </a:fld>
                <a:endParaRPr lang="en-US" baseline="0">
                  <a:solidFill>
                    <a:schemeClr val="bg1"/>
                  </a:solidFill>
                </a:endParaRPr>
              </a:p>
              <a:p>
                <a:pPr>
                  <a:defRPr sz="900" b="0" i="0" u="none" strike="noStrike" kern="1200" baseline="0">
                    <a:solidFill>
                      <a:schemeClr val="tx1">
                        <a:lumMod val="75000"/>
                        <a:lumOff val="25000"/>
                      </a:schemeClr>
                    </a:solidFill>
                    <a:latin typeface="+mn-lt"/>
                    <a:ea typeface="+mn-ea"/>
                    <a:cs typeface="+mn-cs"/>
                  </a:defRPr>
                </a:pPr>
                <a:fld id="{DFE8BF8C-4529-5641-89A6-0348FE4B7483}"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72168B3-7BB5-9D48-8DA5-0DA666D417A0}" type="SERIES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[SERIES NAME]</a:t>
                </a:fld>
                <a:endParaRPr lang="en-US" baseline="0">
                  <a:solidFill>
                    <a:schemeClr val="bg1"/>
                  </a:solidFill>
                </a:endParaRPr>
              </a:p>
              <a:p>
                <a:pPr>
                  <a:defRPr sz="900" b="0" i="0" u="none" strike="noStrike" kern="1200" baseline="0">
                    <a:solidFill>
                      <a:schemeClr val="tx1">
                        <a:lumMod val="75000"/>
                        <a:lumOff val="25000"/>
                      </a:schemeClr>
                    </a:solidFill>
                    <a:latin typeface="+mn-lt"/>
                    <a:ea typeface="+mn-ea"/>
                    <a:cs typeface="+mn-cs"/>
                  </a:defRPr>
                </a:pPr>
                <a:fld id="{DFE8BF8C-4529-5641-89A6-0348FE4B7483}"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72168B3-7BB5-9D48-8DA5-0DA666D417A0}" type="SERIESNAME">
                  <a:rPr lang="en-US">
                    <a:solidFill>
                      <a:schemeClr val="bg1"/>
                    </a:solidFill>
                  </a:rPr>
                  <a:pPr>
                    <a:defRPr/>
                  </a:pPr>
                  <a:t>[SERIES NAME]</a:t>
                </a:fld>
                <a:endParaRPr lang="en-US" baseline="0">
                  <a:solidFill>
                    <a:schemeClr val="bg1"/>
                  </a:solidFill>
                </a:endParaRPr>
              </a:p>
              <a:p>
                <a:pPr>
                  <a:defRPr/>
                </a:pPr>
                <a:fld id="{DFE8BF8C-4529-5641-89A6-0348FE4B7483}" type="VALUE">
                  <a:rPr lang="en-US">
                    <a:solidFill>
                      <a:schemeClr val="bg1"/>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1.0851208254140647E-2"/>
          <c:y val="0.125"/>
          <c:w val="0.98301927776269349"/>
          <c:h val="0.76851851851851849"/>
        </c:manualLayout>
      </c:layout>
      <c:barChart>
        <c:barDir val="bar"/>
        <c:grouping val="clustered"/>
        <c:varyColors val="0"/>
        <c:ser>
          <c:idx val="0"/>
          <c:order val="0"/>
          <c:tx>
            <c:strRef>
              <c:f>Workings!$O$4</c:f>
              <c:strCache>
                <c:ptCount val="1"/>
                <c:pt idx="0">
                  <c:v>Budget </c:v>
                </c:pt>
              </c:strCache>
            </c:strRef>
          </c:tx>
          <c:spPr>
            <a:solidFill>
              <a:schemeClr val="accent1"/>
            </a:solidFill>
            <a:ln>
              <a:noFill/>
            </a:ln>
            <a:effectLst/>
          </c:spPr>
          <c:invertIfNegative val="0"/>
          <c:dLbls>
            <c:dLbl>
              <c:idx val="0"/>
              <c:tx>
                <c:rich>
                  <a:bodyPr/>
                  <a:lstStyle/>
                  <a:p>
                    <a:fld id="{572168B3-7BB5-9D48-8DA5-0DA666D417A0}" type="SERIESNAME">
                      <a:rPr lang="en-US">
                        <a:solidFill>
                          <a:schemeClr val="bg1"/>
                        </a:solidFill>
                      </a:rPr>
                      <a:pPr/>
                      <a:t>[SERIES NAME]</a:t>
                    </a:fld>
                    <a:endParaRPr lang="en-US" baseline="0">
                      <a:solidFill>
                        <a:schemeClr val="bg1"/>
                      </a:solidFill>
                    </a:endParaRPr>
                  </a:p>
                  <a:p>
                    <a:fld id="{DFE8BF8C-4529-5641-89A6-0348FE4B7483}" type="VALUE">
                      <a:rPr lang="en-US">
                        <a:solidFill>
                          <a:schemeClr val="bg1"/>
                        </a:solidFill>
                      </a:rPr>
                      <a:pPr/>
                      <a:t>[VALUE]</a:t>
                    </a:fld>
                    <a:endParaRPr lang="en-GB"/>
                  </a:p>
                </c:rich>
              </c:tx>
              <c:dLblPos val="ctr"/>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0-4F8F-4C4D-A899-734921664D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Workings!$O$5</c:f>
              <c:strCache>
                <c:ptCount val="1"/>
                <c:pt idx="0">
                  <c:v>Total</c:v>
                </c:pt>
              </c:strCache>
            </c:strRef>
          </c:cat>
          <c:val>
            <c:numRef>
              <c:f>Workings!$O$5</c:f>
              <c:numCache>
                <c:formatCode>0.0,,\M;\-0.0,,\M</c:formatCode>
                <c:ptCount val="1"/>
                <c:pt idx="0">
                  <c:v>19695000</c:v>
                </c:pt>
              </c:numCache>
            </c:numRef>
          </c:val>
          <c:extLst>
            <c:ext xmlns:c16="http://schemas.microsoft.com/office/drawing/2014/chart" uri="{C3380CC4-5D6E-409C-BE32-E72D297353CC}">
              <c16:uniqueId val="{00000001-4F8F-4C4D-A899-734921664DA4}"/>
            </c:ext>
          </c:extLst>
        </c:ser>
        <c:ser>
          <c:idx val="1"/>
          <c:order val="1"/>
          <c:tx>
            <c:strRef>
              <c:f>Workings!$P$4</c:f>
              <c:strCache>
                <c:ptCount val="1"/>
                <c:pt idx="0">
                  <c:v>Actual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Workings!$O$5</c:f>
              <c:strCache>
                <c:ptCount val="1"/>
                <c:pt idx="0">
                  <c:v>Total</c:v>
                </c:pt>
              </c:strCache>
            </c:strRef>
          </c:cat>
          <c:val>
            <c:numRef>
              <c:f>Workings!$P$5</c:f>
              <c:numCache>
                <c:formatCode>0.0,,\M;\-0.0,,\M</c:formatCode>
                <c:ptCount val="1"/>
                <c:pt idx="0">
                  <c:v>8340291</c:v>
                </c:pt>
              </c:numCache>
            </c:numRef>
          </c:val>
          <c:extLst>
            <c:ext xmlns:c16="http://schemas.microsoft.com/office/drawing/2014/chart" uri="{C3380CC4-5D6E-409C-BE32-E72D297353CC}">
              <c16:uniqueId val="{00000002-4F8F-4C4D-A899-734921664DA4}"/>
            </c:ext>
          </c:extLst>
        </c:ser>
        <c:dLbls>
          <c:showLegendKey val="0"/>
          <c:showVal val="0"/>
          <c:showCatName val="0"/>
          <c:showSerName val="0"/>
          <c:showPercent val="0"/>
          <c:showBubbleSize val="0"/>
        </c:dLbls>
        <c:gapWidth val="0"/>
        <c:overlap val="-30"/>
        <c:axId val="1711354448"/>
        <c:axId val="1677791104"/>
      </c:barChart>
      <c:catAx>
        <c:axId val="1711354448"/>
        <c:scaling>
          <c:orientation val="minMax"/>
        </c:scaling>
        <c:delete val="1"/>
        <c:axPos val="l"/>
        <c:numFmt formatCode="General" sourceLinked="1"/>
        <c:majorTickMark val="none"/>
        <c:minorTickMark val="none"/>
        <c:tickLblPos val="nextTo"/>
        <c:crossAx val="1677791104"/>
        <c:crosses val="autoZero"/>
        <c:auto val="1"/>
        <c:lblAlgn val="ctr"/>
        <c:lblOffset val="100"/>
        <c:noMultiLvlLbl val="0"/>
      </c:catAx>
      <c:valAx>
        <c:axId val="1677791104"/>
        <c:scaling>
          <c:orientation val="minMax"/>
        </c:scaling>
        <c:delete val="1"/>
        <c:axPos val="b"/>
        <c:numFmt formatCode="0.0,,\M;\-0.0,,\M" sourceLinked="1"/>
        <c:majorTickMark val="none"/>
        <c:minorTickMark val="none"/>
        <c:tickLblPos val="nextTo"/>
        <c:crossAx val="17113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8.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hyperlink" Target="https://youtu.be/5qtSioTE2wY" TargetMode="External"/><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29.svg"/></Relationships>
</file>

<file path=xl/drawings/_rels/drawing5.xml.rels><?xml version="1.0" encoding="UTF-8" standalone="yes"?>
<Relationships xmlns="http://schemas.openxmlformats.org/package/2006/relationships"><Relationship Id="rId2" Type="http://schemas.openxmlformats.org/officeDocument/2006/relationships/image" Target="../media/image30.png"/><Relationship Id="rId1" Type="http://schemas.openxmlformats.org/officeDocument/2006/relationships/hyperlink" Target="https://www.myonlinetraininghub.com/" TargetMode="External"/></Relationships>
</file>

<file path=xl/drawings/_rels/drawing6.xml.rels><?xml version="1.0" encoding="UTF-8" standalone="yes"?>
<Relationships xmlns="http://schemas.openxmlformats.org/package/2006/relationships"><Relationship Id="rId8" Type="http://schemas.openxmlformats.org/officeDocument/2006/relationships/image" Target="../media/image38.png"/><Relationship Id="rId3" Type="http://schemas.openxmlformats.org/officeDocument/2006/relationships/image" Target="../media/image33.png"/><Relationship Id="rId7" Type="http://schemas.openxmlformats.org/officeDocument/2006/relationships/image" Target="../media/image37.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36.png"/><Relationship Id="rId11" Type="http://schemas.openxmlformats.org/officeDocument/2006/relationships/image" Target="../media/image30.png"/><Relationship Id="rId5" Type="http://schemas.openxmlformats.org/officeDocument/2006/relationships/image" Target="../media/image35.png"/><Relationship Id="rId10" Type="http://schemas.openxmlformats.org/officeDocument/2006/relationships/hyperlink" Target="https://www.myonlinetraininghub.com/" TargetMode="External"/><Relationship Id="rId4" Type="http://schemas.openxmlformats.org/officeDocument/2006/relationships/image" Target="../media/image34.png"/><Relationship Id="rId9" Type="http://schemas.openxmlformats.org/officeDocument/2006/relationships/image" Target="../media/image39.png"/></Relationships>
</file>

<file path=xl/drawings/drawing1.xml><?xml version="1.0" encoding="utf-8"?>
<xdr:wsDr xmlns:xdr="http://schemas.openxmlformats.org/drawingml/2006/spreadsheetDrawing" xmlns:a="http://schemas.openxmlformats.org/drawingml/2006/main">
  <xdr:twoCellAnchor>
    <xdr:from>
      <xdr:col>0</xdr:col>
      <xdr:colOff>25400</xdr:colOff>
      <xdr:row>1</xdr:row>
      <xdr:rowOff>38100</xdr:rowOff>
    </xdr:from>
    <xdr:to>
      <xdr:col>2</xdr:col>
      <xdr:colOff>386080</xdr:colOff>
      <xdr:row>24</xdr:row>
      <xdr:rowOff>45720</xdr:rowOff>
    </xdr:to>
    <xdr:graphicFrame macro="">
      <xdr:nvGraphicFramePr>
        <xdr:cNvPr id="2" name="Chart 1">
          <a:extLst>
            <a:ext uri="{FF2B5EF4-FFF2-40B4-BE49-F238E27FC236}">
              <a16:creationId xmlns:a16="http://schemas.microsoft.com/office/drawing/2014/main" id="{041264FF-95B5-034C-A68A-E4A4995D8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215900</xdr:colOff>
      <xdr:row>25</xdr:row>
      <xdr:rowOff>127000</xdr:rowOff>
    </xdr:from>
    <xdr:to>
      <xdr:col>1</xdr:col>
      <xdr:colOff>787400</xdr:colOff>
      <xdr:row>33</xdr:row>
      <xdr:rowOff>152400</xdr:rowOff>
    </xdr:to>
    <xdr:graphicFrame macro="">
      <xdr:nvGraphicFramePr>
        <xdr:cNvPr id="3" name="Chart 2">
          <a:extLst>
            <a:ext uri="{FF2B5EF4-FFF2-40B4-BE49-F238E27FC236}">
              <a16:creationId xmlns:a16="http://schemas.microsoft.com/office/drawing/2014/main" id="{FC5D393A-E6A1-C547-B64E-8676986B0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34</xdr:row>
      <xdr:rowOff>88900</xdr:rowOff>
    </xdr:from>
    <xdr:to>
      <xdr:col>1</xdr:col>
      <xdr:colOff>764032</xdr:colOff>
      <xdr:row>42</xdr:row>
      <xdr:rowOff>110236</xdr:rowOff>
    </xdr:to>
    <xdr:graphicFrame macro="">
      <xdr:nvGraphicFramePr>
        <xdr:cNvPr id="4" name="Chart 3">
          <a:extLst>
            <a:ext uri="{FF2B5EF4-FFF2-40B4-BE49-F238E27FC236}">
              <a16:creationId xmlns:a16="http://schemas.microsoft.com/office/drawing/2014/main" id="{52A41EDB-4B87-4B4E-A144-980F6B0BF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38100</xdr:colOff>
      <xdr:row>1</xdr:row>
      <xdr:rowOff>0</xdr:rowOff>
    </xdr:from>
    <xdr:to>
      <xdr:col>14</xdr:col>
      <xdr:colOff>774700</xdr:colOff>
      <xdr:row>5</xdr:row>
      <xdr:rowOff>165100</xdr:rowOff>
    </xdr:to>
    <xdr:graphicFrame macro="">
      <xdr:nvGraphicFramePr>
        <xdr:cNvPr id="5" name="Chart 4">
          <a:extLst>
            <a:ext uri="{FF2B5EF4-FFF2-40B4-BE49-F238E27FC236}">
              <a16:creationId xmlns:a16="http://schemas.microsoft.com/office/drawing/2014/main" id="{066613A8-3EF7-6047-B8EA-2F864F13E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812800</xdr:colOff>
      <xdr:row>1</xdr:row>
      <xdr:rowOff>25400</xdr:rowOff>
    </xdr:from>
    <xdr:to>
      <xdr:col>6</xdr:col>
      <xdr:colOff>190500</xdr:colOff>
      <xdr:row>5</xdr:row>
      <xdr:rowOff>1</xdr:rowOff>
    </xdr:to>
    <mc:AlternateContent xmlns:mc="http://schemas.openxmlformats.org/markup-compatibility/2006">
      <mc:Choice xmlns:a14="http://schemas.microsoft.com/office/drawing/2010/main" Requires="a14">
        <xdr:graphicFrame macro="">
          <xdr:nvGraphicFramePr>
            <xdr:cNvPr id="6" name="Project">
              <a:extLst>
                <a:ext uri="{FF2B5EF4-FFF2-40B4-BE49-F238E27FC236}">
                  <a16:creationId xmlns:a16="http://schemas.microsoft.com/office/drawing/2014/main" id="{612B04AC-F97C-DDB5-DA26-357C6B9147AC}"/>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dr:sp macro="" textlink="">
          <xdr:nvSpPr>
            <xdr:cNvPr id="0" name=""/>
            <xdr:cNvSpPr>
              <a:spLocks noTextEdit="1"/>
            </xdr:cNvSpPr>
          </xdr:nvSpPr>
          <xdr:spPr>
            <a:xfrm>
              <a:off x="1638300" y="596900"/>
              <a:ext cx="4076700" cy="7366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190500</xdr:colOff>
      <xdr:row>1</xdr:row>
      <xdr:rowOff>25401</xdr:rowOff>
    </xdr:from>
    <xdr:to>
      <xdr:col>10</xdr:col>
      <xdr:colOff>50800</xdr:colOff>
      <xdr:row>5</xdr:row>
      <xdr:rowOff>25401</xdr:rowOff>
    </xdr:to>
    <mc:AlternateContent xmlns:mc="http://schemas.openxmlformats.org/markup-compatibility/2006">
      <mc:Choice xmlns:a14="http://schemas.microsoft.com/office/drawing/2010/main" Requires="a14">
        <xdr:graphicFrame macro="">
          <xdr:nvGraphicFramePr>
            <xdr:cNvPr id="7" name="Manager">
              <a:extLst>
                <a:ext uri="{FF2B5EF4-FFF2-40B4-BE49-F238E27FC236}">
                  <a16:creationId xmlns:a16="http://schemas.microsoft.com/office/drawing/2014/main" id="{BB84AD4E-8BC1-6EF0-C822-1320BF640A65}"/>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5715000" y="596901"/>
              <a:ext cx="41656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0.35884</cdr:x>
      <cdr:y>0.50183</cdr:y>
    </cdr:from>
    <cdr:to>
      <cdr:x>0.7984</cdr:x>
      <cdr:y>0.81251</cdr:y>
    </cdr:to>
    <cdr:sp macro="" textlink="Workings!$J$3">
      <cdr:nvSpPr>
        <cdr:cNvPr id="2" name="TextBox 1">
          <a:extLst xmlns:a="http://schemas.openxmlformats.org/drawingml/2006/main">
            <a:ext uri="{FF2B5EF4-FFF2-40B4-BE49-F238E27FC236}">
              <a16:creationId xmlns:a16="http://schemas.microsoft.com/office/drawing/2014/main" id="{2A9FA5A8-B89A-CDC3-E784-6F2B53A2F08D}"/>
            </a:ext>
          </a:extLst>
        </cdr:cNvPr>
        <cdr:cNvSpPr txBox="1"/>
      </cdr:nvSpPr>
      <cdr:spPr>
        <a:xfrm xmlns:a="http://schemas.openxmlformats.org/drawingml/2006/main">
          <a:off x="501302" y="777541"/>
          <a:ext cx="614065" cy="48136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6BBDA140-6F06-7A41-8678-538C12455440}" type="TxLink">
            <a:rPr lang="en-US" sz="1100" b="0" i="0" u="none" strike="noStrike">
              <a:solidFill>
                <a:srgbClr val="000000"/>
              </a:solidFill>
              <a:latin typeface="Calibri"/>
              <a:cs typeface="Calibri"/>
            </a:rPr>
            <a:pPr/>
            <a:t>42%</a:t>
          </a:fld>
          <a:endParaRPr lang="en-GB" sz="1100"/>
        </a:p>
      </cdr:txBody>
    </cdr:sp>
  </cdr:relSizeAnchor>
</c:userShapes>
</file>

<file path=xl/drawings/drawing3.xml><?xml version="1.0" encoding="utf-8"?>
<c:userShapes xmlns:c="http://schemas.openxmlformats.org/drawingml/2006/chart">
  <cdr:relSizeAnchor xmlns:cdr="http://schemas.openxmlformats.org/drawingml/2006/chartDrawing">
    <cdr:from>
      <cdr:x>0.34737</cdr:x>
      <cdr:y>0.5625</cdr:y>
    </cdr:from>
    <cdr:to>
      <cdr:x>0.70526</cdr:x>
      <cdr:y>0.79464</cdr:y>
    </cdr:to>
    <cdr:sp macro="" textlink="Workings!$P$6">
      <cdr:nvSpPr>
        <cdr:cNvPr id="2" name="TextBox 1">
          <a:extLst xmlns:a="http://schemas.openxmlformats.org/drawingml/2006/main">
            <a:ext uri="{FF2B5EF4-FFF2-40B4-BE49-F238E27FC236}">
              <a16:creationId xmlns:a16="http://schemas.microsoft.com/office/drawing/2014/main" id="{A6FC9FB3-50A5-9113-DADB-7FFB36EC91B6}"/>
            </a:ext>
          </a:extLst>
        </cdr:cNvPr>
        <cdr:cNvSpPr txBox="1"/>
      </cdr:nvSpPr>
      <cdr:spPr>
        <a:xfrm xmlns:a="http://schemas.openxmlformats.org/drawingml/2006/main">
          <a:off x="419100" y="800100"/>
          <a:ext cx="431800" cy="330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CD7A3D7-708E-2A48-AE5A-4CBEDEA800DB}" type="TxLink">
            <a:rPr lang="en-US" sz="1100" b="0" i="0" u="none" strike="noStrike">
              <a:solidFill>
                <a:srgbClr val="000000"/>
              </a:solidFill>
              <a:latin typeface="Calibri"/>
              <a:cs typeface="Calibri"/>
            </a:rPr>
            <a:pPr/>
            <a:t>42%</a:t>
          </a:fld>
          <a:endParaRPr lang="en-GB" sz="1100"/>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1</xdr:col>
      <xdr:colOff>76200</xdr:colOff>
      <xdr:row>6</xdr:row>
      <xdr:rowOff>133350</xdr:rowOff>
    </xdr:from>
    <xdr:to>
      <xdr:col>6</xdr:col>
      <xdr:colOff>294867</xdr:colOff>
      <xdr:row>35</xdr:row>
      <xdr:rowOff>132590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685800" y="1504950"/>
          <a:ext cx="3266667" cy="6076190"/>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266700</xdr:colOff>
      <xdr:row>62</xdr:row>
      <xdr:rowOff>38100</xdr:rowOff>
    </xdr:from>
    <xdr:to>
      <xdr:col>16</xdr:col>
      <xdr:colOff>371081</xdr:colOff>
      <xdr:row>66</xdr:row>
      <xdr:rowOff>1632</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972300" y="12934950"/>
          <a:ext cx="3152381" cy="800000"/>
        </a:xfrm>
        <a:prstGeom prst="rect">
          <a:avLst/>
        </a:prstGeom>
        <a:effectLst>
          <a:outerShdw blurRad="63500" sx="102000" sy="102000" algn="ctr" rotWithShape="0">
            <a:prstClr val="black">
              <a:alpha val="40000"/>
            </a:prstClr>
          </a:outerShdw>
        </a:effectLst>
      </xdr:spPr>
    </xdr:pic>
    <xdr:clientData/>
  </xdr:twoCellAnchor>
  <xdr:twoCellAnchor editAs="oneCell">
    <xdr:from>
      <xdr:col>5</xdr:col>
      <xdr:colOff>409575</xdr:colOff>
      <xdr:row>71</xdr:row>
      <xdr:rowOff>200025</xdr:rowOff>
    </xdr:from>
    <xdr:to>
      <xdr:col>12</xdr:col>
      <xdr:colOff>104775</xdr:colOff>
      <xdr:row>80</xdr:row>
      <xdr:rowOff>161925</xdr:rowOff>
    </xdr:to>
    <xdr:pic>
      <xdr:nvPicPr>
        <xdr:cNvPr id="7" name="Picture 6">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457575" y="15192375"/>
          <a:ext cx="3962400" cy="184785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72</xdr:row>
      <xdr:rowOff>0</xdr:rowOff>
    </xdr:from>
    <xdr:to>
      <xdr:col>5</xdr:col>
      <xdr:colOff>218761</xdr:colOff>
      <xdr:row>79</xdr:row>
      <xdr:rowOff>1549</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4"/>
        <a:stretch>
          <a:fillRect/>
        </a:stretch>
      </xdr:blipFill>
      <xdr:spPr>
        <a:xfrm>
          <a:off x="752475" y="8077200"/>
          <a:ext cx="2514286" cy="1466667"/>
        </a:xfrm>
        <a:prstGeom prst="rect">
          <a:avLst/>
        </a:prstGeom>
        <a:effectLst>
          <a:outerShdw blurRad="63500" sx="102000" sy="102000" algn="ctr" rotWithShape="0">
            <a:prstClr val="black">
              <a:alpha val="40000"/>
            </a:prstClr>
          </a:outerShdw>
        </a:effectLst>
      </xdr:spPr>
    </xdr:pic>
    <xdr:clientData/>
  </xdr:twoCellAnchor>
  <xdr:twoCellAnchor editAs="oneCell">
    <xdr:from>
      <xdr:col>12</xdr:col>
      <xdr:colOff>266700</xdr:colOff>
      <xdr:row>72</xdr:row>
      <xdr:rowOff>76200</xdr:rowOff>
    </xdr:from>
    <xdr:to>
      <xdr:col>17</xdr:col>
      <xdr:colOff>399652</xdr:colOff>
      <xdr:row>79</xdr:row>
      <xdr:rowOff>9350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5"/>
        <a:stretch>
          <a:fillRect/>
        </a:stretch>
      </xdr:blipFill>
      <xdr:spPr>
        <a:xfrm>
          <a:off x="7581900" y="15278100"/>
          <a:ext cx="3180952" cy="1400000"/>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0</xdr:colOff>
      <xdr:row>51</xdr:row>
      <xdr:rowOff>0</xdr:rowOff>
    </xdr:from>
    <xdr:to>
      <xdr:col>5</xdr:col>
      <xdr:colOff>466362</xdr:colOff>
      <xdr:row>57</xdr:row>
      <xdr:rowOff>114129</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6"/>
        <a:stretch>
          <a:fillRect/>
        </a:stretch>
      </xdr:blipFill>
      <xdr:spPr>
        <a:xfrm>
          <a:off x="609600" y="10591800"/>
          <a:ext cx="2904762" cy="1371429"/>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57150</xdr:colOff>
      <xdr:row>62</xdr:row>
      <xdr:rowOff>0</xdr:rowOff>
    </xdr:from>
    <xdr:to>
      <xdr:col>2</xdr:col>
      <xdr:colOff>457074</xdr:colOff>
      <xdr:row>68</xdr:row>
      <xdr:rowOff>199843</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7"/>
        <a:stretch>
          <a:fillRect/>
        </a:stretch>
      </xdr:blipFill>
      <xdr:spPr>
        <a:xfrm>
          <a:off x="666750" y="16040100"/>
          <a:ext cx="1009524" cy="1457143"/>
        </a:xfrm>
        <a:prstGeom prst="rect">
          <a:avLst/>
        </a:prstGeom>
        <a:effectLst>
          <a:outerShdw blurRad="63500" sx="102000" sy="102000" algn="ctr" rotWithShape="0">
            <a:prstClr val="black">
              <a:alpha val="40000"/>
            </a:prstClr>
          </a:outerShdw>
        </a:effectLst>
      </xdr:spPr>
    </xdr:pic>
    <xdr:clientData/>
  </xdr:twoCellAnchor>
  <xdr:twoCellAnchor editAs="oneCell">
    <xdr:from>
      <xdr:col>3</xdr:col>
      <xdr:colOff>0</xdr:colOff>
      <xdr:row>62</xdr:row>
      <xdr:rowOff>0</xdr:rowOff>
    </xdr:from>
    <xdr:to>
      <xdr:col>10</xdr:col>
      <xdr:colOff>580419</xdr:colOff>
      <xdr:row>67</xdr:row>
      <xdr:rowOff>47488</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8"/>
        <a:stretch>
          <a:fillRect/>
        </a:stretch>
      </xdr:blipFill>
      <xdr:spPr>
        <a:xfrm>
          <a:off x="1828800" y="12896850"/>
          <a:ext cx="4847619" cy="1095238"/>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57150</xdr:colOff>
      <xdr:row>85</xdr:row>
      <xdr:rowOff>85725</xdr:rowOff>
    </xdr:from>
    <xdr:to>
      <xdr:col>6</xdr:col>
      <xdr:colOff>599626</xdr:colOff>
      <xdr:row>98</xdr:row>
      <xdr:rowOff>18718</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9"/>
        <a:stretch>
          <a:fillRect/>
        </a:stretch>
      </xdr:blipFill>
      <xdr:spPr>
        <a:xfrm>
          <a:off x="666750" y="15078075"/>
          <a:ext cx="3590476" cy="2657143"/>
        </a:xfrm>
        <a:prstGeom prst="rect">
          <a:avLst/>
        </a:prstGeom>
        <a:effectLst>
          <a:outerShdw blurRad="63500" sx="102000" sy="102000" algn="ctr" rotWithShape="0">
            <a:prstClr val="black">
              <a:alpha val="40000"/>
            </a:prstClr>
          </a:outerShdw>
        </a:effectLst>
      </xdr:spPr>
    </xdr:pic>
    <xdr:clientData/>
  </xdr:twoCellAnchor>
  <xdr:twoCellAnchor editAs="oneCell">
    <xdr:from>
      <xdr:col>8</xdr:col>
      <xdr:colOff>0</xdr:colOff>
      <xdr:row>85</xdr:row>
      <xdr:rowOff>85725</xdr:rowOff>
    </xdr:from>
    <xdr:to>
      <xdr:col>13</xdr:col>
      <xdr:colOff>523429</xdr:colOff>
      <xdr:row>98</xdr:row>
      <xdr:rowOff>56813</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0"/>
        <a:stretch>
          <a:fillRect/>
        </a:stretch>
      </xdr:blipFill>
      <xdr:spPr>
        <a:xfrm>
          <a:off x="4876800" y="15078075"/>
          <a:ext cx="3571429" cy="2695238"/>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152400</xdr:colOff>
      <xdr:row>104</xdr:row>
      <xdr:rowOff>133350</xdr:rowOff>
    </xdr:from>
    <xdr:to>
      <xdr:col>7</xdr:col>
      <xdr:colOff>370990</xdr:colOff>
      <xdr:row>119</xdr:row>
      <xdr:rowOff>56767</xdr:rowOff>
    </xdr:to>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1"/>
        <a:stretch>
          <a:fillRect/>
        </a:stretch>
      </xdr:blipFill>
      <xdr:spPr>
        <a:xfrm>
          <a:off x="762000" y="18268950"/>
          <a:ext cx="3876190" cy="3066667"/>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66675</xdr:colOff>
      <xdr:row>136</xdr:row>
      <xdr:rowOff>38100</xdr:rowOff>
    </xdr:from>
    <xdr:to>
      <xdr:col>10</xdr:col>
      <xdr:colOff>570751</xdr:colOff>
      <xdr:row>149</xdr:row>
      <xdr:rowOff>171093</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2"/>
        <a:stretch>
          <a:fillRect/>
        </a:stretch>
      </xdr:blipFill>
      <xdr:spPr>
        <a:xfrm>
          <a:off x="676275" y="255079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3</xdr:col>
      <xdr:colOff>600075</xdr:colOff>
      <xdr:row>133</xdr:row>
      <xdr:rowOff>38100</xdr:rowOff>
    </xdr:from>
    <xdr:to>
      <xdr:col>8</xdr:col>
      <xdr:colOff>3158</xdr:colOff>
      <xdr:row>135</xdr:row>
      <xdr:rowOff>57095</xdr:rowOff>
    </xdr:to>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13"/>
        <a:stretch>
          <a:fillRect/>
        </a:stretch>
      </xdr:blipFill>
      <xdr:spPr>
        <a:xfrm>
          <a:off x="2428875" y="24879300"/>
          <a:ext cx="2447619" cy="438095"/>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95250</xdr:colOff>
      <xdr:row>226</xdr:row>
      <xdr:rowOff>152400</xdr:rowOff>
    </xdr:from>
    <xdr:to>
      <xdr:col>10</xdr:col>
      <xdr:colOff>599326</xdr:colOff>
      <xdr:row>240</xdr:row>
      <xdr:rowOff>75844</xdr:rowOff>
    </xdr:to>
    <xdr:pic>
      <xdr:nvPicPr>
        <xdr:cNvPr id="20" name="Picture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14"/>
        <a:stretch>
          <a:fillRect/>
        </a:stretch>
      </xdr:blipFill>
      <xdr:spPr>
        <a:xfrm>
          <a:off x="704850" y="289750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276225</xdr:colOff>
      <xdr:row>225</xdr:row>
      <xdr:rowOff>180975</xdr:rowOff>
    </xdr:from>
    <xdr:to>
      <xdr:col>17</xdr:col>
      <xdr:colOff>171006</xdr:colOff>
      <xdr:row>242</xdr:row>
      <xdr:rowOff>104338</xdr:rowOff>
    </xdr:to>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15"/>
        <a:stretch>
          <a:fillRect/>
        </a:stretch>
      </xdr:blipFill>
      <xdr:spPr>
        <a:xfrm>
          <a:off x="6981825" y="28794075"/>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114300</xdr:colOff>
      <xdr:row>152</xdr:row>
      <xdr:rowOff>171450</xdr:rowOff>
    </xdr:from>
    <xdr:to>
      <xdr:col>11</xdr:col>
      <xdr:colOff>8776</xdr:colOff>
      <xdr:row>166</xdr:row>
      <xdr:rowOff>94892</xdr:rowOff>
    </xdr:to>
    <xdr:pic>
      <xdr:nvPicPr>
        <xdr:cNvPr id="22" name="Picture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16"/>
        <a:stretch>
          <a:fillRect/>
        </a:stretch>
      </xdr:blipFill>
      <xdr:spPr>
        <a:xfrm>
          <a:off x="723900" y="329755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85725</xdr:colOff>
      <xdr:row>171</xdr:row>
      <xdr:rowOff>133350</xdr:rowOff>
    </xdr:from>
    <xdr:to>
      <xdr:col>10</xdr:col>
      <xdr:colOff>589801</xdr:colOff>
      <xdr:row>185</xdr:row>
      <xdr:rowOff>56793</xdr:rowOff>
    </xdr:to>
    <xdr:pic>
      <xdr:nvPicPr>
        <xdr:cNvPr id="25" name="Picture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17"/>
        <a:stretch>
          <a:fillRect/>
        </a:stretch>
      </xdr:blipFill>
      <xdr:spPr>
        <a:xfrm>
          <a:off x="695325" y="367093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47625</xdr:colOff>
      <xdr:row>207</xdr:row>
      <xdr:rowOff>161925</xdr:rowOff>
    </xdr:from>
    <xdr:to>
      <xdr:col>10</xdr:col>
      <xdr:colOff>551701</xdr:colOff>
      <xdr:row>221</xdr:row>
      <xdr:rowOff>85368</xdr:rowOff>
    </xdr:to>
    <xdr:pic>
      <xdr:nvPicPr>
        <xdr:cNvPr id="28" name="Picture 27">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18"/>
        <a:stretch>
          <a:fillRect/>
        </a:stretch>
      </xdr:blipFill>
      <xdr:spPr>
        <a:xfrm>
          <a:off x="657225" y="40509825"/>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66675</xdr:colOff>
      <xdr:row>189</xdr:row>
      <xdr:rowOff>85725</xdr:rowOff>
    </xdr:from>
    <xdr:to>
      <xdr:col>10</xdr:col>
      <xdr:colOff>570751</xdr:colOff>
      <xdr:row>203</xdr:row>
      <xdr:rowOff>9168</xdr:rowOff>
    </xdr:to>
    <xdr:pic>
      <xdr:nvPicPr>
        <xdr:cNvPr id="30" name="Picture 29">
          <a:extLst>
            <a:ext uri="{FF2B5EF4-FFF2-40B4-BE49-F238E27FC236}">
              <a16:creationId xmlns:a16="http://schemas.microsoft.com/office/drawing/2014/main" id="{00000000-0008-0000-0400-00001E000000}"/>
            </a:ext>
          </a:extLst>
        </xdr:cNvPr>
        <xdr:cNvPicPr>
          <a:picLocks noChangeAspect="1"/>
        </xdr:cNvPicPr>
      </xdr:nvPicPr>
      <xdr:blipFill>
        <a:blip xmlns:r="http://schemas.openxmlformats.org/officeDocument/2006/relationships" r:embed="rId19"/>
        <a:stretch>
          <a:fillRect/>
        </a:stretch>
      </xdr:blipFill>
      <xdr:spPr>
        <a:xfrm>
          <a:off x="676275" y="44415075"/>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57150</xdr:colOff>
      <xdr:row>41</xdr:row>
      <xdr:rowOff>133350</xdr:rowOff>
    </xdr:from>
    <xdr:to>
      <xdr:col>6</xdr:col>
      <xdr:colOff>3090</xdr:colOff>
      <xdr:row>47</xdr:row>
      <xdr:rowOff>85574</xdr:rowOff>
    </xdr:to>
    <xdr:pic>
      <xdr:nvPicPr>
        <xdr:cNvPr id="31" name="Picture 30">
          <a:extLst>
            <a:ext uri="{FF2B5EF4-FFF2-40B4-BE49-F238E27FC236}">
              <a16:creationId xmlns:a16="http://schemas.microsoft.com/office/drawing/2014/main" id="{00000000-0008-0000-0400-00001F000000}"/>
            </a:ext>
          </a:extLst>
        </xdr:cNvPr>
        <xdr:cNvPicPr>
          <a:picLocks noChangeAspect="1"/>
        </xdr:cNvPicPr>
      </xdr:nvPicPr>
      <xdr:blipFill>
        <a:blip xmlns:r="http://schemas.openxmlformats.org/officeDocument/2006/relationships" r:embed="rId20"/>
        <a:stretch>
          <a:fillRect/>
        </a:stretch>
      </xdr:blipFill>
      <xdr:spPr>
        <a:xfrm>
          <a:off x="666750" y="9677400"/>
          <a:ext cx="2990476" cy="1209524"/>
        </a:xfrm>
        <a:prstGeom prst="rect">
          <a:avLst/>
        </a:prstGeom>
      </xdr:spPr>
    </xdr:pic>
    <xdr:clientData/>
  </xdr:twoCellAnchor>
  <xdr:twoCellAnchor editAs="oneCell">
    <xdr:from>
      <xdr:col>6</xdr:col>
      <xdr:colOff>371475</xdr:colOff>
      <xdr:row>50</xdr:row>
      <xdr:rowOff>133350</xdr:rowOff>
    </xdr:from>
    <xdr:to>
      <xdr:col>15</xdr:col>
      <xdr:colOff>361265</xdr:colOff>
      <xdr:row>57</xdr:row>
      <xdr:rowOff>171262</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1"/>
        <a:stretch>
          <a:fillRect/>
        </a:stretch>
      </xdr:blipFill>
      <xdr:spPr>
        <a:xfrm>
          <a:off x="4029075" y="13239750"/>
          <a:ext cx="5476190" cy="1504762"/>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228600</xdr:colOff>
      <xdr:row>151</xdr:row>
      <xdr:rowOff>123825</xdr:rowOff>
    </xdr:from>
    <xdr:to>
      <xdr:col>17</xdr:col>
      <xdr:colOff>123381</xdr:colOff>
      <xdr:row>168</xdr:row>
      <xdr:rowOff>47189</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2"/>
        <a:stretch>
          <a:fillRect/>
        </a:stretch>
      </xdr:blipFill>
      <xdr:spPr>
        <a:xfrm>
          <a:off x="6934200" y="42357675"/>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171450</xdr:colOff>
      <xdr:row>133</xdr:row>
      <xdr:rowOff>123825</xdr:rowOff>
    </xdr:from>
    <xdr:to>
      <xdr:col>17</xdr:col>
      <xdr:colOff>66231</xdr:colOff>
      <xdr:row>150</xdr:row>
      <xdr:rowOff>47189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3"/>
        <a:stretch>
          <a:fillRect/>
        </a:stretch>
      </xdr:blipFill>
      <xdr:spPr>
        <a:xfrm>
          <a:off x="6877050" y="27270075"/>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6</xdr:col>
      <xdr:colOff>200025</xdr:colOff>
      <xdr:row>127</xdr:row>
      <xdr:rowOff>47625</xdr:rowOff>
    </xdr:from>
    <xdr:to>
      <xdr:col>7</xdr:col>
      <xdr:colOff>399949</xdr:colOff>
      <xdr:row>132</xdr:row>
      <xdr:rowOff>28446</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4"/>
        <a:stretch>
          <a:fillRect/>
        </a:stretch>
      </xdr:blipFill>
      <xdr:spPr>
        <a:xfrm>
          <a:off x="3857625" y="26774775"/>
          <a:ext cx="809524" cy="1028571"/>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228600</xdr:colOff>
      <xdr:row>170</xdr:row>
      <xdr:rowOff>57150</xdr:rowOff>
    </xdr:from>
    <xdr:to>
      <xdr:col>17</xdr:col>
      <xdr:colOff>123381</xdr:colOff>
      <xdr:row>186</xdr:row>
      <xdr:rowOff>190064</xdr:rowOff>
    </xdr:to>
    <xdr:pic>
      <xdr:nvPicPr>
        <xdr:cNvPr id="17" name="Picture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25"/>
        <a:stretch>
          <a:fillRect/>
        </a:stretch>
      </xdr:blipFill>
      <xdr:spPr>
        <a:xfrm>
          <a:off x="6934200" y="35794950"/>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276225</xdr:colOff>
      <xdr:row>188</xdr:row>
      <xdr:rowOff>57150</xdr:rowOff>
    </xdr:from>
    <xdr:to>
      <xdr:col>17</xdr:col>
      <xdr:colOff>171006</xdr:colOff>
      <xdr:row>204</xdr:row>
      <xdr:rowOff>190064</xdr:rowOff>
    </xdr:to>
    <xdr:pic>
      <xdr:nvPicPr>
        <xdr:cNvPr id="23" name="Picture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26"/>
        <a:stretch>
          <a:fillRect/>
        </a:stretch>
      </xdr:blipFill>
      <xdr:spPr>
        <a:xfrm>
          <a:off x="6981825" y="39566850"/>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257175</xdr:colOff>
      <xdr:row>206</xdr:row>
      <xdr:rowOff>66675</xdr:rowOff>
    </xdr:from>
    <xdr:to>
      <xdr:col>17</xdr:col>
      <xdr:colOff>151956</xdr:colOff>
      <xdr:row>222</xdr:row>
      <xdr:rowOff>199589</xdr:rowOff>
    </xdr:to>
    <xdr:pic>
      <xdr:nvPicPr>
        <xdr:cNvPr id="24" name="Picture 23">
          <a:extLst>
            <a:ext uri="{FF2B5EF4-FFF2-40B4-BE49-F238E27FC236}">
              <a16:creationId xmlns:a16="http://schemas.microsoft.com/office/drawing/2014/main" id="{00000000-0008-0000-0400-000018000000}"/>
            </a:ext>
          </a:extLst>
        </xdr:cNvPr>
        <xdr:cNvPicPr>
          <a:picLocks noChangeAspect="1"/>
        </xdr:cNvPicPr>
      </xdr:nvPicPr>
      <xdr:blipFill>
        <a:blip xmlns:r="http://schemas.openxmlformats.org/officeDocument/2006/relationships" r:embed="rId27"/>
        <a:stretch>
          <a:fillRect/>
        </a:stretch>
      </xdr:blipFill>
      <xdr:spPr>
        <a:xfrm>
          <a:off x="6962775" y="43348275"/>
          <a:ext cx="3552381" cy="3485714"/>
        </a:xfrm>
        <a:prstGeom prst="rect">
          <a:avLst/>
        </a:prstGeom>
        <a:effectLst>
          <a:outerShdw blurRad="63500" sx="102000" sy="102000" algn="ctr" rotWithShape="0">
            <a:prstClr val="black">
              <a:alpha val="40000"/>
            </a:prstClr>
          </a:outerShdw>
        </a:effectLst>
      </xdr:spPr>
    </xdr:pic>
    <xdr:clientData/>
  </xdr:twoCellAnchor>
  <xdr:twoCellAnchor>
    <xdr:from>
      <xdr:col>8</xdr:col>
      <xdr:colOff>485775</xdr:colOff>
      <xdr:row>0</xdr:row>
      <xdr:rowOff>304800</xdr:rowOff>
    </xdr:from>
    <xdr:to>
      <xdr:col>14</xdr:col>
      <xdr:colOff>161925</xdr:colOff>
      <xdr:row>5</xdr:row>
      <xdr:rowOff>57150</xdr:rowOff>
    </xdr:to>
    <xdr:grpSp>
      <xdr:nvGrpSpPr>
        <xdr:cNvPr id="32" name="Group 31">
          <a:extLst>
            <a:ext uri="{FF2B5EF4-FFF2-40B4-BE49-F238E27FC236}">
              <a16:creationId xmlns:a16="http://schemas.microsoft.com/office/drawing/2014/main" id="{00000000-0008-0000-0400-000020000000}"/>
            </a:ext>
          </a:extLst>
        </xdr:cNvPr>
        <xdr:cNvGrpSpPr/>
      </xdr:nvGrpSpPr>
      <xdr:grpSpPr>
        <a:xfrm>
          <a:off x="6073775" y="292100"/>
          <a:ext cx="3867150" cy="869950"/>
          <a:chOff x="5362575" y="304800"/>
          <a:chExt cx="3333750" cy="914400"/>
        </a:xfrm>
      </xdr:grpSpPr>
      <xdr:sp macro="" textlink="">
        <xdr:nvSpPr>
          <xdr:cNvPr id="29" name="Rectangle: Rounded Corners 28">
            <a:hlinkClick xmlns:r="http://schemas.openxmlformats.org/officeDocument/2006/relationships" r:id="rId28"/>
            <a:extLst>
              <a:ext uri="{FF2B5EF4-FFF2-40B4-BE49-F238E27FC236}">
                <a16:creationId xmlns:a16="http://schemas.microsoft.com/office/drawing/2014/main" id="{00000000-0008-0000-0400-00001D000000}"/>
              </a:ext>
            </a:extLst>
          </xdr:cNvPr>
          <xdr:cNvSpPr/>
        </xdr:nvSpPr>
        <xdr:spPr>
          <a:xfrm>
            <a:off x="5362575" y="333375"/>
            <a:ext cx="3333750" cy="857250"/>
          </a:xfrm>
          <a:prstGeom prst="roundRect">
            <a:avLst/>
          </a:prstGeom>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r"/>
            <a:r>
              <a:rPr lang="en-AU" sz="2000"/>
              <a:t>CLICK</a:t>
            </a:r>
            <a:r>
              <a:rPr lang="en-AU" sz="2000" baseline="0"/>
              <a:t> TO </a:t>
            </a:r>
            <a:r>
              <a:rPr lang="en-AU" sz="2000"/>
              <a:t>WATCH THE</a:t>
            </a:r>
          </a:p>
          <a:p>
            <a:pPr algn="r"/>
            <a:r>
              <a:rPr lang="en-AU" sz="2000"/>
              <a:t>VIDEO TUTORIAL</a:t>
            </a:r>
          </a:p>
        </xdr:txBody>
      </xdr:sp>
      <xdr:pic>
        <xdr:nvPicPr>
          <xdr:cNvPr id="27" name="Graphic 26" descr="Video camera">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5457825" y="304800"/>
            <a:ext cx="914400" cy="914400"/>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oneCellAnchor>
    <xdr:from>
      <xdr:col>2</xdr:col>
      <xdr:colOff>3190875</xdr:colOff>
      <xdr:row>0</xdr:row>
      <xdr:rowOff>38100</xdr:rowOff>
    </xdr:from>
    <xdr:ext cx="3230281" cy="533616"/>
    <xdr:pic>
      <xdr:nvPicPr>
        <xdr:cNvPr id="2" name="Picture 1">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76875" y="38100"/>
          <a:ext cx="3230281" cy="533616"/>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0</xdr:col>
      <xdr:colOff>276225</xdr:colOff>
      <xdr:row>20</xdr:row>
      <xdr:rowOff>9525</xdr:rowOff>
    </xdr:from>
    <xdr:to>
      <xdr:col>10</xdr:col>
      <xdr:colOff>47625</xdr:colOff>
      <xdr:row>37</xdr:row>
      <xdr:rowOff>57149</xdr:rowOff>
    </xdr:to>
    <xdr:grpSp>
      <xdr:nvGrpSpPr>
        <xdr:cNvPr id="2" name="Group 1">
          <a:extLst>
            <a:ext uri="{FF2B5EF4-FFF2-40B4-BE49-F238E27FC236}">
              <a16:creationId xmlns:a16="http://schemas.microsoft.com/office/drawing/2014/main" id="{00000000-0008-0000-0600-000002000000}"/>
            </a:ext>
          </a:extLst>
        </xdr:cNvPr>
        <xdr:cNvGrpSpPr/>
      </xdr:nvGrpSpPr>
      <xdr:grpSpPr>
        <a:xfrm>
          <a:off x="276225" y="4619625"/>
          <a:ext cx="6616700" cy="3286124"/>
          <a:chOff x="276225" y="4286250"/>
          <a:chExt cx="6629400" cy="3714749"/>
        </a:xfrm>
      </xdr:grpSpPr>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76225" y="4286250"/>
            <a:ext cx="6629400" cy="3714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2. Worksheet Protection - </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You'll find the Worksheet Protection on the Review tab:</a:t>
            </a:r>
          </a:p>
          <a:p>
            <a:endPar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4" name="Picture 3" descr="C:\Users\Mynda\AppData\Local\Temp\SNAGHTML16e4b49.PNG">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5079326"/>
            <a:ext cx="2600325" cy="2835077"/>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276225</xdr:colOff>
      <xdr:row>1</xdr:row>
      <xdr:rowOff>133349</xdr:rowOff>
    </xdr:from>
    <xdr:to>
      <xdr:col>18</xdr:col>
      <xdr:colOff>447675</xdr:colOff>
      <xdr:row>19</xdr:row>
      <xdr:rowOff>85725</xdr:rowOff>
    </xdr:to>
    <xdr:grpSp>
      <xdr:nvGrpSpPr>
        <xdr:cNvPr id="5" name="Group 4">
          <a:extLst>
            <a:ext uri="{FF2B5EF4-FFF2-40B4-BE49-F238E27FC236}">
              <a16:creationId xmlns:a16="http://schemas.microsoft.com/office/drawing/2014/main" id="{00000000-0008-0000-0600-000005000000}"/>
            </a:ext>
          </a:extLst>
        </xdr:cNvPr>
        <xdr:cNvGrpSpPr/>
      </xdr:nvGrpSpPr>
      <xdr:grpSpPr>
        <a:xfrm>
          <a:off x="276225" y="742949"/>
          <a:ext cx="12401550" cy="3762376"/>
          <a:chOff x="276225" y="676274"/>
          <a:chExt cx="12515850" cy="4067176"/>
        </a:xfrm>
      </xdr:grpSpPr>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76225" y="676274"/>
            <a:ext cx="6629400" cy="406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1. Slicers - </a:t>
            </a:r>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prevent users activating the pull handles when using the Slicer by selecting 'Disable resizing and moving' in the Slicer Position and Layout setting (right-click Slicer).</a:t>
            </a:r>
          </a:p>
        </xdr:txBody>
      </xdr:sp>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2"/>
          <a:stretch>
            <a:fillRect/>
          </a:stretch>
        </xdr:blipFill>
        <xdr:spPr>
          <a:xfrm>
            <a:off x="2209800" y="2319360"/>
            <a:ext cx="2552381" cy="2123810"/>
          </a:xfrm>
          <a:prstGeom prst="rect">
            <a:avLst/>
          </a:prstGeom>
          <a:effectLst>
            <a:outerShdw blurRad="63500" sx="102000" sy="102000" algn="ctr" rotWithShape="0">
              <a:prstClr val="black">
                <a:alpha val="40000"/>
              </a:prstClr>
            </a:outerShdw>
          </a:effectLst>
        </xdr:spPr>
      </xdr:pic>
      <xdr:pic>
        <xdr:nvPicPr>
          <xdr:cNvPr id="8" name="Picture 7" descr="C:\Users\Mynda\AppData\Local\Temp\SNAGHTML1864985.PNG">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523875" y="1729269"/>
            <a:ext cx="1419048" cy="278095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7000875" y="676274"/>
            <a:ext cx="5791200" cy="406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Or</a:t>
            </a:r>
            <a:r>
              <a:rPr lang="en-AU" sz="1800" baseline="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 </a:t>
            </a:r>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Slicers - </a:t>
            </a:r>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Simply</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protect the worksheet containing the Dashboard, but make sure you 'unprotect' Slicers so that they can still be clicked:</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10" name="Picture 9" descr="C:\Users\Mynda\AppData\Local\Temp\SNAGHTML1a10d60.PNG">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bwMode="auto">
          <a:xfrm>
            <a:off x="5286375" y="1695450"/>
            <a:ext cx="1466667" cy="282857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TextBox 10">
            <a:extLst>
              <a:ext uri="{FF2B5EF4-FFF2-40B4-BE49-F238E27FC236}">
                <a16:creationId xmlns:a16="http://schemas.microsoft.com/office/drawing/2014/main" id="{00000000-0008-0000-0600-00000B000000}"/>
              </a:ext>
            </a:extLst>
          </xdr:cNvPr>
          <xdr:cNvSpPr txBox="1"/>
        </xdr:nvSpPr>
        <xdr:spPr>
          <a:xfrm>
            <a:off x="352425" y="1381125"/>
            <a:ext cx="169545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Before Disabling Resizing</a:t>
            </a:r>
          </a:p>
        </xdr:txBody>
      </xdr:sp>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5057775" y="1381125"/>
            <a:ext cx="169545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After Disabling Resizing</a:t>
            </a:r>
          </a:p>
        </xdr:txBody>
      </xdr:sp>
      <xdr:pic>
        <xdr:nvPicPr>
          <xdr:cNvPr id="13" name="Picture 12">
            <a:extLst>
              <a:ext uri="{FF2B5EF4-FFF2-40B4-BE49-F238E27FC236}">
                <a16:creationId xmlns:a16="http://schemas.microsoft.com/office/drawing/2014/main" id="{00000000-0008-0000-0600-00000D000000}"/>
              </a:ext>
            </a:extLst>
          </xdr:cNvPr>
          <xdr:cNvPicPr>
            <a:picLocks noChangeAspect="1"/>
          </xdr:cNvPicPr>
        </xdr:nvPicPr>
        <xdr:blipFill>
          <a:blip xmlns:r="http://schemas.openxmlformats.org/officeDocument/2006/relationships" r:embed="rId5"/>
          <a:stretch>
            <a:fillRect/>
          </a:stretch>
        </xdr:blipFill>
        <xdr:spPr>
          <a:xfrm>
            <a:off x="8543925" y="1400175"/>
            <a:ext cx="2542857" cy="3057143"/>
          </a:xfrm>
          <a:prstGeom prst="rect">
            <a:avLst/>
          </a:prstGeom>
          <a:effectLst>
            <a:outerShdw blurRad="63500" sx="102000" sy="102000" algn="ctr" rotWithShape="0">
              <a:prstClr val="black">
                <a:alpha val="40000"/>
              </a:prstClr>
            </a:outerShdw>
          </a:effectLst>
        </xdr:spPr>
      </xdr:pic>
    </xdr:grpSp>
    <xdr:clientData/>
  </xdr:twoCellAnchor>
  <xdr:twoCellAnchor>
    <xdr:from>
      <xdr:col>4</xdr:col>
      <xdr:colOff>666750</xdr:colOff>
      <xdr:row>28</xdr:row>
      <xdr:rowOff>66675</xdr:rowOff>
    </xdr:from>
    <xdr:to>
      <xdr:col>9</xdr:col>
      <xdr:colOff>495300</xdr:colOff>
      <xdr:row>36</xdr:row>
      <xdr:rowOff>57150</xdr:rowOff>
    </xdr:to>
    <xdr:sp macro="" textlink="">
      <xdr:nvSpPr>
        <xdr:cNvPr id="14" name="TextBox 13">
          <a:extLst>
            <a:ext uri="{FF2B5EF4-FFF2-40B4-BE49-F238E27FC236}">
              <a16:creationId xmlns:a16="http://schemas.microsoft.com/office/drawing/2014/main" id="{00000000-0008-0000-0600-00000E000000}"/>
            </a:ext>
          </a:extLst>
        </xdr:cNvPr>
        <xdr:cNvSpPr txBox="1"/>
      </xdr:nvSpPr>
      <xdr:spPr>
        <a:xfrm>
          <a:off x="3124200" y="6219825"/>
          <a:ext cx="2933700" cy="1514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If your Dashboard sheet</a:t>
          </a:r>
          <a:r>
            <a:rPr lang="en-AU" sz="1100" baseline="0">
              <a:solidFill>
                <a:schemeClr val="dk1"/>
              </a:solidFill>
              <a:effectLst/>
              <a:latin typeface="Segoe UI" panose="020B0502040204020203" pitchFamily="34" charset="0"/>
              <a:ea typeface="Segoe UI" panose="020B0502040204020203" pitchFamily="34" charset="0"/>
              <a:cs typeface="Segoe UI" panose="020B0502040204020203" pitchFamily="34" charset="0"/>
            </a:rPr>
            <a:t> contains a PivotTable,</a:t>
          </a:r>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 make sure 'Use PivotTable &amp; PivotChart' is  checked so that Slicers work.</a:t>
          </a:r>
        </a:p>
        <a:p>
          <a:endParaRPr lang="en-AU">
            <a:effectLst/>
            <a:latin typeface="Segoe UI" panose="020B0502040204020203" pitchFamily="34" charset="0"/>
            <a:ea typeface="Segoe UI" panose="020B0502040204020203" pitchFamily="34" charset="0"/>
            <a:cs typeface="Segoe UI" panose="020B0502040204020203" pitchFamily="34" charset="0"/>
          </a:endParaRPr>
        </a:p>
        <a:p>
          <a:r>
            <a:rPr lang="en-AU" sz="1100" b="1">
              <a:solidFill>
                <a:schemeClr val="dk1"/>
              </a:solidFill>
              <a:effectLst/>
              <a:latin typeface="Segoe UI" panose="020B0502040204020203" pitchFamily="34" charset="0"/>
              <a:ea typeface="Segoe UI" panose="020B0502040204020203" pitchFamily="34" charset="0"/>
              <a:cs typeface="Segoe UI" panose="020B0502040204020203" pitchFamily="34" charset="0"/>
            </a:rPr>
            <a:t>Note</a:t>
          </a:r>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 this will prevent the PivotTables in the entire file from being refreshed,</a:t>
          </a:r>
          <a:r>
            <a:rPr lang="en-AU" sz="1100" baseline="0">
              <a:solidFill>
                <a:schemeClr val="dk1"/>
              </a:solidFill>
              <a:effectLst/>
              <a:latin typeface="Segoe UI" panose="020B0502040204020203" pitchFamily="34" charset="0"/>
              <a:ea typeface="Segoe UI" panose="020B0502040204020203" pitchFamily="34" charset="0"/>
              <a:cs typeface="Segoe UI" panose="020B0502040204020203" pitchFamily="34" charset="0"/>
            </a:rPr>
            <a:t> so if you're planning on updating your dashboard with new data, then option 3 is preferred.</a:t>
          </a:r>
          <a:endParaRPr lang="en-AU">
            <a:effectLst/>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0</xdr:col>
      <xdr:colOff>276225</xdr:colOff>
      <xdr:row>54</xdr:row>
      <xdr:rowOff>90140</xdr:rowOff>
    </xdr:from>
    <xdr:to>
      <xdr:col>10</xdr:col>
      <xdr:colOff>47625</xdr:colOff>
      <xdr:row>72</xdr:row>
      <xdr:rowOff>171451</xdr:rowOff>
    </xdr:to>
    <xdr:grpSp>
      <xdr:nvGrpSpPr>
        <xdr:cNvPr id="15" name="Group 14">
          <a:extLst>
            <a:ext uri="{FF2B5EF4-FFF2-40B4-BE49-F238E27FC236}">
              <a16:creationId xmlns:a16="http://schemas.microsoft.com/office/drawing/2014/main" id="{00000000-0008-0000-0600-00000F000000}"/>
            </a:ext>
          </a:extLst>
        </xdr:cNvPr>
        <xdr:cNvGrpSpPr/>
      </xdr:nvGrpSpPr>
      <xdr:grpSpPr>
        <a:xfrm>
          <a:off x="276225" y="11177240"/>
          <a:ext cx="6616700" cy="3510311"/>
          <a:chOff x="276225" y="12358340"/>
          <a:chExt cx="6629400" cy="3596036"/>
        </a:xfrm>
      </xdr:grpSpPr>
      <xdr:sp macro="" textlink="">
        <xdr:nvSpPr>
          <xdr:cNvPr id="16" name="TextBox 15">
            <a:extLst>
              <a:ext uri="{FF2B5EF4-FFF2-40B4-BE49-F238E27FC236}">
                <a16:creationId xmlns:a16="http://schemas.microsoft.com/office/drawing/2014/main" id="{00000000-0008-0000-0600-000010000000}"/>
              </a:ext>
            </a:extLst>
          </xdr:cNvPr>
          <xdr:cNvSpPr txBox="1"/>
        </xdr:nvSpPr>
        <xdr:spPr>
          <a:xfrm>
            <a:off x="276225" y="12358340"/>
            <a:ext cx="6629400" cy="35960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4. Protect</a:t>
            </a:r>
            <a:r>
              <a:rPr lang="en-AU" sz="1800" baseline="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 Workbook</a:t>
            </a:r>
            <a:endPar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endParaRP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Once</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you've 'VeryHidden' the sheets containing your workings and data you need to protect your workbook so your users can't unhide them.</a:t>
            </a: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baseline="0">
                <a:solidFill>
                  <a:srgbClr val="FF0000"/>
                </a:solidFill>
                <a:latin typeface="Segoe UI" panose="020B0502040204020203" pitchFamily="34" charset="0"/>
                <a:ea typeface="Segoe UI" panose="020B0502040204020203" pitchFamily="34" charset="0"/>
                <a:cs typeface="Segoe UI" panose="020B0502040204020203" pitchFamily="34" charset="0"/>
              </a:rPr>
              <a:t>WARNING</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this protection is not bullet proof. If a user wants to get to your underlying data they can find a way. A Google search will reveal various ways to crack your password, or simply remove the protection. </a:t>
            </a: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Therefore Worksheet Protection should be used to prevent users breaking your report, but don't count on it protecting super sensitive information.</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17" name="Picture 16" descr="C:\Users\Mynda\AppData\Local\Temp\SNAGHTML1be30b9.PNG">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62175" y="13351281"/>
            <a:ext cx="2238375" cy="1000125"/>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oneCellAnchor>
    <xdr:from>
      <xdr:col>5</xdr:col>
      <xdr:colOff>381000</xdr:colOff>
      <xdr:row>22</xdr:row>
      <xdr:rowOff>76200</xdr:rowOff>
    </xdr:from>
    <xdr:ext cx="1980924" cy="1000000"/>
    <xdr:pic>
      <xdr:nvPicPr>
        <xdr:cNvPr id="18" name="Picture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7"/>
        <a:stretch>
          <a:fillRect/>
        </a:stretch>
      </xdr:blipFill>
      <xdr:spPr>
        <a:xfrm>
          <a:off x="3505200" y="5086350"/>
          <a:ext cx="1980924" cy="1000000"/>
        </a:xfrm>
        <a:prstGeom prst="rect">
          <a:avLst/>
        </a:prstGeom>
      </xdr:spPr>
    </xdr:pic>
    <xdr:clientData/>
  </xdr:oneCellAnchor>
  <xdr:twoCellAnchor>
    <xdr:from>
      <xdr:col>0</xdr:col>
      <xdr:colOff>276225</xdr:colOff>
      <xdr:row>38</xdr:row>
      <xdr:rowOff>28575</xdr:rowOff>
    </xdr:from>
    <xdr:to>
      <xdr:col>10</xdr:col>
      <xdr:colOff>47625</xdr:colOff>
      <xdr:row>53</xdr:row>
      <xdr:rowOff>184231</xdr:rowOff>
    </xdr:to>
    <xdr:grpSp>
      <xdr:nvGrpSpPr>
        <xdr:cNvPr id="19" name="Group 18">
          <a:extLst>
            <a:ext uri="{FF2B5EF4-FFF2-40B4-BE49-F238E27FC236}">
              <a16:creationId xmlns:a16="http://schemas.microsoft.com/office/drawing/2014/main" id="{00000000-0008-0000-0600-000013000000}"/>
            </a:ext>
          </a:extLst>
        </xdr:cNvPr>
        <xdr:cNvGrpSpPr/>
      </xdr:nvGrpSpPr>
      <xdr:grpSpPr>
        <a:xfrm>
          <a:off x="276225" y="8067675"/>
          <a:ext cx="6616700" cy="3013156"/>
          <a:chOff x="276225" y="8820150"/>
          <a:chExt cx="6629400" cy="3441781"/>
        </a:xfrm>
      </xdr:grpSpPr>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276225" y="8820150"/>
            <a:ext cx="6629400" cy="34417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3. Hide Worksheets</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A better solution is to set the property for the </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sheets containing your data and workings to </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VeryHidden in the VB Editor Alt+F11.</a:t>
            </a:r>
          </a:p>
          <a:p>
            <a:endParaRPr lang="en-AU" sz="80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When you right-click</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the sheet tab there is no</a:t>
            </a: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indication that worksheets are hidden when </a:t>
            </a: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their properties are set to 'xlSheetVeryHidden'</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21" name="Picture 20" descr="C:\Users\Mynda\AppData\Local\Temp\SNAGHTML1822ee4.PNG">
            <a:extLst>
              <a:ext uri="{FF2B5EF4-FFF2-40B4-BE49-F238E27FC236}">
                <a16:creationId xmlns:a16="http://schemas.microsoft.com/office/drawing/2014/main" id="{00000000-0008-0000-0600-00001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8985432"/>
            <a:ext cx="2847975" cy="3140383"/>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pic>
        <xdr:nvPicPr>
          <xdr:cNvPr id="22" name="Picture 21" descr="C:\Users\Mynda\AppData\Local\Temp\SNAGHTML1c4ed53.PNG">
            <a:extLst>
              <a:ext uri="{FF2B5EF4-FFF2-40B4-BE49-F238E27FC236}">
                <a16:creationId xmlns:a16="http://schemas.microsoft.com/office/drawing/2014/main" id="{00000000-0008-0000-0600-000016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00100" y="10534650"/>
            <a:ext cx="2066925" cy="1676400"/>
          </a:xfrm>
          <a:prstGeom prst="rect">
            <a:avLst/>
          </a:prstGeom>
          <a:noFill/>
          <a:effectLst>
            <a:outerShdw blurRad="50800" dist="38100" dir="16200000"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oneCellAnchor>
    <xdr:from>
      <xdr:col>15</xdr:col>
      <xdr:colOff>400050</xdr:colOff>
      <xdr:row>0</xdr:row>
      <xdr:rowOff>47625</xdr:rowOff>
    </xdr:from>
    <xdr:ext cx="3230281" cy="533616"/>
    <xdr:pic>
      <xdr:nvPicPr>
        <xdr:cNvPr id="24" name="Picture 23">
          <a:hlinkClick xmlns:r="http://schemas.openxmlformats.org/officeDocument/2006/relationships" r:id="rId10"/>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620250" y="47625"/>
          <a:ext cx="3230281" cy="533616"/>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3906.556064583332" missingItemsLimit="0" createdVersion="6" refreshedVersion="6" minRefreshableVersion="3" recordCount="40" xr:uid="{7F044F22-30D6-49F4-936A-AD04EA158BFF}">
  <cacheSource type="worksheet">
    <worksheetSource name="Table1"/>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ount="40">
        <n v="218000"/>
        <n v="393000"/>
        <n v="86000"/>
        <n v="732000"/>
        <n v="492000"/>
        <n v="188000"/>
        <n v="180000"/>
        <n v="582000"/>
        <n v="562000"/>
        <n v="416000"/>
        <n v="293000"/>
        <n v="224000"/>
        <n v="978000"/>
        <n v="932000"/>
        <n v="854000"/>
        <n v="81000"/>
        <n v="169000"/>
        <n v="61000"/>
        <n v="645000"/>
        <n v="68000"/>
        <n v="839000"/>
        <n v="729000"/>
        <n v="826000"/>
        <n v="895000"/>
        <n v="341000"/>
        <n v="787000"/>
        <n v="228000"/>
        <n v="147000"/>
        <n v="338000"/>
        <n v="857000"/>
        <n v="602000"/>
        <n v="990000"/>
        <n v="96000"/>
        <n v="513000"/>
        <n v="616000"/>
        <n v="817000"/>
        <n v="372000"/>
        <n v="50000"/>
        <n v="807000"/>
        <n v="691000"/>
      </sharedItems>
    </cacheField>
    <cacheField name="Actual" numFmtId="3">
      <sharedItems containsSemiMixedTypes="0" containsString="0" containsNumber="1" containsInteger="1" minValue="0" maxValue="807069" count="37">
        <n v="97337"/>
        <n v="177440"/>
        <n v="31046"/>
        <n v="261324"/>
        <n v="116850"/>
        <n v="0"/>
        <n v="79380"/>
        <n v="195231"/>
        <n v="74746"/>
        <n v="175015"/>
        <n v="273001"/>
        <n v="57910"/>
        <n v="379157"/>
        <n v="322812"/>
        <n v="38461"/>
        <n v="136468"/>
        <n v="12078"/>
        <n v="273048"/>
        <n v="64987"/>
        <n v="406974"/>
        <n v="487139"/>
        <n v="298186"/>
        <n v="280583"/>
        <n v="129785"/>
        <n v="727188"/>
        <n v="47880"/>
        <n v="205123"/>
        <n v="305949"/>
        <n v="322371"/>
        <n v="451440"/>
        <n v="32256"/>
        <n v="226233"/>
        <n v="401579"/>
        <n v="807069"/>
        <n v="173166"/>
        <n v="8400"/>
        <n v="262679"/>
      </sharedItems>
    </cacheField>
  </cacheFields>
  <extLst>
    <ext xmlns:x14="http://schemas.microsoft.com/office/spreadsheetml/2009/9/main" uri="{725AE2AE-9491-48be-B2B4-4EB974FC3084}">
      <x14:pivotCacheDefinition pivotCacheId="7397747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x v="0"/>
    <x v="0"/>
  </r>
  <r>
    <x v="0"/>
    <x v="1"/>
    <x v="1"/>
    <x v="0"/>
    <x v="1"/>
    <x v="1"/>
    <x v="1"/>
    <x v="1"/>
    <x v="1"/>
    <x v="1"/>
  </r>
  <r>
    <x v="0"/>
    <x v="2"/>
    <x v="2"/>
    <x v="1"/>
    <x v="2"/>
    <x v="2"/>
    <x v="2"/>
    <x v="0"/>
    <x v="2"/>
    <x v="2"/>
  </r>
  <r>
    <x v="0"/>
    <x v="3"/>
    <x v="3"/>
    <x v="2"/>
    <x v="3"/>
    <x v="3"/>
    <x v="1"/>
    <x v="2"/>
    <x v="3"/>
    <x v="3"/>
  </r>
  <r>
    <x v="0"/>
    <x v="4"/>
    <x v="4"/>
    <x v="0"/>
    <x v="4"/>
    <x v="4"/>
    <x v="3"/>
    <x v="3"/>
    <x v="4"/>
    <x v="4"/>
  </r>
  <r>
    <x v="0"/>
    <x v="5"/>
    <x v="0"/>
    <x v="3"/>
    <x v="1"/>
    <x v="5"/>
    <x v="4"/>
    <x v="4"/>
    <x v="5"/>
    <x v="5"/>
  </r>
  <r>
    <x v="0"/>
    <x v="6"/>
    <x v="1"/>
    <x v="3"/>
    <x v="5"/>
    <x v="6"/>
    <x v="1"/>
    <x v="5"/>
    <x v="6"/>
    <x v="6"/>
  </r>
  <r>
    <x v="0"/>
    <x v="7"/>
    <x v="2"/>
    <x v="4"/>
    <x v="0"/>
    <x v="6"/>
    <x v="0"/>
    <x v="0"/>
    <x v="7"/>
    <x v="7"/>
  </r>
  <r>
    <x v="0"/>
    <x v="8"/>
    <x v="3"/>
    <x v="4"/>
    <x v="3"/>
    <x v="7"/>
    <x v="3"/>
    <x v="6"/>
    <x v="8"/>
    <x v="8"/>
  </r>
  <r>
    <x v="0"/>
    <x v="9"/>
    <x v="4"/>
    <x v="4"/>
    <x v="1"/>
    <x v="2"/>
    <x v="1"/>
    <x v="1"/>
    <x v="9"/>
    <x v="9"/>
  </r>
  <r>
    <x v="1"/>
    <x v="0"/>
    <x v="0"/>
    <x v="1"/>
    <x v="5"/>
    <x v="8"/>
    <x v="5"/>
    <x v="7"/>
    <x v="10"/>
    <x v="10"/>
  </r>
  <r>
    <x v="1"/>
    <x v="1"/>
    <x v="1"/>
    <x v="0"/>
    <x v="3"/>
    <x v="5"/>
    <x v="2"/>
    <x v="8"/>
    <x v="11"/>
    <x v="11"/>
  </r>
  <r>
    <x v="1"/>
    <x v="2"/>
    <x v="2"/>
    <x v="1"/>
    <x v="6"/>
    <x v="5"/>
    <x v="4"/>
    <x v="4"/>
    <x v="12"/>
    <x v="5"/>
  </r>
  <r>
    <x v="1"/>
    <x v="3"/>
    <x v="3"/>
    <x v="3"/>
    <x v="5"/>
    <x v="6"/>
    <x v="1"/>
    <x v="5"/>
    <x v="13"/>
    <x v="12"/>
  </r>
  <r>
    <x v="1"/>
    <x v="4"/>
    <x v="4"/>
    <x v="2"/>
    <x v="4"/>
    <x v="8"/>
    <x v="3"/>
    <x v="3"/>
    <x v="14"/>
    <x v="13"/>
  </r>
  <r>
    <x v="1"/>
    <x v="5"/>
    <x v="0"/>
    <x v="2"/>
    <x v="1"/>
    <x v="6"/>
    <x v="1"/>
    <x v="1"/>
    <x v="15"/>
    <x v="14"/>
  </r>
  <r>
    <x v="1"/>
    <x v="6"/>
    <x v="1"/>
    <x v="4"/>
    <x v="1"/>
    <x v="2"/>
    <x v="6"/>
    <x v="9"/>
    <x v="16"/>
    <x v="15"/>
  </r>
  <r>
    <x v="1"/>
    <x v="7"/>
    <x v="2"/>
    <x v="5"/>
    <x v="4"/>
    <x v="6"/>
    <x v="3"/>
    <x v="3"/>
    <x v="17"/>
    <x v="16"/>
  </r>
  <r>
    <x v="1"/>
    <x v="8"/>
    <x v="3"/>
    <x v="6"/>
    <x v="5"/>
    <x v="9"/>
    <x v="1"/>
    <x v="5"/>
    <x v="18"/>
    <x v="17"/>
  </r>
  <r>
    <x v="1"/>
    <x v="9"/>
    <x v="4"/>
    <x v="0"/>
    <x v="7"/>
    <x v="10"/>
    <x v="1"/>
    <x v="7"/>
    <x v="19"/>
    <x v="18"/>
  </r>
  <r>
    <x v="2"/>
    <x v="0"/>
    <x v="0"/>
    <x v="0"/>
    <x v="2"/>
    <x v="6"/>
    <x v="6"/>
    <x v="1"/>
    <x v="20"/>
    <x v="19"/>
  </r>
  <r>
    <x v="2"/>
    <x v="1"/>
    <x v="1"/>
    <x v="2"/>
    <x v="0"/>
    <x v="5"/>
    <x v="2"/>
    <x v="10"/>
    <x v="21"/>
    <x v="20"/>
  </r>
  <r>
    <x v="2"/>
    <x v="2"/>
    <x v="2"/>
    <x v="4"/>
    <x v="5"/>
    <x v="11"/>
    <x v="1"/>
    <x v="5"/>
    <x v="22"/>
    <x v="21"/>
  </r>
  <r>
    <x v="2"/>
    <x v="3"/>
    <x v="3"/>
    <x v="7"/>
    <x v="5"/>
    <x v="7"/>
    <x v="0"/>
    <x v="11"/>
    <x v="23"/>
    <x v="22"/>
  </r>
  <r>
    <x v="2"/>
    <x v="4"/>
    <x v="4"/>
    <x v="8"/>
    <x v="7"/>
    <x v="11"/>
    <x v="0"/>
    <x v="12"/>
    <x v="24"/>
    <x v="23"/>
  </r>
  <r>
    <x v="3"/>
    <x v="0"/>
    <x v="0"/>
    <x v="9"/>
    <x v="3"/>
    <x v="12"/>
    <x v="7"/>
    <x v="13"/>
    <x v="25"/>
    <x v="24"/>
  </r>
  <r>
    <x v="3"/>
    <x v="1"/>
    <x v="1"/>
    <x v="9"/>
    <x v="2"/>
    <x v="13"/>
    <x v="0"/>
    <x v="14"/>
    <x v="26"/>
    <x v="25"/>
  </r>
  <r>
    <x v="3"/>
    <x v="2"/>
    <x v="2"/>
    <x v="0"/>
    <x v="4"/>
    <x v="4"/>
    <x v="4"/>
    <x v="4"/>
    <x v="27"/>
    <x v="5"/>
  </r>
  <r>
    <x v="3"/>
    <x v="3"/>
    <x v="3"/>
    <x v="10"/>
    <x v="6"/>
    <x v="6"/>
    <x v="6"/>
    <x v="15"/>
    <x v="28"/>
    <x v="26"/>
  </r>
  <r>
    <x v="3"/>
    <x v="4"/>
    <x v="4"/>
    <x v="4"/>
    <x v="2"/>
    <x v="9"/>
    <x v="1"/>
    <x v="16"/>
    <x v="29"/>
    <x v="27"/>
  </r>
  <r>
    <x v="3"/>
    <x v="5"/>
    <x v="0"/>
    <x v="5"/>
    <x v="1"/>
    <x v="11"/>
    <x v="1"/>
    <x v="1"/>
    <x v="30"/>
    <x v="28"/>
  </r>
  <r>
    <x v="3"/>
    <x v="6"/>
    <x v="1"/>
    <x v="5"/>
    <x v="4"/>
    <x v="6"/>
    <x v="0"/>
    <x v="1"/>
    <x v="31"/>
    <x v="29"/>
  </r>
  <r>
    <x v="4"/>
    <x v="0"/>
    <x v="2"/>
    <x v="8"/>
    <x v="6"/>
    <x v="14"/>
    <x v="1"/>
    <x v="17"/>
    <x v="32"/>
    <x v="30"/>
  </r>
  <r>
    <x v="4"/>
    <x v="1"/>
    <x v="3"/>
    <x v="9"/>
    <x v="3"/>
    <x v="12"/>
    <x v="2"/>
    <x v="8"/>
    <x v="33"/>
    <x v="31"/>
  </r>
  <r>
    <x v="4"/>
    <x v="2"/>
    <x v="4"/>
    <x v="3"/>
    <x v="0"/>
    <x v="8"/>
    <x v="1"/>
    <x v="18"/>
    <x v="34"/>
    <x v="32"/>
  </r>
  <r>
    <x v="4"/>
    <x v="3"/>
    <x v="0"/>
    <x v="10"/>
    <x v="7"/>
    <x v="0"/>
    <x v="1"/>
    <x v="7"/>
    <x v="35"/>
    <x v="33"/>
  </r>
  <r>
    <x v="4"/>
    <x v="4"/>
    <x v="1"/>
    <x v="2"/>
    <x v="5"/>
    <x v="2"/>
    <x v="1"/>
    <x v="5"/>
    <x v="36"/>
    <x v="34"/>
  </r>
  <r>
    <x v="4"/>
    <x v="5"/>
    <x v="2"/>
    <x v="4"/>
    <x v="2"/>
    <x v="9"/>
    <x v="0"/>
    <x v="14"/>
    <x v="37"/>
    <x v="35"/>
  </r>
  <r>
    <x v="4"/>
    <x v="6"/>
    <x v="3"/>
    <x v="4"/>
    <x v="2"/>
    <x v="9"/>
    <x v="1"/>
    <x v="16"/>
    <x v="38"/>
    <x v="36"/>
  </r>
  <r>
    <x v="4"/>
    <x v="7"/>
    <x v="4"/>
    <x v="4"/>
    <x v="7"/>
    <x v="8"/>
    <x v="4"/>
    <x v="4"/>
    <x v="39"/>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327947-930A-A846-9F4C-B96160445547}" name="PivotTable3" cacheId="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O4:P5"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Budget " fld="8" baseField="0" baseItem="0" numFmtId="170"/>
    <dataField name="Actual " fld="9" baseField="0" baseItem="0" numFmtId="17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B2EACA-E758-CE41-B049-9BCE2230FE21}" name="PivotTable2" cacheId="5"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G2:H4"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Sum of Days completed" fld="6" baseField="0" baseItem="0"/>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DFB2C1-F4B8-49AF-A1F4-4361E5203E0E}" name="Budget_v_Actual" cacheId="5" applyNumberFormats="0" applyBorderFormats="0" applyFontFormats="0" applyPatternFormats="0" applyAlignmentFormats="0" applyWidthHeightFormats="1" dataCaption="Values" updatedVersion="8" minRefreshableVersion="3" itemPrintTitles="1" createdVersion="6" indent="0" outline="1" outlineData="1" multipleFieldFilters="0" chartFormat="24">
  <location ref="B2:C3"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1" numFmtId="166"/>
    <dataField name="Budget " fld="8" baseField="0" baseItem="1" numFmtId="166"/>
  </dataFields>
  <chartFormats count="3">
    <chartFormat chart="15" format="5" series="1">
      <pivotArea type="data" outline="0" fieldPosition="0">
        <references count="1">
          <reference field="4294967294" count="1" selected="0">
            <x v="0"/>
          </reference>
        </references>
      </pivotArea>
    </chartFormat>
    <chartFormat chart="15" format="6">
      <pivotArea type="data" outline="0" fieldPosition="0">
        <references count="1">
          <reference field="4294967294" count="1" selected="0">
            <x v="0"/>
          </reference>
        </references>
      </pivotArea>
    </chartFormat>
    <chartFormat chart="15" format="7">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73DB76-75A9-B242-A5B1-7607FA71D4A0}" name="PivotTable1" cacheId="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D8:M49"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4"/>
        <item x="0"/>
        <item x="1"/>
        <item x="8"/>
        <item x="5"/>
        <item x="6"/>
        <item x="2"/>
        <item x="11"/>
        <item x="3"/>
        <item x="7"/>
        <item x="9"/>
        <item x="14"/>
        <item x="12"/>
        <item x="13"/>
      </items>
    </pivotField>
    <pivotField axis="axisRow" compact="0" numFmtId="3" outline="0" showAll="0" defaultSubtotal="0">
      <items count="8">
        <item x="4"/>
        <item x="3"/>
        <item x="0"/>
        <item x="1"/>
        <item x="2"/>
        <item x="6"/>
        <item x="5"/>
        <item x="7"/>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 dataField="1" compact="0" numFmtId="3" outline="0" showAll="0" defaultSubtotal="0">
      <items count="40">
        <item x="37"/>
        <item x="17"/>
        <item x="19"/>
        <item x="15"/>
        <item x="2"/>
        <item x="32"/>
        <item x="27"/>
        <item x="16"/>
        <item x="6"/>
        <item x="5"/>
        <item x="0"/>
        <item x="11"/>
        <item x="26"/>
        <item x="10"/>
        <item x="28"/>
        <item x="24"/>
        <item x="36"/>
        <item x="1"/>
        <item x="9"/>
        <item x="4"/>
        <item x="33"/>
        <item x="8"/>
        <item x="7"/>
        <item x="30"/>
        <item x="34"/>
        <item x="18"/>
        <item x="39"/>
        <item x="21"/>
        <item x="3"/>
        <item x="25"/>
        <item x="38"/>
        <item x="35"/>
        <item x="22"/>
        <item x="20"/>
        <item x="14"/>
        <item x="29"/>
        <item x="23"/>
        <item x="13"/>
        <item x="12"/>
        <item x="31"/>
      </items>
    </pivotField>
    <pivotField dataField="1" compact="0" numFmtId="3" outline="0" showAll="0" defaultSubtotal="0">
      <items count="37">
        <item x="5"/>
        <item x="35"/>
        <item x="16"/>
        <item x="2"/>
        <item x="30"/>
        <item x="14"/>
        <item x="25"/>
        <item x="11"/>
        <item x="18"/>
        <item x="8"/>
        <item x="6"/>
        <item x="0"/>
        <item x="4"/>
        <item x="23"/>
        <item x="15"/>
        <item x="34"/>
        <item x="9"/>
        <item x="1"/>
        <item x="7"/>
        <item x="26"/>
        <item x="31"/>
        <item x="3"/>
        <item x="36"/>
        <item x="10"/>
        <item x="17"/>
        <item x="22"/>
        <item x="21"/>
        <item x="27"/>
        <item x="28"/>
        <item x="13"/>
        <item x="12"/>
        <item x="32"/>
        <item x="19"/>
        <item x="29"/>
        <item x="20"/>
        <item x="24"/>
        <item x="33"/>
      </items>
    </pivotField>
  </pivotFields>
  <rowFields count="8">
    <field x="0"/>
    <field x="1"/>
    <field x="2"/>
    <field x="3"/>
    <field x="5"/>
    <field x="4"/>
    <field x="6"/>
    <field x="7"/>
  </rowFields>
  <rowItems count="41">
    <i>
      <x/>
      <x/>
      <x v="2"/>
      <x v="9"/>
      <x v="12"/>
      <x v="5"/>
      <x v="3"/>
      <x v="7"/>
    </i>
    <i r="1">
      <x v="2"/>
      <x v="4"/>
      <x v="10"/>
      <x v="13"/>
      <x v="6"/>
      <x v="4"/>
      <x v="10"/>
    </i>
    <i r="1">
      <x v="3"/>
      <x v="1"/>
      <x v="3"/>
      <x v="4"/>
      <x v="2"/>
      <x v="3"/>
      <x v="12"/>
    </i>
    <i r="1">
      <x v="4"/>
      <x/>
      <x v="2"/>
      <x v="2"/>
      <x/>
      <x v="3"/>
      <x v="18"/>
    </i>
    <i r="1">
      <x v="5"/>
      <x v="3"/>
      <x v="4"/>
      <x v="7"/>
      <x v="4"/>
      <x v="3"/>
      <x v="9"/>
    </i>
    <i r="1">
      <x v="6"/>
      <x v="2"/>
      <x v="5"/>
      <x v="11"/>
      <x v="7"/>
      <x v="2"/>
      <x v="2"/>
    </i>
    <i r="1">
      <x v="7"/>
      <x v="4"/>
      <x v="5"/>
      <x v="11"/>
      <x v="7"/>
      <x v="3"/>
      <x v="5"/>
    </i>
    <i r="1">
      <x v="8"/>
      <x v="1"/>
      <x v="5"/>
      <x v="4"/>
      <x/>
      <x/>
      <x/>
    </i>
    <i>
      <x v="1"/>
      <x/>
      <x/>
      <x v="10"/>
      <x v="13"/>
      <x v="6"/>
      <x v="7"/>
      <x v="17"/>
    </i>
    <i r="1">
      <x v="2"/>
      <x v="3"/>
      <x v="10"/>
      <x v="14"/>
      <x v="7"/>
      <x v="2"/>
      <x v="2"/>
    </i>
    <i r="1">
      <x v="3"/>
      <x v="2"/>
      <x/>
      <x v="1"/>
      <x v="1"/>
      <x/>
      <x/>
    </i>
    <i r="1">
      <x v="4"/>
      <x v="4"/>
      <x v="2"/>
      <x v="6"/>
      <x v="5"/>
      <x v="5"/>
      <x v="13"/>
    </i>
    <i r="1">
      <x v="5"/>
      <x v="1"/>
      <x v="5"/>
      <x v="11"/>
      <x v="7"/>
      <x v="3"/>
      <x v="5"/>
    </i>
    <i r="1">
      <x v="6"/>
      <x/>
      <x v="6"/>
      <x v="8"/>
      <x v="3"/>
      <x v="3"/>
      <x v="11"/>
    </i>
    <i r="1">
      <x v="7"/>
      <x v="3"/>
      <x v="6"/>
      <x v="6"/>
      <x v="1"/>
      <x v="2"/>
      <x v="11"/>
    </i>
    <i>
      <x v="2"/>
      <x/>
      <x/>
      <x/>
      <x v="2"/>
      <x v="2"/>
      <x v="2"/>
      <x v="8"/>
    </i>
    <i r="1">
      <x v="1"/>
      <x v="1"/>
      <x v="5"/>
      <x v="7"/>
      <x v="3"/>
      <x v="3"/>
      <x v="11"/>
    </i>
    <i r="1">
      <x v="2"/>
      <x v="3"/>
      <x/>
      <x v="3"/>
      <x v="3"/>
      <x v="3"/>
      <x v="11"/>
    </i>
    <i r="1">
      <x v="3"/>
      <x v="2"/>
      <x v="1"/>
      <x v="7"/>
      <x v="7"/>
      <x v="4"/>
      <x v="8"/>
    </i>
    <i r="1">
      <x v="4"/>
      <x v="4"/>
      <x v="4"/>
      <x v="9"/>
      <x v="6"/>
      <x v="3"/>
      <x v="6"/>
    </i>
    <i r="1">
      <x v="5"/>
      <x v="1"/>
      <x/>
      <x v="1"/>
      <x v="1"/>
      <x v="1"/>
      <x v="3"/>
    </i>
    <i r="1">
      <x v="6"/>
      <x/>
      <x v="3"/>
      <x v="5"/>
      <x v="3"/>
      <x/>
      <x/>
    </i>
    <i r="1">
      <x v="7"/>
      <x v="3"/>
      <x v="3"/>
      <x v="6"/>
      <x v="4"/>
      <x v="3"/>
      <x v="9"/>
    </i>
    <i r="1">
      <x v="8"/>
      <x v="2"/>
      <x v="5"/>
      <x v="6"/>
      <x v="2"/>
      <x v="2"/>
      <x v="8"/>
    </i>
    <i r="1">
      <x v="9"/>
      <x v="4"/>
      <x v="5"/>
      <x v="10"/>
      <x v="6"/>
      <x v="1"/>
      <x v="1"/>
    </i>
    <i>
      <x v="3"/>
      <x/>
      <x/>
      <x v="1"/>
      <x v="4"/>
      <x v="4"/>
      <x v="6"/>
      <x v="18"/>
    </i>
    <i r="1">
      <x v="1"/>
      <x v="1"/>
      <x/>
      <x/>
      <x/>
      <x v="3"/>
      <x v="18"/>
    </i>
    <i r="1">
      <x v="2"/>
      <x v="3"/>
      <x/>
      <x v="5"/>
      <x v="6"/>
      <x v="4"/>
      <x v="10"/>
    </i>
    <i r="1">
      <x v="3"/>
      <x v="2"/>
      <x v="1"/>
      <x v="5"/>
      <x v="5"/>
      <x/>
      <x/>
    </i>
    <i r="1">
      <x v="4"/>
      <x v="4"/>
      <x v="3"/>
      <x v="6"/>
      <x v="4"/>
      <x v="3"/>
      <x v="9"/>
    </i>
    <i r="1">
      <x v="5"/>
      <x v="1"/>
      <x v="4"/>
      <x v="4"/>
      <x v="1"/>
      <x v="1"/>
      <x v="3"/>
    </i>
    <i r="1">
      <x v="6"/>
      <x/>
      <x v="4"/>
      <x v="6"/>
      <x v="3"/>
      <x v="3"/>
      <x v="11"/>
    </i>
    <i r="1">
      <x v="7"/>
      <x v="3"/>
      <x v="5"/>
      <x v="7"/>
      <x v="3"/>
      <x v="5"/>
      <x v="16"/>
    </i>
    <i r="1">
      <x v="8"/>
      <x v="2"/>
      <x v="6"/>
      <x v="6"/>
      <x v="1"/>
      <x v="1"/>
      <x v="3"/>
    </i>
    <i r="1">
      <x v="9"/>
      <x v="4"/>
      <x v="8"/>
      <x v="11"/>
      <x v="4"/>
      <x v="3"/>
      <x v="9"/>
    </i>
    <i>
      <x v="4"/>
      <x/>
      <x/>
      <x/>
      <x v="6"/>
      <x v="7"/>
      <x v="5"/>
      <x v="11"/>
    </i>
    <i r="1">
      <x v="2"/>
      <x v="3"/>
      <x v="4"/>
      <x v="5"/>
      <x v="2"/>
      <x v="4"/>
      <x v="15"/>
    </i>
    <i r="1">
      <x v="3"/>
      <x v="2"/>
      <x v="5"/>
      <x v="8"/>
      <x v="4"/>
      <x v="3"/>
      <x v="9"/>
    </i>
    <i r="1">
      <x v="4"/>
      <x v="4"/>
      <x v="7"/>
      <x v="10"/>
      <x v="4"/>
      <x v="2"/>
      <x v="4"/>
    </i>
    <i r="1">
      <x v="5"/>
      <x v="1"/>
      <x v="9"/>
      <x v="8"/>
      <x/>
      <x v="2"/>
      <x v="14"/>
    </i>
    <i t="grand">
      <x/>
    </i>
  </rowItems>
  <colFields count="1">
    <field x="-2"/>
  </colFields>
  <colItems count="2">
    <i>
      <x/>
    </i>
    <i i="1">
      <x v="1"/>
    </i>
  </colItems>
  <dataFields count="2">
    <dataField name="Budget " fld="8" baseField="0" baseItem="0" numFmtId="3"/>
    <dataField name="Actual " fld="9" baseField="0" baseItem="0" numFmtId="3"/>
  </dataFields>
  <formats count="237">
    <format dxfId="236">
      <pivotArea type="all" dataOnly="0" outline="0" fieldPosition="0"/>
    </format>
    <format dxfId="235">
      <pivotArea outline="0" collapsedLevelsAreSubtotals="1" fieldPosition="0"/>
    </format>
    <format dxfId="234">
      <pivotArea field="0" type="button" dataOnly="0" labelOnly="1" outline="0" axis="axisRow" fieldPosition="0"/>
    </format>
    <format dxfId="233">
      <pivotArea field="1" type="button" dataOnly="0" labelOnly="1" outline="0" axis="axisRow" fieldPosition="1"/>
    </format>
    <format dxfId="232">
      <pivotArea field="2" type="button" dataOnly="0" labelOnly="1" outline="0" axis="axisRow" fieldPosition="2"/>
    </format>
    <format dxfId="231">
      <pivotArea field="3" type="button" dataOnly="0" labelOnly="1" outline="0" axis="axisRow" fieldPosition="3"/>
    </format>
    <format dxfId="230">
      <pivotArea field="5" type="button" dataOnly="0" labelOnly="1" outline="0" axis="axisRow" fieldPosition="4"/>
    </format>
    <format dxfId="229">
      <pivotArea field="4" type="button" dataOnly="0" labelOnly="1" outline="0" axis="axisRow" fieldPosition="5"/>
    </format>
    <format dxfId="228">
      <pivotArea field="6" type="button" dataOnly="0" labelOnly="1" outline="0" axis="axisRow" fieldPosition="6"/>
    </format>
    <format dxfId="227">
      <pivotArea field="7" type="button" dataOnly="0" labelOnly="1" outline="0" axis="axisRow" fieldPosition="7"/>
    </format>
    <format dxfId="226">
      <pivotArea dataOnly="0" labelOnly="1" outline="0" fieldPosition="0">
        <references count="1">
          <reference field="0" count="0"/>
        </references>
      </pivotArea>
    </format>
    <format dxfId="225">
      <pivotArea dataOnly="0" labelOnly="1" grandRow="1" outline="0" fieldPosition="0"/>
    </format>
    <format dxfId="224">
      <pivotArea dataOnly="0" labelOnly="1" outline="0" fieldPosition="0">
        <references count="2">
          <reference field="0" count="1" selected="0">
            <x v="0"/>
          </reference>
          <reference field="1" count="8">
            <x v="0"/>
            <x v="2"/>
            <x v="3"/>
            <x v="4"/>
            <x v="5"/>
            <x v="6"/>
            <x v="7"/>
            <x v="8"/>
          </reference>
        </references>
      </pivotArea>
    </format>
    <format dxfId="223">
      <pivotArea dataOnly="0" labelOnly="1" outline="0" fieldPosition="0">
        <references count="2">
          <reference field="0" count="1" selected="0">
            <x v="1"/>
          </reference>
          <reference field="1" count="7">
            <x v="0"/>
            <x v="2"/>
            <x v="3"/>
            <x v="4"/>
            <x v="5"/>
            <x v="6"/>
            <x v="7"/>
          </reference>
        </references>
      </pivotArea>
    </format>
    <format dxfId="222">
      <pivotArea dataOnly="0" labelOnly="1" outline="0" fieldPosition="0">
        <references count="2">
          <reference field="0" count="1" selected="0">
            <x v="2"/>
          </reference>
          <reference field="1" count="0"/>
        </references>
      </pivotArea>
    </format>
    <format dxfId="221">
      <pivotArea dataOnly="0" labelOnly="1" outline="0" fieldPosition="0">
        <references count="2">
          <reference field="0" count="1" selected="0">
            <x v="3"/>
          </reference>
          <reference field="1" count="0"/>
        </references>
      </pivotArea>
    </format>
    <format dxfId="220">
      <pivotArea dataOnly="0" labelOnly="1" outline="0" fieldPosition="0">
        <references count="2">
          <reference field="0" count="1" selected="0">
            <x v="4"/>
          </reference>
          <reference field="1" count="5">
            <x v="0"/>
            <x v="2"/>
            <x v="3"/>
            <x v="4"/>
            <x v="5"/>
          </reference>
        </references>
      </pivotArea>
    </format>
    <format dxfId="219">
      <pivotArea dataOnly="0" labelOnly="1" outline="0" fieldPosition="0">
        <references count="3">
          <reference field="0" count="1" selected="0">
            <x v="0"/>
          </reference>
          <reference field="1" count="1" selected="0">
            <x v="0"/>
          </reference>
          <reference field="2" count="1">
            <x v="2"/>
          </reference>
        </references>
      </pivotArea>
    </format>
    <format dxfId="218">
      <pivotArea dataOnly="0" labelOnly="1" outline="0" fieldPosition="0">
        <references count="3">
          <reference field="0" count="1" selected="0">
            <x v="0"/>
          </reference>
          <reference field="1" count="1" selected="0">
            <x v="2"/>
          </reference>
          <reference field="2" count="1">
            <x v="4"/>
          </reference>
        </references>
      </pivotArea>
    </format>
    <format dxfId="217">
      <pivotArea dataOnly="0" labelOnly="1" outline="0" fieldPosition="0">
        <references count="3">
          <reference field="0" count="1" selected="0">
            <x v="0"/>
          </reference>
          <reference field="1" count="1" selected="0">
            <x v="3"/>
          </reference>
          <reference field="2" count="1">
            <x v="1"/>
          </reference>
        </references>
      </pivotArea>
    </format>
    <format dxfId="216">
      <pivotArea dataOnly="0" labelOnly="1" outline="0" fieldPosition="0">
        <references count="3">
          <reference field="0" count="1" selected="0">
            <x v="0"/>
          </reference>
          <reference field="1" count="1" selected="0">
            <x v="4"/>
          </reference>
          <reference field="2" count="1">
            <x v="0"/>
          </reference>
        </references>
      </pivotArea>
    </format>
    <format dxfId="215">
      <pivotArea dataOnly="0" labelOnly="1" outline="0" fieldPosition="0">
        <references count="3">
          <reference field="0" count="1" selected="0">
            <x v="0"/>
          </reference>
          <reference field="1" count="1" selected="0">
            <x v="5"/>
          </reference>
          <reference field="2" count="1">
            <x v="3"/>
          </reference>
        </references>
      </pivotArea>
    </format>
    <format dxfId="214">
      <pivotArea dataOnly="0" labelOnly="1" outline="0" fieldPosition="0">
        <references count="3">
          <reference field="0" count="1" selected="0">
            <x v="0"/>
          </reference>
          <reference field="1" count="1" selected="0">
            <x v="6"/>
          </reference>
          <reference field="2" count="1">
            <x v="2"/>
          </reference>
        </references>
      </pivotArea>
    </format>
    <format dxfId="213">
      <pivotArea dataOnly="0" labelOnly="1" outline="0" fieldPosition="0">
        <references count="3">
          <reference field="0" count="1" selected="0">
            <x v="0"/>
          </reference>
          <reference field="1" count="1" selected="0">
            <x v="7"/>
          </reference>
          <reference field="2" count="1">
            <x v="4"/>
          </reference>
        </references>
      </pivotArea>
    </format>
    <format dxfId="212">
      <pivotArea dataOnly="0" labelOnly="1" outline="0" fieldPosition="0">
        <references count="3">
          <reference field="0" count="1" selected="0">
            <x v="0"/>
          </reference>
          <reference field="1" count="1" selected="0">
            <x v="8"/>
          </reference>
          <reference field="2" count="1">
            <x v="1"/>
          </reference>
        </references>
      </pivotArea>
    </format>
    <format dxfId="211">
      <pivotArea dataOnly="0" labelOnly="1" outline="0" fieldPosition="0">
        <references count="3">
          <reference field="0" count="1" selected="0">
            <x v="1"/>
          </reference>
          <reference field="1" count="1" selected="0">
            <x v="0"/>
          </reference>
          <reference field="2" count="1">
            <x v="0"/>
          </reference>
        </references>
      </pivotArea>
    </format>
    <format dxfId="210">
      <pivotArea dataOnly="0" labelOnly="1" outline="0" fieldPosition="0">
        <references count="3">
          <reference field="0" count="1" selected="0">
            <x v="1"/>
          </reference>
          <reference field="1" count="1" selected="0">
            <x v="2"/>
          </reference>
          <reference field="2" count="1">
            <x v="3"/>
          </reference>
        </references>
      </pivotArea>
    </format>
    <format dxfId="209">
      <pivotArea dataOnly="0" labelOnly="1" outline="0" fieldPosition="0">
        <references count="3">
          <reference field="0" count="1" selected="0">
            <x v="1"/>
          </reference>
          <reference field="1" count="1" selected="0">
            <x v="3"/>
          </reference>
          <reference field="2" count="1">
            <x v="2"/>
          </reference>
        </references>
      </pivotArea>
    </format>
    <format dxfId="208">
      <pivotArea dataOnly="0" labelOnly="1" outline="0" fieldPosition="0">
        <references count="3">
          <reference field="0" count="1" selected="0">
            <x v="1"/>
          </reference>
          <reference field="1" count="1" selected="0">
            <x v="4"/>
          </reference>
          <reference field="2" count="1">
            <x v="4"/>
          </reference>
        </references>
      </pivotArea>
    </format>
    <format dxfId="207">
      <pivotArea dataOnly="0" labelOnly="1" outline="0" fieldPosition="0">
        <references count="3">
          <reference field="0" count="1" selected="0">
            <x v="1"/>
          </reference>
          <reference field="1" count="1" selected="0">
            <x v="5"/>
          </reference>
          <reference field="2" count="1">
            <x v="1"/>
          </reference>
        </references>
      </pivotArea>
    </format>
    <format dxfId="206">
      <pivotArea dataOnly="0" labelOnly="1" outline="0" fieldPosition="0">
        <references count="3">
          <reference field="0" count="1" selected="0">
            <x v="1"/>
          </reference>
          <reference field="1" count="1" selected="0">
            <x v="6"/>
          </reference>
          <reference field="2" count="1">
            <x v="0"/>
          </reference>
        </references>
      </pivotArea>
    </format>
    <format dxfId="205">
      <pivotArea dataOnly="0" labelOnly="1" outline="0" fieldPosition="0">
        <references count="3">
          <reference field="0" count="1" selected="0">
            <x v="1"/>
          </reference>
          <reference field="1" count="1" selected="0">
            <x v="7"/>
          </reference>
          <reference field="2" count="1">
            <x v="3"/>
          </reference>
        </references>
      </pivotArea>
    </format>
    <format dxfId="204">
      <pivotArea dataOnly="0" labelOnly="1" outline="0" fieldPosition="0">
        <references count="3">
          <reference field="0" count="1" selected="0">
            <x v="2"/>
          </reference>
          <reference field="1" count="1" selected="0">
            <x v="0"/>
          </reference>
          <reference field="2" count="1">
            <x v="0"/>
          </reference>
        </references>
      </pivotArea>
    </format>
    <format dxfId="203">
      <pivotArea dataOnly="0" labelOnly="1" outline="0" fieldPosition="0">
        <references count="3">
          <reference field="0" count="1" selected="0">
            <x v="2"/>
          </reference>
          <reference field="1" count="1" selected="0">
            <x v="1"/>
          </reference>
          <reference field="2" count="1">
            <x v="1"/>
          </reference>
        </references>
      </pivotArea>
    </format>
    <format dxfId="202">
      <pivotArea dataOnly="0" labelOnly="1" outline="0" fieldPosition="0">
        <references count="3">
          <reference field="0" count="1" selected="0">
            <x v="2"/>
          </reference>
          <reference field="1" count="1" selected="0">
            <x v="2"/>
          </reference>
          <reference field="2" count="1">
            <x v="3"/>
          </reference>
        </references>
      </pivotArea>
    </format>
    <format dxfId="201">
      <pivotArea dataOnly="0" labelOnly="1" outline="0" fieldPosition="0">
        <references count="3">
          <reference field="0" count="1" selected="0">
            <x v="2"/>
          </reference>
          <reference field="1" count="1" selected="0">
            <x v="3"/>
          </reference>
          <reference field="2" count="1">
            <x v="2"/>
          </reference>
        </references>
      </pivotArea>
    </format>
    <format dxfId="200">
      <pivotArea dataOnly="0" labelOnly="1" outline="0" fieldPosition="0">
        <references count="3">
          <reference field="0" count="1" selected="0">
            <x v="2"/>
          </reference>
          <reference field="1" count="1" selected="0">
            <x v="4"/>
          </reference>
          <reference field="2" count="1">
            <x v="4"/>
          </reference>
        </references>
      </pivotArea>
    </format>
    <format dxfId="199">
      <pivotArea dataOnly="0" labelOnly="1" outline="0" fieldPosition="0">
        <references count="3">
          <reference field="0" count="1" selected="0">
            <x v="2"/>
          </reference>
          <reference field="1" count="1" selected="0">
            <x v="5"/>
          </reference>
          <reference field="2" count="1">
            <x v="1"/>
          </reference>
        </references>
      </pivotArea>
    </format>
    <format dxfId="198">
      <pivotArea dataOnly="0" labelOnly="1" outline="0" fieldPosition="0">
        <references count="3">
          <reference field="0" count="1" selected="0">
            <x v="2"/>
          </reference>
          <reference field="1" count="1" selected="0">
            <x v="6"/>
          </reference>
          <reference field="2" count="1">
            <x v="0"/>
          </reference>
        </references>
      </pivotArea>
    </format>
    <format dxfId="197">
      <pivotArea dataOnly="0" labelOnly="1" outline="0" fieldPosition="0">
        <references count="3">
          <reference field="0" count="1" selected="0">
            <x v="2"/>
          </reference>
          <reference field="1" count="1" selected="0">
            <x v="7"/>
          </reference>
          <reference field="2" count="1">
            <x v="3"/>
          </reference>
        </references>
      </pivotArea>
    </format>
    <format dxfId="196">
      <pivotArea dataOnly="0" labelOnly="1" outline="0" fieldPosition="0">
        <references count="3">
          <reference field="0" count="1" selected="0">
            <x v="2"/>
          </reference>
          <reference field="1" count="1" selected="0">
            <x v="8"/>
          </reference>
          <reference field="2" count="1">
            <x v="2"/>
          </reference>
        </references>
      </pivotArea>
    </format>
    <format dxfId="195">
      <pivotArea dataOnly="0" labelOnly="1" outline="0" fieldPosition="0">
        <references count="3">
          <reference field="0" count="1" selected="0">
            <x v="2"/>
          </reference>
          <reference field="1" count="1" selected="0">
            <x v="9"/>
          </reference>
          <reference field="2" count="1">
            <x v="4"/>
          </reference>
        </references>
      </pivotArea>
    </format>
    <format dxfId="194">
      <pivotArea dataOnly="0" labelOnly="1" outline="0" fieldPosition="0">
        <references count="3">
          <reference field="0" count="1" selected="0">
            <x v="3"/>
          </reference>
          <reference field="1" count="1" selected="0">
            <x v="0"/>
          </reference>
          <reference field="2" count="1">
            <x v="0"/>
          </reference>
        </references>
      </pivotArea>
    </format>
    <format dxfId="193">
      <pivotArea dataOnly="0" labelOnly="1" outline="0" fieldPosition="0">
        <references count="3">
          <reference field="0" count="1" selected="0">
            <x v="3"/>
          </reference>
          <reference field="1" count="1" selected="0">
            <x v="1"/>
          </reference>
          <reference field="2" count="1">
            <x v="1"/>
          </reference>
        </references>
      </pivotArea>
    </format>
    <format dxfId="192">
      <pivotArea dataOnly="0" labelOnly="1" outline="0" fieldPosition="0">
        <references count="3">
          <reference field="0" count="1" selected="0">
            <x v="3"/>
          </reference>
          <reference field="1" count="1" selected="0">
            <x v="2"/>
          </reference>
          <reference field="2" count="1">
            <x v="3"/>
          </reference>
        </references>
      </pivotArea>
    </format>
    <format dxfId="191">
      <pivotArea dataOnly="0" labelOnly="1" outline="0" fieldPosition="0">
        <references count="3">
          <reference field="0" count="1" selected="0">
            <x v="3"/>
          </reference>
          <reference field="1" count="1" selected="0">
            <x v="3"/>
          </reference>
          <reference field="2" count="1">
            <x v="2"/>
          </reference>
        </references>
      </pivotArea>
    </format>
    <format dxfId="190">
      <pivotArea dataOnly="0" labelOnly="1" outline="0" fieldPosition="0">
        <references count="3">
          <reference field="0" count="1" selected="0">
            <x v="3"/>
          </reference>
          <reference field="1" count="1" selected="0">
            <x v="4"/>
          </reference>
          <reference field="2" count="1">
            <x v="4"/>
          </reference>
        </references>
      </pivotArea>
    </format>
    <format dxfId="189">
      <pivotArea dataOnly="0" labelOnly="1" outline="0" fieldPosition="0">
        <references count="3">
          <reference field="0" count="1" selected="0">
            <x v="3"/>
          </reference>
          <reference field="1" count="1" selected="0">
            <x v="5"/>
          </reference>
          <reference field="2" count="1">
            <x v="1"/>
          </reference>
        </references>
      </pivotArea>
    </format>
    <format dxfId="188">
      <pivotArea dataOnly="0" labelOnly="1" outline="0" fieldPosition="0">
        <references count="3">
          <reference field="0" count="1" selected="0">
            <x v="3"/>
          </reference>
          <reference field="1" count="1" selected="0">
            <x v="6"/>
          </reference>
          <reference field="2" count="1">
            <x v="0"/>
          </reference>
        </references>
      </pivotArea>
    </format>
    <format dxfId="187">
      <pivotArea dataOnly="0" labelOnly="1" outline="0" fieldPosition="0">
        <references count="3">
          <reference field="0" count="1" selected="0">
            <x v="3"/>
          </reference>
          <reference field="1" count="1" selected="0">
            <x v="7"/>
          </reference>
          <reference field="2" count="1">
            <x v="3"/>
          </reference>
        </references>
      </pivotArea>
    </format>
    <format dxfId="186">
      <pivotArea dataOnly="0" labelOnly="1" outline="0" fieldPosition="0">
        <references count="3">
          <reference field="0" count="1" selected="0">
            <x v="3"/>
          </reference>
          <reference field="1" count="1" selected="0">
            <x v="8"/>
          </reference>
          <reference field="2" count="1">
            <x v="2"/>
          </reference>
        </references>
      </pivotArea>
    </format>
    <format dxfId="185">
      <pivotArea dataOnly="0" labelOnly="1" outline="0" fieldPosition="0">
        <references count="3">
          <reference field="0" count="1" selected="0">
            <x v="3"/>
          </reference>
          <reference field="1" count="1" selected="0">
            <x v="9"/>
          </reference>
          <reference field="2" count="1">
            <x v="4"/>
          </reference>
        </references>
      </pivotArea>
    </format>
    <format dxfId="184">
      <pivotArea dataOnly="0" labelOnly="1" outline="0" fieldPosition="0">
        <references count="3">
          <reference field="0" count="1" selected="0">
            <x v="4"/>
          </reference>
          <reference field="1" count="1" selected="0">
            <x v="0"/>
          </reference>
          <reference field="2" count="1">
            <x v="0"/>
          </reference>
        </references>
      </pivotArea>
    </format>
    <format dxfId="183">
      <pivotArea dataOnly="0" labelOnly="1" outline="0" fieldPosition="0">
        <references count="3">
          <reference field="0" count="1" selected="0">
            <x v="4"/>
          </reference>
          <reference field="1" count="1" selected="0">
            <x v="2"/>
          </reference>
          <reference field="2" count="1">
            <x v="3"/>
          </reference>
        </references>
      </pivotArea>
    </format>
    <format dxfId="182">
      <pivotArea dataOnly="0" labelOnly="1" outline="0" fieldPosition="0">
        <references count="3">
          <reference field="0" count="1" selected="0">
            <x v="4"/>
          </reference>
          <reference field="1" count="1" selected="0">
            <x v="3"/>
          </reference>
          <reference field="2" count="1">
            <x v="2"/>
          </reference>
        </references>
      </pivotArea>
    </format>
    <format dxfId="181">
      <pivotArea dataOnly="0" labelOnly="1" outline="0" fieldPosition="0">
        <references count="3">
          <reference field="0" count="1" selected="0">
            <x v="4"/>
          </reference>
          <reference field="1" count="1" selected="0">
            <x v="4"/>
          </reference>
          <reference field="2" count="1">
            <x v="4"/>
          </reference>
        </references>
      </pivotArea>
    </format>
    <format dxfId="180">
      <pivotArea dataOnly="0" labelOnly="1" outline="0" fieldPosition="0">
        <references count="3">
          <reference field="0" count="1" selected="0">
            <x v="4"/>
          </reference>
          <reference field="1" count="1" selected="0">
            <x v="5"/>
          </reference>
          <reference field="2" count="1">
            <x v="1"/>
          </reference>
        </references>
      </pivotArea>
    </format>
    <format dxfId="179">
      <pivotArea dataOnly="0" labelOnly="1" outline="0" fieldPosition="0">
        <references count="4">
          <reference field="0" count="1" selected="0">
            <x v="0"/>
          </reference>
          <reference field="1" count="1" selected="0">
            <x v="0"/>
          </reference>
          <reference field="2" count="1" selected="0">
            <x v="2"/>
          </reference>
          <reference field="3" count="1">
            <x v="9"/>
          </reference>
        </references>
      </pivotArea>
    </format>
    <format dxfId="178">
      <pivotArea dataOnly="0" labelOnly="1" outline="0" fieldPosition="0">
        <references count="4">
          <reference field="0" count="1" selected="0">
            <x v="0"/>
          </reference>
          <reference field="1" count="1" selected="0">
            <x v="2"/>
          </reference>
          <reference field="2" count="1" selected="0">
            <x v="4"/>
          </reference>
          <reference field="3" count="1">
            <x v="10"/>
          </reference>
        </references>
      </pivotArea>
    </format>
    <format dxfId="177">
      <pivotArea dataOnly="0" labelOnly="1" outline="0" fieldPosition="0">
        <references count="4">
          <reference field="0" count="1" selected="0">
            <x v="0"/>
          </reference>
          <reference field="1" count="1" selected="0">
            <x v="3"/>
          </reference>
          <reference field="2" count="1" selected="0">
            <x v="1"/>
          </reference>
          <reference field="3" count="1">
            <x v="3"/>
          </reference>
        </references>
      </pivotArea>
    </format>
    <format dxfId="176">
      <pivotArea dataOnly="0" labelOnly="1" outline="0" fieldPosition="0">
        <references count="4">
          <reference field="0" count="1" selected="0">
            <x v="0"/>
          </reference>
          <reference field="1" count="1" selected="0">
            <x v="4"/>
          </reference>
          <reference field="2" count="1" selected="0">
            <x v="0"/>
          </reference>
          <reference field="3" count="1">
            <x v="2"/>
          </reference>
        </references>
      </pivotArea>
    </format>
    <format dxfId="175">
      <pivotArea dataOnly="0" labelOnly="1" outline="0" fieldPosition="0">
        <references count="4">
          <reference field="0" count="1" selected="0">
            <x v="0"/>
          </reference>
          <reference field="1" count="1" selected="0">
            <x v="5"/>
          </reference>
          <reference field="2" count="1" selected="0">
            <x v="3"/>
          </reference>
          <reference field="3" count="1">
            <x v="4"/>
          </reference>
        </references>
      </pivotArea>
    </format>
    <format dxfId="174">
      <pivotArea dataOnly="0" labelOnly="1" outline="0" fieldPosition="0">
        <references count="4">
          <reference field="0" count="1" selected="0">
            <x v="0"/>
          </reference>
          <reference field="1" count="1" selected="0">
            <x v="6"/>
          </reference>
          <reference field="2" count="1" selected="0">
            <x v="2"/>
          </reference>
          <reference field="3" count="1">
            <x v="5"/>
          </reference>
        </references>
      </pivotArea>
    </format>
    <format dxfId="173">
      <pivotArea dataOnly="0" labelOnly="1" outline="0" fieldPosition="0">
        <references count="4">
          <reference field="0" count="1" selected="0">
            <x v="1"/>
          </reference>
          <reference field="1" count="1" selected="0">
            <x v="0"/>
          </reference>
          <reference field="2" count="1" selected="0">
            <x v="0"/>
          </reference>
          <reference field="3" count="1">
            <x v="10"/>
          </reference>
        </references>
      </pivotArea>
    </format>
    <format dxfId="172">
      <pivotArea dataOnly="0" labelOnly="1" outline="0" fieldPosition="0">
        <references count="4">
          <reference field="0" count="1" selected="0">
            <x v="1"/>
          </reference>
          <reference field="1" count="1" selected="0">
            <x v="3"/>
          </reference>
          <reference field="2" count="1" selected="0">
            <x v="2"/>
          </reference>
          <reference field="3" count="1">
            <x v="0"/>
          </reference>
        </references>
      </pivotArea>
    </format>
    <format dxfId="171">
      <pivotArea dataOnly="0" labelOnly="1" outline="0" fieldPosition="0">
        <references count="4">
          <reference field="0" count="1" selected="0">
            <x v="1"/>
          </reference>
          <reference field="1" count="1" selected="0">
            <x v="4"/>
          </reference>
          <reference field="2" count="1" selected="0">
            <x v="4"/>
          </reference>
          <reference field="3" count="1">
            <x v="2"/>
          </reference>
        </references>
      </pivotArea>
    </format>
    <format dxfId="170">
      <pivotArea dataOnly="0" labelOnly="1" outline="0" fieldPosition="0">
        <references count="4">
          <reference field="0" count="1" selected="0">
            <x v="1"/>
          </reference>
          <reference field="1" count="1" selected="0">
            <x v="5"/>
          </reference>
          <reference field="2" count="1" selected="0">
            <x v="1"/>
          </reference>
          <reference field="3" count="1">
            <x v="5"/>
          </reference>
        </references>
      </pivotArea>
    </format>
    <format dxfId="169">
      <pivotArea dataOnly="0" labelOnly="1" outline="0" fieldPosition="0">
        <references count="4">
          <reference field="0" count="1" selected="0">
            <x v="1"/>
          </reference>
          <reference field="1" count="1" selected="0">
            <x v="6"/>
          </reference>
          <reference field="2" count="1" selected="0">
            <x v="0"/>
          </reference>
          <reference field="3" count="1">
            <x v="6"/>
          </reference>
        </references>
      </pivotArea>
    </format>
    <format dxfId="168">
      <pivotArea dataOnly="0" labelOnly="1" outline="0" fieldPosition="0">
        <references count="4">
          <reference field="0" count="1" selected="0">
            <x v="2"/>
          </reference>
          <reference field="1" count="1" selected="0">
            <x v="0"/>
          </reference>
          <reference field="2" count="1" selected="0">
            <x v="0"/>
          </reference>
          <reference field="3" count="1">
            <x v="0"/>
          </reference>
        </references>
      </pivotArea>
    </format>
    <format dxfId="167">
      <pivotArea dataOnly="0" labelOnly="1" outline="0" fieldPosition="0">
        <references count="4">
          <reference field="0" count="1" selected="0">
            <x v="2"/>
          </reference>
          <reference field="1" count="1" selected="0">
            <x v="1"/>
          </reference>
          <reference field="2" count="1" selected="0">
            <x v="1"/>
          </reference>
          <reference field="3" count="1">
            <x v="5"/>
          </reference>
        </references>
      </pivotArea>
    </format>
    <format dxfId="166">
      <pivotArea dataOnly="0" labelOnly="1" outline="0" fieldPosition="0">
        <references count="4">
          <reference field="0" count="1" selected="0">
            <x v="2"/>
          </reference>
          <reference field="1" count="1" selected="0">
            <x v="2"/>
          </reference>
          <reference field="2" count="1" selected="0">
            <x v="3"/>
          </reference>
          <reference field="3" count="1">
            <x v="0"/>
          </reference>
        </references>
      </pivotArea>
    </format>
    <format dxfId="165">
      <pivotArea dataOnly="0" labelOnly="1" outline="0" fieldPosition="0">
        <references count="4">
          <reference field="0" count="1" selected="0">
            <x v="2"/>
          </reference>
          <reference field="1" count="1" selected="0">
            <x v="3"/>
          </reference>
          <reference field="2" count="1" selected="0">
            <x v="2"/>
          </reference>
          <reference field="3" count="1">
            <x v="1"/>
          </reference>
        </references>
      </pivotArea>
    </format>
    <format dxfId="164">
      <pivotArea dataOnly="0" labelOnly="1" outline="0" fieldPosition="0">
        <references count="4">
          <reference field="0" count="1" selected="0">
            <x v="2"/>
          </reference>
          <reference field="1" count="1" selected="0">
            <x v="4"/>
          </reference>
          <reference field="2" count="1" selected="0">
            <x v="4"/>
          </reference>
          <reference field="3" count="1">
            <x v="4"/>
          </reference>
        </references>
      </pivotArea>
    </format>
    <format dxfId="163">
      <pivotArea dataOnly="0" labelOnly="1" outline="0" fieldPosition="0">
        <references count="4">
          <reference field="0" count="1" selected="0">
            <x v="2"/>
          </reference>
          <reference field="1" count="1" selected="0">
            <x v="5"/>
          </reference>
          <reference field="2" count="1" selected="0">
            <x v="1"/>
          </reference>
          <reference field="3" count="1">
            <x v="0"/>
          </reference>
        </references>
      </pivotArea>
    </format>
    <format dxfId="162">
      <pivotArea dataOnly="0" labelOnly="1" outline="0" fieldPosition="0">
        <references count="4">
          <reference field="0" count="1" selected="0">
            <x v="2"/>
          </reference>
          <reference field="1" count="1" selected="0">
            <x v="6"/>
          </reference>
          <reference field="2" count="1" selected="0">
            <x v="0"/>
          </reference>
          <reference field="3" count="1">
            <x v="3"/>
          </reference>
        </references>
      </pivotArea>
    </format>
    <format dxfId="161">
      <pivotArea dataOnly="0" labelOnly="1" outline="0" fieldPosition="0">
        <references count="4">
          <reference field="0" count="1" selected="0">
            <x v="2"/>
          </reference>
          <reference field="1" count="1" selected="0">
            <x v="8"/>
          </reference>
          <reference field="2" count="1" selected="0">
            <x v="2"/>
          </reference>
          <reference field="3" count="1">
            <x v="5"/>
          </reference>
        </references>
      </pivotArea>
    </format>
    <format dxfId="160">
      <pivotArea dataOnly="0" labelOnly="1" outline="0" fieldPosition="0">
        <references count="4">
          <reference field="0" count="1" selected="0">
            <x v="3"/>
          </reference>
          <reference field="1" count="1" selected="0">
            <x v="0"/>
          </reference>
          <reference field="2" count="1" selected="0">
            <x v="0"/>
          </reference>
          <reference field="3" count="1">
            <x v="1"/>
          </reference>
        </references>
      </pivotArea>
    </format>
    <format dxfId="159">
      <pivotArea dataOnly="0" labelOnly="1" outline="0" fieldPosition="0">
        <references count="4">
          <reference field="0" count="1" selected="0">
            <x v="3"/>
          </reference>
          <reference field="1" count="1" selected="0">
            <x v="1"/>
          </reference>
          <reference field="2" count="1" selected="0">
            <x v="1"/>
          </reference>
          <reference field="3" count="1">
            <x v="0"/>
          </reference>
        </references>
      </pivotArea>
    </format>
    <format dxfId="158">
      <pivotArea dataOnly="0" labelOnly="1" outline="0" fieldPosition="0">
        <references count="4">
          <reference field="0" count="1" selected="0">
            <x v="3"/>
          </reference>
          <reference field="1" count="1" selected="0">
            <x v="3"/>
          </reference>
          <reference field="2" count="1" selected="0">
            <x v="2"/>
          </reference>
          <reference field="3" count="1">
            <x v="1"/>
          </reference>
        </references>
      </pivotArea>
    </format>
    <format dxfId="157">
      <pivotArea dataOnly="0" labelOnly="1" outline="0" fieldPosition="0">
        <references count="4">
          <reference field="0" count="1" selected="0">
            <x v="3"/>
          </reference>
          <reference field="1" count="1" selected="0">
            <x v="4"/>
          </reference>
          <reference field="2" count="1" selected="0">
            <x v="4"/>
          </reference>
          <reference field="3" count="1">
            <x v="3"/>
          </reference>
        </references>
      </pivotArea>
    </format>
    <format dxfId="156">
      <pivotArea dataOnly="0" labelOnly="1" outline="0" fieldPosition="0">
        <references count="4">
          <reference field="0" count="1" selected="0">
            <x v="3"/>
          </reference>
          <reference field="1" count="1" selected="0">
            <x v="5"/>
          </reference>
          <reference field="2" count="1" selected="0">
            <x v="1"/>
          </reference>
          <reference field="3" count="1">
            <x v="4"/>
          </reference>
        </references>
      </pivotArea>
    </format>
    <format dxfId="155">
      <pivotArea dataOnly="0" labelOnly="1" outline="0" fieldPosition="0">
        <references count="4">
          <reference field="0" count="1" selected="0">
            <x v="3"/>
          </reference>
          <reference field="1" count="1" selected="0">
            <x v="7"/>
          </reference>
          <reference field="2" count="1" selected="0">
            <x v="3"/>
          </reference>
          <reference field="3" count="1">
            <x v="5"/>
          </reference>
        </references>
      </pivotArea>
    </format>
    <format dxfId="154">
      <pivotArea dataOnly="0" labelOnly="1" outline="0" fieldPosition="0">
        <references count="4">
          <reference field="0" count="1" selected="0">
            <x v="3"/>
          </reference>
          <reference field="1" count="1" selected="0">
            <x v="8"/>
          </reference>
          <reference field="2" count="1" selected="0">
            <x v="2"/>
          </reference>
          <reference field="3" count="1">
            <x v="6"/>
          </reference>
        </references>
      </pivotArea>
    </format>
    <format dxfId="153">
      <pivotArea dataOnly="0" labelOnly="1" outline="0" fieldPosition="0">
        <references count="4">
          <reference field="0" count="1" selected="0">
            <x v="3"/>
          </reference>
          <reference field="1" count="1" selected="0">
            <x v="9"/>
          </reference>
          <reference field="2" count="1" selected="0">
            <x v="4"/>
          </reference>
          <reference field="3" count="1">
            <x v="8"/>
          </reference>
        </references>
      </pivotArea>
    </format>
    <format dxfId="152">
      <pivotArea dataOnly="0" labelOnly="1" outline="0" fieldPosition="0">
        <references count="4">
          <reference field="0" count="1" selected="0">
            <x v="4"/>
          </reference>
          <reference field="1" count="1" selected="0">
            <x v="0"/>
          </reference>
          <reference field="2" count="1" selected="0">
            <x v="0"/>
          </reference>
          <reference field="3" count="1">
            <x v="0"/>
          </reference>
        </references>
      </pivotArea>
    </format>
    <format dxfId="151">
      <pivotArea dataOnly="0" labelOnly="1" outline="0" fieldPosition="0">
        <references count="4">
          <reference field="0" count="1" selected="0">
            <x v="4"/>
          </reference>
          <reference field="1" count="1" selected="0">
            <x v="2"/>
          </reference>
          <reference field="2" count="1" selected="0">
            <x v="3"/>
          </reference>
          <reference field="3" count="1">
            <x v="4"/>
          </reference>
        </references>
      </pivotArea>
    </format>
    <format dxfId="150">
      <pivotArea dataOnly="0" labelOnly="1" outline="0" fieldPosition="0">
        <references count="4">
          <reference field="0" count="1" selected="0">
            <x v="4"/>
          </reference>
          <reference field="1" count="1" selected="0">
            <x v="3"/>
          </reference>
          <reference field="2" count="1" selected="0">
            <x v="2"/>
          </reference>
          <reference field="3" count="1">
            <x v="5"/>
          </reference>
        </references>
      </pivotArea>
    </format>
    <format dxfId="149">
      <pivotArea dataOnly="0" labelOnly="1" outline="0" fieldPosition="0">
        <references count="4">
          <reference field="0" count="1" selected="0">
            <x v="4"/>
          </reference>
          <reference field="1" count="1" selected="0">
            <x v="4"/>
          </reference>
          <reference field="2" count="1" selected="0">
            <x v="4"/>
          </reference>
          <reference field="3" count="1">
            <x v="7"/>
          </reference>
        </references>
      </pivotArea>
    </format>
    <format dxfId="148">
      <pivotArea dataOnly="0" labelOnly="1" outline="0" fieldPosition="0">
        <references count="4">
          <reference field="0" count="1" selected="0">
            <x v="4"/>
          </reference>
          <reference field="1" count="1" selected="0">
            <x v="5"/>
          </reference>
          <reference field="2" count="1" selected="0">
            <x v="1"/>
          </reference>
          <reference field="3" count="1">
            <x v="9"/>
          </reference>
        </references>
      </pivotArea>
    </format>
    <format dxfId="147">
      <pivotArea dataOnly="0" labelOnly="1" outline="0" fieldPosition="0">
        <references count="5">
          <reference field="0" count="1" selected="0">
            <x v="0"/>
          </reference>
          <reference field="1" count="1" selected="0">
            <x v="0"/>
          </reference>
          <reference field="2" count="1" selected="0">
            <x v="2"/>
          </reference>
          <reference field="3" count="1" selected="0">
            <x v="9"/>
          </reference>
          <reference field="5" count="1">
            <x v="12"/>
          </reference>
        </references>
      </pivotArea>
    </format>
    <format dxfId="146">
      <pivotArea dataOnly="0" labelOnly="1" outline="0" fieldPosition="0">
        <references count="5">
          <reference field="0" count="1" selected="0">
            <x v="0"/>
          </reference>
          <reference field="1" count="1" selected="0">
            <x v="2"/>
          </reference>
          <reference field="2" count="1" selected="0">
            <x v="4"/>
          </reference>
          <reference field="3" count="1" selected="0">
            <x v="10"/>
          </reference>
          <reference field="5" count="1">
            <x v="13"/>
          </reference>
        </references>
      </pivotArea>
    </format>
    <format dxfId="145">
      <pivotArea dataOnly="0" labelOnly="1" outline="0" fieldPosition="0">
        <references count="5">
          <reference field="0" count="1" selected="0">
            <x v="0"/>
          </reference>
          <reference field="1" count="1" selected="0">
            <x v="3"/>
          </reference>
          <reference field="2" count="1" selected="0">
            <x v="1"/>
          </reference>
          <reference field="3" count="1" selected="0">
            <x v="3"/>
          </reference>
          <reference field="5" count="1">
            <x v="4"/>
          </reference>
        </references>
      </pivotArea>
    </format>
    <format dxfId="144">
      <pivotArea dataOnly="0" labelOnly="1" outline="0" fieldPosition="0">
        <references count="5">
          <reference field="0" count="1" selected="0">
            <x v="0"/>
          </reference>
          <reference field="1" count="1" selected="0">
            <x v="4"/>
          </reference>
          <reference field="2" count="1" selected="0">
            <x v="0"/>
          </reference>
          <reference field="3" count="1" selected="0">
            <x v="2"/>
          </reference>
          <reference field="5" count="1">
            <x v="2"/>
          </reference>
        </references>
      </pivotArea>
    </format>
    <format dxfId="143">
      <pivotArea dataOnly="0" labelOnly="1" outline="0" fieldPosition="0">
        <references count="5">
          <reference field="0" count="1" selected="0">
            <x v="0"/>
          </reference>
          <reference field="1" count="1" selected="0">
            <x v="5"/>
          </reference>
          <reference field="2" count="1" selected="0">
            <x v="3"/>
          </reference>
          <reference field="3" count="1" selected="0">
            <x v="4"/>
          </reference>
          <reference field="5" count="1">
            <x v="7"/>
          </reference>
        </references>
      </pivotArea>
    </format>
    <format dxfId="142">
      <pivotArea dataOnly="0" labelOnly="1" outline="0" fieldPosition="0">
        <references count="5">
          <reference field="0" count="1" selected="0">
            <x v="0"/>
          </reference>
          <reference field="1" count="1" selected="0">
            <x v="6"/>
          </reference>
          <reference field="2" count="1" selected="0">
            <x v="2"/>
          </reference>
          <reference field="3" count="1" selected="0">
            <x v="5"/>
          </reference>
          <reference field="5" count="1">
            <x v="11"/>
          </reference>
        </references>
      </pivotArea>
    </format>
    <format dxfId="141">
      <pivotArea dataOnly="0" labelOnly="1" outline="0" fieldPosition="0">
        <references count="5">
          <reference field="0" count="1" selected="0">
            <x v="0"/>
          </reference>
          <reference field="1" count="1" selected="0">
            <x v="8"/>
          </reference>
          <reference field="2" count="1" selected="0">
            <x v="1"/>
          </reference>
          <reference field="3" count="1" selected="0">
            <x v="5"/>
          </reference>
          <reference field="5" count="1">
            <x v="4"/>
          </reference>
        </references>
      </pivotArea>
    </format>
    <format dxfId="140">
      <pivotArea dataOnly="0" labelOnly="1" outline="0" fieldPosition="0">
        <references count="5">
          <reference field="0" count="1" selected="0">
            <x v="1"/>
          </reference>
          <reference field="1" count="1" selected="0">
            <x v="0"/>
          </reference>
          <reference field="2" count="1" selected="0">
            <x v="0"/>
          </reference>
          <reference field="3" count="1" selected="0">
            <x v="10"/>
          </reference>
          <reference field="5" count="1">
            <x v="13"/>
          </reference>
        </references>
      </pivotArea>
    </format>
    <format dxfId="139">
      <pivotArea dataOnly="0" labelOnly="1" outline="0" fieldPosition="0">
        <references count="5">
          <reference field="0" count="1" selected="0">
            <x v="1"/>
          </reference>
          <reference field="1" count="1" selected="0">
            <x v="2"/>
          </reference>
          <reference field="2" count="1" selected="0">
            <x v="3"/>
          </reference>
          <reference field="3" count="1" selected="0">
            <x v="10"/>
          </reference>
          <reference field="5" count="1">
            <x v="14"/>
          </reference>
        </references>
      </pivotArea>
    </format>
    <format dxfId="138">
      <pivotArea dataOnly="0" labelOnly="1" outline="0" fieldPosition="0">
        <references count="5">
          <reference field="0" count="1" selected="0">
            <x v="1"/>
          </reference>
          <reference field="1" count="1" selected="0">
            <x v="3"/>
          </reference>
          <reference field="2" count="1" selected="0">
            <x v="2"/>
          </reference>
          <reference field="3" count="1" selected="0">
            <x v="0"/>
          </reference>
          <reference field="5" count="1">
            <x v="1"/>
          </reference>
        </references>
      </pivotArea>
    </format>
    <format dxfId="137">
      <pivotArea dataOnly="0" labelOnly="1" outline="0" fieldPosition="0">
        <references count="5">
          <reference field="0" count="1" selected="0">
            <x v="1"/>
          </reference>
          <reference field="1" count="1" selected="0">
            <x v="4"/>
          </reference>
          <reference field="2" count="1" selected="0">
            <x v="4"/>
          </reference>
          <reference field="3" count="1" selected="0">
            <x v="2"/>
          </reference>
          <reference field="5" count="1">
            <x v="6"/>
          </reference>
        </references>
      </pivotArea>
    </format>
    <format dxfId="136">
      <pivotArea dataOnly="0" labelOnly="1" outline="0" fieldPosition="0">
        <references count="5">
          <reference field="0" count="1" selected="0">
            <x v="1"/>
          </reference>
          <reference field="1" count="1" selected="0">
            <x v="5"/>
          </reference>
          <reference field="2" count="1" selected="0">
            <x v="1"/>
          </reference>
          <reference field="3" count="1" selected="0">
            <x v="5"/>
          </reference>
          <reference field="5" count="1">
            <x v="11"/>
          </reference>
        </references>
      </pivotArea>
    </format>
    <format dxfId="135">
      <pivotArea dataOnly="0" labelOnly="1" outline="0" fieldPosition="0">
        <references count="5">
          <reference field="0" count="1" selected="0">
            <x v="1"/>
          </reference>
          <reference field="1" count="1" selected="0">
            <x v="6"/>
          </reference>
          <reference field="2" count="1" selected="0">
            <x v="0"/>
          </reference>
          <reference field="3" count="1" selected="0">
            <x v="6"/>
          </reference>
          <reference field="5" count="1">
            <x v="8"/>
          </reference>
        </references>
      </pivotArea>
    </format>
    <format dxfId="134">
      <pivotArea dataOnly="0" labelOnly="1" outline="0" fieldPosition="0">
        <references count="5">
          <reference field="0" count="1" selected="0">
            <x v="1"/>
          </reference>
          <reference field="1" count="1" selected="0">
            <x v="7"/>
          </reference>
          <reference field="2" count="1" selected="0">
            <x v="3"/>
          </reference>
          <reference field="3" count="1" selected="0">
            <x v="6"/>
          </reference>
          <reference field="5" count="1">
            <x v="6"/>
          </reference>
        </references>
      </pivotArea>
    </format>
    <format dxfId="133">
      <pivotArea dataOnly="0" labelOnly="1" outline="0" fieldPosition="0">
        <references count="5">
          <reference field="0" count="1" selected="0">
            <x v="2"/>
          </reference>
          <reference field="1" count="1" selected="0">
            <x v="0"/>
          </reference>
          <reference field="2" count="1" selected="0">
            <x v="0"/>
          </reference>
          <reference field="3" count="1" selected="0">
            <x v="0"/>
          </reference>
          <reference field="5" count="1">
            <x v="2"/>
          </reference>
        </references>
      </pivotArea>
    </format>
    <format dxfId="132">
      <pivotArea dataOnly="0" labelOnly="1" outline="0" fieldPosition="0">
        <references count="5">
          <reference field="0" count="1" selected="0">
            <x v="2"/>
          </reference>
          <reference field="1" count="1" selected="0">
            <x v="1"/>
          </reference>
          <reference field="2" count="1" selected="0">
            <x v="1"/>
          </reference>
          <reference field="3" count="1" selected="0">
            <x v="5"/>
          </reference>
          <reference field="5" count="1">
            <x v="7"/>
          </reference>
        </references>
      </pivotArea>
    </format>
    <format dxfId="131">
      <pivotArea dataOnly="0" labelOnly="1" outline="0" fieldPosition="0">
        <references count="5">
          <reference field="0" count="1" selected="0">
            <x v="2"/>
          </reference>
          <reference field="1" count="1" selected="0">
            <x v="2"/>
          </reference>
          <reference field="2" count="1" selected="0">
            <x v="3"/>
          </reference>
          <reference field="3" count="1" selected="0">
            <x v="0"/>
          </reference>
          <reference field="5" count="1">
            <x v="3"/>
          </reference>
        </references>
      </pivotArea>
    </format>
    <format dxfId="130">
      <pivotArea dataOnly="0" labelOnly="1" outline="0" fieldPosition="0">
        <references count="5">
          <reference field="0" count="1" selected="0">
            <x v="2"/>
          </reference>
          <reference field="1" count="1" selected="0">
            <x v="3"/>
          </reference>
          <reference field="2" count="1" selected="0">
            <x v="2"/>
          </reference>
          <reference field="3" count="1" selected="0">
            <x v="1"/>
          </reference>
          <reference field="5" count="1">
            <x v="7"/>
          </reference>
        </references>
      </pivotArea>
    </format>
    <format dxfId="129">
      <pivotArea dataOnly="0" labelOnly="1" outline="0" fieldPosition="0">
        <references count="5">
          <reference field="0" count="1" selected="0">
            <x v="2"/>
          </reference>
          <reference field="1" count="1" selected="0">
            <x v="4"/>
          </reference>
          <reference field="2" count="1" selected="0">
            <x v="4"/>
          </reference>
          <reference field="3" count="1" selected="0">
            <x v="4"/>
          </reference>
          <reference field="5" count="1">
            <x v="9"/>
          </reference>
        </references>
      </pivotArea>
    </format>
    <format dxfId="128">
      <pivotArea dataOnly="0" labelOnly="1" outline="0" fieldPosition="0">
        <references count="5">
          <reference field="0" count="1" selected="0">
            <x v="2"/>
          </reference>
          <reference field="1" count="1" selected="0">
            <x v="5"/>
          </reference>
          <reference field="2" count="1" selected="0">
            <x v="1"/>
          </reference>
          <reference field="3" count="1" selected="0">
            <x v="0"/>
          </reference>
          <reference field="5" count="1">
            <x v="1"/>
          </reference>
        </references>
      </pivotArea>
    </format>
    <format dxfId="127">
      <pivotArea dataOnly="0" labelOnly="1" outline="0" fieldPosition="0">
        <references count="5">
          <reference field="0" count="1" selected="0">
            <x v="2"/>
          </reference>
          <reference field="1" count="1" selected="0">
            <x v="6"/>
          </reference>
          <reference field="2" count="1" selected="0">
            <x v="0"/>
          </reference>
          <reference field="3" count="1" selected="0">
            <x v="3"/>
          </reference>
          <reference field="5" count="1">
            <x v="5"/>
          </reference>
        </references>
      </pivotArea>
    </format>
    <format dxfId="126">
      <pivotArea dataOnly="0" labelOnly="1" outline="0" fieldPosition="0">
        <references count="5">
          <reference field="0" count="1" selected="0">
            <x v="2"/>
          </reference>
          <reference field="1" count="1" selected="0">
            <x v="7"/>
          </reference>
          <reference field="2" count="1" selected="0">
            <x v="3"/>
          </reference>
          <reference field="3" count="1" selected="0">
            <x v="3"/>
          </reference>
          <reference field="5" count="1">
            <x v="6"/>
          </reference>
        </references>
      </pivotArea>
    </format>
    <format dxfId="125">
      <pivotArea dataOnly="0" labelOnly="1" outline="0" fieldPosition="0">
        <references count="5">
          <reference field="0" count="1" selected="0">
            <x v="2"/>
          </reference>
          <reference field="1" count="1" selected="0">
            <x v="9"/>
          </reference>
          <reference field="2" count="1" selected="0">
            <x v="4"/>
          </reference>
          <reference field="3" count="1" selected="0">
            <x v="5"/>
          </reference>
          <reference field="5" count="1">
            <x v="10"/>
          </reference>
        </references>
      </pivotArea>
    </format>
    <format dxfId="124">
      <pivotArea dataOnly="0" labelOnly="1" outline="0" fieldPosition="0">
        <references count="5">
          <reference field="0" count="1" selected="0">
            <x v="3"/>
          </reference>
          <reference field="1" count="1" selected="0">
            <x v="0"/>
          </reference>
          <reference field="2" count="1" selected="0">
            <x v="0"/>
          </reference>
          <reference field="3" count="1" selected="0">
            <x v="1"/>
          </reference>
          <reference field="5" count="1">
            <x v="4"/>
          </reference>
        </references>
      </pivotArea>
    </format>
    <format dxfId="123">
      <pivotArea dataOnly="0" labelOnly="1" outline="0" fieldPosition="0">
        <references count="5">
          <reference field="0" count="1" selected="0">
            <x v="3"/>
          </reference>
          <reference field="1" count="1" selected="0">
            <x v="1"/>
          </reference>
          <reference field="2" count="1" selected="0">
            <x v="1"/>
          </reference>
          <reference field="3" count="1" selected="0">
            <x v="0"/>
          </reference>
          <reference field="5" count="1">
            <x v="0"/>
          </reference>
        </references>
      </pivotArea>
    </format>
    <format dxfId="122">
      <pivotArea dataOnly="0" labelOnly="1" outline="0" fieldPosition="0">
        <references count="5">
          <reference field="0" count="1" selected="0">
            <x v="3"/>
          </reference>
          <reference field="1" count="1" selected="0">
            <x v="2"/>
          </reference>
          <reference field="2" count="1" selected="0">
            <x v="3"/>
          </reference>
          <reference field="3" count="1" selected="0">
            <x v="0"/>
          </reference>
          <reference field="5" count="1">
            <x v="5"/>
          </reference>
        </references>
      </pivotArea>
    </format>
    <format dxfId="121">
      <pivotArea dataOnly="0" labelOnly="1" outline="0" fieldPosition="0">
        <references count="5">
          <reference field="0" count="1" selected="0">
            <x v="3"/>
          </reference>
          <reference field="1" count="1" selected="0">
            <x v="4"/>
          </reference>
          <reference field="2" count="1" selected="0">
            <x v="4"/>
          </reference>
          <reference field="3" count="1" selected="0">
            <x v="3"/>
          </reference>
          <reference field="5" count="1">
            <x v="6"/>
          </reference>
        </references>
      </pivotArea>
    </format>
    <format dxfId="120">
      <pivotArea dataOnly="0" labelOnly="1" outline="0" fieldPosition="0">
        <references count="5">
          <reference field="0" count="1" selected="0">
            <x v="3"/>
          </reference>
          <reference field="1" count="1" selected="0">
            <x v="5"/>
          </reference>
          <reference field="2" count="1" selected="0">
            <x v="1"/>
          </reference>
          <reference field="3" count="1" selected="0">
            <x v="4"/>
          </reference>
          <reference field="5" count="1">
            <x v="4"/>
          </reference>
        </references>
      </pivotArea>
    </format>
    <format dxfId="119">
      <pivotArea dataOnly="0" labelOnly="1" outline="0" fieldPosition="0">
        <references count="5">
          <reference field="0" count="1" selected="0">
            <x v="3"/>
          </reference>
          <reference field="1" count="1" selected="0">
            <x v="6"/>
          </reference>
          <reference field="2" count="1" selected="0">
            <x v="0"/>
          </reference>
          <reference field="3" count="1" selected="0">
            <x v="4"/>
          </reference>
          <reference field="5" count="1">
            <x v="6"/>
          </reference>
        </references>
      </pivotArea>
    </format>
    <format dxfId="118">
      <pivotArea dataOnly="0" labelOnly="1" outline="0" fieldPosition="0">
        <references count="5">
          <reference field="0" count="1" selected="0">
            <x v="3"/>
          </reference>
          <reference field="1" count="1" selected="0">
            <x v="7"/>
          </reference>
          <reference field="2" count="1" selected="0">
            <x v="3"/>
          </reference>
          <reference field="3" count="1" selected="0">
            <x v="5"/>
          </reference>
          <reference field="5" count="1">
            <x v="7"/>
          </reference>
        </references>
      </pivotArea>
    </format>
    <format dxfId="117">
      <pivotArea dataOnly="0" labelOnly="1" outline="0" fieldPosition="0">
        <references count="5">
          <reference field="0" count="1" selected="0">
            <x v="3"/>
          </reference>
          <reference field="1" count="1" selected="0">
            <x v="8"/>
          </reference>
          <reference field="2" count="1" selected="0">
            <x v="2"/>
          </reference>
          <reference field="3" count="1" selected="0">
            <x v="6"/>
          </reference>
          <reference field="5" count="1">
            <x v="6"/>
          </reference>
        </references>
      </pivotArea>
    </format>
    <format dxfId="116">
      <pivotArea dataOnly="0" labelOnly="1" outline="0" fieldPosition="0">
        <references count="5">
          <reference field="0" count="1" selected="0">
            <x v="3"/>
          </reference>
          <reference field="1" count="1" selected="0">
            <x v="9"/>
          </reference>
          <reference field="2" count="1" selected="0">
            <x v="4"/>
          </reference>
          <reference field="3" count="1" selected="0">
            <x v="8"/>
          </reference>
          <reference field="5" count="1">
            <x v="11"/>
          </reference>
        </references>
      </pivotArea>
    </format>
    <format dxfId="115">
      <pivotArea dataOnly="0" labelOnly="1" outline="0" fieldPosition="0">
        <references count="5">
          <reference field="0" count="1" selected="0">
            <x v="4"/>
          </reference>
          <reference field="1" count="1" selected="0">
            <x v="0"/>
          </reference>
          <reference field="2" count="1" selected="0">
            <x v="0"/>
          </reference>
          <reference field="3" count="1" selected="0">
            <x v="0"/>
          </reference>
          <reference field="5" count="1">
            <x v="6"/>
          </reference>
        </references>
      </pivotArea>
    </format>
    <format dxfId="114">
      <pivotArea dataOnly="0" labelOnly="1" outline="0" fieldPosition="0">
        <references count="5">
          <reference field="0" count="1" selected="0">
            <x v="4"/>
          </reference>
          <reference field="1" count="1" selected="0">
            <x v="2"/>
          </reference>
          <reference field="2" count="1" selected="0">
            <x v="3"/>
          </reference>
          <reference field="3" count="1" selected="0">
            <x v="4"/>
          </reference>
          <reference field="5" count="1">
            <x v="5"/>
          </reference>
        </references>
      </pivotArea>
    </format>
    <format dxfId="113">
      <pivotArea dataOnly="0" labelOnly="1" outline="0" fieldPosition="0">
        <references count="5">
          <reference field="0" count="1" selected="0">
            <x v="4"/>
          </reference>
          <reference field="1" count="1" selected="0">
            <x v="3"/>
          </reference>
          <reference field="2" count="1" selected="0">
            <x v="2"/>
          </reference>
          <reference field="3" count="1" selected="0">
            <x v="5"/>
          </reference>
          <reference field="5" count="1">
            <x v="8"/>
          </reference>
        </references>
      </pivotArea>
    </format>
    <format dxfId="112">
      <pivotArea dataOnly="0" labelOnly="1" outline="0" fieldPosition="0">
        <references count="5">
          <reference field="0" count="1" selected="0">
            <x v="4"/>
          </reference>
          <reference field="1" count="1" selected="0">
            <x v="4"/>
          </reference>
          <reference field="2" count="1" selected="0">
            <x v="4"/>
          </reference>
          <reference field="3" count="1" selected="0">
            <x v="7"/>
          </reference>
          <reference field="5" count="1">
            <x v="10"/>
          </reference>
        </references>
      </pivotArea>
    </format>
    <format dxfId="111">
      <pivotArea dataOnly="0" labelOnly="1" outline="0" fieldPosition="0">
        <references count="5">
          <reference field="0" count="1" selected="0">
            <x v="4"/>
          </reference>
          <reference field="1" count="1" selected="0">
            <x v="5"/>
          </reference>
          <reference field="2" count="1" selected="0">
            <x v="1"/>
          </reference>
          <reference field="3" count="1" selected="0">
            <x v="9"/>
          </reference>
          <reference field="5" count="1">
            <x v="8"/>
          </reference>
        </references>
      </pivotArea>
    </format>
    <format dxfId="110">
      <pivotArea dataOnly="0" labelOnly="1" outline="0" fieldPosition="0">
        <references count="6">
          <reference field="0" count="1" selected="0">
            <x v="0"/>
          </reference>
          <reference field="1" count="1" selected="0">
            <x v="0"/>
          </reference>
          <reference field="2" count="1" selected="0">
            <x v="2"/>
          </reference>
          <reference field="3" count="1" selected="0">
            <x v="9"/>
          </reference>
          <reference field="4" count="1">
            <x v="5"/>
          </reference>
          <reference field="5" count="1" selected="0">
            <x v="12"/>
          </reference>
        </references>
      </pivotArea>
    </format>
    <format dxfId="109">
      <pivotArea dataOnly="0" labelOnly="1" outline="0" fieldPosition="0">
        <references count="6">
          <reference field="0" count="1" selected="0">
            <x v="0"/>
          </reference>
          <reference field="1" count="1" selected="0">
            <x v="2"/>
          </reference>
          <reference field="2" count="1" selected="0">
            <x v="4"/>
          </reference>
          <reference field="3" count="1" selected="0">
            <x v="10"/>
          </reference>
          <reference field="4" count="1">
            <x v="6"/>
          </reference>
          <reference field="5" count="1" selected="0">
            <x v="13"/>
          </reference>
        </references>
      </pivotArea>
    </format>
    <format dxfId="108">
      <pivotArea dataOnly="0" labelOnly="1" outline="0" fieldPosition="0">
        <references count="6">
          <reference field="0" count="1" selected="0">
            <x v="0"/>
          </reference>
          <reference field="1" count="1" selected="0">
            <x v="3"/>
          </reference>
          <reference field="2" count="1" selected="0">
            <x v="1"/>
          </reference>
          <reference field="3" count="1" selected="0">
            <x v="3"/>
          </reference>
          <reference field="4" count="1">
            <x v="2"/>
          </reference>
          <reference field="5" count="1" selected="0">
            <x v="4"/>
          </reference>
        </references>
      </pivotArea>
    </format>
    <format dxfId="107">
      <pivotArea dataOnly="0" labelOnly="1" outline="0" fieldPosition="0">
        <references count="6">
          <reference field="0" count="1" selected="0">
            <x v="0"/>
          </reference>
          <reference field="1" count="1" selected="0">
            <x v="4"/>
          </reference>
          <reference field="2" count="1" selected="0">
            <x v="0"/>
          </reference>
          <reference field="3" count="1" selected="0">
            <x v="2"/>
          </reference>
          <reference field="4" count="1">
            <x v="0"/>
          </reference>
          <reference field="5" count="1" selected="0">
            <x v="2"/>
          </reference>
        </references>
      </pivotArea>
    </format>
    <format dxfId="106">
      <pivotArea dataOnly="0" labelOnly="1" outline="0" fieldPosition="0">
        <references count="6">
          <reference field="0" count="1" selected="0">
            <x v="0"/>
          </reference>
          <reference field="1" count="1" selected="0">
            <x v="5"/>
          </reference>
          <reference field="2" count="1" selected="0">
            <x v="3"/>
          </reference>
          <reference field="3" count="1" selected="0">
            <x v="4"/>
          </reference>
          <reference field="4" count="1">
            <x v="4"/>
          </reference>
          <reference field="5" count="1" selected="0">
            <x v="7"/>
          </reference>
        </references>
      </pivotArea>
    </format>
    <format dxfId="105">
      <pivotArea dataOnly="0" labelOnly="1" outline="0" fieldPosition="0">
        <references count="6">
          <reference field="0" count="1" selected="0">
            <x v="0"/>
          </reference>
          <reference field="1" count="1" selected="0">
            <x v="6"/>
          </reference>
          <reference field="2" count="1" selected="0">
            <x v="2"/>
          </reference>
          <reference field="3" count="1" selected="0">
            <x v="5"/>
          </reference>
          <reference field="4" count="1">
            <x v="7"/>
          </reference>
          <reference field="5" count="1" selected="0">
            <x v="11"/>
          </reference>
        </references>
      </pivotArea>
    </format>
    <format dxfId="104">
      <pivotArea dataOnly="0" labelOnly="1" outline="0" fieldPosition="0">
        <references count="6">
          <reference field="0" count="1" selected="0">
            <x v="0"/>
          </reference>
          <reference field="1" count="1" selected="0">
            <x v="8"/>
          </reference>
          <reference field="2" count="1" selected="0">
            <x v="1"/>
          </reference>
          <reference field="3" count="1" selected="0">
            <x v="5"/>
          </reference>
          <reference field="4" count="1">
            <x v="0"/>
          </reference>
          <reference field="5" count="1" selected="0">
            <x v="4"/>
          </reference>
        </references>
      </pivotArea>
    </format>
    <format dxfId="103">
      <pivotArea dataOnly="0" labelOnly="1" outline="0" fieldPosition="0">
        <references count="6">
          <reference field="0" count="1" selected="0">
            <x v="1"/>
          </reference>
          <reference field="1" count="1" selected="0">
            <x v="0"/>
          </reference>
          <reference field="2" count="1" selected="0">
            <x v="0"/>
          </reference>
          <reference field="3" count="1" selected="0">
            <x v="10"/>
          </reference>
          <reference field="4" count="1">
            <x v="6"/>
          </reference>
          <reference field="5" count="1" selected="0">
            <x v="13"/>
          </reference>
        </references>
      </pivotArea>
    </format>
    <format dxfId="102">
      <pivotArea dataOnly="0" labelOnly="1" outline="0" fieldPosition="0">
        <references count="6">
          <reference field="0" count="1" selected="0">
            <x v="1"/>
          </reference>
          <reference field="1" count="1" selected="0">
            <x v="2"/>
          </reference>
          <reference field="2" count="1" selected="0">
            <x v="3"/>
          </reference>
          <reference field="3" count="1" selected="0">
            <x v="10"/>
          </reference>
          <reference field="4" count="1">
            <x v="7"/>
          </reference>
          <reference field="5" count="1" selected="0">
            <x v="14"/>
          </reference>
        </references>
      </pivotArea>
    </format>
    <format dxfId="101">
      <pivotArea dataOnly="0" labelOnly="1" outline="0" fieldPosition="0">
        <references count="6">
          <reference field="0" count="1" selected="0">
            <x v="1"/>
          </reference>
          <reference field="1" count="1" selected="0">
            <x v="3"/>
          </reference>
          <reference field="2" count="1" selected="0">
            <x v="2"/>
          </reference>
          <reference field="3" count="1" selected="0">
            <x v="0"/>
          </reference>
          <reference field="4" count="1">
            <x v="1"/>
          </reference>
          <reference field="5" count="1" selected="0">
            <x v="1"/>
          </reference>
        </references>
      </pivotArea>
    </format>
    <format dxfId="100">
      <pivotArea dataOnly="0" labelOnly="1" outline="0" fieldPosition="0">
        <references count="6">
          <reference field="0" count="1" selected="0">
            <x v="1"/>
          </reference>
          <reference field="1" count="1" selected="0">
            <x v="4"/>
          </reference>
          <reference field="2" count="1" selected="0">
            <x v="4"/>
          </reference>
          <reference field="3" count="1" selected="0">
            <x v="2"/>
          </reference>
          <reference field="4" count="1">
            <x v="5"/>
          </reference>
          <reference field="5" count="1" selected="0">
            <x v="6"/>
          </reference>
        </references>
      </pivotArea>
    </format>
    <format dxfId="99">
      <pivotArea dataOnly="0" labelOnly="1" outline="0" fieldPosition="0">
        <references count="6">
          <reference field="0" count="1" selected="0">
            <x v="1"/>
          </reference>
          <reference field="1" count="1" selected="0">
            <x v="5"/>
          </reference>
          <reference field="2" count="1" selected="0">
            <x v="1"/>
          </reference>
          <reference field="3" count="1" selected="0">
            <x v="5"/>
          </reference>
          <reference field="4" count="1">
            <x v="7"/>
          </reference>
          <reference field="5" count="1" selected="0">
            <x v="11"/>
          </reference>
        </references>
      </pivotArea>
    </format>
    <format dxfId="98">
      <pivotArea dataOnly="0" labelOnly="1" outline="0" fieldPosition="0">
        <references count="6">
          <reference field="0" count="1" selected="0">
            <x v="1"/>
          </reference>
          <reference field="1" count="1" selected="0">
            <x v="6"/>
          </reference>
          <reference field="2" count="1" selected="0">
            <x v="0"/>
          </reference>
          <reference field="3" count="1" selected="0">
            <x v="6"/>
          </reference>
          <reference field="4" count="1">
            <x v="3"/>
          </reference>
          <reference field="5" count="1" selected="0">
            <x v="8"/>
          </reference>
        </references>
      </pivotArea>
    </format>
    <format dxfId="97">
      <pivotArea dataOnly="0" labelOnly="1" outline="0" fieldPosition="0">
        <references count="6">
          <reference field="0" count="1" selected="0">
            <x v="1"/>
          </reference>
          <reference field="1" count="1" selected="0">
            <x v="7"/>
          </reference>
          <reference field="2" count="1" selected="0">
            <x v="3"/>
          </reference>
          <reference field="3" count="1" selected="0">
            <x v="6"/>
          </reference>
          <reference field="4" count="1">
            <x v="1"/>
          </reference>
          <reference field="5" count="1" selected="0">
            <x v="6"/>
          </reference>
        </references>
      </pivotArea>
    </format>
    <format dxfId="96">
      <pivotArea dataOnly="0" labelOnly="1" outline="0" fieldPosition="0">
        <references count="6">
          <reference field="0" count="1" selected="0">
            <x v="2"/>
          </reference>
          <reference field="1" count="1" selected="0">
            <x v="0"/>
          </reference>
          <reference field="2" count="1" selected="0">
            <x v="0"/>
          </reference>
          <reference field="3" count="1" selected="0">
            <x v="0"/>
          </reference>
          <reference field="4" count="1">
            <x v="2"/>
          </reference>
          <reference field="5" count="1" selected="0">
            <x v="2"/>
          </reference>
        </references>
      </pivotArea>
    </format>
    <format dxfId="95">
      <pivotArea dataOnly="0" labelOnly="1" outline="0" fieldPosition="0">
        <references count="6">
          <reference field="0" count="1" selected="0">
            <x v="2"/>
          </reference>
          <reference field="1" count="1" selected="0">
            <x v="1"/>
          </reference>
          <reference field="2" count="1" selected="0">
            <x v="1"/>
          </reference>
          <reference field="3" count="1" selected="0">
            <x v="5"/>
          </reference>
          <reference field="4" count="1">
            <x v="3"/>
          </reference>
          <reference field="5" count="1" selected="0">
            <x v="7"/>
          </reference>
        </references>
      </pivotArea>
    </format>
    <format dxfId="94">
      <pivotArea dataOnly="0" labelOnly="1" outline="0" fieldPosition="0">
        <references count="6">
          <reference field="0" count="1" selected="0">
            <x v="2"/>
          </reference>
          <reference field="1" count="1" selected="0">
            <x v="3"/>
          </reference>
          <reference field="2" count="1" selected="0">
            <x v="2"/>
          </reference>
          <reference field="3" count="1" selected="0">
            <x v="1"/>
          </reference>
          <reference field="4" count="1">
            <x v="7"/>
          </reference>
          <reference field="5" count="1" selected="0">
            <x v="7"/>
          </reference>
        </references>
      </pivotArea>
    </format>
    <format dxfId="93">
      <pivotArea dataOnly="0" labelOnly="1" outline="0" fieldPosition="0">
        <references count="6">
          <reference field="0" count="1" selected="0">
            <x v="2"/>
          </reference>
          <reference field="1" count="1" selected="0">
            <x v="4"/>
          </reference>
          <reference field="2" count="1" selected="0">
            <x v="4"/>
          </reference>
          <reference field="3" count="1" selected="0">
            <x v="4"/>
          </reference>
          <reference field="4" count="1">
            <x v="6"/>
          </reference>
          <reference field="5" count="1" selected="0">
            <x v="9"/>
          </reference>
        </references>
      </pivotArea>
    </format>
    <format dxfId="92">
      <pivotArea dataOnly="0" labelOnly="1" outline="0" fieldPosition="0">
        <references count="6">
          <reference field="0" count="1" selected="0">
            <x v="2"/>
          </reference>
          <reference field="1" count="1" selected="0">
            <x v="5"/>
          </reference>
          <reference field="2" count="1" selected="0">
            <x v="1"/>
          </reference>
          <reference field="3" count="1" selected="0">
            <x v="0"/>
          </reference>
          <reference field="4" count="1">
            <x v="1"/>
          </reference>
          <reference field="5" count="1" selected="0">
            <x v="1"/>
          </reference>
        </references>
      </pivotArea>
    </format>
    <format dxfId="91">
      <pivotArea dataOnly="0" labelOnly="1" outline="0" fieldPosition="0">
        <references count="6">
          <reference field="0" count="1" selected="0">
            <x v="2"/>
          </reference>
          <reference field="1" count="1" selected="0">
            <x v="6"/>
          </reference>
          <reference field="2" count="1" selected="0">
            <x v="0"/>
          </reference>
          <reference field="3" count="1" selected="0">
            <x v="3"/>
          </reference>
          <reference field="4" count="1">
            <x v="3"/>
          </reference>
          <reference field="5" count="1" selected="0">
            <x v="5"/>
          </reference>
        </references>
      </pivotArea>
    </format>
    <format dxfId="90">
      <pivotArea dataOnly="0" labelOnly="1" outline="0" fieldPosition="0">
        <references count="6">
          <reference field="0" count="1" selected="0">
            <x v="2"/>
          </reference>
          <reference field="1" count="1" selected="0">
            <x v="7"/>
          </reference>
          <reference field="2" count="1" selected="0">
            <x v="3"/>
          </reference>
          <reference field="3" count="1" selected="0">
            <x v="3"/>
          </reference>
          <reference field="4" count="1">
            <x v="4"/>
          </reference>
          <reference field="5" count="1" selected="0">
            <x v="6"/>
          </reference>
        </references>
      </pivotArea>
    </format>
    <format dxfId="89">
      <pivotArea dataOnly="0" labelOnly="1" outline="0" fieldPosition="0">
        <references count="6">
          <reference field="0" count="1" selected="0">
            <x v="2"/>
          </reference>
          <reference field="1" count="1" selected="0">
            <x v="8"/>
          </reference>
          <reference field="2" count="1" selected="0">
            <x v="2"/>
          </reference>
          <reference field="3" count="1" selected="0">
            <x v="5"/>
          </reference>
          <reference field="4" count="1">
            <x v="2"/>
          </reference>
          <reference field="5" count="1" selected="0">
            <x v="6"/>
          </reference>
        </references>
      </pivotArea>
    </format>
    <format dxfId="88">
      <pivotArea dataOnly="0" labelOnly="1" outline="0" fieldPosition="0">
        <references count="6">
          <reference field="0" count="1" selected="0">
            <x v="2"/>
          </reference>
          <reference field="1" count="1" selected="0">
            <x v="9"/>
          </reference>
          <reference field="2" count="1" selected="0">
            <x v="4"/>
          </reference>
          <reference field="3" count="1" selected="0">
            <x v="5"/>
          </reference>
          <reference field="4" count="1">
            <x v="6"/>
          </reference>
          <reference field="5" count="1" selected="0">
            <x v="10"/>
          </reference>
        </references>
      </pivotArea>
    </format>
    <format dxfId="87">
      <pivotArea dataOnly="0" labelOnly="1" outline="0" fieldPosition="0">
        <references count="6">
          <reference field="0" count="1" selected="0">
            <x v="3"/>
          </reference>
          <reference field="1" count="1" selected="0">
            <x v="0"/>
          </reference>
          <reference field="2" count="1" selected="0">
            <x v="0"/>
          </reference>
          <reference field="3" count="1" selected="0">
            <x v="1"/>
          </reference>
          <reference field="4" count="1">
            <x v="4"/>
          </reference>
          <reference field="5" count="1" selected="0">
            <x v="4"/>
          </reference>
        </references>
      </pivotArea>
    </format>
    <format dxfId="86">
      <pivotArea dataOnly="0" labelOnly="1" outline="0" fieldPosition="0">
        <references count="6">
          <reference field="0" count="1" selected="0">
            <x v="3"/>
          </reference>
          <reference field="1" count="1" selected="0">
            <x v="1"/>
          </reference>
          <reference field="2" count="1" selected="0">
            <x v="1"/>
          </reference>
          <reference field="3" count="1" selected="0">
            <x v="0"/>
          </reference>
          <reference field="4" count="1">
            <x v="0"/>
          </reference>
          <reference field="5" count="1" selected="0">
            <x v="0"/>
          </reference>
        </references>
      </pivotArea>
    </format>
    <format dxfId="85">
      <pivotArea dataOnly="0" labelOnly="1" outline="0" fieldPosition="0">
        <references count="6">
          <reference field="0" count="1" selected="0">
            <x v="3"/>
          </reference>
          <reference field="1" count="1" selected="0">
            <x v="2"/>
          </reference>
          <reference field="2" count="1" selected="0">
            <x v="3"/>
          </reference>
          <reference field="3" count="1" selected="0">
            <x v="0"/>
          </reference>
          <reference field="4" count="1">
            <x v="6"/>
          </reference>
          <reference field="5" count="1" selected="0">
            <x v="5"/>
          </reference>
        </references>
      </pivotArea>
    </format>
    <format dxfId="84">
      <pivotArea dataOnly="0" labelOnly="1" outline="0" fieldPosition="0">
        <references count="6">
          <reference field="0" count="1" selected="0">
            <x v="3"/>
          </reference>
          <reference field="1" count="1" selected="0">
            <x v="3"/>
          </reference>
          <reference field="2" count="1" selected="0">
            <x v="2"/>
          </reference>
          <reference field="3" count="1" selected="0">
            <x v="1"/>
          </reference>
          <reference field="4" count="1">
            <x v="5"/>
          </reference>
          <reference field="5" count="1" selected="0">
            <x v="5"/>
          </reference>
        </references>
      </pivotArea>
    </format>
    <format dxfId="83">
      <pivotArea dataOnly="0" labelOnly="1" outline="0" fieldPosition="0">
        <references count="6">
          <reference field="0" count="1" selected="0">
            <x v="3"/>
          </reference>
          <reference field="1" count="1" selected="0">
            <x v="4"/>
          </reference>
          <reference field="2" count="1" selected="0">
            <x v="4"/>
          </reference>
          <reference field="3" count="1" selected="0">
            <x v="3"/>
          </reference>
          <reference field="4" count="1">
            <x v="4"/>
          </reference>
          <reference field="5" count="1" selected="0">
            <x v="6"/>
          </reference>
        </references>
      </pivotArea>
    </format>
    <format dxfId="82">
      <pivotArea dataOnly="0" labelOnly="1" outline="0" fieldPosition="0">
        <references count="6">
          <reference field="0" count="1" selected="0">
            <x v="3"/>
          </reference>
          <reference field="1" count="1" selected="0">
            <x v="5"/>
          </reference>
          <reference field="2" count="1" selected="0">
            <x v="1"/>
          </reference>
          <reference field="3" count="1" selected="0">
            <x v="4"/>
          </reference>
          <reference field="4" count="1">
            <x v="1"/>
          </reference>
          <reference field="5" count="1" selected="0">
            <x v="4"/>
          </reference>
        </references>
      </pivotArea>
    </format>
    <format dxfId="81">
      <pivotArea dataOnly="0" labelOnly="1" outline="0" fieldPosition="0">
        <references count="6">
          <reference field="0" count="1" selected="0">
            <x v="3"/>
          </reference>
          <reference field="1" count="1" selected="0">
            <x v="6"/>
          </reference>
          <reference field="2" count="1" selected="0">
            <x v="0"/>
          </reference>
          <reference field="3" count="1" selected="0">
            <x v="4"/>
          </reference>
          <reference field="4" count="1">
            <x v="3"/>
          </reference>
          <reference field="5" count="1" selected="0">
            <x v="6"/>
          </reference>
        </references>
      </pivotArea>
    </format>
    <format dxfId="80">
      <pivotArea dataOnly="0" labelOnly="1" outline="0" fieldPosition="0">
        <references count="6">
          <reference field="0" count="1" selected="0">
            <x v="3"/>
          </reference>
          <reference field="1" count="1" selected="0">
            <x v="8"/>
          </reference>
          <reference field="2" count="1" selected="0">
            <x v="2"/>
          </reference>
          <reference field="3" count="1" selected="0">
            <x v="6"/>
          </reference>
          <reference field="4" count="1">
            <x v="1"/>
          </reference>
          <reference field="5" count="1" selected="0">
            <x v="6"/>
          </reference>
        </references>
      </pivotArea>
    </format>
    <format dxfId="79">
      <pivotArea dataOnly="0" labelOnly="1" outline="0" fieldPosition="0">
        <references count="6">
          <reference field="0" count="1" selected="0">
            <x v="3"/>
          </reference>
          <reference field="1" count="1" selected="0">
            <x v="9"/>
          </reference>
          <reference field="2" count="1" selected="0">
            <x v="4"/>
          </reference>
          <reference field="3" count="1" selected="0">
            <x v="8"/>
          </reference>
          <reference field="4" count="1">
            <x v="4"/>
          </reference>
          <reference field="5" count="1" selected="0">
            <x v="11"/>
          </reference>
        </references>
      </pivotArea>
    </format>
    <format dxfId="78">
      <pivotArea dataOnly="0" labelOnly="1" outline="0" fieldPosition="0">
        <references count="6">
          <reference field="0" count="1" selected="0">
            <x v="4"/>
          </reference>
          <reference field="1" count="1" selected="0">
            <x v="0"/>
          </reference>
          <reference field="2" count="1" selected="0">
            <x v="0"/>
          </reference>
          <reference field="3" count="1" selected="0">
            <x v="0"/>
          </reference>
          <reference field="4" count="1">
            <x v="7"/>
          </reference>
          <reference field="5" count="1" selected="0">
            <x v="6"/>
          </reference>
        </references>
      </pivotArea>
    </format>
    <format dxfId="77">
      <pivotArea dataOnly="0" labelOnly="1" outline="0" fieldPosition="0">
        <references count="6">
          <reference field="0" count="1" selected="0">
            <x v="4"/>
          </reference>
          <reference field="1" count="1" selected="0">
            <x v="2"/>
          </reference>
          <reference field="2" count="1" selected="0">
            <x v="3"/>
          </reference>
          <reference field="3" count="1" selected="0">
            <x v="4"/>
          </reference>
          <reference field="4" count="1">
            <x v="2"/>
          </reference>
          <reference field="5" count="1" selected="0">
            <x v="5"/>
          </reference>
        </references>
      </pivotArea>
    </format>
    <format dxfId="76">
      <pivotArea dataOnly="0" labelOnly="1" outline="0" fieldPosition="0">
        <references count="6">
          <reference field="0" count="1" selected="0">
            <x v="4"/>
          </reference>
          <reference field="1" count="1" selected="0">
            <x v="3"/>
          </reference>
          <reference field="2" count="1" selected="0">
            <x v="2"/>
          </reference>
          <reference field="3" count="1" selected="0">
            <x v="5"/>
          </reference>
          <reference field="4" count="1">
            <x v="4"/>
          </reference>
          <reference field="5" count="1" selected="0">
            <x v="8"/>
          </reference>
        </references>
      </pivotArea>
    </format>
    <format dxfId="75">
      <pivotArea dataOnly="0" labelOnly="1" outline="0" fieldPosition="0">
        <references count="6">
          <reference field="0" count="1" selected="0">
            <x v="4"/>
          </reference>
          <reference field="1" count="1" selected="0">
            <x v="5"/>
          </reference>
          <reference field="2" count="1" selected="0">
            <x v="1"/>
          </reference>
          <reference field="3" count="1" selected="0">
            <x v="9"/>
          </reference>
          <reference field="4" count="1">
            <x v="0"/>
          </reference>
          <reference field="5" count="1" selected="0">
            <x v="8"/>
          </reference>
        </references>
      </pivotArea>
    </format>
    <format dxfId="74">
      <pivotArea dataOnly="0" labelOnly="1" outline="0" fieldPosition="0">
        <references count="7">
          <reference field="0" count="1" selected="0">
            <x v="0"/>
          </reference>
          <reference field="1" count="1" selected="0">
            <x v="0"/>
          </reference>
          <reference field="2" count="1" selected="0">
            <x v="2"/>
          </reference>
          <reference field="3" count="1" selected="0">
            <x v="9"/>
          </reference>
          <reference field="4" count="1" selected="0">
            <x v="5"/>
          </reference>
          <reference field="5" count="1" selected="0">
            <x v="12"/>
          </reference>
          <reference field="6" count="1">
            <x v="3"/>
          </reference>
        </references>
      </pivotArea>
    </format>
    <format dxfId="73">
      <pivotArea dataOnly="0" labelOnly="1" outline="0" fieldPosition="0">
        <references count="7">
          <reference field="0" count="1" selected="0">
            <x v="0"/>
          </reference>
          <reference field="1" count="1" selected="0">
            <x v="2"/>
          </reference>
          <reference field="2" count="1" selected="0">
            <x v="4"/>
          </reference>
          <reference field="3" count="1" selected="0">
            <x v="10"/>
          </reference>
          <reference field="4" count="1" selected="0">
            <x v="6"/>
          </reference>
          <reference field="5" count="1" selected="0">
            <x v="13"/>
          </reference>
          <reference field="6" count="1">
            <x v="4"/>
          </reference>
        </references>
      </pivotArea>
    </format>
    <format dxfId="72">
      <pivotArea dataOnly="0" labelOnly="1" outline="0" fieldPosition="0">
        <references count="7">
          <reference field="0" count="1" selected="0">
            <x v="0"/>
          </reference>
          <reference field="1" count="1" selected="0">
            <x v="3"/>
          </reference>
          <reference field="2" count="1" selected="0">
            <x v="1"/>
          </reference>
          <reference field="3" count="1" selected="0">
            <x v="3"/>
          </reference>
          <reference field="4" count="1" selected="0">
            <x v="2"/>
          </reference>
          <reference field="5" count="1" selected="0">
            <x v="4"/>
          </reference>
          <reference field="6" count="1">
            <x v="3"/>
          </reference>
        </references>
      </pivotArea>
    </format>
    <format dxfId="71">
      <pivotArea dataOnly="0" labelOnly="1" outline="0" fieldPosition="0">
        <references count="7">
          <reference field="0" count="1" selected="0">
            <x v="0"/>
          </reference>
          <reference field="1" count="1" selected="0">
            <x v="6"/>
          </reference>
          <reference field="2" count="1" selected="0">
            <x v="2"/>
          </reference>
          <reference field="3" count="1" selected="0">
            <x v="5"/>
          </reference>
          <reference field="4" count="1" selected="0">
            <x v="7"/>
          </reference>
          <reference field="5" count="1" selected="0">
            <x v="11"/>
          </reference>
          <reference field="6" count="1">
            <x v="2"/>
          </reference>
        </references>
      </pivotArea>
    </format>
    <format dxfId="70">
      <pivotArea dataOnly="0" labelOnly="1" outline="0" fieldPosition="0">
        <references count="7">
          <reference field="0" count="1" selected="0">
            <x v="0"/>
          </reference>
          <reference field="1" count="1" selected="0">
            <x v="7"/>
          </reference>
          <reference field="2" count="1" selected="0">
            <x v="4"/>
          </reference>
          <reference field="3" count="1" selected="0">
            <x v="5"/>
          </reference>
          <reference field="4" count="1" selected="0">
            <x v="7"/>
          </reference>
          <reference field="5" count="1" selected="0">
            <x v="11"/>
          </reference>
          <reference field="6" count="1">
            <x v="3"/>
          </reference>
        </references>
      </pivotArea>
    </format>
    <format dxfId="69">
      <pivotArea dataOnly="0" labelOnly="1" outline="0" fieldPosition="0">
        <references count="7">
          <reference field="0" count="1" selected="0">
            <x v="0"/>
          </reference>
          <reference field="1" count="1" selected="0">
            <x v="8"/>
          </reference>
          <reference field="2" count="1" selected="0">
            <x v="1"/>
          </reference>
          <reference field="3" count="1" selected="0">
            <x v="5"/>
          </reference>
          <reference field="4" count="1" selected="0">
            <x v="0"/>
          </reference>
          <reference field="5" count="1" selected="0">
            <x v="4"/>
          </reference>
          <reference field="6" count="1">
            <x v="0"/>
          </reference>
        </references>
      </pivotArea>
    </format>
    <format dxfId="68">
      <pivotArea dataOnly="0" labelOnly="1" outline="0" fieldPosition="0">
        <references count="7">
          <reference field="0" count="1" selected="0">
            <x v="1"/>
          </reference>
          <reference field="1" count="1" selected="0">
            <x v="0"/>
          </reference>
          <reference field="2" count="1" selected="0">
            <x v="0"/>
          </reference>
          <reference field="3" count="1" selected="0">
            <x v="10"/>
          </reference>
          <reference field="4" count="1" selected="0">
            <x v="6"/>
          </reference>
          <reference field="5" count="1" selected="0">
            <x v="13"/>
          </reference>
          <reference field="6" count="1">
            <x v="7"/>
          </reference>
        </references>
      </pivotArea>
    </format>
    <format dxfId="67">
      <pivotArea dataOnly="0" labelOnly="1" outline="0" fieldPosition="0">
        <references count="7">
          <reference field="0" count="1" selected="0">
            <x v="1"/>
          </reference>
          <reference field="1" count="1" selected="0">
            <x v="2"/>
          </reference>
          <reference field="2" count="1" selected="0">
            <x v="3"/>
          </reference>
          <reference field="3" count="1" selected="0">
            <x v="10"/>
          </reference>
          <reference field="4" count="1" selected="0">
            <x v="7"/>
          </reference>
          <reference field="5" count="1" selected="0">
            <x v="14"/>
          </reference>
          <reference field="6" count="1">
            <x v="2"/>
          </reference>
        </references>
      </pivotArea>
    </format>
    <format dxfId="66">
      <pivotArea dataOnly="0" labelOnly="1" outline="0" fieldPosition="0">
        <references count="7">
          <reference field="0" count="1" selected="0">
            <x v="1"/>
          </reference>
          <reference field="1" count="1" selected="0">
            <x v="3"/>
          </reference>
          <reference field="2" count="1" selected="0">
            <x v="2"/>
          </reference>
          <reference field="3" count="1" selected="0">
            <x v="0"/>
          </reference>
          <reference field="4" count="1" selected="0">
            <x v="1"/>
          </reference>
          <reference field="5" count="1" selected="0">
            <x v="1"/>
          </reference>
          <reference field="6" count="1">
            <x v="0"/>
          </reference>
        </references>
      </pivotArea>
    </format>
    <format dxfId="65">
      <pivotArea dataOnly="0" labelOnly="1" outline="0" fieldPosition="0">
        <references count="7">
          <reference field="0" count="1" selected="0">
            <x v="1"/>
          </reference>
          <reference field="1" count="1" selected="0">
            <x v="4"/>
          </reference>
          <reference field="2" count="1" selected="0">
            <x v="4"/>
          </reference>
          <reference field="3" count="1" selected="0">
            <x v="2"/>
          </reference>
          <reference field="4" count="1" selected="0">
            <x v="5"/>
          </reference>
          <reference field="5" count="1" selected="0">
            <x v="6"/>
          </reference>
          <reference field="6" count="1">
            <x v="5"/>
          </reference>
        </references>
      </pivotArea>
    </format>
    <format dxfId="64">
      <pivotArea dataOnly="0" labelOnly="1" outline="0" fieldPosition="0">
        <references count="7">
          <reference field="0" count="1" selected="0">
            <x v="1"/>
          </reference>
          <reference field="1" count="1" selected="0">
            <x v="5"/>
          </reference>
          <reference field="2" count="1" selected="0">
            <x v="1"/>
          </reference>
          <reference field="3" count="1" selected="0">
            <x v="5"/>
          </reference>
          <reference field="4" count="1" selected="0">
            <x v="7"/>
          </reference>
          <reference field="5" count="1" selected="0">
            <x v="11"/>
          </reference>
          <reference field="6" count="1">
            <x v="3"/>
          </reference>
        </references>
      </pivotArea>
    </format>
    <format dxfId="63">
      <pivotArea dataOnly="0" labelOnly="1" outline="0" fieldPosition="0">
        <references count="7">
          <reference field="0" count="1" selected="0">
            <x v="1"/>
          </reference>
          <reference field="1" count="1" selected="0">
            <x v="7"/>
          </reference>
          <reference field="2" count="1" selected="0">
            <x v="3"/>
          </reference>
          <reference field="3" count="1" selected="0">
            <x v="6"/>
          </reference>
          <reference field="4" count="1" selected="0">
            <x v="1"/>
          </reference>
          <reference field="5" count="1" selected="0">
            <x v="6"/>
          </reference>
          <reference field="6" count="1">
            <x v="2"/>
          </reference>
        </references>
      </pivotArea>
    </format>
    <format dxfId="62">
      <pivotArea dataOnly="0" labelOnly="1" outline="0" fieldPosition="0">
        <references count="7">
          <reference field="0" count="1" selected="0">
            <x v="2"/>
          </reference>
          <reference field="1" count="1" selected="0">
            <x v="1"/>
          </reference>
          <reference field="2" count="1" selected="0">
            <x v="1"/>
          </reference>
          <reference field="3" count="1" selected="0">
            <x v="5"/>
          </reference>
          <reference field="4" count="1" selected="0">
            <x v="3"/>
          </reference>
          <reference field="5" count="1" selected="0">
            <x v="7"/>
          </reference>
          <reference field="6" count="1">
            <x v="3"/>
          </reference>
        </references>
      </pivotArea>
    </format>
    <format dxfId="61">
      <pivotArea dataOnly="0" labelOnly="1" outline="0" fieldPosition="0">
        <references count="7">
          <reference field="0" count="1" selected="0">
            <x v="2"/>
          </reference>
          <reference field="1" count="1" selected="0">
            <x v="3"/>
          </reference>
          <reference field="2" count="1" selected="0">
            <x v="2"/>
          </reference>
          <reference field="3" count="1" selected="0">
            <x v="1"/>
          </reference>
          <reference field="4" count="1" selected="0">
            <x v="7"/>
          </reference>
          <reference field="5" count="1" selected="0">
            <x v="7"/>
          </reference>
          <reference field="6" count="1">
            <x v="4"/>
          </reference>
        </references>
      </pivotArea>
    </format>
    <format dxfId="60">
      <pivotArea dataOnly="0" labelOnly="1" outline="0" fieldPosition="0">
        <references count="7">
          <reference field="0" count="1" selected="0">
            <x v="2"/>
          </reference>
          <reference field="1" count="1" selected="0">
            <x v="4"/>
          </reference>
          <reference field="2" count="1" selected="0">
            <x v="4"/>
          </reference>
          <reference field="3" count="1" selected="0">
            <x v="4"/>
          </reference>
          <reference field="4" count="1" selected="0">
            <x v="6"/>
          </reference>
          <reference field="5" count="1" selected="0">
            <x v="9"/>
          </reference>
          <reference field="6" count="1">
            <x v="3"/>
          </reference>
        </references>
      </pivotArea>
    </format>
    <format dxfId="59">
      <pivotArea dataOnly="0" labelOnly="1" outline="0" fieldPosition="0">
        <references count="7">
          <reference field="0" count="1" selected="0">
            <x v="2"/>
          </reference>
          <reference field="1" count="1" selected="0">
            <x v="5"/>
          </reference>
          <reference field="2" count="1" selected="0">
            <x v="1"/>
          </reference>
          <reference field="3" count="1" selected="0">
            <x v="0"/>
          </reference>
          <reference field="4" count="1" selected="0">
            <x v="1"/>
          </reference>
          <reference field="5" count="1" selected="0">
            <x v="1"/>
          </reference>
          <reference field="6" count="1">
            <x v="1"/>
          </reference>
        </references>
      </pivotArea>
    </format>
    <format dxfId="58">
      <pivotArea dataOnly="0" labelOnly="1" outline="0" fieldPosition="0">
        <references count="7">
          <reference field="0" count="1" selected="0">
            <x v="2"/>
          </reference>
          <reference field="1" count="1" selected="0">
            <x v="6"/>
          </reference>
          <reference field="2" count="1" selected="0">
            <x v="0"/>
          </reference>
          <reference field="3" count="1" selected="0">
            <x v="3"/>
          </reference>
          <reference field="4" count="1" selected="0">
            <x v="3"/>
          </reference>
          <reference field="5" count="1" selected="0">
            <x v="5"/>
          </reference>
          <reference field="6" count="1">
            <x v="0"/>
          </reference>
        </references>
      </pivotArea>
    </format>
    <format dxfId="57">
      <pivotArea dataOnly="0" labelOnly="1" outline="0" fieldPosition="0">
        <references count="7">
          <reference field="0" count="1" selected="0">
            <x v="2"/>
          </reference>
          <reference field="1" count="1" selected="0">
            <x v="7"/>
          </reference>
          <reference field="2" count="1" selected="0">
            <x v="3"/>
          </reference>
          <reference field="3" count="1" selected="0">
            <x v="3"/>
          </reference>
          <reference field="4" count="1" selected="0">
            <x v="4"/>
          </reference>
          <reference field="5" count="1" selected="0">
            <x v="6"/>
          </reference>
          <reference field="6" count="1">
            <x v="3"/>
          </reference>
        </references>
      </pivotArea>
    </format>
    <format dxfId="56">
      <pivotArea dataOnly="0" labelOnly="1" outline="0" fieldPosition="0">
        <references count="7">
          <reference field="0" count="1" selected="0">
            <x v="2"/>
          </reference>
          <reference field="1" count="1" selected="0">
            <x v="8"/>
          </reference>
          <reference field="2" count="1" selected="0">
            <x v="2"/>
          </reference>
          <reference field="3" count="1" selected="0">
            <x v="5"/>
          </reference>
          <reference field="4" count="1" selected="0">
            <x v="2"/>
          </reference>
          <reference field="5" count="1" selected="0">
            <x v="6"/>
          </reference>
          <reference field="6" count="1">
            <x v="2"/>
          </reference>
        </references>
      </pivotArea>
    </format>
    <format dxfId="55">
      <pivotArea dataOnly="0" labelOnly="1" outline="0" fieldPosition="0">
        <references count="7">
          <reference field="0" count="1" selected="0">
            <x v="2"/>
          </reference>
          <reference field="1" count="1" selected="0">
            <x v="9"/>
          </reference>
          <reference field="2" count="1" selected="0">
            <x v="4"/>
          </reference>
          <reference field="3" count="1" selected="0">
            <x v="5"/>
          </reference>
          <reference field="4" count="1" selected="0">
            <x v="6"/>
          </reference>
          <reference field="5" count="1" selected="0">
            <x v="10"/>
          </reference>
          <reference field="6" count="1">
            <x v="1"/>
          </reference>
        </references>
      </pivotArea>
    </format>
    <format dxfId="54">
      <pivotArea dataOnly="0" labelOnly="1" outline="0" fieldPosition="0">
        <references count="7">
          <reference field="0" count="1" selected="0">
            <x v="3"/>
          </reference>
          <reference field="1" count="1" selected="0">
            <x v="0"/>
          </reference>
          <reference field="2" count="1" selected="0">
            <x v="0"/>
          </reference>
          <reference field="3" count="1" selected="0">
            <x v="1"/>
          </reference>
          <reference field="4" count="1" selected="0">
            <x v="4"/>
          </reference>
          <reference field="5" count="1" selected="0">
            <x v="4"/>
          </reference>
          <reference field="6" count="1">
            <x v="6"/>
          </reference>
        </references>
      </pivotArea>
    </format>
    <format dxfId="53">
      <pivotArea dataOnly="0" labelOnly="1" outline="0" fieldPosition="0">
        <references count="7">
          <reference field="0" count="1" selected="0">
            <x v="3"/>
          </reference>
          <reference field="1" count="1" selected="0">
            <x v="1"/>
          </reference>
          <reference field="2" count="1" selected="0">
            <x v="1"/>
          </reference>
          <reference field="3" count="1" selected="0">
            <x v="0"/>
          </reference>
          <reference field="4" count="1" selected="0">
            <x v="0"/>
          </reference>
          <reference field="5" count="1" selected="0">
            <x v="0"/>
          </reference>
          <reference field="6" count="1">
            <x v="3"/>
          </reference>
        </references>
      </pivotArea>
    </format>
    <format dxfId="52">
      <pivotArea dataOnly="0" labelOnly="1" outline="0" fieldPosition="0">
        <references count="7">
          <reference field="0" count="1" selected="0">
            <x v="3"/>
          </reference>
          <reference field="1" count="1" selected="0">
            <x v="2"/>
          </reference>
          <reference field="2" count="1" selected="0">
            <x v="3"/>
          </reference>
          <reference field="3" count="1" selected="0">
            <x v="0"/>
          </reference>
          <reference field="4" count="1" selected="0">
            <x v="6"/>
          </reference>
          <reference field="5" count="1" selected="0">
            <x v="5"/>
          </reference>
          <reference field="6" count="1">
            <x v="4"/>
          </reference>
        </references>
      </pivotArea>
    </format>
    <format dxfId="51">
      <pivotArea dataOnly="0" labelOnly="1" outline="0" fieldPosition="0">
        <references count="7">
          <reference field="0" count="1" selected="0">
            <x v="3"/>
          </reference>
          <reference field="1" count="1" selected="0">
            <x v="3"/>
          </reference>
          <reference field="2" count="1" selected="0">
            <x v="2"/>
          </reference>
          <reference field="3" count="1" selected="0">
            <x v="1"/>
          </reference>
          <reference field="4" count="1" selected="0">
            <x v="5"/>
          </reference>
          <reference field="5" count="1" selected="0">
            <x v="5"/>
          </reference>
          <reference field="6" count="1">
            <x v="0"/>
          </reference>
        </references>
      </pivotArea>
    </format>
    <format dxfId="50">
      <pivotArea dataOnly="0" labelOnly="1" outline="0" fieldPosition="0">
        <references count="7">
          <reference field="0" count="1" selected="0">
            <x v="3"/>
          </reference>
          <reference field="1" count="1" selected="0">
            <x v="4"/>
          </reference>
          <reference field="2" count="1" selected="0">
            <x v="4"/>
          </reference>
          <reference field="3" count="1" selected="0">
            <x v="3"/>
          </reference>
          <reference field="4" count="1" selected="0">
            <x v="4"/>
          </reference>
          <reference field="5" count="1" selected="0">
            <x v="6"/>
          </reference>
          <reference field="6" count="1">
            <x v="3"/>
          </reference>
        </references>
      </pivotArea>
    </format>
    <format dxfId="49">
      <pivotArea dataOnly="0" labelOnly="1" outline="0" fieldPosition="0">
        <references count="7">
          <reference field="0" count="1" selected="0">
            <x v="3"/>
          </reference>
          <reference field="1" count="1" selected="0">
            <x v="5"/>
          </reference>
          <reference field="2" count="1" selected="0">
            <x v="1"/>
          </reference>
          <reference field="3" count="1" selected="0">
            <x v="4"/>
          </reference>
          <reference field="4" count="1" selected="0">
            <x v="1"/>
          </reference>
          <reference field="5" count="1" selected="0">
            <x v="4"/>
          </reference>
          <reference field="6" count="1">
            <x v="1"/>
          </reference>
        </references>
      </pivotArea>
    </format>
    <format dxfId="48">
      <pivotArea dataOnly="0" labelOnly="1" outline="0" fieldPosition="0">
        <references count="7">
          <reference field="0" count="1" selected="0">
            <x v="3"/>
          </reference>
          <reference field="1" count="1" selected="0">
            <x v="6"/>
          </reference>
          <reference field="2" count="1" selected="0">
            <x v="0"/>
          </reference>
          <reference field="3" count="1" selected="0">
            <x v="4"/>
          </reference>
          <reference field="4" count="1" selected="0">
            <x v="3"/>
          </reference>
          <reference field="5" count="1" selected="0">
            <x v="6"/>
          </reference>
          <reference field="6" count="1">
            <x v="3"/>
          </reference>
        </references>
      </pivotArea>
    </format>
    <format dxfId="47">
      <pivotArea dataOnly="0" labelOnly="1" outline="0" fieldPosition="0">
        <references count="7">
          <reference field="0" count="1" selected="0">
            <x v="3"/>
          </reference>
          <reference field="1" count="1" selected="0">
            <x v="7"/>
          </reference>
          <reference field="2" count="1" selected="0">
            <x v="3"/>
          </reference>
          <reference field="3" count="1" selected="0">
            <x v="5"/>
          </reference>
          <reference field="4" count="1" selected="0">
            <x v="3"/>
          </reference>
          <reference field="5" count="1" selected="0">
            <x v="7"/>
          </reference>
          <reference field="6" count="1">
            <x v="5"/>
          </reference>
        </references>
      </pivotArea>
    </format>
    <format dxfId="46">
      <pivotArea dataOnly="0" labelOnly="1" outline="0" fieldPosition="0">
        <references count="7">
          <reference field="0" count="1" selected="0">
            <x v="3"/>
          </reference>
          <reference field="1" count="1" selected="0">
            <x v="8"/>
          </reference>
          <reference field="2" count="1" selected="0">
            <x v="2"/>
          </reference>
          <reference field="3" count="1" selected="0">
            <x v="6"/>
          </reference>
          <reference field="4" count="1" selected="0">
            <x v="1"/>
          </reference>
          <reference field="5" count="1" selected="0">
            <x v="6"/>
          </reference>
          <reference field="6" count="1">
            <x v="1"/>
          </reference>
        </references>
      </pivotArea>
    </format>
    <format dxfId="45">
      <pivotArea dataOnly="0" labelOnly="1" outline="0" fieldPosition="0">
        <references count="7">
          <reference field="0" count="1" selected="0">
            <x v="3"/>
          </reference>
          <reference field="1" count="1" selected="0">
            <x v="9"/>
          </reference>
          <reference field="2" count="1" selected="0">
            <x v="4"/>
          </reference>
          <reference field="3" count="1" selected="0">
            <x v="8"/>
          </reference>
          <reference field="4" count="1" selected="0">
            <x v="4"/>
          </reference>
          <reference field="5" count="1" selected="0">
            <x v="11"/>
          </reference>
          <reference field="6" count="1">
            <x v="3"/>
          </reference>
        </references>
      </pivotArea>
    </format>
    <format dxfId="44">
      <pivotArea dataOnly="0" labelOnly="1" outline="0" fieldPosition="0">
        <references count="7">
          <reference field="0" count="1" selected="0">
            <x v="4"/>
          </reference>
          <reference field="1" count="1" selected="0">
            <x v="0"/>
          </reference>
          <reference field="2" count="1" selected="0">
            <x v="0"/>
          </reference>
          <reference field="3" count="1" selected="0">
            <x v="0"/>
          </reference>
          <reference field="4" count="1" selected="0">
            <x v="7"/>
          </reference>
          <reference field="5" count="1" selected="0">
            <x v="6"/>
          </reference>
          <reference field="6" count="1">
            <x v="5"/>
          </reference>
        </references>
      </pivotArea>
    </format>
    <format dxfId="43">
      <pivotArea dataOnly="0" labelOnly="1" outline="0" fieldPosition="0">
        <references count="7">
          <reference field="0" count="1" selected="0">
            <x v="4"/>
          </reference>
          <reference field="1" count="1" selected="0">
            <x v="2"/>
          </reference>
          <reference field="2" count="1" selected="0">
            <x v="3"/>
          </reference>
          <reference field="3" count="1" selected="0">
            <x v="4"/>
          </reference>
          <reference field="4" count="1" selected="0">
            <x v="2"/>
          </reference>
          <reference field="5" count="1" selected="0">
            <x v="5"/>
          </reference>
          <reference field="6" count="1">
            <x v="4"/>
          </reference>
        </references>
      </pivotArea>
    </format>
    <format dxfId="42">
      <pivotArea dataOnly="0" labelOnly="1" outline="0" fieldPosition="0">
        <references count="7">
          <reference field="0" count="1" selected="0">
            <x v="4"/>
          </reference>
          <reference field="1" count="1" selected="0">
            <x v="3"/>
          </reference>
          <reference field="2" count="1" selected="0">
            <x v="2"/>
          </reference>
          <reference field="3" count="1" selected="0">
            <x v="5"/>
          </reference>
          <reference field="4" count="1" selected="0">
            <x v="4"/>
          </reference>
          <reference field="5" count="1" selected="0">
            <x v="8"/>
          </reference>
          <reference field="6" count="1">
            <x v="3"/>
          </reference>
        </references>
      </pivotArea>
    </format>
    <format dxfId="41">
      <pivotArea dataOnly="0" labelOnly="1" outline="0" fieldPosition="0">
        <references count="7">
          <reference field="0" count="1" selected="0">
            <x v="4"/>
          </reference>
          <reference field="1" count="1" selected="0">
            <x v="4"/>
          </reference>
          <reference field="2" count="1" selected="0">
            <x v="4"/>
          </reference>
          <reference field="3" count="1" selected="0">
            <x v="7"/>
          </reference>
          <reference field="4" count="1" selected="0">
            <x v="4"/>
          </reference>
          <reference field="5" count="1" selected="0">
            <x v="10"/>
          </reference>
          <reference field="6" count="1">
            <x v="2"/>
          </reference>
        </references>
      </pivotArea>
    </format>
    <format dxfId="40">
      <pivotArea dataOnly="0" labelOnly="1" outline="0" fieldPosition="0">
        <references count="8">
          <reference field="0" count="1" selected="0">
            <x v="0"/>
          </reference>
          <reference field="1" count="1" selected="0">
            <x v="0"/>
          </reference>
          <reference field="2" count="1" selected="0">
            <x v="2"/>
          </reference>
          <reference field="3" count="1" selected="0">
            <x v="9"/>
          </reference>
          <reference field="4" count="1" selected="0">
            <x v="5"/>
          </reference>
          <reference field="5" count="1" selected="0">
            <x v="12"/>
          </reference>
          <reference field="6" count="1" selected="0">
            <x v="3"/>
          </reference>
          <reference field="7" count="1">
            <x v="7"/>
          </reference>
        </references>
      </pivotArea>
    </format>
    <format dxfId="39">
      <pivotArea dataOnly="0" labelOnly="1" outline="0" fieldPosition="0">
        <references count="8">
          <reference field="0" count="1" selected="0">
            <x v="0"/>
          </reference>
          <reference field="1" count="1" selected="0">
            <x v="2"/>
          </reference>
          <reference field="2" count="1" selected="0">
            <x v="4"/>
          </reference>
          <reference field="3" count="1" selected="0">
            <x v="10"/>
          </reference>
          <reference field="4" count="1" selected="0">
            <x v="6"/>
          </reference>
          <reference field="5" count="1" selected="0">
            <x v="13"/>
          </reference>
          <reference field="6" count="1" selected="0">
            <x v="4"/>
          </reference>
          <reference field="7" count="1">
            <x v="10"/>
          </reference>
        </references>
      </pivotArea>
    </format>
    <format dxfId="38">
      <pivotArea dataOnly="0" labelOnly="1" outline="0" fieldPosition="0">
        <references count="8">
          <reference field="0" count="1" selected="0">
            <x v="0"/>
          </reference>
          <reference field="1" count="1" selected="0">
            <x v="3"/>
          </reference>
          <reference field="2" count="1" selected="0">
            <x v="1"/>
          </reference>
          <reference field="3" count="1" selected="0">
            <x v="3"/>
          </reference>
          <reference field="4" count="1" selected="0">
            <x v="2"/>
          </reference>
          <reference field="5" count="1" selected="0">
            <x v="4"/>
          </reference>
          <reference field="6" count="1" selected="0">
            <x v="3"/>
          </reference>
          <reference field="7" count="1">
            <x v="12"/>
          </reference>
        </references>
      </pivotArea>
    </format>
    <format dxfId="37">
      <pivotArea dataOnly="0" labelOnly="1" outline="0" fieldPosition="0">
        <references count="8">
          <reference field="0" count="1" selected="0">
            <x v="0"/>
          </reference>
          <reference field="1" count="1" selected="0">
            <x v="4"/>
          </reference>
          <reference field="2" count="1" selected="0">
            <x v="0"/>
          </reference>
          <reference field="3" count="1" selected="0">
            <x v="2"/>
          </reference>
          <reference field="4" count="1" selected="0">
            <x v="0"/>
          </reference>
          <reference field="5" count="1" selected="0">
            <x v="2"/>
          </reference>
          <reference field="6" count="1" selected="0">
            <x v="3"/>
          </reference>
          <reference field="7" count="1">
            <x v="18"/>
          </reference>
        </references>
      </pivotArea>
    </format>
    <format dxfId="36">
      <pivotArea dataOnly="0" labelOnly="1" outline="0" fieldPosition="0">
        <references count="8">
          <reference field="0" count="1" selected="0">
            <x v="0"/>
          </reference>
          <reference field="1" count="1" selected="0">
            <x v="5"/>
          </reference>
          <reference field="2" count="1" selected="0">
            <x v="3"/>
          </reference>
          <reference field="3" count="1" selected="0">
            <x v="4"/>
          </reference>
          <reference field="4" count="1" selected="0">
            <x v="4"/>
          </reference>
          <reference field="5" count="1" selected="0">
            <x v="7"/>
          </reference>
          <reference field="6" count="1" selected="0">
            <x v="3"/>
          </reference>
          <reference field="7" count="1">
            <x v="9"/>
          </reference>
        </references>
      </pivotArea>
    </format>
    <format dxfId="35">
      <pivotArea dataOnly="0" labelOnly="1" outline="0" fieldPosition="0">
        <references count="8">
          <reference field="0" count="1" selected="0">
            <x v="0"/>
          </reference>
          <reference field="1" count="1" selected="0">
            <x v="6"/>
          </reference>
          <reference field="2" count="1" selected="0">
            <x v="2"/>
          </reference>
          <reference field="3" count="1" selected="0">
            <x v="5"/>
          </reference>
          <reference field="4" count="1" selected="0">
            <x v="7"/>
          </reference>
          <reference field="5" count="1" selected="0">
            <x v="11"/>
          </reference>
          <reference field="6" count="1" selected="0">
            <x v="2"/>
          </reference>
          <reference field="7" count="1">
            <x v="2"/>
          </reference>
        </references>
      </pivotArea>
    </format>
    <format dxfId="34">
      <pivotArea dataOnly="0" labelOnly="1" outline="0" fieldPosition="0">
        <references count="8">
          <reference field="0" count="1" selected="0">
            <x v="0"/>
          </reference>
          <reference field="1" count="1" selected="0">
            <x v="7"/>
          </reference>
          <reference field="2" count="1" selected="0">
            <x v="4"/>
          </reference>
          <reference field="3" count="1" selected="0">
            <x v="5"/>
          </reference>
          <reference field="4" count="1" selected="0">
            <x v="7"/>
          </reference>
          <reference field="5" count="1" selected="0">
            <x v="11"/>
          </reference>
          <reference field="6" count="1" selected="0">
            <x v="3"/>
          </reference>
          <reference field="7" count="1">
            <x v="5"/>
          </reference>
        </references>
      </pivotArea>
    </format>
    <format dxfId="33">
      <pivotArea dataOnly="0" labelOnly="1" outline="0" fieldPosition="0">
        <references count="8">
          <reference field="0" count="1" selected="0">
            <x v="0"/>
          </reference>
          <reference field="1" count="1" selected="0">
            <x v="8"/>
          </reference>
          <reference field="2" count="1" selected="0">
            <x v="1"/>
          </reference>
          <reference field="3" count="1" selected="0">
            <x v="5"/>
          </reference>
          <reference field="4" count="1" selected="0">
            <x v="0"/>
          </reference>
          <reference field="5" count="1" selected="0">
            <x v="4"/>
          </reference>
          <reference field="6" count="1" selected="0">
            <x v="0"/>
          </reference>
          <reference field="7" count="1">
            <x v="0"/>
          </reference>
        </references>
      </pivotArea>
    </format>
    <format dxfId="32">
      <pivotArea dataOnly="0" labelOnly="1" outline="0" fieldPosition="0">
        <references count="8">
          <reference field="0" count="1" selected="0">
            <x v="1"/>
          </reference>
          <reference field="1" count="1" selected="0">
            <x v="0"/>
          </reference>
          <reference field="2" count="1" selected="0">
            <x v="0"/>
          </reference>
          <reference field="3" count="1" selected="0">
            <x v="10"/>
          </reference>
          <reference field="4" count="1" selected="0">
            <x v="6"/>
          </reference>
          <reference field="5" count="1" selected="0">
            <x v="13"/>
          </reference>
          <reference field="6" count="1" selected="0">
            <x v="7"/>
          </reference>
          <reference field="7" count="1">
            <x v="17"/>
          </reference>
        </references>
      </pivotArea>
    </format>
    <format dxfId="31">
      <pivotArea dataOnly="0" labelOnly="1" outline="0" fieldPosition="0">
        <references count="8">
          <reference field="0" count="1" selected="0">
            <x v="1"/>
          </reference>
          <reference field="1" count="1" selected="0">
            <x v="2"/>
          </reference>
          <reference field="2" count="1" selected="0">
            <x v="3"/>
          </reference>
          <reference field="3" count="1" selected="0">
            <x v="10"/>
          </reference>
          <reference field="4" count="1" selected="0">
            <x v="7"/>
          </reference>
          <reference field="5" count="1" selected="0">
            <x v="14"/>
          </reference>
          <reference field="6" count="1" selected="0">
            <x v="2"/>
          </reference>
          <reference field="7" count="1">
            <x v="2"/>
          </reference>
        </references>
      </pivotArea>
    </format>
    <format dxfId="30">
      <pivotArea dataOnly="0" labelOnly="1" outline="0" fieldPosition="0">
        <references count="8">
          <reference field="0" count="1" selected="0">
            <x v="1"/>
          </reference>
          <reference field="1" count="1" selected="0">
            <x v="3"/>
          </reference>
          <reference field="2" count="1" selected="0">
            <x v="2"/>
          </reference>
          <reference field="3" count="1" selected="0">
            <x v="0"/>
          </reference>
          <reference field="4" count="1" selected="0">
            <x v="1"/>
          </reference>
          <reference field="5" count="1" selected="0">
            <x v="1"/>
          </reference>
          <reference field="6" count="1" selected="0">
            <x v="0"/>
          </reference>
          <reference field="7" count="1">
            <x v="0"/>
          </reference>
        </references>
      </pivotArea>
    </format>
    <format dxfId="29">
      <pivotArea dataOnly="0" labelOnly="1" outline="0" fieldPosition="0">
        <references count="8">
          <reference field="0" count="1" selected="0">
            <x v="1"/>
          </reference>
          <reference field="1" count="1" selected="0">
            <x v="4"/>
          </reference>
          <reference field="2" count="1" selected="0">
            <x v="4"/>
          </reference>
          <reference field="3" count="1" selected="0">
            <x v="2"/>
          </reference>
          <reference field="4" count="1" selected="0">
            <x v="5"/>
          </reference>
          <reference field="5" count="1" selected="0">
            <x v="6"/>
          </reference>
          <reference field="6" count="1" selected="0">
            <x v="5"/>
          </reference>
          <reference field="7" count="1">
            <x v="13"/>
          </reference>
        </references>
      </pivotArea>
    </format>
    <format dxfId="28">
      <pivotArea dataOnly="0" labelOnly="1" outline="0" fieldPosition="0">
        <references count="8">
          <reference field="0" count="1" selected="0">
            <x v="1"/>
          </reference>
          <reference field="1" count="1" selected="0">
            <x v="5"/>
          </reference>
          <reference field="2" count="1" selected="0">
            <x v="1"/>
          </reference>
          <reference field="3" count="1" selected="0">
            <x v="5"/>
          </reference>
          <reference field="4" count="1" selected="0">
            <x v="7"/>
          </reference>
          <reference field="5" count="1" selected="0">
            <x v="11"/>
          </reference>
          <reference field="6" count="1" selected="0">
            <x v="3"/>
          </reference>
          <reference field="7" count="1">
            <x v="5"/>
          </reference>
        </references>
      </pivotArea>
    </format>
    <format dxfId="27">
      <pivotArea dataOnly="0" labelOnly="1" outline="0" fieldPosition="0">
        <references count="8">
          <reference field="0" count="1" selected="0">
            <x v="1"/>
          </reference>
          <reference field="1" count="1" selected="0">
            <x v="6"/>
          </reference>
          <reference field="2" count="1" selected="0">
            <x v="0"/>
          </reference>
          <reference field="3" count="1" selected="0">
            <x v="6"/>
          </reference>
          <reference field="4" count="1" selected="0">
            <x v="3"/>
          </reference>
          <reference field="5" count="1" selected="0">
            <x v="8"/>
          </reference>
          <reference field="6" count="1" selected="0">
            <x v="3"/>
          </reference>
          <reference field="7" count="1">
            <x v="11"/>
          </reference>
        </references>
      </pivotArea>
    </format>
    <format dxfId="26">
      <pivotArea dataOnly="0" labelOnly="1" outline="0" fieldPosition="0">
        <references count="8">
          <reference field="0" count="1" selected="0">
            <x v="1"/>
          </reference>
          <reference field="1" count="1" selected="0">
            <x v="7"/>
          </reference>
          <reference field="2" count="1" selected="0">
            <x v="3"/>
          </reference>
          <reference field="3" count="1" selected="0">
            <x v="6"/>
          </reference>
          <reference field="4" count="1" selected="0">
            <x v="1"/>
          </reference>
          <reference field="5" count="1" selected="0">
            <x v="6"/>
          </reference>
          <reference field="6" count="1" selected="0">
            <x v="2"/>
          </reference>
          <reference field="7" count="1">
            <x v="11"/>
          </reference>
        </references>
      </pivotArea>
    </format>
    <format dxfId="25">
      <pivotArea dataOnly="0" labelOnly="1" outline="0" fieldPosition="0">
        <references count="8">
          <reference field="0" count="1" selected="0">
            <x v="2"/>
          </reference>
          <reference field="1" count="1" selected="0">
            <x v="0"/>
          </reference>
          <reference field="2" count="1" selected="0">
            <x v="0"/>
          </reference>
          <reference field="3" count="1" selected="0">
            <x v="0"/>
          </reference>
          <reference field="4" count="1" selected="0">
            <x v="2"/>
          </reference>
          <reference field="5" count="1" selected="0">
            <x v="2"/>
          </reference>
          <reference field="6" count="1" selected="0">
            <x v="2"/>
          </reference>
          <reference field="7" count="1">
            <x v="8"/>
          </reference>
        </references>
      </pivotArea>
    </format>
    <format dxfId="24">
      <pivotArea dataOnly="0" labelOnly="1" outline="0" fieldPosition="0">
        <references count="8">
          <reference field="0" count="1" selected="0">
            <x v="2"/>
          </reference>
          <reference field="1" count="1" selected="0">
            <x v="1"/>
          </reference>
          <reference field="2" count="1" selected="0">
            <x v="1"/>
          </reference>
          <reference field="3" count="1" selected="0">
            <x v="5"/>
          </reference>
          <reference field="4" count="1" selected="0">
            <x v="3"/>
          </reference>
          <reference field="5" count="1" selected="0">
            <x v="7"/>
          </reference>
          <reference field="6" count="1" selected="0">
            <x v="3"/>
          </reference>
          <reference field="7" count="1">
            <x v="11"/>
          </reference>
        </references>
      </pivotArea>
    </format>
    <format dxfId="23">
      <pivotArea dataOnly="0" labelOnly="1" outline="0" fieldPosition="0">
        <references count="8">
          <reference field="0" count="1" selected="0">
            <x v="2"/>
          </reference>
          <reference field="1" count="1" selected="0">
            <x v="2"/>
          </reference>
          <reference field="2" count="1" selected="0">
            <x v="3"/>
          </reference>
          <reference field="3" count="1" selected="0">
            <x v="0"/>
          </reference>
          <reference field="4" count="1" selected="0">
            <x v="3"/>
          </reference>
          <reference field="5" count="1" selected="0">
            <x v="3"/>
          </reference>
          <reference field="6" count="1" selected="0">
            <x v="3"/>
          </reference>
          <reference field="7" count="1">
            <x v="11"/>
          </reference>
        </references>
      </pivotArea>
    </format>
    <format dxfId="22">
      <pivotArea dataOnly="0" labelOnly="1" outline="0" fieldPosition="0">
        <references count="8">
          <reference field="0" count="1" selected="0">
            <x v="2"/>
          </reference>
          <reference field="1" count="1" selected="0">
            <x v="3"/>
          </reference>
          <reference field="2" count="1" selected="0">
            <x v="2"/>
          </reference>
          <reference field="3" count="1" selected="0">
            <x v="1"/>
          </reference>
          <reference field="4" count="1" selected="0">
            <x v="7"/>
          </reference>
          <reference field="5" count="1" selected="0">
            <x v="7"/>
          </reference>
          <reference field="6" count="1" selected="0">
            <x v="4"/>
          </reference>
          <reference field="7" count="1">
            <x v="8"/>
          </reference>
        </references>
      </pivotArea>
    </format>
    <format dxfId="21">
      <pivotArea dataOnly="0" labelOnly="1" outline="0" fieldPosition="0">
        <references count="8">
          <reference field="0" count="1" selected="0">
            <x v="2"/>
          </reference>
          <reference field="1" count="1" selected="0">
            <x v="4"/>
          </reference>
          <reference field="2" count="1" selected="0">
            <x v="4"/>
          </reference>
          <reference field="3" count="1" selected="0">
            <x v="4"/>
          </reference>
          <reference field="4" count="1" selected="0">
            <x v="6"/>
          </reference>
          <reference field="5" count="1" selected="0">
            <x v="9"/>
          </reference>
          <reference field="6" count="1" selected="0">
            <x v="3"/>
          </reference>
          <reference field="7" count="1">
            <x v="6"/>
          </reference>
        </references>
      </pivotArea>
    </format>
    <format dxfId="20">
      <pivotArea dataOnly="0" labelOnly="1" outline="0" fieldPosition="0">
        <references count="8">
          <reference field="0" count="1" selected="0">
            <x v="2"/>
          </reference>
          <reference field="1" count="1" selected="0">
            <x v="5"/>
          </reference>
          <reference field="2" count="1" selected="0">
            <x v="1"/>
          </reference>
          <reference field="3" count="1" selected="0">
            <x v="0"/>
          </reference>
          <reference field="4" count="1" selected="0">
            <x v="1"/>
          </reference>
          <reference field="5" count="1" selected="0">
            <x v="1"/>
          </reference>
          <reference field="6" count="1" selected="0">
            <x v="1"/>
          </reference>
          <reference field="7" count="1">
            <x v="3"/>
          </reference>
        </references>
      </pivotArea>
    </format>
    <format dxfId="19">
      <pivotArea dataOnly="0" labelOnly="1" outline="0" fieldPosition="0">
        <references count="8">
          <reference field="0" count="1" selected="0">
            <x v="2"/>
          </reference>
          <reference field="1" count="1" selected="0">
            <x v="6"/>
          </reference>
          <reference field="2" count="1" selected="0">
            <x v="0"/>
          </reference>
          <reference field="3" count="1" selected="0">
            <x v="3"/>
          </reference>
          <reference field="4" count="1" selected="0">
            <x v="3"/>
          </reference>
          <reference field="5" count="1" selected="0">
            <x v="5"/>
          </reference>
          <reference field="6" count="1" selected="0">
            <x v="0"/>
          </reference>
          <reference field="7" count="1">
            <x v="0"/>
          </reference>
        </references>
      </pivotArea>
    </format>
    <format dxfId="18">
      <pivotArea dataOnly="0" labelOnly="1" outline="0" fieldPosition="0">
        <references count="8">
          <reference field="0" count="1" selected="0">
            <x v="2"/>
          </reference>
          <reference field="1" count="1" selected="0">
            <x v="7"/>
          </reference>
          <reference field="2" count="1" selected="0">
            <x v="3"/>
          </reference>
          <reference field="3" count="1" selected="0">
            <x v="3"/>
          </reference>
          <reference field="4" count="1" selected="0">
            <x v="4"/>
          </reference>
          <reference field="5" count="1" selected="0">
            <x v="6"/>
          </reference>
          <reference field="6" count="1" selected="0">
            <x v="3"/>
          </reference>
          <reference field="7" count="1">
            <x v="9"/>
          </reference>
        </references>
      </pivotArea>
    </format>
    <format dxfId="17">
      <pivotArea dataOnly="0" labelOnly="1" outline="0" fieldPosition="0">
        <references count="8">
          <reference field="0" count="1" selected="0">
            <x v="2"/>
          </reference>
          <reference field="1" count="1" selected="0">
            <x v="8"/>
          </reference>
          <reference field="2" count="1" selected="0">
            <x v="2"/>
          </reference>
          <reference field="3" count="1" selected="0">
            <x v="5"/>
          </reference>
          <reference field="4" count="1" selected="0">
            <x v="2"/>
          </reference>
          <reference field="5" count="1" selected="0">
            <x v="6"/>
          </reference>
          <reference field="6" count="1" selected="0">
            <x v="2"/>
          </reference>
          <reference field="7" count="1">
            <x v="8"/>
          </reference>
        </references>
      </pivotArea>
    </format>
    <format dxfId="16">
      <pivotArea dataOnly="0" labelOnly="1" outline="0" fieldPosition="0">
        <references count="8">
          <reference field="0" count="1" selected="0">
            <x v="2"/>
          </reference>
          <reference field="1" count="1" selected="0">
            <x v="9"/>
          </reference>
          <reference field="2" count="1" selected="0">
            <x v="4"/>
          </reference>
          <reference field="3" count="1" selected="0">
            <x v="5"/>
          </reference>
          <reference field="4" count="1" selected="0">
            <x v="6"/>
          </reference>
          <reference field="5" count="1" selected="0">
            <x v="10"/>
          </reference>
          <reference field="6" count="1" selected="0">
            <x v="1"/>
          </reference>
          <reference field="7" count="1">
            <x v="1"/>
          </reference>
        </references>
      </pivotArea>
    </format>
    <format dxfId="15">
      <pivotArea dataOnly="0" labelOnly="1" outline="0" fieldPosition="0">
        <references count="8">
          <reference field="0" count="1" selected="0">
            <x v="3"/>
          </reference>
          <reference field="1" count="1" selected="0">
            <x v="0"/>
          </reference>
          <reference field="2" count="1" selected="0">
            <x v="0"/>
          </reference>
          <reference field="3" count="1" selected="0">
            <x v="1"/>
          </reference>
          <reference field="4" count="1" selected="0">
            <x v="4"/>
          </reference>
          <reference field="5" count="1" selected="0">
            <x v="4"/>
          </reference>
          <reference field="6" count="1" selected="0">
            <x v="6"/>
          </reference>
          <reference field="7" count="1">
            <x v="18"/>
          </reference>
        </references>
      </pivotArea>
    </format>
    <format dxfId="14">
      <pivotArea dataOnly="0" labelOnly="1" outline="0" fieldPosition="0">
        <references count="8">
          <reference field="0" count="1" selected="0">
            <x v="3"/>
          </reference>
          <reference field="1" count="1" selected="0">
            <x v="1"/>
          </reference>
          <reference field="2" count="1" selected="0">
            <x v="1"/>
          </reference>
          <reference field="3" count="1" selected="0">
            <x v="0"/>
          </reference>
          <reference field="4" count="1" selected="0">
            <x v="0"/>
          </reference>
          <reference field="5" count="1" selected="0">
            <x v="0"/>
          </reference>
          <reference field="6" count="1" selected="0">
            <x v="3"/>
          </reference>
          <reference field="7" count="1">
            <x v="18"/>
          </reference>
        </references>
      </pivotArea>
    </format>
    <format dxfId="13">
      <pivotArea dataOnly="0" labelOnly="1" outline="0" fieldPosition="0">
        <references count="8">
          <reference field="0" count="1" selected="0">
            <x v="3"/>
          </reference>
          <reference field="1" count="1" selected="0">
            <x v="2"/>
          </reference>
          <reference field="2" count="1" selected="0">
            <x v="3"/>
          </reference>
          <reference field="3" count="1" selected="0">
            <x v="0"/>
          </reference>
          <reference field="4" count="1" selected="0">
            <x v="6"/>
          </reference>
          <reference field="5" count="1" selected="0">
            <x v="5"/>
          </reference>
          <reference field="6" count="1" selected="0">
            <x v="4"/>
          </reference>
          <reference field="7" count="1">
            <x v="10"/>
          </reference>
        </references>
      </pivotArea>
    </format>
    <format dxfId="12">
      <pivotArea dataOnly="0" labelOnly="1" outline="0" fieldPosition="0">
        <references count="8">
          <reference field="0" count="1" selected="0">
            <x v="3"/>
          </reference>
          <reference field="1" count="1" selected="0">
            <x v="3"/>
          </reference>
          <reference field="2" count="1" selected="0">
            <x v="2"/>
          </reference>
          <reference field="3" count="1" selected="0">
            <x v="1"/>
          </reference>
          <reference field="4" count="1" selected="0">
            <x v="5"/>
          </reference>
          <reference field="5" count="1" selected="0">
            <x v="5"/>
          </reference>
          <reference field="6" count="1" selected="0">
            <x v="0"/>
          </reference>
          <reference field="7" count="1">
            <x v="0"/>
          </reference>
        </references>
      </pivotArea>
    </format>
    <format dxfId="11">
      <pivotArea dataOnly="0" labelOnly="1" outline="0" fieldPosition="0">
        <references count="8">
          <reference field="0" count="1" selected="0">
            <x v="3"/>
          </reference>
          <reference field="1" count="1" selected="0">
            <x v="4"/>
          </reference>
          <reference field="2" count="1" selected="0">
            <x v="4"/>
          </reference>
          <reference field="3" count="1" selected="0">
            <x v="3"/>
          </reference>
          <reference field="4" count="1" selected="0">
            <x v="4"/>
          </reference>
          <reference field="5" count="1" selected="0">
            <x v="6"/>
          </reference>
          <reference field="6" count="1" selected="0">
            <x v="3"/>
          </reference>
          <reference field="7" count="1">
            <x v="9"/>
          </reference>
        </references>
      </pivotArea>
    </format>
    <format dxfId="10">
      <pivotArea dataOnly="0" labelOnly="1" outline="0" fieldPosition="0">
        <references count="8">
          <reference field="0" count="1" selected="0">
            <x v="3"/>
          </reference>
          <reference field="1" count="1" selected="0">
            <x v="5"/>
          </reference>
          <reference field="2" count="1" selected="0">
            <x v="1"/>
          </reference>
          <reference field="3" count="1" selected="0">
            <x v="4"/>
          </reference>
          <reference field="4" count="1" selected="0">
            <x v="1"/>
          </reference>
          <reference field="5" count="1" selected="0">
            <x v="4"/>
          </reference>
          <reference field="6" count="1" selected="0">
            <x v="1"/>
          </reference>
          <reference field="7" count="1">
            <x v="3"/>
          </reference>
        </references>
      </pivotArea>
    </format>
    <format dxfId="9">
      <pivotArea dataOnly="0" labelOnly="1" outline="0" fieldPosition="0">
        <references count="8">
          <reference field="0" count="1" selected="0">
            <x v="3"/>
          </reference>
          <reference field="1" count="1" selected="0">
            <x v="6"/>
          </reference>
          <reference field="2" count="1" selected="0">
            <x v="0"/>
          </reference>
          <reference field="3" count="1" selected="0">
            <x v="4"/>
          </reference>
          <reference field="4" count="1" selected="0">
            <x v="3"/>
          </reference>
          <reference field="5" count="1" selected="0">
            <x v="6"/>
          </reference>
          <reference field="6" count="1" selected="0">
            <x v="3"/>
          </reference>
          <reference field="7" count="1">
            <x v="11"/>
          </reference>
        </references>
      </pivotArea>
    </format>
    <format dxfId="8">
      <pivotArea dataOnly="0" labelOnly="1" outline="0" fieldPosition="0">
        <references count="8">
          <reference field="0" count="1" selected="0">
            <x v="3"/>
          </reference>
          <reference field="1" count="1" selected="0">
            <x v="7"/>
          </reference>
          <reference field="2" count="1" selected="0">
            <x v="3"/>
          </reference>
          <reference field="3" count="1" selected="0">
            <x v="5"/>
          </reference>
          <reference field="4" count="1" selected="0">
            <x v="3"/>
          </reference>
          <reference field="5" count="1" selected="0">
            <x v="7"/>
          </reference>
          <reference field="6" count="1" selected="0">
            <x v="5"/>
          </reference>
          <reference field="7" count="1">
            <x v="16"/>
          </reference>
        </references>
      </pivotArea>
    </format>
    <format dxfId="7">
      <pivotArea dataOnly="0" labelOnly="1" outline="0" fieldPosition="0">
        <references count="8">
          <reference field="0" count="1" selected="0">
            <x v="3"/>
          </reference>
          <reference field="1" count="1" selected="0">
            <x v="8"/>
          </reference>
          <reference field="2" count="1" selected="0">
            <x v="2"/>
          </reference>
          <reference field="3" count="1" selected="0">
            <x v="6"/>
          </reference>
          <reference field="4" count="1" selected="0">
            <x v="1"/>
          </reference>
          <reference field="5" count="1" selected="0">
            <x v="6"/>
          </reference>
          <reference field="6" count="1" selected="0">
            <x v="1"/>
          </reference>
          <reference field="7" count="1">
            <x v="3"/>
          </reference>
        </references>
      </pivotArea>
    </format>
    <format dxfId="6">
      <pivotArea dataOnly="0" labelOnly="1" outline="0" fieldPosition="0">
        <references count="8">
          <reference field="0" count="1" selected="0">
            <x v="3"/>
          </reference>
          <reference field="1" count="1" selected="0">
            <x v="9"/>
          </reference>
          <reference field="2" count="1" selected="0">
            <x v="4"/>
          </reference>
          <reference field="3" count="1" selected="0">
            <x v="8"/>
          </reference>
          <reference field="4" count="1" selected="0">
            <x v="4"/>
          </reference>
          <reference field="5" count="1" selected="0">
            <x v="11"/>
          </reference>
          <reference field="6" count="1" selected="0">
            <x v="3"/>
          </reference>
          <reference field="7" count="1">
            <x v="9"/>
          </reference>
        </references>
      </pivotArea>
    </format>
    <format dxfId="5">
      <pivotArea dataOnly="0" labelOnly="1" outline="0" fieldPosition="0">
        <references count="8">
          <reference field="0" count="1" selected="0">
            <x v="4"/>
          </reference>
          <reference field="1" count="1" selected="0">
            <x v="0"/>
          </reference>
          <reference field="2" count="1" selected="0">
            <x v="0"/>
          </reference>
          <reference field="3" count="1" selected="0">
            <x v="0"/>
          </reference>
          <reference field="4" count="1" selected="0">
            <x v="7"/>
          </reference>
          <reference field="5" count="1" selected="0">
            <x v="6"/>
          </reference>
          <reference field="6" count="1" selected="0">
            <x v="5"/>
          </reference>
          <reference field="7" count="1">
            <x v="11"/>
          </reference>
        </references>
      </pivotArea>
    </format>
    <format dxfId="4">
      <pivotArea dataOnly="0" labelOnly="1" outline="0" fieldPosition="0">
        <references count="8">
          <reference field="0" count="1" selected="0">
            <x v="4"/>
          </reference>
          <reference field="1" count="1" selected="0">
            <x v="2"/>
          </reference>
          <reference field="2" count="1" selected="0">
            <x v="3"/>
          </reference>
          <reference field="3" count="1" selected="0">
            <x v="4"/>
          </reference>
          <reference field="4" count="1" selected="0">
            <x v="2"/>
          </reference>
          <reference field="5" count="1" selected="0">
            <x v="5"/>
          </reference>
          <reference field="6" count="1" selected="0">
            <x v="4"/>
          </reference>
          <reference field="7" count="1">
            <x v="15"/>
          </reference>
        </references>
      </pivotArea>
    </format>
    <format dxfId="3">
      <pivotArea dataOnly="0" labelOnly="1" outline="0" fieldPosition="0">
        <references count="8">
          <reference field="0" count="1" selected="0">
            <x v="4"/>
          </reference>
          <reference field="1" count="1" selected="0">
            <x v="3"/>
          </reference>
          <reference field="2" count="1" selected="0">
            <x v="2"/>
          </reference>
          <reference field="3" count="1" selected="0">
            <x v="5"/>
          </reference>
          <reference field="4" count="1" selected="0">
            <x v="4"/>
          </reference>
          <reference field="5" count="1" selected="0">
            <x v="8"/>
          </reference>
          <reference field="6" count="1" selected="0">
            <x v="3"/>
          </reference>
          <reference field="7" count="1">
            <x v="9"/>
          </reference>
        </references>
      </pivotArea>
    </format>
    <format dxfId="2">
      <pivotArea dataOnly="0" labelOnly="1" outline="0" fieldPosition="0">
        <references count="8">
          <reference field="0" count="1" selected="0">
            <x v="4"/>
          </reference>
          <reference field="1" count="1" selected="0">
            <x v="4"/>
          </reference>
          <reference field="2" count="1" selected="0">
            <x v="4"/>
          </reference>
          <reference field="3" count="1" selected="0">
            <x v="7"/>
          </reference>
          <reference field="4" count="1" selected="0">
            <x v="4"/>
          </reference>
          <reference field="5" count="1" selected="0">
            <x v="10"/>
          </reference>
          <reference field="6" count="1" selected="0">
            <x v="2"/>
          </reference>
          <reference field="7" count="1">
            <x v="4"/>
          </reference>
        </references>
      </pivotArea>
    </format>
    <format dxfId="1">
      <pivotArea dataOnly="0" labelOnly="1" outline="0" fieldPosition="0">
        <references count="8">
          <reference field="0" count="1" selected="0">
            <x v="4"/>
          </reference>
          <reference field="1" count="1" selected="0">
            <x v="5"/>
          </reference>
          <reference field="2" count="1" selected="0">
            <x v="1"/>
          </reference>
          <reference field="3" count="1" selected="0">
            <x v="9"/>
          </reference>
          <reference field="4" count="1" selected="0">
            <x v="0"/>
          </reference>
          <reference field="5" count="1" selected="0">
            <x v="8"/>
          </reference>
          <reference field="6" count="1" selected="0">
            <x v="2"/>
          </reference>
          <reference field="7" count="1">
            <x v="14"/>
          </reference>
        </references>
      </pivotArea>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BD5D51F5-D5C0-544B-BFBE-871B14490EB4}" sourceName="Project">
  <pivotTables>
    <pivotTable tabId="10" name="PivotTable1"/>
    <pivotTable tabId="4" name="PivotTable2"/>
    <pivotTable tabId="4" name="PivotTable3"/>
  </pivotTables>
  <data>
    <tabular pivotCacheId="739774749">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ED1D331F-D6DF-544D-A703-D16784F83DD0}" sourceName="Manager">
  <pivotTables>
    <pivotTable tabId="10" name="PivotTable1"/>
    <pivotTable tabId="4" name="PivotTable2"/>
    <pivotTable tabId="4" name="PivotTable3"/>
  </pivotTables>
  <data>
    <tabular pivotCacheId="73977474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E5C6457F-7F53-DD47-A399-2C2A6264047C}" cache="Slicer_Project" caption="Project" columnCount="5" rowHeight="230716"/>
  <slicer name="Manager" xr10:uid="{3212871D-9520-6948-96BF-A01490C4E343}" cache="Slicer_Manager" caption="Manager" columnCount="5"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3C948-3701-4929-B04F-010B6EBC2A77}" name="Table1" displayName="Table1" ref="A1:J41" totalsRowShown="0">
  <autoFilter ref="A1:J41" xr:uid="{7E21CF9F-AD78-47F7-B4FB-8E64E3714907}"/>
  <tableColumns count="10">
    <tableColumn id="1" xr3:uid="{4ADE78FA-797E-461B-818D-4E6F917859D6}" name="Project"/>
    <tableColumn id="2" xr3:uid="{F9E92030-47E5-4A86-AB73-A1AA5209CD55}" name="Task"/>
    <tableColumn id="3" xr3:uid="{643837EC-0E87-4517-8311-405E12C9047D}" name="Manager"/>
    <tableColumn id="4" xr3:uid="{D2195ACD-57B1-4029-9C54-9ACCE862FA18}" name="Start Date" dataDxfId="242"/>
    <tableColumn id="5" xr3:uid="{A5BEB9B6-A13C-4735-8C93-943512962E1A}" name="Duration"/>
    <tableColumn id="9" xr3:uid="{9A8390CA-408A-41FE-A909-4D1F9E77E3F2}" name="End Date" dataDxfId="241">
      <calculatedColumnFormula>WORKDAY.INTL(Table1[[#This Row],[Start Date]]-1,Table1[[#This Row],[Duration]],1)</calculatedColumnFormula>
    </tableColumn>
    <tableColumn id="10" xr3:uid="{06B5F73C-C916-4EC2-88F2-098623EC6F35}" name="Days completed" dataDxfId="240"/>
    <tableColumn id="6" xr3:uid="{704AC253-E86F-4A7F-BD63-4569C494A728}" name="Progress" dataDxfId="239">
      <calculatedColumnFormula>Table1[[#This Row],[Days completed]]/Table1[[#This Row],[Duration]]</calculatedColumnFormula>
    </tableColumn>
    <tableColumn id="7" xr3:uid="{459C1C51-A35C-450A-B0F0-EA7E00C33AA1}" name="Budget" dataDxfId="238"/>
    <tableColumn id="8" xr3:uid="{CC94112E-5637-4797-9BDD-BFCC8197D1AB}" name="Actual" dataDxfId="237"/>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Project Management">
      <a:dk1>
        <a:sysClr val="windowText" lastClr="000000"/>
      </a:dk1>
      <a:lt1>
        <a:sysClr val="window" lastClr="FFFFFF"/>
      </a:lt1>
      <a:dk2>
        <a:srgbClr val="335B74"/>
      </a:dk2>
      <a:lt2>
        <a:srgbClr val="DFE3E5"/>
      </a:lt2>
      <a:accent1>
        <a:srgbClr val="FF7C80"/>
      </a:accent1>
      <a:accent2>
        <a:srgbClr val="83B6B4"/>
      </a:accent2>
      <a:accent3>
        <a:srgbClr val="27CED7"/>
      </a:accent3>
      <a:accent4>
        <a:srgbClr val="42BA97"/>
      </a:accent4>
      <a:accent5>
        <a:srgbClr val="3E8853"/>
      </a:accent5>
      <a:accent6>
        <a:srgbClr val="2683C6"/>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myonlinetraininghub.com/excel-functions/excel-weekday-function" TargetMode="External"/><Relationship Id="rId13" Type="http://schemas.openxmlformats.org/officeDocument/2006/relationships/hyperlink" Target="https://www.myonlinetraininghub.com/excel-forum" TargetMode="External"/><Relationship Id="rId3" Type="http://schemas.openxmlformats.org/officeDocument/2006/relationships/hyperlink" Target="https://www.myonlinetraininghub.com/power-pivot-course" TargetMode="External"/><Relationship Id="rId7" Type="http://schemas.openxmlformats.org/officeDocument/2006/relationships/hyperlink" Target="https://www.myonlinetraininghub.com/excel-functions/excel-workday-intl-function" TargetMode="External"/><Relationship Id="rId12" Type="http://schemas.openxmlformats.org/officeDocument/2006/relationships/hyperlink" Target="https://www.myonlinetraininghub.com/excel-text-function" TargetMode="External"/><Relationship Id="rId2" Type="http://schemas.openxmlformats.org/officeDocument/2006/relationships/hyperlink" Target="https://www.myonlinetraininghub.com/excel-power-query-course" TargetMode="External"/><Relationship Id="rId1" Type="http://schemas.openxmlformats.org/officeDocument/2006/relationships/hyperlink" Target="https://www.myonlinetraininghub.com/excel-dashboard-course" TargetMode="External"/><Relationship Id="rId6" Type="http://schemas.openxmlformats.org/officeDocument/2006/relationships/hyperlink" Target="https://www.myonlinetraininghub.com/excel-custom-number-format-guide" TargetMode="External"/><Relationship Id="rId11" Type="http://schemas.openxmlformats.org/officeDocument/2006/relationships/hyperlink" Target="https://www.myonlinetraininghub.com/excel-conditional-formatting-with-formulas" TargetMode="External"/><Relationship Id="rId5" Type="http://schemas.openxmlformats.org/officeDocument/2006/relationships/hyperlink" Target="mailto:website@myonlinetraininghub.com" TargetMode="External"/><Relationship Id="rId15" Type="http://schemas.openxmlformats.org/officeDocument/2006/relationships/drawing" Target="../drawings/drawing5.xml"/><Relationship Id="rId10" Type="http://schemas.openxmlformats.org/officeDocument/2006/relationships/hyperlink" Target="https://www.myonlinetraininghub.com/excel-conditional-formatting-gantt-chart" TargetMode="External"/><Relationship Id="rId4" Type="http://schemas.openxmlformats.org/officeDocument/2006/relationships/hyperlink" Target="https://www.myonlinetraininghub.com/power-bi-course" TargetMode="External"/><Relationship Id="rId9" Type="http://schemas.openxmlformats.org/officeDocument/2006/relationships/hyperlink" Target="https://www.myonlinetraininghub.com/excel-sequence-function" TargetMode="External"/><Relationship Id="rId14"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81747-95AA-4C14-943A-F1A16A30FB5B}">
  <sheetPr codeName="Sheet2"/>
  <dimension ref="A1:P11"/>
  <sheetViews>
    <sheetView topLeftCell="E1" workbookViewId="0">
      <selection activeCell="R36" sqref="R36"/>
    </sheetView>
  </sheetViews>
  <sheetFormatPr baseColWidth="10" defaultColWidth="8.83203125" defaultRowHeight="15" x14ac:dyDescent="0.2"/>
  <cols>
    <col min="1" max="1" width="13.83203125" bestFit="1" customWidth="1"/>
    <col min="2" max="3" width="10.5" customWidth="1"/>
    <col min="4" max="4" width="7.5" customWidth="1"/>
    <col min="5" max="5" width="11.1640625" bestFit="1" customWidth="1"/>
    <col min="7" max="7" width="18.83203125" bestFit="1" customWidth="1"/>
    <col min="8" max="8" width="4.1640625" bestFit="1" customWidth="1"/>
    <col min="9" max="9" width="22.1640625" bestFit="1" customWidth="1"/>
    <col min="10" max="10" width="8.33203125" customWidth="1"/>
    <col min="11" max="11" width="2" customWidth="1"/>
    <col min="12" max="12" width="12" bestFit="1" customWidth="1"/>
    <col min="13" max="13" width="6.1640625" bestFit="1" customWidth="1"/>
    <col min="14" max="14" width="11.5" customWidth="1"/>
    <col min="15" max="15" width="7" bestFit="1" customWidth="1"/>
    <col min="16" max="16" width="6.5" bestFit="1" customWidth="1"/>
  </cols>
  <sheetData>
    <row r="1" spans="1:16" s="8" customFormat="1" ht="21" customHeight="1" x14ac:dyDescent="0.2">
      <c r="A1" s="23" t="s">
        <v>47</v>
      </c>
      <c r="B1" s="18"/>
      <c r="C1" s="18"/>
      <c r="E1" s="23" t="s">
        <v>46</v>
      </c>
      <c r="F1" s="18"/>
      <c r="G1" s="18"/>
      <c r="I1" s="23"/>
      <c r="J1" s="18"/>
      <c r="K1" s="18"/>
      <c r="L1" s="18"/>
      <c r="M1" s="18"/>
      <c r="N1" s="18"/>
      <c r="P1" s="24" t="s">
        <v>38</v>
      </c>
    </row>
    <row r="2" spans="1:16" x14ac:dyDescent="0.2">
      <c r="B2" t="s">
        <v>28</v>
      </c>
      <c r="C2" t="s">
        <v>27</v>
      </c>
      <c r="E2" s="5" t="s">
        <v>37</v>
      </c>
      <c r="F2" s="11">
        <f>COUNTIF(Dashboard!K9:K53,"="&amp;0)</f>
        <v>4</v>
      </c>
      <c r="G2" s="4" t="s">
        <v>30</v>
      </c>
      <c r="L2" s="13"/>
      <c r="M2" s="19"/>
      <c r="N2" s="20"/>
    </row>
    <row r="3" spans="1:16" x14ac:dyDescent="0.2">
      <c r="A3" t="s">
        <v>49</v>
      </c>
      <c r="B3" s="15">
        <v>8340291</v>
      </c>
      <c r="C3" s="15">
        <v>19695000</v>
      </c>
      <c r="E3" s="5" t="s">
        <v>32</v>
      </c>
      <c r="F3" s="7">
        <f>COUNTIFS(Dashboard!K9:K56,"&lt;&gt;"&amp;0,Dashboard!K9:K56,"&lt;"&amp;1 )</f>
        <v>33</v>
      </c>
      <c r="G3" s="5" t="s">
        <v>120</v>
      </c>
      <c r="H3" s="6">
        <v>112</v>
      </c>
      <c r="I3" s="2" t="s">
        <v>122</v>
      </c>
      <c r="J3" s="2">
        <f>GETPIVOTDATA("Sum of Days completed",$G$2)/GETPIVOTDATA("Sum of Duration",$G$2)</f>
        <v>0.42105263157894735</v>
      </c>
      <c r="K3" s="6"/>
    </row>
    <row r="4" spans="1:16" x14ac:dyDescent="0.2">
      <c r="A4" t="s">
        <v>50</v>
      </c>
      <c r="B4" s="2">
        <f>GETPIVOTDATA("Actual ",$B$2)/GETPIVOTDATA("Budget ",$B$2)</f>
        <v>0.42347250571210965</v>
      </c>
      <c r="C4" s="2">
        <f>1-B4</f>
        <v>0.57652749428789041</v>
      </c>
      <c r="E4" s="9" t="s">
        <v>33</v>
      </c>
      <c r="F4" s="11">
        <f>COUNTIFS(Dashboard!K9:K56,"="&amp;1)</f>
        <v>3</v>
      </c>
      <c r="G4" s="5" t="s">
        <v>121</v>
      </c>
      <c r="H4" s="6">
        <v>266</v>
      </c>
      <c r="I4" s="2" t="s">
        <v>48</v>
      </c>
      <c r="J4" s="2">
        <f>1-J3</f>
        <v>0.57894736842105265</v>
      </c>
      <c r="K4" s="6"/>
      <c r="O4" t="s">
        <v>27</v>
      </c>
      <c r="P4" t="s">
        <v>28</v>
      </c>
    </row>
    <row r="5" spans="1:16" x14ac:dyDescent="0.2">
      <c r="C5" t="str">
        <f ca="1">_xlfn.FORMULATEXT(C4)</f>
        <v>=1-B4</v>
      </c>
      <c r="D5" s="2"/>
      <c r="E5" s="9" t="s">
        <v>45</v>
      </c>
      <c r="F5" s="17">
        <f>SUM(F2,F3)</f>
        <v>37</v>
      </c>
      <c r="N5" t="s">
        <v>123</v>
      </c>
      <c r="O5" s="39">
        <v>19695000</v>
      </c>
      <c r="P5" s="39">
        <v>8340291</v>
      </c>
    </row>
    <row r="6" spans="1:16" x14ac:dyDescent="0.2">
      <c r="E6" s="9" t="s">
        <v>31</v>
      </c>
      <c r="F6" s="7">
        <f>SUM(F2:F4)</f>
        <v>40</v>
      </c>
      <c r="N6" t="s">
        <v>124</v>
      </c>
      <c r="O6" s="2">
        <f>1-P6</f>
        <v>0.57652749428789041</v>
      </c>
      <c r="P6" s="2">
        <f>GETPIVOTDATA("Actual ",$O$4)/GETPIVOTDATA("Budget ",$O$4)</f>
        <v>0.42347250571210965</v>
      </c>
    </row>
    <row r="11" spans="1:16" x14ac:dyDescent="0.2">
      <c r="E11" s="4"/>
      <c r="F1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1BEAD-3673-544B-ABE0-807A476A46EC}">
  <dimension ref="A1:M49"/>
  <sheetViews>
    <sheetView showGridLines="0" tabSelected="1" workbookViewId="0">
      <selection activeCell="O18" sqref="O18"/>
    </sheetView>
  </sheetViews>
  <sheetFormatPr baseColWidth="10" defaultRowHeight="15" x14ac:dyDescent="0.2"/>
  <cols>
    <col min="4" max="4" width="16.1640625" bestFit="1" customWidth="1"/>
    <col min="5" max="5" width="12.1640625" bestFit="1" customWidth="1"/>
    <col min="6" max="6" width="11.6640625" bestFit="1" customWidth="1"/>
    <col min="7" max="8" width="14.83203125" bestFit="1" customWidth="1"/>
    <col min="10" max="10" width="16" bestFit="1" customWidth="1"/>
    <col min="11" max="12" width="10.1640625" bestFit="1" customWidth="1"/>
    <col min="13" max="13" width="9.1640625" bestFit="1" customWidth="1"/>
  </cols>
  <sheetData>
    <row r="1" spans="1:13" s="38" customFormat="1" ht="45" customHeight="1" x14ac:dyDescent="0.55000000000000004">
      <c r="A1" s="37" t="s">
        <v>29</v>
      </c>
      <c r="H1" s="58" t="str">
        <f>TEXT(MIN(G9:G54),"D-MMM-YY")&amp;" TO "&amp;TEXT(MIN(H9:H54),"D-MMM-YY")</f>
        <v>17-Feb-20 TO 19-Feb-20</v>
      </c>
    </row>
    <row r="8" spans="1:13" x14ac:dyDescent="0.2">
      <c r="D8" s="43" t="s">
        <v>0</v>
      </c>
      <c r="E8" s="43" t="s">
        <v>1</v>
      </c>
      <c r="F8" s="43" t="s">
        <v>23</v>
      </c>
      <c r="G8" s="43" t="s">
        <v>2</v>
      </c>
      <c r="H8" s="43" t="s">
        <v>24</v>
      </c>
      <c r="I8" s="43" t="s">
        <v>22</v>
      </c>
      <c r="J8" s="43" t="s">
        <v>25</v>
      </c>
      <c r="K8" s="43" t="s">
        <v>3</v>
      </c>
      <c r="L8" s="55" t="s">
        <v>27</v>
      </c>
      <c r="M8" s="57" t="s">
        <v>28</v>
      </c>
    </row>
    <row r="9" spans="1:13" x14ac:dyDescent="0.2">
      <c r="D9" s="52" t="s">
        <v>19</v>
      </c>
      <c r="E9" s="52" t="s">
        <v>4</v>
      </c>
      <c r="F9" s="44" t="s">
        <v>36</v>
      </c>
      <c r="G9" s="45">
        <v>43889</v>
      </c>
      <c r="H9" s="45">
        <v>43900</v>
      </c>
      <c r="I9" s="44">
        <v>8</v>
      </c>
      <c r="J9" s="46">
        <v>3</v>
      </c>
      <c r="K9" s="47">
        <v>0.375</v>
      </c>
      <c r="L9" s="48">
        <v>96000</v>
      </c>
      <c r="M9" s="49">
        <v>32256</v>
      </c>
    </row>
    <row r="10" spans="1:13" x14ac:dyDescent="0.2">
      <c r="D10" s="53"/>
      <c r="E10" s="53" t="s">
        <v>5</v>
      </c>
      <c r="F10" s="44" t="s">
        <v>35</v>
      </c>
      <c r="G10" s="45">
        <v>43892</v>
      </c>
      <c r="H10" s="45">
        <v>43902</v>
      </c>
      <c r="I10" s="44">
        <v>9</v>
      </c>
      <c r="J10" s="46">
        <v>4</v>
      </c>
      <c r="K10" s="47">
        <v>0.44444444444444442</v>
      </c>
      <c r="L10" s="50">
        <v>513000</v>
      </c>
      <c r="M10" s="41">
        <v>226233</v>
      </c>
    </row>
    <row r="11" spans="1:13" x14ac:dyDescent="0.2">
      <c r="D11" s="53"/>
      <c r="E11" s="53" t="s">
        <v>6</v>
      </c>
      <c r="F11" s="44" t="s">
        <v>21</v>
      </c>
      <c r="G11" s="45">
        <v>43881</v>
      </c>
      <c r="H11" s="45">
        <v>43887</v>
      </c>
      <c r="I11" s="44">
        <v>5</v>
      </c>
      <c r="J11" s="46">
        <v>3</v>
      </c>
      <c r="K11" s="47">
        <v>0.6</v>
      </c>
      <c r="L11" s="50">
        <v>616000</v>
      </c>
      <c r="M11" s="41">
        <v>401579</v>
      </c>
    </row>
    <row r="12" spans="1:13" x14ac:dyDescent="0.2">
      <c r="D12" s="53"/>
      <c r="E12" s="53" t="s">
        <v>7</v>
      </c>
      <c r="F12" s="44" t="s">
        <v>34</v>
      </c>
      <c r="G12" s="45">
        <v>43880</v>
      </c>
      <c r="H12" s="45">
        <v>43882</v>
      </c>
      <c r="I12" s="44">
        <v>3</v>
      </c>
      <c r="J12" s="12">
        <v>3</v>
      </c>
      <c r="K12" s="47">
        <v>1</v>
      </c>
      <c r="L12" s="50">
        <v>817000</v>
      </c>
      <c r="M12" s="41">
        <v>807069</v>
      </c>
    </row>
    <row r="13" spans="1:13" x14ac:dyDescent="0.2">
      <c r="D13" s="53"/>
      <c r="E13" s="53" t="s">
        <v>8</v>
      </c>
      <c r="F13" s="44" t="s">
        <v>20</v>
      </c>
      <c r="G13" s="45">
        <v>43882</v>
      </c>
      <c r="H13" s="45">
        <v>43892</v>
      </c>
      <c r="I13" s="44">
        <v>7</v>
      </c>
      <c r="J13" s="12">
        <v>3</v>
      </c>
      <c r="K13" s="47">
        <v>0.42857142857142855</v>
      </c>
      <c r="L13" s="50">
        <v>372000</v>
      </c>
      <c r="M13" s="41">
        <v>173166</v>
      </c>
    </row>
    <row r="14" spans="1:13" x14ac:dyDescent="0.2">
      <c r="D14" s="53"/>
      <c r="E14" s="53" t="s">
        <v>9</v>
      </c>
      <c r="F14" s="44" t="s">
        <v>36</v>
      </c>
      <c r="G14" s="45">
        <v>43885</v>
      </c>
      <c r="H14" s="45">
        <v>43896</v>
      </c>
      <c r="I14" s="44">
        <v>10</v>
      </c>
      <c r="J14" s="46">
        <v>2</v>
      </c>
      <c r="K14" s="47">
        <v>0.2</v>
      </c>
      <c r="L14" s="50">
        <v>50000</v>
      </c>
      <c r="M14" s="41">
        <v>8400</v>
      </c>
    </row>
    <row r="15" spans="1:13" x14ac:dyDescent="0.2">
      <c r="D15" s="53"/>
      <c r="E15" s="53" t="s">
        <v>10</v>
      </c>
      <c r="F15" s="44" t="s">
        <v>35</v>
      </c>
      <c r="G15" s="40">
        <v>43885</v>
      </c>
      <c r="H15" s="40">
        <v>43896</v>
      </c>
      <c r="I15" s="10">
        <v>10</v>
      </c>
      <c r="J15" s="46">
        <v>3</v>
      </c>
      <c r="K15" s="47">
        <v>0.3</v>
      </c>
      <c r="L15" s="50">
        <v>807000</v>
      </c>
      <c r="M15" s="41">
        <v>262679</v>
      </c>
    </row>
    <row r="16" spans="1:13" x14ac:dyDescent="0.2">
      <c r="D16" s="53"/>
      <c r="E16" s="54" t="s">
        <v>11</v>
      </c>
      <c r="F16" s="44" t="s">
        <v>21</v>
      </c>
      <c r="G16" s="40">
        <v>43885</v>
      </c>
      <c r="H16" s="45">
        <v>43887</v>
      </c>
      <c r="I16" s="44">
        <v>3</v>
      </c>
      <c r="J16" s="46">
        <v>0</v>
      </c>
      <c r="K16" s="47">
        <v>0</v>
      </c>
      <c r="L16" s="50">
        <v>691000</v>
      </c>
      <c r="M16" s="41">
        <v>0</v>
      </c>
    </row>
    <row r="17" spans="4:13" x14ac:dyDescent="0.2">
      <c r="D17" s="53" t="s">
        <v>18</v>
      </c>
      <c r="E17" s="52" t="s">
        <v>4</v>
      </c>
      <c r="F17" s="44" t="s">
        <v>34</v>
      </c>
      <c r="G17" s="45">
        <v>43892</v>
      </c>
      <c r="H17" s="45">
        <v>43902</v>
      </c>
      <c r="I17" s="44">
        <v>9</v>
      </c>
      <c r="J17" s="46">
        <v>8</v>
      </c>
      <c r="K17" s="47">
        <v>0.88888888888888884</v>
      </c>
      <c r="L17" s="50">
        <v>787000</v>
      </c>
      <c r="M17" s="41">
        <v>727188</v>
      </c>
    </row>
    <row r="18" spans="4:13" x14ac:dyDescent="0.2">
      <c r="D18" s="53"/>
      <c r="E18" s="53" t="s">
        <v>5</v>
      </c>
      <c r="F18" s="44" t="s">
        <v>20</v>
      </c>
      <c r="G18" s="40">
        <v>43892</v>
      </c>
      <c r="H18" s="45">
        <v>43903</v>
      </c>
      <c r="I18" s="44">
        <v>10</v>
      </c>
      <c r="J18" s="46">
        <v>2</v>
      </c>
      <c r="K18" s="47">
        <v>0.2</v>
      </c>
      <c r="L18" s="50">
        <v>228000</v>
      </c>
      <c r="M18" s="41">
        <v>47880</v>
      </c>
    </row>
    <row r="19" spans="4:13" x14ac:dyDescent="0.2">
      <c r="D19" s="53"/>
      <c r="E19" s="53" t="s">
        <v>6</v>
      </c>
      <c r="F19" s="44" t="s">
        <v>36</v>
      </c>
      <c r="G19" s="45">
        <v>43878</v>
      </c>
      <c r="H19" s="45">
        <v>43881</v>
      </c>
      <c r="I19" s="44">
        <v>4</v>
      </c>
      <c r="J19" s="46">
        <v>0</v>
      </c>
      <c r="K19" s="47">
        <v>0</v>
      </c>
      <c r="L19" s="50">
        <v>147000</v>
      </c>
      <c r="M19" s="41">
        <v>0</v>
      </c>
    </row>
    <row r="20" spans="4:13" x14ac:dyDescent="0.2">
      <c r="D20" s="53"/>
      <c r="E20" s="53" t="s">
        <v>7</v>
      </c>
      <c r="F20" s="44" t="s">
        <v>35</v>
      </c>
      <c r="G20" s="45">
        <v>43880</v>
      </c>
      <c r="H20" s="45">
        <v>43889</v>
      </c>
      <c r="I20" s="44">
        <v>8</v>
      </c>
      <c r="J20" s="46">
        <v>5</v>
      </c>
      <c r="K20" s="47">
        <v>0.625</v>
      </c>
      <c r="L20" s="50">
        <v>338000</v>
      </c>
      <c r="M20" s="41">
        <v>205123</v>
      </c>
    </row>
    <row r="21" spans="4:13" x14ac:dyDescent="0.2">
      <c r="D21" s="53"/>
      <c r="E21" s="53" t="s">
        <v>8</v>
      </c>
      <c r="F21" s="44" t="s">
        <v>21</v>
      </c>
      <c r="G21" s="45">
        <v>43885</v>
      </c>
      <c r="H21" s="45">
        <v>43896</v>
      </c>
      <c r="I21" s="44">
        <v>10</v>
      </c>
      <c r="J21" s="46">
        <v>3</v>
      </c>
      <c r="K21" s="47">
        <v>0.3</v>
      </c>
      <c r="L21" s="50">
        <v>857000</v>
      </c>
      <c r="M21" s="41">
        <v>305949</v>
      </c>
    </row>
    <row r="22" spans="4:13" x14ac:dyDescent="0.2">
      <c r="D22" s="53"/>
      <c r="E22" s="53" t="s">
        <v>9</v>
      </c>
      <c r="F22" s="44" t="s">
        <v>34</v>
      </c>
      <c r="G22" s="45">
        <v>43886</v>
      </c>
      <c r="H22" s="45">
        <v>43893</v>
      </c>
      <c r="I22" s="44">
        <v>6</v>
      </c>
      <c r="J22" s="12">
        <v>3</v>
      </c>
      <c r="K22" s="47">
        <v>0.5</v>
      </c>
      <c r="L22" s="50">
        <v>602000</v>
      </c>
      <c r="M22" s="41">
        <v>322371</v>
      </c>
    </row>
    <row r="23" spans="4:13" x14ac:dyDescent="0.2">
      <c r="D23" s="53"/>
      <c r="E23" s="54" t="s">
        <v>10</v>
      </c>
      <c r="F23" s="44" t="s">
        <v>20</v>
      </c>
      <c r="G23" s="40">
        <v>43886</v>
      </c>
      <c r="H23" s="45">
        <v>43889</v>
      </c>
      <c r="I23" s="44">
        <v>4</v>
      </c>
      <c r="J23" s="46">
        <v>2</v>
      </c>
      <c r="K23" s="47">
        <v>0.5</v>
      </c>
      <c r="L23" s="50">
        <v>990000</v>
      </c>
      <c r="M23" s="41">
        <v>451440</v>
      </c>
    </row>
    <row r="24" spans="4:13" x14ac:dyDescent="0.2">
      <c r="D24" s="53" t="s">
        <v>15</v>
      </c>
      <c r="E24" s="52" t="s">
        <v>4</v>
      </c>
      <c r="F24" s="44" t="s">
        <v>34</v>
      </c>
      <c r="G24" s="45">
        <v>43878</v>
      </c>
      <c r="H24" s="45">
        <v>43882</v>
      </c>
      <c r="I24" s="44">
        <v>5</v>
      </c>
      <c r="J24" s="12">
        <v>2</v>
      </c>
      <c r="K24" s="47">
        <v>0.4</v>
      </c>
      <c r="L24" s="50">
        <v>218000</v>
      </c>
      <c r="M24" s="41">
        <v>97337</v>
      </c>
    </row>
    <row r="25" spans="4:13" x14ac:dyDescent="0.2">
      <c r="D25" s="53"/>
      <c r="E25" s="53" t="s">
        <v>119</v>
      </c>
      <c r="F25" s="44" t="s">
        <v>21</v>
      </c>
      <c r="G25" s="45">
        <v>43885</v>
      </c>
      <c r="H25" s="45">
        <v>43892</v>
      </c>
      <c r="I25" s="44">
        <v>6</v>
      </c>
      <c r="J25" s="46">
        <v>3</v>
      </c>
      <c r="K25" s="47">
        <v>0.5</v>
      </c>
      <c r="L25" s="50">
        <v>416000</v>
      </c>
      <c r="M25" s="41">
        <v>175015</v>
      </c>
    </row>
    <row r="26" spans="4:13" x14ac:dyDescent="0.2">
      <c r="D26" s="53"/>
      <c r="E26" s="53" t="s">
        <v>5</v>
      </c>
      <c r="F26" s="44" t="s">
        <v>20</v>
      </c>
      <c r="G26" s="45">
        <v>43878</v>
      </c>
      <c r="H26" s="45">
        <v>43885</v>
      </c>
      <c r="I26" s="10">
        <v>6</v>
      </c>
      <c r="J26" s="12">
        <v>3</v>
      </c>
      <c r="K26" s="47">
        <v>0.5</v>
      </c>
      <c r="L26" s="50">
        <v>393000</v>
      </c>
      <c r="M26" s="41">
        <v>177440</v>
      </c>
    </row>
    <row r="27" spans="4:13" x14ac:dyDescent="0.2">
      <c r="D27" s="53"/>
      <c r="E27" s="53" t="s">
        <v>6</v>
      </c>
      <c r="F27" s="44" t="s">
        <v>36</v>
      </c>
      <c r="G27" s="45">
        <v>43879</v>
      </c>
      <c r="H27" s="45">
        <v>43892</v>
      </c>
      <c r="I27" s="44">
        <v>10</v>
      </c>
      <c r="J27" s="46">
        <v>4</v>
      </c>
      <c r="K27" s="47">
        <v>0.4</v>
      </c>
      <c r="L27" s="50">
        <v>86000</v>
      </c>
      <c r="M27" s="41">
        <v>31046</v>
      </c>
    </row>
    <row r="28" spans="4:13" x14ac:dyDescent="0.2">
      <c r="D28" s="53"/>
      <c r="E28" s="53" t="s">
        <v>7</v>
      </c>
      <c r="F28" s="44" t="s">
        <v>35</v>
      </c>
      <c r="G28" s="45">
        <v>43882</v>
      </c>
      <c r="H28" s="45">
        <v>43894</v>
      </c>
      <c r="I28" s="44">
        <v>9</v>
      </c>
      <c r="J28" s="46">
        <v>3</v>
      </c>
      <c r="K28" s="47">
        <v>0.33333333333333331</v>
      </c>
      <c r="L28" s="50">
        <v>732000</v>
      </c>
      <c r="M28" s="41">
        <v>261324</v>
      </c>
    </row>
    <row r="29" spans="4:13" x14ac:dyDescent="0.2">
      <c r="D29" s="53"/>
      <c r="E29" s="53" t="s">
        <v>8</v>
      </c>
      <c r="F29" s="44" t="s">
        <v>21</v>
      </c>
      <c r="G29" s="45">
        <v>43878</v>
      </c>
      <c r="H29" s="45">
        <v>43881</v>
      </c>
      <c r="I29" s="44">
        <v>4</v>
      </c>
      <c r="J29" s="46">
        <v>1</v>
      </c>
      <c r="K29" s="47">
        <v>0.25</v>
      </c>
      <c r="L29" s="50">
        <v>492000</v>
      </c>
      <c r="M29" s="41">
        <v>116850</v>
      </c>
    </row>
    <row r="30" spans="4:13" x14ac:dyDescent="0.2">
      <c r="D30" s="53"/>
      <c r="E30" s="53" t="s">
        <v>9</v>
      </c>
      <c r="F30" s="44" t="s">
        <v>34</v>
      </c>
      <c r="G30" s="45">
        <v>43881</v>
      </c>
      <c r="H30" s="45">
        <v>43888</v>
      </c>
      <c r="I30" s="44">
        <v>6</v>
      </c>
      <c r="J30" s="46">
        <v>0</v>
      </c>
      <c r="K30" s="47">
        <v>0</v>
      </c>
      <c r="L30" s="50">
        <v>188000</v>
      </c>
      <c r="M30" s="41">
        <v>0</v>
      </c>
    </row>
    <row r="31" spans="4:13" x14ac:dyDescent="0.2">
      <c r="D31" s="53"/>
      <c r="E31" s="53" t="s">
        <v>10</v>
      </c>
      <c r="F31" s="44" t="s">
        <v>20</v>
      </c>
      <c r="G31" s="40">
        <v>43881</v>
      </c>
      <c r="H31" s="45">
        <v>43889</v>
      </c>
      <c r="I31" s="44">
        <v>7</v>
      </c>
      <c r="J31" s="46">
        <v>3</v>
      </c>
      <c r="K31" s="47">
        <v>0.42857142857142855</v>
      </c>
      <c r="L31" s="50">
        <v>180000</v>
      </c>
      <c r="M31" s="41">
        <v>79380</v>
      </c>
    </row>
    <row r="32" spans="4:13" x14ac:dyDescent="0.2">
      <c r="D32" s="53"/>
      <c r="E32" s="53" t="s">
        <v>11</v>
      </c>
      <c r="F32" s="44" t="s">
        <v>36</v>
      </c>
      <c r="G32" s="45">
        <v>43885</v>
      </c>
      <c r="H32" s="40">
        <v>43889</v>
      </c>
      <c r="I32" s="44">
        <v>5</v>
      </c>
      <c r="J32" s="46">
        <v>2</v>
      </c>
      <c r="K32" s="47">
        <v>0.4</v>
      </c>
      <c r="L32" s="50">
        <v>582000</v>
      </c>
      <c r="M32" s="41">
        <v>195231</v>
      </c>
    </row>
    <row r="33" spans="4:13" x14ac:dyDescent="0.2">
      <c r="D33" s="53"/>
      <c r="E33" s="54" t="s">
        <v>12</v>
      </c>
      <c r="F33" s="44" t="s">
        <v>35</v>
      </c>
      <c r="G33" s="40">
        <v>43885</v>
      </c>
      <c r="H33" s="45">
        <v>43895</v>
      </c>
      <c r="I33" s="44">
        <v>9</v>
      </c>
      <c r="J33" s="46">
        <v>1</v>
      </c>
      <c r="K33" s="47">
        <v>0.1111111111111111</v>
      </c>
      <c r="L33" s="50">
        <v>562000</v>
      </c>
      <c r="M33" s="41">
        <v>74746</v>
      </c>
    </row>
    <row r="34" spans="4:13" x14ac:dyDescent="0.2">
      <c r="D34" s="53" t="s">
        <v>16</v>
      </c>
      <c r="E34" s="52" t="s">
        <v>4</v>
      </c>
      <c r="F34" s="44" t="s">
        <v>34</v>
      </c>
      <c r="G34" s="45">
        <v>43879</v>
      </c>
      <c r="H34" s="45">
        <v>43887</v>
      </c>
      <c r="I34" s="44">
        <v>7</v>
      </c>
      <c r="J34" s="46">
        <v>7</v>
      </c>
      <c r="K34" s="47">
        <v>1</v>
      </c>
      <c r="L34" s="50">
        <v>293000</v>
      </c>
      <c r="M34" s="41">
        <v>273001</v>
      </c>
    </row>
    <row r="35" spans="4:13" x14ac:dyDescent="0.2">
      <c r="D35" s="53"/>
      <c r="E35" s="53" t="s">
        <v>119</v>
      </c>
      <c r="F35" s="44" t="s">
        <v>21</v>
      </c>
      <c r="G35" s="45">
        <v>43878</v>
      </c>
      <c r="H35" s="45">
        <v>43880</v>
      </c>
      <c r="I35" s="44">
        <v>3</v>
      </c>
      <c r="J35" s="46">
        <v>3</v>
      </c>
      <c r="K35" s="47">
        <v>1</v>
      </c>
      <c r="L35" s="50">
        <v>68000</v>
      </c>
      <c r="M35" s="41">
        <v>64987</v>
      </c>
    </row>
    <row r="36" spans="4:13" x14ac:dyDescent="0.2">
      <c r="D36" s="53"/>
      <c r="E36" s="53" t="s">
        <v>5</v>
      </c>
      <c r="F36" s="44" t="s">
        <v>20</v>
      </c>
      <c r="G36" s="40">
        <v>43878</v>
      </c>
      <c r="H36" s="45">
        <v>43888</v>
      </c>
      <c r="I36" s="44">
        <v>9</v>
      </c>
      <c r="J36" s="46">
        <v>4</v>
      </c>
      <c r="K36" s="47">
        <v>0.44444444444444442</v>
      </c>
      <c r="L36" s="50">
        <v>224000</v>
      </c>
      <c r="M36" s="41">
        <v>57910</v>
      </c>
    </row>
    <row r="37" spans="4:13" x14ac:dyDescent="0.2">
      <c r="D37" s="53"/>
      <c r="E37" s="53" t="s">
        <v>6</v>
      </c>
      <c r="F37" s="44" t="s">
        <v>36</v>
      </c>
      <c r="G37" s="45">
        <v>43879</v>
      </c>
      <c r="H37" s="40">
        <v>43888</v>
      </c>
      <c r="I37" s="44">
        <v>8</v>
      </c>
      <c r="J37" s="46">
        <v>0</v>
      </c>
      <c r="K37" s="47">
        <v>0</v>
      </c>
      <c r="L37" s="50">
        <v>978000</v>
      </c>
      <c r="M37" s="41">
        <v>0</v>
      </c>
    </row>
    <row r="38" spans="4:13" x14ac:dyDescent="0.2">
      <c r="D38" s="53"/>
      <c r="E38" s="53" t="s">
        <v>7</v>
      </c>
      <c r="F38" s="44" t="s">
        <v>35</v>
      </c>
      <c r="G38" s="45">
        <v>43881</v>
      </c>
      <c r="H38" s="45">
        <v>43889</v>
      </c>
      <c r="I38" s="44">
        <v>7</v>
      </c>
      <c r="J38" s="46">
        <v>3</v>
      </c>
      <c r="K38" s="47">
        <v>0.42857142857142855</v>
      </c>
      <c r="L38" s="50">
        <v>932000</v>
      </c>
      <c r="M38" s="41">
        <v>379157</v>
      </c>
    </row>
    <row r="39" spans="4:13" x14ac:dyDescent="0.2">
      <c r="D39" s="53"/>
      <c r="E39" s="53" t="s">
        <v>8</v>
      </c>
      <c r="F39" s="44" t="s">
        <v>21</v>
      </c>
      <c r="G39" s="45">
        <v>43882</v>
      </c>
      <c r="H39" s="45">
        <v>43887</v>
      </c>
      <c r="I39" s="44">
        <v>4</v>
      </c>
      <c r="J39" s="46">
        <v>1</v>
      </c>
      <c r="K39" s="47">
        <v>0.25</v>
      </c>
      <c r="L39" s="50">
        <v>854000</v>
      </c>
      <c r="M39" s="41">
        <v>322812</v>
      </c>
    </row>
    <row r="40" spans="4:13" x14ac:dyDescent="0.2">
      <c r="D40" s="53"/>
      <c r="E40" s="53" t="s">
        <v>9</v>
      </c>
      <c r="F40" s="44" t="s">
        <v>34</v>
      </c>
      <c r="G40" s="40">
        <v>43882</v>
      </c>
      <c r="H40" s="45">
        <v>43889</v>
      </c>
      <c r="I40" s="44">
        <v>6</v>
      </c>
      <c r="J40" s="46">
        <v>3</v>
      </c>
      <c r="K40" s="47">
        <v>0.5</v>
      </c>
      <c r="L40" s="50">
        <v>81000</v>
      </c>
      <c r="M40" s="41">
        <v>38461</v>
      </c>
    </row>
    <row r="41" spans="4:13" x14ac:dyDescent="0.2">
      <c r="D41" s="53"/>
      <c r="E41" s="53" t="s">
        <v>10</v>
      </c>
      <c r="F41" s="44" t="s">
        <v>20</v>
      </c>
      <c r="G41" s="45">
        <v>43885</v>
      </c>
      <c r="H41" s="45">
        <v>43892</v>
      </c>
      <c r="I41" s="10">
        <v>6</v>
      </c>
      <c r="J41" s="46">
        <v>5</v>
      </c>
      <c r="K41" s="47">
        <v>0.83333333333333337</v>
      </c>
      <c r="L41" s="50">
        <v>169000</v>
      </c>
      <c r="M41" s="41">
        <v>136468</v>
      </c>
    </row>
    <row r="42" spans="4:13" x14ac:dyDescent="0.2">
      <c r="D42" s="53"/>
      <c r="E42" s="53" t="s">
        <v>11</v>
      </c>
      <c r="F42" s="44" t="s">
        <v>36</v>
      </c>
      <c r="G42" s="45">
        <v>43886</v>
      </c>
      <c r="H42" s="45">
        <v>43889</v>
      </c>
      <c r="I42" s="44">
        <v>4</v>
      </c>
      <c r="J42" s="46">
        <v>1</v>
      </c>
      <c r="K42" s="47">
        <v>0.25</v>
      </c>
      <c r="L42" s="50">
        <v>61000</v>
      </c>
      <c r="M42" s="41">
        <v>12078</v>
      </c>
    </row>
    <row r="43" spans="4:13" x14ac:dyDescent="0.2">
      <c r="D43" s="53"/>
      <c r="E43" s="54" t="s">
        <v>12</v>
      </c>
      <c r="F43" s="44" t="s">
        <v>35</v>
      </c>
      <c r="G43" s="45">
        <v>43888</v>
      </c>
      <c r="H43" s="45">
        <v>43896</v>
      </c>
      <c r="I43" s="44">
        <v>7</v>
      </c>
      <c r="J43" s="46">
        <v>3</v>
      </c>
      <c r="K43" s="47">
        <v>0.42857142857142855</v>
      </c>
      <c r="L43" s="50">
        <v>645000</v>
      </c>
      <c r="M43" s="41">
        <v>273048</v>
      </c>
    </row>
    <row r="44" spans="4:13" x14ac:dyDescent="0.2">
      <c r="D44" s="53" t="s">
        <v>17</v>
      </c>
      <c r="E44" s="52" t="s">
        <v>4</v>
      </c>
      <c r="F44" s="44" t="s">
        <v>34</v>
      </c>
      <c r="G44" s="45">
        <v>43878</v>
      </c>
      <c r="H44" s="45">
        <v>43889</v>
      </c>
      <c r="I44" s="44">
        <v>10</v>
      </c>
      <c r="J44" s="46">
        <v>5</v>
      </c>
      <c r="K44" s="47">
        <v>0.5</v>
      </c>
      <c r="L44" s="50">
        <v>839000</v>
      </c>
      <c r="M44" s="41">
        <v>406974</v>
      </c>
    </row>
    <row r="45" spans="4:13" x14ac:dyDescent="0.2">
      <c r="D45" s="53"/>
      <c r="E45" s="53" t="s">
        <v>5</v>
      </c>
      <c r="F45" s="44" t="s">
        <v>20</v>
      </c>
      <c r="G45" s="45">
        <v>43882</v>
      </c>
      <c r="H45" s="45">
        <v>43888</v>
      </c>
      <c r="I45" s="44">
        <v>5</v>
      </c>
      <c r="J45" s="46">
        <v>4</v>
      </c>
      <c r="K45" s="47">
        <v>0.8</v>
      </c>
      <c r="L45" s="50">
        <v>729000</v>
      </c>
      <c r="M45" s="41">
        <v>487139</v>
      </c>
    </row>
    <row r="46" spans="4:13" x14ac:dyDescent="0.2">
      <c r="D46" s="53"/>
      <c r="E46" s="53" t="s">
        <v>6</v>
      </c>
      <c r="F46" s="44" t="s">
        <v>36</v>
      </c>
      <c r="G46" s="45">
        <v>43885</v>
      </c>
      <c r="H46" s="45">
        <v>43893</v>
      </c>
      <c r="I46" s="44">
        <v>7</v>
      </c>
      <c r="J46" s="46">
        <v>3</v>
      </c>
      <c r="K46" s="47">
        <v>0.42857142857142855</v>
      </c>
      <c r="L46" s="50">
        <v>826000</v>
      </c>
      <c r="M46" s="41">
        <v>298186</v>
      </c>
    </row>
    <row r="47" spans="4:13" x14ac:dyDescent="0.2">
      <c r="D47" s="53"/>
      <c r="E47" s="53" t="s">
        <v>7</v>
      </c>
      <c r="F47" s="44" t="s">
        <v>35</v>
      </c>
      <c r="G47" s="45">
        <v>43887</v>
      </c>
      <c r="H47" s="45">
        <v>43895</v>
      </c>
      <c r="I47" s="10">
        <v>7</v>
      </c>
      <c r="J47" s="46">
        <v>2</v>
      </c>
      <c r="K47" s="47">
        <v>0.2857142857142857</v>
      </c>
      <c r="L47" s="50">
        <v>895000</v>
      </c>
      <c r="M47" s="41">
        <v>280583</v>
      </c>
    </row>
    <row r="48" spans="4:13" x14ac:dyDescent="0.2">
      <c r="D48" s="54"/>
      <c r="E48" s="54" t="s">
        <v>8</v>
      </c>
      <c r="F48" s="44" t="s">
        <v>21</v>
      </c>
      <c r="G48" s="45">
        <v>43889</v>
      </c>
      <c r="H48" s="45">
        <v>43893</v>
      </c>
      <c r="I48" s="44">
        <v>3</v>
      </c>
      <c r="J48" s="12">
        <v>2</v>
      </c>
      <c r="K48" s="47">
        <v>0.66666666666666663</v>
      </c>
      <c r="L48" s="50">
        <v>341000</v>
      </c>
      <c r="M48" s="41">
        <v>129785</v>
      </c>
    </row>
    <row r="49" spans="4:13" x14ac:dyDescent="0.2">
      <c r="D49" s="55" t="s">
        <v>26</v>
      </c>
      <c r="E49" s="56"/>
      <c r="F49" s="56"/>
      <c r="G49" s="56"/>
      <c r="H49" s="56"/>
      <c r="I49" s="56"/>
      <c r="J49" s="56"/>
      <c r="K49" s="57"/>
      <c r="L49" s="51">
        <v>19695000</v>
      </c>
      <c r="M49" s="42">
        <v>8340291</v>
      </c>
    </row>
  </sheetData>
  <conditionalFormatting sqref="K9:K48">
    <cfRule type="dataBar" priority="1">
      <dataBar>
        <cfvo type="min"/>
        <cfvo type="max"/>
        <color theme="4" tint="0.39997558519241921"/>
      </dataBar>
      <extLst>
        <ext xmlns:x14="http://schemas.microsoft.com/office/spreadsheetml/2009/9/main" uri="{B025F937-C7B1-47D3-B67F-A62EFF666E3E}">
          <x14:id>{A4BD3A42-F8E0-B348-9A09-21391D71E04D}</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A4BD3A42-F8E0-B348-9A09-21391D71E04D}">
            <x14:dataBar minLength="0" maxLength="100" gradient="0">
              <x14:cfvo type="autoMin"/>
              <x14:cfvo type="autoMax"/>
              <x14:negativeFillColor rgb="FFFF0000"/>
              <x14:axisColor rgb="FF000000"/>
            </x14:dataBar>
          </x14:cfRule>
          <xm:sqref>K9:K48</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1F74-5EFF-4E8A-B22B-18A2CB322995}">
  <sheetPr codeName="Sheet4"/>
  <dimension ref="A1:L41"/>
  <sheetViews>
    <sheetView workbookViewId="0">
      <selection activeCell="F2" sqref="F2"/>
    </sheetView>
  </sheetViews>
  <sheetFormatPr baseColWidth="10" defaultColWidth="8.83203125" defaultRowHeight="15" x14ac:dyDescent="0.2"/>
  <cols>
    <col min="1" max="1" width="10" customWidth="1"/>
    <col min="2" max="2" width="11.5" customWidth="1"/>
    <col min="3" max="3" width="13.1640625" customWidth="1"/>
    <col min="4" max="4" width="12" style="14" bestFit="1" customWidth="1"/>
    <col min="5" max="5" width="11.6640625" customWidth="1"/>
    <col min="6" max="6" width="11.1640625" style="1" bestFit="1" customWidth="1"/>
    <col min="7" max="7" width="17.5" style="3" bestFit="1" customWidth="1"/>
    <col min="8" max="8" width="11.1640625" customWidth="1"/>
    <col min="9" max="10" width="10.33203125" customWidth="1"/>
    <col min="12" max="12" width="23.5" bestFit="1" customWidth="1"/>
  </cols>
  <sheetData>
    <row r="1" spans="1:12" x14ac:dyDescent="0.2">
      <c r="A1" t="s">
        <v>0</v>
      </c>
      <c r="B1" t="s">
        <v>1</v>
      </c>
      <c r="C1" t="s">
        <v>23</v>
      </c>
      <c r="D1" s="14" t="s">
        <v>2</v>
      </c>
      <c r="E1" t="s">
        <v>22</v>
      </c>
      <c r="F1" s="1" t="s">
        <v>24</v>
      </c>
      <c r="G1" s="3" t="s">
        <v>25</v>
      </c>
      <c r="H1" t="s">
        <v>3</v>
      </c>
      <c r="I1" t="s">
        <v>13</v>
      </c>
      <c r="J1" t="s">
        <v>14</v>
      </c>
    </row>
    <row r="2" spans="1:12" x14ac:dyDescent="0.2">
      <c r="A2" t="s">
        <v>15</v>
      </c>
      <c r="B2" t="s">
        <v>4</v>
      </c>
      <c r="C2" t="s">
        <v>34</v>
      </c>
      <c r="D2" s="1">
        <v>43878</v>
      </c>
      <c r="E2">
        <v>5</v>
      </c>
      <c r="F2" s="1">
        <f>WORKDAY.INTL(Table1[[#This Row],[Start Date]]-1,Table1[[#This Row],[Duration]],1)</f>
        <v>43882</v>
      </c>
      <c r="G2" s="3">
        <v>2</v>
      </c>
      <c r="H2" s="2">
        <f>Table1[[#This Row],[Days completed]]/Table1[[#This Row],[Duration]]</f>
        <v>0.4</v>
      </c>
      <c r="I2" s="3">
        <v>218000</v>
      </c>
      <c r="J2" s="3">
        <v>97337</v>
      </c>
      <c r="L2" s="2"/>
    </row>
    <row r="3" spans="1:12" x14ac:dyDescent="0.2">
      <c r="A3" t="s">
        <v>15</v>
      </c>
      <c r="B3" t="s">
        <v>5</v>
      </c>
      <c r="C3" t="s">
        <v>20</v>
      </c>
      <c r="D3" s="1">
        <v>43878</v>
      </c>
      <c r="E3">
        <v>6</v>
      </c>
      <c r="F3" s="1">
        <f>WORKDAY.INTL(Table1[[#This Row],[Start Date]]-1,Table1[[#This Row],[Duration]],1)</f>
        <v>43885</v>
      </c>
      <c r="G3" s="3">
        <v>3</v>
      </c>
      <c r="H3" s="2">
        <f>Table1[[#This Row],[Days completed]]/Table1[[#This Row],[Duration]]</f>
        <v>0.5</v>
      </c>
      <c r="I3" s="3">
        <v>393000</v>
      </c>
      <c r="J3" s="3">
        <v>177440</v>
      </c>
      <c r="L3" s="2"/>
    </row>
    <row r="4" spans="1:12" x14ac:dyDescent="0.2">
      <c r="A4" t="s">
        <v>15</v>
      </c>
      <c r="B4" t="s">
        <v>6</v>
      </c>
      <c r="C4" t="s">
        <v>36</v>
      </c>
      <c r="D4" s="1">
        <v>43879</v>
      </c>
      <c r="E4">
        <v>10</v>
      </c>
      <c r="F4" s="1">
        <f>WORKDAY.INTL(Table1[[#This Row],[Start Date]]-1,Table1[[#This Row],[Duration]],1)</f>
        <v>43892</v>
      </c>
      <c r="G4" s="3">
        <v>4</v>
      </c>
      <c r="H4" s="2">
        <f>Table1[[#This Row],[Days completed]]/Table1[[#This Row],[Duration]]</f>
        <v>0.4</v>
      </c>
      <c r="I4" s="3">
        <v>86000</v>
      </c>
      <c r="J4" s="3">
        <v>31046</v>
      </c>
      <c r="L4" s="2"/>
    </row>
    <row r="5" spans="1:12" x14ac:dyDescent="0.2">
      <c r="A5" t="s">
        <v>15</v>
      </c>
      <c r="B5" t="s">
        <v>7</v>
      </c>
      <c r="C5" t="s">
        <v>35</v>
      </c>
      <c r="D5" s="1">
        <v>43882</v>
      </c>
      <c r="E5">
        <v>9</v>
      </c>
      <c r="F5" s="1">
        <f>WORKDAY.INTL(Table1[[#This Row],[Start Date]]-1,Table1[[#This Row],[Duration]],1)</f>
        <v>43894</v>
      </c>
      <c r="G5" s="3">
        <v>3</v>
      </c>
      <c r="H5" s="2">
        <f>Table1[[#This Row],[Days completed]]/Table1[[#This Row],[Duration]]</f>
        <v>0.33333333333333331</v>
      </c>
      <c r="I5" s="3">
        <v>732000</v>
      </c>
      <c r="J5" s="3">
        <v>261324</v>
      </c>
      <c r="L5" s="2"/>
    </row>
    <row r="6" spans="1:12" x14ac:dyDescent="0.2">
      <c r="A6" t="s">
        <v>15</v>
      </c>
      <c r="B6" t="s">
        <v>8</v>
      </c>
      <c r="C6" t="s">
        <v>21</v>
      </c>
      <c r="D6" s="1">
        <v>43878</v>
      </c>
      <c r="E6">
        <v>4</v>
      </c>
      <c r="F6" s="1">
        <f>WORKDAY.INTL(Table1[[#This Row],[Start Date]]-1,Table1[[#This Row],[Duration]],1)</f>
        <v>43881</v>
      </c>
      <c r="G6" s="3">
        <v>1</v>
      </c>
      <c r="H6" s="2">
        <f>Table1[[#This Row],[Days completed]]/Table1[[#This Row],[Duration]]</f>
        <v>0.25</v>
      </c>
      <c r="I6" s="3">
        <v>492000</v>
      </c>
      <c r="J6" s="3">
        <v>116850</v>
      </c>
      <c r="L6" s="2"/>
    </row>
    <row r="7" spans="1:12" x14ac:dyDescent="0.2">
      <c r="A7" t="s">
        <v>15</v>
      </c>
      <c r="B7" t="s">
        <v>9</v>
      </c>
      <c r="C7" t="s">
        <v>34</v>
      </c>
      <c r="D7" s="1">
        <v>43881</v>
      </c>
      <c r="E7">
        <v>6</v>
      </c>
      <c r="F7" s="1">
        <f>WORKDAY.INTL(Table1[[#This Row],[Start Date]]-1,Table1[[#This Row],[Duration]],1)</f>
        <v>43888</v>
      </c>
      <c r="G7" s="3">
        <v>0</v>
      </c>
      <c r="H7" s="2">
        <f>Table1[[#This Row],[Days completed]]/Table1[[#This Row],[Duration]]</f>
        <v>0</v>
      </c>
      <c r="I7" s="3">
        <v>188000</v>
      </c>
      <c r="J7" s="3">
        <v>0</v>
      </c>
      <c r="L7" s="2"/>
    </row>
    <row r="8" spans="1:12" x14ac:dyDescent="0.2">
      <c r="A8" t="s">
        <v>15</v>
      </c>
      <c r="B8" t="s">
        <v>10</v>
      </c>
      <c r="C8" t="s">
        <v>20</v>
      </c>
      <c r="D8" s="1">
        <v>43881</v>
      </c>
      <c r="E8">
        <v>7</v>
      </c>
      <c r="F8" s="1">
        <f>WORKDAY.INTL(Table1[[#This Row],[Start Date]]-1,Table1[[#This Row],[Duration]],1)</f>
        <v>43889</v>
      </c>
      <c r="G8" s="3">
        <v>3</v>
      </c>
      <c r="H8" s="2">
        <f>Table1[[#This Row],[Days completed]]/Table1[[#This Row],[Duration]]</f>
        <v>0.42857142857142855</v>
      </c>
      <c r="I8" s="3">
        <v>180000</v>
      </c>
      <c r="J8" s="3">
        <v>79380</v>
      </c>
      <c r="L8" s="2"/>
    </row>
    <row r="9" spans="1:12" x14ac:dyDescent="0.2">
      <c r="A9" t="s">
        <v>15</v>
      </c>
      <c r="B9" t="s">
        <v>11</v>
      </c>
      <c r="C9" t="s">
        <v>36</v>
      </c>
      <c r="D9" s="1">
        <v>43885</v>
      </c>
      <c r="E9">
        <v>5</v>
      </c>
      <c r="F9" s="1">
        <f>WORKDAY.INTL(Table1[[#This Row],[Start Date]]-1,Table1[[#This Row],[Duration]],1)</f>
        <v>43889</v>
      </c>
      <c r="G9" s="3">
        <v>2</v>
      </c>
      <c r="H9" s="2">
        <f>Table1[[#This Row],[Days completed]]/Table1[[#This Row],[Duration]]</f>
        <v>0.4</v>
      </c>
      <c r="I9" s="3">
        <v>582000</v>
      </c>
      <c r="J9" s="3">
        <v>195231</v>
      </c>
      <c r="L9" s="2"/>
    </row>
    <row r="10" spans="1:12" x14ac:dyDescent="0.2">
      <c r="A10" t="s">
        <v>15</v>
      </c>
      <c r="B10" t="s">
        <v>12</v>
      </c>
      <c r="C10" t="s">
        <v>35</v>
      </c>
      <c r="D10" s="1">
        <v>43885</v>
      </c>
      <c r="E10">
        <v>9</v>
      </c>
      <c r="F10" s="1">
        <f>WORKDAY.INTL(Table1[[#This Row],[Start Date]]-1,Table1[[#This Row],[Duration]],1)</f>
        <v>43895</v>
      </c>
      <c r="G10" s="3">
        <v>1</v>
      </c>
      <c r="H10" s="2">
        <f>Table1[[#This Row],[Days completed]]/Table1[[#This Row],[Duration]]</f>
        <v>0.1111111111111111</v>
      </c>
      <c r="I10" s="3">
        <v>562000</v>
      </c>
      <c r="J10" s="3">
        <v>74746</v>
      </c>
      <c r="L10" s="2"/>
    </row>
    <row r="11" spans="1:12" x14ac:dyDescent="0.2">
      <c r="A11" t="s">
        <v>15</v>
      </c>
      <c r="B11" t="s">
        <v>119</v>
      </c>
      <c r="C11" t="s">
        <v>21</v>
      </c>
      <c r="D11" s="1">
        <v>43885</v>
      </c>
      <c r="E11">
        <v>6</v>
      </c>
      <c r="F11" s="1">
        <f>WORKDAY.INTL(Table1[[#This Row],[Start Date]]-1,Table1[[#This Row],[Duration]],1)</f>
        <v>43892</v>
      </c>
      <c r="G11" s="3">
        <v>3</v>
      </c>
      <c r="H11" s="2">
        <f>Table1[[#This Row],[Days completed]]/Table1[[#This Row],[Duration]]</f>
        <v>0.5</v>
      </c>
      <c r="I11" s="3">
        <v>416000</v>
      </c>
      <c r="J11" s="3">
        <v>175015</v>
      </c>
      <c r="L11" s="2"/>
    </row>
    <row r="12" spans="1:12" x14ac:dyDescent="0.2">
      <c r="A12" t="s">
        <v>16</v>
      </c>
      <c r="B12" t="s">
        <v>4</v>
      </c>
      <c r="C12" t="s">
        <v>34</v>
      </c>
      <c r="D12" s="1">
        <v>43879</v>
      </c>
      <c r="E12">
        <v>7</v>
      </c>
      <c r="F12" s="1">
        <f>WORKDAY.INTL(Table1[[#This Row],[Start Date]]-1,Table1[[#This Row],[Duration]],1)</f>
        <v>43887</v>
      </c>
      <c r="G12" s="3">
        <v>7</v>
      </c>
      <c r="H12" s="2">
        <f>Table1[[#This Row],[Days completed]]/Table1[[#This Row],[Duration]]</f>
        <v>1</v>
      </c>
      <c r="I12" s="3">
        <v>293000</v>
      </c>
      <c r="J12" s="3">
        <v>273001</v>
      </c>
      <c r="L12" s="2"/>
    </row>
    <row r="13" spans="1:12" x14ac:dyDescent="0.2">
      <c r="A13" t="s">
        <v>16</v>
      </c>
      <c r="B13" t="s">
        <v>5</v>
      </c>
      <c r="C13" t="s">
        <v>20</v>
      </c>
      <c r="D13" s="1">
        <v>43878</v>
      </c>
      <c r="E13">
        <v>9</v>
      </c>
      <c r="F13" s="1">
        <f>WORKDAY.INTL(Table1[[#This Row],[Start Date]]-1,Table1[[#This Row],[Duration]],1)</f>
        <v>43888</v>
      </c>
      <c r="G13" s="3">
        <v>4</v>
      </c>
      <c r="H13" s="2">
        <f>Table1[[#This Row],[Days completed]]/Table1[[#This Row],[Duration]]</f>
        <v>0.44444444444444442</v>
      </c>
      <c r="I13" s="3">
        <v>224000</v>
      </c>
      <c r="J13" s="3">
        <v>57910</v>
      </c>
      <c r="L13" s="2"/>
    </row>
    <row r="14" spans="1:12" x14ac:dyDescent="0.2">
      <c r="A14" t="s">
        <v>16</v>
      </c>
      <c r="B14" t="s">
        <v>6</v>
      </c>
      <c r="C14" t="s">
        <v>36</v>
      </c>
      <c r="D14" s="1">
        <v>43879</v>
      </c>
      <c r="E14">
        <v>8</v>
      </c>
      <c r="F14" s="1">
        <f>WORKDAY.INTL(Table1[[#This Row],[Start Date]]-1,Table1[[#This Row],[Duration]],1)</f>
        <v>43888</v>
      </c>
      <c r="G14" s="3">
        <v>0</v>
      </c>
      <c r="H14" s="2">
        <f>Table1[[#This Row],[Days completed]]/Table1[[#This Row],[Duration]]</f>
        <v>0</v>
      </c>
      <c r="I14" s="3">
        <v>978000</v>
      </c>
      <c r="J14" s="3">
        <v>0</v>
      </c>
      <c r="L14" s="2"/>
    </row>
    <row r="15" spans="1:12" x14ac:dyDescent="0.2">
      <c r="A15" t="s">
        <v>16</v>
      </c>
      <c r="B15" t="s">
        <v>7</v>
      </c>
      <c r="C15" t="s">
        <v>35</v>
      </c>
      <c r="D15" s="1">
        <v>43881</v>
      </c>
      <c r="E15">
        <v>7</v>
      </c>
      <c r="F15" s="1">
        <f>WORKDAY.INTL(Table1[[#This Row],[Start Date]]-1,Table1[[#This Row],[Duration]],1)</f>
        <v>43889</v>
      </c>
      <c r="G15" s="3">
        <v>3</v>
      </c>
      <c r="H15" s="2">
        <f>Table1[[#This Row],[Days completed]]/Table1[[#This Row],[Duration]]</f>
        <v>0.42857142857142855</v>
      </c>
      <c r="I15" s="3">
        <v>932000</v>
      </c>
      <c r="J15" s="3">
        <v>379157</v>
      </c>
      <c r="L15" s="2"/>
    </row>
    <row r="16" spans="1:12" x14ac:dyDescent="0.2">
      <c r="A16" t="s">
        <v>16</v>
      </c>
      <c r="B16" t="s">
        <v>8</v>
      </c>
      <c r="C16" t="s">
        <v>21</v>
      </c>
      <c r="D16" s="1">
        <v>43882</v>
      </c>
      <c r="E16">
        <v>4</v>
      </c>
      <c r="F16" s="1">
        <f>WORKDAY.INTL(Table1[[#This Row],[Start Date]]-1,Table1[[#This Row],[Duration]],1)</f>
        <v>43887</v>
      </c>
      <c r="G16" s="3">
        <v>1</v>
      </c>
      <c r="H16" s="2">
        <f>Table1[[#This Row],[Days completed]]/Table1[[#This Row],[Duration]]</f>
        <v>0.25</v>
      </c>
      <c r="I16" s="3">
        <v>854000</v>
      </c>
      <c r="J16" s="3">
        <v>322812</v>
      </c>
      <c r="L16" s="2"/>
    </row>
    <row r="17" spans="1:12" x14ac:dyDescent="0.2">
      <c r="A17" t="s">
        <v>16</v>
      </c>
      <c r="B17" t="s">
        <v>9</v>
      </c>
      <c r="C17" t="s">
        <v>34</v>
      </c>
      <c r="D17" s="1">
        <v>43882</v>
      </c>
      <c r="E17">
        <v>6</v>
      </c>
      <c r="F17" s="1">
        <f>WORKDAY.INTL(Table1[[#This Row],[Start Date]]-1,Table1[[#This Row],[Duration]],1)</f>
        <v>43889</v>
      </c>
      <c r="G17" s="3">
        <v>3</v>
      </c>
      <c r="H17" s="2">
        <f>Table1[[#This Row],[Days completed]]/Table1[[#This Row],[Duration]]</f>
        <v>0.5</v>
      </c>
      <c r="I17" s="3">
        <v>81000</v>
      </c>
      <c r="J17" s="3">
        <v>38461</v>
      </c>
      <c r="L17" s="2"/>
    </row>
    <row r="18" spans="1:12" x14ac:dyDescent="0.2">
      <c r="A18" t="s">
        <v>16</v>
      </c>
      <c r="B18" t="s">
        <v>10</v>
      </c>
      <c r="C18" t="s">
        <v>20</v>
      </c>
      <c r="D18" s="1">
        <v>43885</v>
      </c>
      <c r="E18">
        <v>6</v>
      </c>
      <c r="F18" s="1">
        <f>WORKDAY.INTL(Table1[[#This Row],[Start Date]]-1,Table1[[#This Row],[Duration]],1)</f>
        <v>43892</v>
      </c>
      <c r="G18" s="3">
        <v>5</v>
      </c>
      <c r="H18" s="2">
        <f>Table1[[#This Row],[Days completed]]/Table1[[#This Row],[Duration]]</f>
        <v>0.83333333333333337</v>
      </c>
      <c r="I18" s="3">
        <v>169000</v>
      </c>
      <c r="J18" s="3">
        <v>136468</v>
      </c>
      <c r="L18" s="2"/>
    </row>
    <row r="19" spans="1:12" x14ac:dyDescent="0.2">
      <c r="A19" t="s">
        <v>16</v>
      </c>
      <c r="B19" t="s">
        <v>11</v>
      </c>
      <c r="C19" t="s">
        <v>36</v>
      </c>
      <c r="D19" s="1">
        <v>43886</v>
      </c>
      <c r="E19">
        <v>4</v>
      </c>
      <c r="F19" s="1">
        <f>WORKDAY.INTL(Table1[[#This Row],[Start Date]]-1,Table1[[#This Row],[Duration]],1)</f>
        <v>43889</v>
      </c>
      <c r="G19" s="3">
        <v>1</v>
      </c>
      <c r="H19" s="2">
        <f>Table1[[#This Row],[Days completed]]/Table1[[#This Row],[Duration]]</f>
        <v>0.25</v>
      </c>
      <c r="I19" s="3">
        <v>61000</v>
      </c>
      <c r="J19" s="3">
        <v>12078</v>
      </c>
      <c r="L19" s="2"/>
    </row>
    <row r="20" spans="1:12" x14ac:dyDescent="0.2">
      <c r="A20" t="s">
        <v>16</v>
      </c>
      <c r="B20" t="s">
        <v>12</v>
      </c>
      <c r="C20" t="s">
        <v>35</v>
      </c>
      <c r="D20" s="1">
        <v>43888</v>
      </c>
      <c r="E20">
        <v>7</v>
      </c>
      <c r="F20" s="1">
        <f>WORKDAY.INTL(Table1[[#This Row],[Start Date]]-1,Table1[[#This Row],[Duration]],1)</f>
        <v>43896</v>
      </c>
      <c r="G20" s="3">
        <v>3</v>
      </c>
      <c r="H20" s="2">
        <f>Table1[[#This Row],[Days completed]]/Table1[[#This Row],[Duration]]</f>
        <v>0.42857142857142855</v>
      </c>
      <c r="I20" s="3">
        <v>645000</v>
      </c>
      <c r="J20" s="3">
        <v>273048</v>
      </c>
      <c r="L20" s="2"/>
    </row>
    <row r="21" spans="1:12" x14ac:dyDescent="0.2">
      <c r="A21" t="s">
        <v>16</v>
      </c>
      <c r="B21" t="s">
        <v>119</v>
      </c>
      <c r="C21" t="s">
        <v>21</v>
      </c>
      <c r="D21" s="1">
        <v>43878</v>
      </c>
      <c r="E21">
        <v>3</v>
      </c>
      <c r="F21" s="1">
        <f>WORKDAY.INTL(Table1[[#This Row],[Start Date]]-1,Table1[[#This Row],[Duration]],1)</f>
        <v>43880</v>
      </c>
      <c r="G21" s="3">
        <v>3</v>
      </c>
      <c r="H21" s="2">
        <f>Table1[[#This Row],[Days completed]]/Table1[[#This Row],[Duration]]</f>
        <v>1</v>
      </c>
      <c r="I21" s="3">
        <v>68000</v>
      </c>
      <c r="J21" s="3">
        <v>64987</v>
      </c>
      <c r="L21" s="2"/>
    </row>
    <row r="22" spans="1:12" x14ac:dyDescent="0.2">
      <c r="A22" t="s">
        <v>17</v>
      </c>
      <c r="B22" t="s">
        <v>4</v>
      </c>
      <c r="C22" t="s">
        <v>34</v>
      </c>
      <c r="D22" s="1">
        <v>43878</v>
      </c>
      <c r="E22">
        <v>10</v>
      </c>
      <c r="F22" s="1">
        <f>WORKDAY.INTL(Table1[[#This Row],[Start Date]]-1,Table1[[#This Row],[Duration]],1)</f>
        <v>43889</v>
      </c>
      <c r="G22" s="3">
        <v>5</v>
      </c>
      <c r="H22" s="2">
        <f>Table1[[#This Row],[Days completed]]/Table1[[#This Row],[Duration]]</f>
        <v>0.5</v>
      </c>
      <c r="I22" s="3">
        <v>839000</v>
      </c>
      <c r="J22" s="3">
        <v>406974</v>
      </c>
      <c r="L22" s="2"/>
    </row>
    <row r="23" spans="1:12" x14ac:dyDescent="0.2">
      <c r="A23" t="s">
        <v>17</v>
      </c>
      <c r="B23" t="s">
        <v>5</v>
      </c>
      <c r="C23" t="s">
        <v>20</v>
      </c>
      <c r="D23" s="1">
        <v>43882</v>
      </c>
      <c r="E23">
        <v>5</v>
      </c>
      <c r="F23" s="1">
        <f>WORKDAY.INTL(Table1[[#This Row],[Start Date]]-1,Table1[[#This Row],[Duration]],1)</f>
        <v>43888</v>
      </c>
      <c r="G23" s="3">
        <v>4</v>
      </c>
      <c r="H23" s="2">
        <f>Table1[[#This Row],[Days completed]]/Table1[[#This Row],[Duration]]</f>
        <v>0.8</v>
      </c>
      <c r="I23" s="3">
        <v>729000</v>
      </c>
      <c r="J23" s="3">
        <v>487139</v>
      </c>
      <c r="L23" s="2"/>
    </row>
    <row r="24" spans="1:12" x14ac:dyDescent="0.2">
      <c r="A24" t="s">
        <v>17</v>
      </c>
      <c r="B24" t="s">
        <v>6</v>
      </c>
      <c r="C24" t="s">
        <v>36</v>
      </c>
      <c r="D24" s="1">
        <v>43885</v>
      </c>
      <c r="E24">
        <v>7</v>
      </c>
      <c r="F24" s="1">
        <f>WORKDAY.INTL(Table1[[#This Row],[Start Date]]-1,Table1[[#This Row],[Duration]],1)</f>
        <v>43893</v>
      </c>
      <c r="G24" s="3">
        <v>3</v>
      </c>
      <c r="H24" s="2">
        <f>Table1[[#This Row],[Days completed]]/Table1[[#This Row],[Duration]]</f>
        <v>0.42857142857142855</v>
      </c>
      <c r="I24" s="3">
        <v>826000</v>
      </c>
      <c r="J24" s="3">
        <v>298186</v>
      </c>
      <c r="L24" s="2"/>
    </row>
    <row r="25" spans="1:12" x14ac:dyDescent="0.2">
      <c r="A25" t="s">
        <v>17</v>
      </c>
      <c r="B25" t="s">
        <v>7</v>
      </c>
      <c r="C25" t="s">
        <v>35</v>
      </c>
      <c r="D25" s="1">
        <v>43887</v>
      </c>
      <c r="E25">
        <v>7</v>
      </c>
      <c r="F25" s="1">
        <f>WORKDAY.INTL(Table1[[#This Row],[Start Date]]-1,Table1[[#This Row],[Duration]],1)</f>
        <v>43895</v>
      </c>
      <c r="G25" s="3">
        <v>2</v>
      </c>
      <c r="H25" s="2">
        <f>Table1[[#This Row],[Days completed]]/Table1[[#This Row],[Duration]]</f>
        <v>0.2857142857142857</v>
      </c>
      <c r="I25" s="3">
        <v>895000</v>
      </c>
      <c r="J25" s="3">
        <v>280583</v>
      </c>
      <c r="L25" s="2"/>
    </row>
    <row r="26" spans="1:12" x14ac:dyDescent="0.2">
      <c r="A26" t="s">
        <v>17</v>
      </c>
      <c r="B26" t="s">
        <v>8</v>
      </c>
      <c r="C26" t="s">
        <v>21</v>
      </c>
      <c r="D26" s="1">
        <v>43889</v>
      </c>
      <c r="E26">
        <v>3</v>
      </c>
      <c r="F26" s="1">
        <f>WORKDAY.INTL(Table1[[#This Row],[Start Date]]-1,Table1[[#This Row],[Duration]],1)</f>
        <v>43893</v>
      </c>
      <c r="G26" s="3">
        <v>2</v>
      </c>
      <c r="H26" s="2">
        <f>Table1[[#This Row],[Days completed]]/Table1[[#This Row],[Duration]]</f>
        <v>0.66666666666666663</v>
      </c>
      <c r="I26" s="3">
        <v>341000</v>
      </c>
      <c r="J26" s="3">
        <v>129785</v>
      </c>
      <c r="L26" s="2"/>
    </row>
    <row r="27" spans="1:12" x14ac:dyDescent="0.2">
      <c r="A27" t="s">
        <v>18</v>
      </c>
      <c r="B27" t="s">
        <v>4</v>
      </c>
      <c r="C27" t="s">
        <v>34</v>
      </c>
      <c r="D27" s="1">
        <v>43892</v>
      </c>
      <c r="E27">
        <v>9</v>
      </c>
      <c r="F27" s="1">
        <f>WORKDAY.INTL(Table1[[#This Row],[Start Date]]-1,Table1[[#This Row],[Duration]],1)</f>
        <v>43902</v>
      </c>
      <c r="G27" s="3">
        <v>8</v>
      </c>
      <c r="H27" s="2">
        <f>Table1[[#This Row],[Days completed]]/Table1[[#This Row],[Duration]]</f>
        <v>0.88888888888888884</v>
      </c>
      <c r="I27" s="3">
        <v>787000</v>
      </c>
      <c r="J27" s="3">
        <v>727188</v>
      </c>
      <c r="L27" s="2"/>
    </row>
    <row r="28" spans="1:12" x14ac:dyDescent="0.2">
      <c r="A28" t="s">
        <v>18</v>
      </c>
      <c r="B28" t="s">
        <v>5</v>
      </c>
      <c r="C28" t="s">
        <v>20</v>
      </c>
      <c r="D28" s="1">
        <v>43892</v>
      </c>
      <c r="E28">
        <v>10</v>
      </c>
      <c r="F28" s="1">
        <f>WORKDAY.INTL(Table1[[#This Row],[Start Date]]-1,Table1[[#This Row],[Duration]],1)</f>
        <v>43903</v>
      </c>
      <c r="G28" s="3">
        <v>2</v>
      </c>
      <c r="H28" s="2">
        <f>Table1[[#This Row],[Days completed]]/Table1[[#This Row],[Duration]]</f>
        <v>0.2</v>
      </c>
      <c r="I28" s="3">
        <v>228000</v>
      </c>
      <c r="J28" s="3">
        <v>47880</v>
      </c>
      <c r="L28" s="2"/>
    </row>
    <row r="29" spans="1:12" x14ac:dyDescent="0.2">
      <c r="A29" t="s">
        <v>18</v>
      </c>
      <c r="B29" t="s">
        <v>6</v>
      </c>
      <c r="C29" t="s">
        <v>36</v>
      </c>
      <c r="D29" s="1">
        <v>43878</v>
      </c>
      <c r="E29">
        <v>4</v>
      </c>
      <c r="F29" s="1">
        <f>WORKDAY.INTL(Table1[[#This Row],[Start Date]]-1,Table1[[#This Row],[Duration]],1)</f>
        <v>43881</v>
      </c>
      <c r="G29" s="3">
        <v>0</v>
      </c>
      <c r="H29" s="2">
        <f>Table1[[#This Row],[Days completed]]/Table1[[#This Row],[Duration]]</f>
        <v>0</v>
      </c>
      <c r="I29" s="3">
        <v>147000</v>
      </c>
      <c r="J29" s="3">
        <v>0</v>
      </c>
      <c r="L29" s="2"/>
    </row>
    <row r="30" spans="1:12" x14ac:dyDescent="0.2">
      <c r="A30" t="s">
        <v>18</v>
      </c>
      <c r="B30" t="s">
        <v>7</v>
      </c>
      <c r="C30" t="s">
        <v>35</v>
      </c>
      <c r="D30" s="1">
        <v>43880</v>
      </c>
      <c r="E30">
        <v>8</v>
      </c>
      <c r="F30" s="1">
        <f>WORKDAY.INTL(Table1[[#This Row],[Start Date]]-1,Table1[[#This Row],[Duration]],1)</f>
        <v>43889</v>
      </c>
      <c r="G30" s="3">
        <v>5</v>
      </c>
      <c r="H30" s="2">
        <f>Table1[[#This Row],[Days completed]]/Table1[[#This Row],[Duration]]</f>
        <v>0.625</v>
      </c>
      <c r="I30" s="3">
        <v>338000</v>
      </c>
      <c r="J30" s="3">
        <v>205123</v>
      </c>
      <c r="L30" s="2"/>
    </row>
    <row r="31" spans="1:12" x14ac:dyDescent="0.2">
      <c r="A31" t="s">
        <v>18</v>
      </c>
      <c r="B31" t="s">
        <v>8</v>
      </c>
      <c r="C31" t="s">
        <v>21</v>
      </c>
      <c r="D31" s="1">
        <v>43885</v>
      </c>
      <c r="E31">
        <v>10</v>
      </c>
      <c r="F31" s="1">
        <f>WORKDAY.INTL(Table1[[#This Row],[Start Date]]-1,Table1[[#This Row],[Duration]],1)</f>
        <v>43896</v>
      </c>
      <c r="G31" s="3">
        <v>3</v>
      </c>
      <c r="H31" s="2">
        <f>Table1[[#This Row],[Days completed]]/Table1[[#This Row],[Duration]]</f>
        <v>0.3</v>
      </c>
      <c r="I31" s="3">
        <v>857000</v>
      </c>
      <c r="J31" s="3">
        <v>305949</v>
      </c>
      <c r="L31" s="2"/>
    </row>
    <row r="32" spans="1:12" x14ac:dyDescent="0.2">
      <c r="A32" t="s">
        <v>18</v>
      </c>
      <c r="B32" t="s">
        <v>9</v>
      </c>
      <c r="C32" t="s">
        <v>34</v>
      </c>
      <c r="D32" s="1">
        <v>43886</v>
      </c>
      <c r="E32">
        <v>6</v>
      </c>
      <c r="F32" s="1">
        <f>WORKDAY.INTL(Table1[[#This Row],[Start Date]]-1,Table1[[#This Row],[Duration]],1)</f>
        <v>43893</v>
      </c>
      <c r="G32" s="3">
        <v>3</v>
      </c>
      <c r="H32" s="2">
        <f>Table1[[#This Row],[Days completed]]/Table1[[#This Row],[Duration]]</f>
        <v>0.5</v>
      </c>
      <c r="I32" s="3">
        <v>602000</v>
      </c>
      <c r="J32" s="3">
        <v>322371</v>
      </c>
      <c r="L32" s="2"/>
    </row>
    <row r="33" spans="1:12" x14ac:dyDescent="0.2">
      <c r="A33" t="s">
        <v>18</v>
      </c>
      <c r="B33" t="s">
        <v>10</v>
      </c>
      <c r="C33" t="s">
        <v>20</v>
      </c>
      <c r="D33" s="1">
        <v>43886</v>
      </c>
      <c r="E33">
        <v>4</v>
      </c>
      <c r="F33" s="1">
        <f>WORKDAY.INTL(Table1[[#This Row],[Start Date]]-1,Table1[[#This Row],[Duration]],1)</f>
        <v>43889</v>
      </c>
      <c r="G33" s="3">
        <v>2</v>
      </c>
      <c r="H33" s="2">
        <f>Table1[[#This Row],[Days completed]]/Table1[[#This Row],[Duration]]</f>
        <v>0.5</v>
      </c>
      <c r="I33" s="3">
        <v>990000</v>
      </c>
      <c r="J33" s="3">
        <v>451440</v>
      </c>
      <c r="L33" s="2"/>
    </row>
    <row r="34" spans="1:12" x14ac:dyDescent="0.2">
      <c r="A34" t="s">
        <v>19</v>
      </c>
      <c r="B34" t="s">
        <v>4</v>
      </c>
      <c r="C34" t="s">
        <v>36</v>
      </c>
      <c r="D34" s="1">
        <v>43889</v>
      </c>
      <c r="E34">
        <v>8</v>
      </c>
      <c r="F34" s="1">
        <f>WORKDAY.INTL(Table1[[#This Row],[Start Date]]-1,Table1[[#This Row],[Duration]],1)</f>
        <v>43900</v>
      </c>
      <c r="G34" s="3">
        <v>3</v>
      </c>
      <c r="H34" s="2">
        <f>Table1[[#This Row],[Days completed]]/Table1[[#This Row],[Duration]]</f>
        <v>0.375</v>
      </c>
      <c r="I34" s="3">
        <v>96000</v>
      </c>
      <c r="J34" s="3">
        <v>32256</v>
      </c>
      <c r="L34" s="2"/>
    </row>
    <row r="35" spans="1:12" x14ac:dyDescent="0.2">
      <c r="A35" t="s">
        <v>19</v>
      </c>
      <c r="B35" t="s">
        <v>5</v>
      </c>
      <c r="C35" t="s">
        <v>35</v>
      </c>
      <c r="D35" s="1">
        <v>43892</v>
      </c>
      <c r="E35">
        <v>9</v>
      </c>
      <c r="F35" s="1">
        <f>WORKDAY.INTL(Table1[[#This Row],[Start Date]]-1,Table1[[#This Row],[Duration]],1)</f>
        <v>43902</v>
      </c>
      <c r="G35" s="3">
        <v>4</v>
      </c>
      <c r="H35" s="2">
        <f>Table1[[#This Row],[Days completed]]/Table1[[#This Row],[Duration]]</f>
        <v>0.44444444444444442</v>
      </c>
      <c r="I35" s="3">
        <v>513000</v>
      </c>
      <c r="J35" s="3">
        <v>226233</v>
      </c>
      <c r="L35" s="2"/>
    </row>
    <row r="36" spans="1:12" x14ac:dyDescent="0.2">
      <c r="A36" t="s">
        <v>19</v>
      </c>
      <c r="B36" t="s">
        <v>6</v>
      </c>
      <c r="C36" t="s">
        <v>21</v>
      </c>
      <c r="D36" s="1">
        <v>43881</v>
      </c>
      <c r="E36">
        <v>5</v>
      </c>
      <c r="F36" s="1">
        <f>WORKDAY.INTL(Table1[[#This Row],[Start Date]]-1,Table1[[#This Row],[Duration]],1)</f>
        <v>43887</v>
      </c>
      <c r="G36" s="3">
        <v>3</v>
      </c>
      <c r="H36" s="2">
        <f>Table1[[#This Row],[Days completed]]/Table1[[#This Row],[Duration]]</f>
        <v>0.6</v>
      </c>
      <c r="I36" s="3">
        <v>616000</v>
      </c>
      <c r="J36" s="3">
        <v>401579</v>
      </c>
      <c r="L36" s="2"/>
    </row>
    <row r="37" spans="1:12" x14ac:dyDescent="0.2">
      <c r="A37" t="s">
        <v>19</v>
      </c>
      <c r="B37" t="s">
        <v>7</v>
      </c>
      <c r="C37" t="s">
        <v>34</v>
      </c>
      <c r="D37" s="1">
        <v>43880</v>
      </c>
      <c r="E37">
        <v>3</v>
      </c>
      <c r="F37" s="1">
        <f>WORKDAY.INTL(Table1[[#This Row],[Start Date]]-1,Table1[[#This Row],[Duration]],1)</f>
        <v>43882</v>
      </c>
      <c r="G37" s="3">
        <v>3</v>
      </c>
      <c r="H37" s="2">
        <f>Table1[[#This Row],[Days completed]]/Table1[[#This Row],[Duration]]</f>
        <v>1</v>
      </c>
      <c r="I37" s="3">
        <v>817000</v>
      </c>
      <c r="J37" s="3">
        <v>807069</v>
      </c>
      <c r="L37" s="2"/>
    </row>
    <row r="38" spans="1:12" x14ac:dyDescent="0.2">
      <c r="A38" t="s">
        <v>19</v>
      </c>
      <c r="B38" t="s">
        <v>8</v>
      </c>
      <c r="C38" t="s">
        <v>20</v>
      </c>
      <c r="D38" s="1">
        <v>43882</v>
      </c>
      <c r="E38">
        <v>7</v>
      </c>
      <c r="F38" s="1">
        <f>WORKDAY.INTL(Table1[[#This Row],[Start Date]]-1,Table1[[#This Row],[Duration]],1)</f>
        <v>43892</v>
      </c>
      <c r="G38" s="3">
        <v>3</v>
      </c>
      <c r="H38" s="2">
        <f>Table1[[#This Row],[Days completed]]/Table1[[#This Row],[Duration]]</f>
        <v>0.42857142857142855</v>
      </c>
      <c r="I38" s="3">
        <v>372000</v>
      </c>
      <c r="J38" s="3">
        <v>173166</v>
      </c>
      <c r="L38" s="2"/>
    </row>
    <row r="39" spans="1:12" x14ac:dyDescent="0.2">
      <c r="A39" t="s">
        <v>19</v>
      </c>
      <c r="B39" t="s">
        <v>9</v>
      </c>
      <c r="C39" t="s">
        <v>36</v>
      </c>
      <c r="D39" s="1">
        <v>43885</v>
      </c>
      <c r="E39">
        <v>10</v>
      </c>
      <c r="F39" s="1">
        <f>WORKDAY.INTL(Table1[[#This Row],[Start Date]]-1,Table1[[#This Row],[Duration]],1)</f>
        <v>43896</v>
      </c>
      <c r="G39" s="3">
        <v>2</v>
      </c>
      <c r="H39" s="2">
        <f>Table1[[#This Row],[Days completed]]/Table1[[#This Row],[Duration]]</f>
        <v>0.2</v>
      </c>
      <c r="I39" s="3">
        <v>50000</v>
      </c>
      <c r="J39" s="3">
        <v>8400</v>
      </c>
      <c r="L39" s="2"/>
    </row>
    <row r="40" spans="1:12" x14ac:dyDescent="0.2">
      <c r="A40" t="s">
        <v>19</v>
      </c>
      <c r="B40" t="s">
        <v>10</v>
      </c>
      <c r="C40" t="s">
        <v>35</v>
      </c>
      <c r="D40" s="1">
        <v>43885</v>
      </c>
      <c r="E40">
        <v>10</v>
      </c>
      <c r="F40" s="1">
        <f>WORKDAY.INTL(Table1[[#This Row],[Start Date]]-1,Table1[[#This Row],[Duration]],1)</f>
        <v>43896</v>
      </c>
      <c r="G40" s="3">
        <v>3</v>
      </c>
      <c r="H40" s="2">
        <f>Table1[[#This Row],[Days completed]]/Table1[[#This Row],[Duration]]</f>
        <v>0.3</v>
      </c>
      <c r="I40" s="3">
        <v>807000</v>
      </c>
      <c r="J40" s="3">
        <v>262679</v>
      </c>
      <c r="L40" s="2"/>
    </row>
    <row r="41" spans="1:12" x14ac:dyDescent="0.2">
      <c r="A41" t="s">
        <v>19</v>
      </c>
      <c r="B41" t="s">
        <v>11</v>
      </c>
      <c r="C41" t="s">
        <v>21</v>
      </c>
      <c r="D41" s="1">
        <v>43885</v>
      </c>
      <c r="E41">
        <v>3</v>
      </c>
      <c r="F41" s="1">
        <f>WORKDAY.INTL(Table1[[#This Row],[Start Date]]-1,Table1[[#This Row],[Duration]],1)</f>
        <v>43887</v>
      </c>
      <c r="G41" s="3">
        <v>0</v>
      </c>
      <c r="H41" s="2">
        <f>Table1[[#This Row],[Days completed]]/Table1[[#This Row],[Duration]]</f>
        <v>0</v>
      </c>
      <c r="I41" s="3">
        <v>691000</v>
      </c>
      <c r="J41" s="3">
        <v>0</v>
      </c>
      <c r="L41"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A24D6-D9CA-49D9-9F28-D1AC1AB12854}">
  <sheetPr codeName="Sheet5"/>
  <dimension ref="A1:D244"/>
  <sheetViews>
    <sheetView showGridLines="0" topLeftCell="A11" zoomScaleNormal="100" workbookViewId="0">
      <selection activeCell="J9" sqref="J9"/>
    </sheetView>
  </sheetViews>
  <sheetFormatPr baseColWidth="10" defaultColWidth="9.1640625" defaultRowHeight="16" x14ac:dyDescent="0.25"/>
  <cols>
    <col min="1" max="1" width="9.1640625" style="26"/>
    <col min="2" max="16384" width="9.1640625" style="16"/>
  </cols>
  <sheetData>
    <row r="1" spans="1:2" ht="23" x14ac:dyDescent="0.3">
      <c r="A1" s="25" t="s">
        <v>39</v>
      </c>
    </row>
    <row r="3" spans="1:2" x14ac:dyDescent="0.25">
      <c r="A3" s="26" t="s">
        <v>40</v>
      </c>
      <c r="B3" s="16" t="s">
        <v>79</v>
      </c>
    </row>
    <row r="5" spans="1:2" x14ac:dyDescent="0.25">
      <c r="A5" s="26" t="s">
        <v>41</v>
      </c>
      <c r="B5" s="16" t="s">
        <v>73</v>
      </c>
    </row>
    <row r="6" spans="1:2" x14ac:dyDescent="0.25">
      <c r="A6" s="26">
        <v>2.0099999999999998</v>
      </c>
      <c r="B6" s="16" t="s">
        <v>51</v>
      </c>
    </row>
    <row r="38" spans="1:2" x14ac:dyDescent="0.25">
      <c r="A38" s="26">
        <v>2.02</v>
      </c>
      <c r="B38" s="16" t="s">
        <v>76</v>
      </c>
    </row>
    <row r="39" spans="1:2" x14ac:dyDescent="0.25">
      <c r="A39" s="26">
        <v>2.0299999999999998</v>
      </c>
      <c r="B39" s="16" t="s">
        <v>74</v>
      </c>
    </row>
    <row r="40" spans="1:2" x14ac:dyDescent="0.25">
      <c r="A40" s="26">
        <v>2.04</v>
      </c>
      <c r="B40" s="16" t="s">
        <v>75</v>
      </c>
    </row>
    <row r="41" spans="1:2" x14ac:dyDescent="0.25">
      <c r="A41" s="26">
        <v>2.0499999999999998</v>
      </c>
      <c r="B41" s="16" t="s">
        <v>71</v>
      </c>
    </row>
    <row r="50" spans="1:2" x14ac:dyDescent="0.25">
      <c r="A50" s="26" t="s">
        <v>42</v>
      </c>
      <c r="B50" s="16" t="s">
        <v>52</v>
      </c>
    </row>
    <row r="51" spans="1:2" x14ac:dyDescent="0.25">
      <c r="B51"/>
    </row>
    <row r="59" spans="1:2" x14ac:dyDescent="0.25">
      <c r="B59" s="16" t="s">
        <v>82</v>
      </c>
    </row>
    <row r="61" spans="1:2" x14ac:dyDescent="0.25">
      <c r="A61" s="26" t="s">
        <v>43</v>
      </c>
      <c r="B61" s="16" t="s">
        <v>44</v>
      </c>
    </row>
    <row r="64" spans="1:2" x14ac:dyDescent="0.25">
      <c r="A64" s="16"/>
    </row>
    <row r="69" spans="1:4" x14ac:dyDescent="0.25">
      <c r="D69" s="16" t="s">
        <v>80</v>
      </c>
    </row>
    <row r="71" spans="1:4" x14ac:dyDescent="0.25">
      <c r="A71" s="26" t="s">
        <v>54</v>
      </c>
      <c r="B71" s="16" t="s">
        <v>53</v>
      </c>
    </row>
    <row r="75" spans="1:4" x14ac:dyDescent="0.25">
      <c r="A75" s="16"/>
    </row>
    <row r="81" spans="1:2" x14ac:dyDescent="0.25">
      <c r="B81" s="16" t="s">
        <v>77</v>
      </c>
    </row>
    <row r="82" spans="1:2" x14ac:dyDescent="0.25">
      <c r="B82" s="16" t="s">
        <v>81</v>
      </c>
    </row>
    <row r="83" spans="1:2" x14ac:dyDescent="0.25">
      <c r="B83" s="16" t="s">
        <v>114</v>
      </c>
    </row>
    <row r="85" spans="1:2" x14ac:dyDescent="0.25">
      <c r="A85" s="26" t="s">
        <v>55</v>
      </c>
      <c r="B85" s="16" t="s">
        <v>115</v>
      </c>
    </row>
    <row r="100" spans="1:2" x14ac:dyDescent="0.25">
      <c r="A100" s="26" t="s">
        <v>56</v>
      </c>
      <c r="B100" s="16" t="s">
        <v>62</v>
      </c>
    </row>
    <row r="102" spans="1:2" x14ac:dyDescent="0.25">
      <c r="B102" s="21" t="s">
        <v>116</v>
      </c>
    </row>
    <row r="104" spans="1:2" x14ac:dyDescent="0.25">
      <c r="A104" s="26" t="s">
        <v>59</v>
      </c>
      <c r="B104" s="16" t="s">
        <v>61</v>
      </c>
    </row>
    <row r="121" spans="1:2" x14ac:dyDescent="0.25">
      <c r="A121" s="26" t="s">
        <v>60</v>
      </c>
      <c r="B121" s="16" t="s">
        <v>57</v>
      </c>
    </row>
    <row r="122" spans="1:2" x14ac:dyDescent="0.25">
      <c r="B122" s="22" t="s">
        <v>58</v>
      </c>
    </row>
    <row r="124" spans="1:2" x14ac:dyDescent="0.25">
      <c r="B124" s="21" t="s">
        <v>113</v>
      </c>
    </row>
    <row r="126" spans="1:2" x14ac:dyDescent="0.25">
      <c r="A126" s="26" t="s">
        <v>63</v>
      </c>
      <c r="B126" s="16" t="s">
        <v>112</v>
      </c>
    </row>
    <row r="128" spans="1:2" x14ac:dyDescent="0.25">
      <c r="A128" s="26">
        <v>10.1</v>
      </c>
      <c r="B128" s="16" t="s">
        <v>64</v>
      </c>
    </row>
    <row r="134" spans="1:2" x14ac:dyDescent="0.25">
      <c r="A134" s="26">
        <v>10.199999999999999</v>
      </c>
      <c r="B134" s="16" t="s">
        <v>65</v>
      </c>
    </row>
    <row r="152" spans="1:2" x14ac:dyDescent="0.25">
      <c r="A152" s="26">
        <v>10.3</v>
      </c>
      <c r="B152" s="16" t="s">
        <v>67</v>
      </c>
    </row>
    <row r="171" spans="1:2" x14ac:dyDescent="0.25">
      <c r="A171" s="26">
        <v>10.4</v>
      </c>
      <c r="B171" s="16" t="s">
        <v>68</v>
      </c>
    </row>
    <row r="189" spans="1:2" x14ac:dyDescent="0.25">
      <c r="A189" s="26">
        <v>10.5</v>
      </c>
      <c r="B189" s="16" t="s">
        <v>69</v>
      </c>
    </row>
    <row r="207" spans="1:2" x14ac:dyDescent="0.25">
      <c r="A207" s="26">
        <v>10.6</v>
      </c>
      <c r="B207" s="16" t="s">
        <v>70</v>
      </c>
    </row>
    <row r="226" spans="1:2" x14ac:dyDescent="0.25">
      <c r="A226" s="26">
        <v>10.7</v>
      </c>
      <c r="B226" s="16" t="s">
        <v>66</v>
      </c>
    </row>
    <row r="244" spans="1:2" x14ac:dyDescent="0.25">
      <c r="A244" s="26" t="s">
        <v>72</v>
      </c>
      <c r="B244" s="16" t="s">
        <v>78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F3D39-CE9F-410A-B0EB-DC4210D62DAA}">
  <sheetPr codeName="Sheet6"/>
  <dimension ref="A1:G23"/>
  <sheetViews>
    <sheetView showGridLines="0" workbookViewId="0">
      <selection activeCell="C24" sqref="C24"/>
    </sheetView>
  </sheetViews>
  <sheetFormatPr baseColWidth="10" defaultColWidth="8.83203125" defaultRowHeight="15" x14ac:dyDescent="0.2"/>
  <cols>
    <col min="1" max="1" width="4.5" customWidth="1"/>
    <col min="2" max="2" width="33.5" customWidth="1"/>
    <col min="3" max="3" width="60.5" customWidth="1"/>
  </cols>
  <sheetData>
    <row r="1" spans="1:7" ht="48" customHeight="1" x14ac:dyDescent="0.2">
      <c r="A1" s="28" t="s">
        <v>83</v>
      </c>
      <c r="B1" s="28"/>
      <c r="C1" s="29"/>
      <c r="D1" s="28"/>
      <c r="E1" s="28"/>
      <c r="F1" s="28"/>
      <c r="G1" s="28"/>
    </row>
    <row r="5" spans="1:7" ht="19" x14ac:dyDescent="0.25">
      <c r="B5" s="30" t="s">
        <v>84</v>
      </c>
      <c r="C5" s="31"/>
    </row>
    <row r="6" spans="1:7" x14ac:dyDescent="0.2">
      <c r="B6" s="32" t="s">
        <v>85</v>
      </c>
      <c r="C6" s="36" t="s">
        <v>86</v>
      </c>
    </row>
    <row r="7" spans="1:7" x14ac:dyDescent="0.2">
      <c r="B7" s="32" t="s">
        <v>87</v>
      </c>
      <c r="C7" s="36" t="s">
        <v>88</v>
      </c>
    </row>
    <row r="8" spans="1:7" x14ac:dyDescent="0.2">
      <c r="B8" s="32" t="s">
        <v>89</v>
      </c>
      <c r="C8" s="36" t="s">
        <v>90</v>
      </c>
    </row>
    <row r="9" spans="1:7" x14ac:dyDescent="0.2">
      <c r="B9" s="32" t="s">
        <v>91</v>
      </c>
      <c r="C9" s="36" t="s">
        <v>92</v>
      </c>
    </row>
    <row r="10" spans="1:7" x14ac:dyDescent="0.2">
      <c r="C10" s="31"/>
    </row>
    <row r="11" spans="1:7" ht="19" x14ac:dyDescent="0.25">
      <c r="B11" s="30" t="s">
        <v>100</v>
      </c>
      <c r="C11" s="31"/>
    </row>
    <row r="12" spans="1:7" x14ac:dyDescent="0.2">
      <c r="B12" s="32" t="s">
        <v>98</v>
      </c>
      <c r="C12" s="36" t="s">
        <v>104</v>
      </c>
    </row>
    <row r="13" spans="1:7" x14ac:dyDescent="0.2">
      <c r="B13" s="32" t="s">
        <v>102</v>
      </c>
      <c r="C13" s="36" t="s">
        <v>101</v>
      </c>
    </row>
    <row r="14" spans="1:7" x14ac:dyDescent="0.2">
      <c r="B14" s="32" t="s">
        <v>99</v>
      </c>
      <c r="C14" s="36" t="s">
        <v>103</v>
      </c>
    </row>
    <row r="15" spans="1:7" x14ac:dyDescent="0.2">
      <c r="B15" s="32" t="s">
        <v>106</v>
      </c>
      <c r="C15" s="36" t="s">
        <v>107</v>
      </c>
    </row>
    <row r="16" spans="1:7" x14ac:dyDescent="0.2">
      <c r="B16" s="32" t="s">
        <v>108</v>
      </c>
      <c r="C16" s="36" t="s">
        <v>109</v>
      </c>
    </row>
    <row r="17" spans="2:3" x14ac:dyDescent="0.2">
      <c r="B17" s="32" t="s">
        <v>117</v>
      </c>
      <c r="C17" s="36" t="s">
        <v>118</v>
      </c>
    </row>
    <row r="18" spans="2:3" x14ac:dyDescent="0.2">
      <c r="B18" s="32" t="s">
        <v>110</v>
      </c>
      <c r="C18" s="36" t="s">
        <v>111</v>
      </c>
    </row>
    <row r="19" spans="2:3" x14ac:dyDescent="0.2">
      <c r="C19" s="31"/>
    </row>
    <row r="20" spans="2:3" ht="19" x14ac:dyDescent="0.25">
      <c r="B20" s="30" t="s">
        <v>105</v>
      </c>
      <c r="C20" s="31"/>
    </row>
    <row r="21" spans="2:3" x14ac:dyDescent="0.2">
      <c r="B21" s="32" t="s">
        <v>93</v>
      </c>
      <c r="C21" s="36" t="s">
        <v>94</v>
      </c>
    </row>
    <row r="22" spans="2:3" x14ac:dyDescent="0.2">
      <c r="C22" s="31"/>
    </row>
    <row r="23" spans="2:3" x14ac:dyDescent="0.2">
      <c r="B23" s="33" t="s">
        <v>95</v>
      </c>
      <c r="C23" s="36" t="s">
        <v>96</v>
      </c>
    </row>
  </sheetData>
  <hyperlinks>
    <hyperlink ref="C6" r:id="rId1" xr:uid="{60889C92-DB7E-4C57-A532-C6A2641009D1}"/>
    <hyperlink ref="C7" r:id="rId2" xr:uid="{A4BCC220-06B1-4DC4-A2B9-285C7BEC5F57}"/>
    <hyperlink ref="C8" r:id="rId3" xr:uid="{197325F7-3664-4D4C-BCB6-8B9A7894B357}"/>
    <hyperlink ref="C9" r:id="rId4" xr:uid="{6DEC347D-9039-404E-9159-6C317776EEA4}"/>
    <hyperlink ref="C23" r:id="rId5" xr:uid="{95C2EF68-2D8C-4BE1-A3E6-C28C72FEF2D8}"/>
    <hyperlink ref="C12" r:id="rId6" xr:uid="{E41E6CAC-A3C0-4EB9-90CC-60A98234819A}"/>
    <hyperlink ref="C13" r:id="rId7" xr:uid="{2F5635FE-C976-41A5-9DA2-545293371192}"/>
    <hyperlink ref="C14" r:id="rId8" xr:uid="{4B2E7EB0-0123-4510-A948-D232309AC389}"/>
    <hyperlink ref="C15" r:id="rId9" xr:uid="{541006F6-89A1-4A64-9C93-A48AA8843489}"/>
    <hyperlink ref="C16" r:id="rId10" xr:uid="{F075F6F4-E689-4B91-B25F-3DB154175E3B}"/>
    <hyperlink ref="C17" r:id="rId11" xr:uid="{9438FA6E-6F77-4BE2-A352-033F91CD89FD}"/>
    <hyperlink ref="C18" r:id="rId12" xr:uid="{531EEA3F-DF4A-4843-83F2-A5E0925DC8A5}"/>
    <hyperlink ref="C21" r:id="rId13" xr:uid="{88BA91BF-F239-44FE-B7C7-541CF432DA76}"/>
  </hyperlinks>
  <pageMargins left="0.7" right="0.7" top="0.75" bottom="0.75" header="0.3" footer="0.3"/>
  <pageSetup paperSize="9" orientation="portrait" r:id="rId14"/>
  <drawing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35BC8-842E-409C-8DB7-81E4CBB62C43}">
  <sheetPr codeName="Sheet7"/>
  <dimension ref="A1:U18"/>
  <sheetViews>
    <sheetView showGridLines="0" topLeftCell="A24" workbookViewId="0">
      <selection activeCell="B103" sqref="B103"/>
    </sheetView>
  </sheetViews>
  <sheetFormatPr baseColWidth="10" defaultColWidth="8.83203125" defaultRowHeight="15" x14ac:dyDescent="0.2"/>
  <cols>
    <col min="1" max="1" width="10.33203125" customWidth="1"/>
  </cols>
  <sheetData>
    <row r="1" spans="1:21" ht="48.75" customHeight="1" x14ac:dyDescent="0.2">
      <c r="A1" s="27" t="s">
        <v>97</v>
      </c>
      <c r="B1" s="27"/>
      <c r="C1" s="27"/>
      <c r="D1" s="27"/>
      <c r="E1" s="27"/>
      <c r="F1" s="27"/>
      <c r="G1" s="27"/>
      <c r="H1" s="27"/>
      <c r="I1" s="27"/>
      <c r="J1" s="27"/>
      <c r="K1" s="27"/>
      <c r="L1" s="27"/>
      <c r="M1" s="27"/>
      <c r="N1" s="27"/>
      <c r="O1" s="27"/>
      <c r="P1" s="27"/>
      <c r="Q1" s="27"/>
      <c r="R1" s="27"/>
      <c r="S1" s="27"/>
      <c r="T1" s="27"/>
      <c r="U1" s="27"/>
    </row>
    <row r="2" spans="1:21" ht="22.5" customHeight="1" x14ac:dyDescent="0.2"/>
    <row r="3" spans="1:21" x14ac:dyDescent="0.2">
      <c r="C3" s="34"/>
    </row>
    <row r="7" spans="1:21" ht="19" x14ac:dyDescent="0.25">
      <c r="N7" s="30"/>
    </row>
    <row r="9" spans="1:21" x14ac:dyDescent="0.2">
      <c r="N9" s="35"/>
    </row>
    <row r="18" ht="34.5" customHeight="1"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Props1.xml><?xml version="1.0" encoding="utf-8"?>
<ds:datastoreItem xmlns:ds="http://schemas.openxmlformats.org/officeDocument/2006/customXml" ds:itemID="{7200A517-D961-4037-909A-5DFE49EF19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Workings</vt:lpstr>
      <vt:lpstr>Dashboard</vt:lpstr>
      <vt:lpstr>Data</vt:lpstr>
      <vt:lpstr>Instructions</vt:lpstr>
      <vt:lpstr>More Resources</vt:lpstr>
      <vt:lpstr>Dashboard Protection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Microsoft Office User</cp:lastModifiedBy>
  <cp:lastPrinted>2020-03-13T06:15:47Z</cp:lastPrinted>
  <dcterms:created xsi:type="dcterms:W3CDTF">2019-08-20T08:51:45Z</dcterms:created>
  <dcterms:modified xsi:type="dcterms:W3CDTF">2022-07-30T11:55:52Z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ies>
</file>