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Insomnia algorithm" sheetId="1" r:id="rId1"/>
  </sheets>
  <calcPr calcId="145621"/>
</workbook>
</file>

<file path=xl/calcChain.xml><?xml version="1.0" encoding="utf-8"?>
<calcChain xmlns="http://schemas.openxmlformats.org/spreadsheetml/2006/main">
  <c r="J11" i="1" l="1"/>
  <c r="K11" i="1" s="1"/>
  <c r="L11" i="1" s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2" i="1"/>
  <c r="K2" i="1" s="1"/>
  <c r="L2" i="1" s="1"/>
</calcChain>
</file>

<file path=xl/sharedStrings.xml><?xml version="1.0" encoding="utf-8"?>
<sst xmlns="http://schemas.openxmlformats.org/spreadsheetml/2006/main" count="11" uniqueCount="11">
  <si>
    <t># Insomnia (S) (life)</t>
  </si>
  <si>
    <t># Anxiety and Depression (S) (life)</t>
  </si>
  <si>
    <t># Joint Disorder (S) (life)</t>
  </si>
  <si>
    <t># Facts (S) (life)</t>
  </si>
  <si>
    <t># all sleep meds (life)</t>
  </si>
  <si>
    <t># Sleep disorder (U) (life)</t>
  </si>
  <si>
    <t># Psychiatric disorder (U) (life)</t>
  </si>
  <si>
    <t>Prediction_probability</t>
  </si>
  <si>
    <t>linear_part</t>
  </si>
  <si>
    <t>Is_Insomnia_Patient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</si>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</sst>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L11" sqref="J1:L11"/>
    </sheetView>
  </sheetViews>
  <sheetFormatPr defaultRowHeight="15" x14ac:dyDescent="0.25"/>
  <cols>
    <col min="1" max="1" width="3" style="1" bestFit="1" customWidth="1"/>
    <col min="2" max="2" width="18.5703125" style="1" bestFit="1" customWidth="1"/>
    <col min="3" max="3" width="31.85546875" style="1" bestFit="1" customWidth="1"/>
    <col min="4" max="4" width="22.85546875" style="1" bestFit="1" customWidth="1"/>
    <col min="5" max="5" width="14.7109375" style="1" bestFit="1" customWidth="1"/>
    <col min="6" max="6" width="20.28515625" style="1" bestFit="1" customWidth="1"/>
    <col min="7" max="7" width="23.85546875" style="1" bestFit="1" customWidth="1"/>
    <col min="8" max="8" width="28.42578125" style="1" bestFit="1" customWidth="1"/>
    <col min="10" max="10" width="12" style="1" bestFit="1" customWidth="1"/>
    <col min="11" max="11" width="21.140625" style="1" bestFit="1" customWidth="1"/>
    <col min="12" max="12" width="19.28515625" style="1" bestFit="1" customWidth="1"/>
  </cols>
  <sheetData>
    <row r="1" spans="1:12" s="3" customFormat="1" x14ac:dyDescent="0.25">
      <c r="A1" s="2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4" t="s">
        <v>8</v>
      </c>
      <c r="K1" s="4" t="s">
        <v>7</v>
      </c>
      <c r="L1" s="4" t="s">
        <v>9</v>
      </c>
    </row>
    <row r="2" spans="1:12" x14ac:dyDescent="0.25">
      <c r="A2" s="1">
        <v>1</v>
      </c>
      <c r="B2" s="1">
        <v>0</v>
      </c>
      <c r="C2" s="1">
        <v>0</v>
      </c>
      <c r="D2" s="1">
        <v>150</v>
      </c>
      <c r="E2" s="1">
        <v>11050</v>
      </c>
      <c r="F2" s="1">
        <v>4</v>
      </c>
      <c r="G2" s="1">
        <v>0</v>
      </c>
      <c r="H2" s="1">
        <v>0</v>
      </c>
      <c r="J2" s="5">
        <f t="shared" ref="J2:J10" si="0">-1.927027677 + 0.802462562 * B2 + 0.264231683 * C2 + 0.048271004 * D2 + 0.000231521 * E2 + 0.086364249 * F2 + 2.32973859 * G2 + 0.098835169 * H2</f>
        <v>8.2173869689999997</v>
      </c>
      <c r="K2" s="6">
        <f>EXP(J2)/(1+EXP(J2))</f>
        <v>0.99973015338474258</v>
      </c>
      <c r="L2" s="5">
        <f>IF(K2&gt;= 0.828209, 1, 0)</f>
        <v>1</v>
      </c>
    </row>
    <row r="3" spans="1:12" x14ac:dyDescent="0.25">
      <c r="A3" s="1">
        <v>2</v>
      </c>
      <c r="B3" s="1">
        <v>0</v>
      </c>
      <c r="C3" s="1">
        <v>5</v>
      </c>
      <c r="D3" s="1">
        <v>0</v>
      </c>
      <c r="E3" s="1">
        <v>7369</v>
      </c>
      <c r="F3" s="1">
        <v>6</v>
      </c>
      <c r="G3" s="1">
        <v>0</v>
      </c>
      <c r="H3" s="1">
        <v>4</v>
      </c>
      <c r="J3" s="5">
        <f t="shared" si="0"/>
        <v>2.0137351569999997</v>
      </c>
      <c r="K3" s="6">
        <f t="shared" ref="K3:K10" si="1">EXP(J3)/(1+EXP(J3))</f>
        <v>0.88223165552226002</v>
      </c>
      <c r="L3" s="5">
        <f t="shared" ref="L3:L10" si="2">IF(K3&gt;= 0.828209, 1, 0)</f>
        <v>1</v>
      </c>
    </row>
    <row r="4" spans="1:12" x14ac:dyDescent="0.25">
      <c r="A4" s="1">
        <v>3</v>
      </c>
      <c r="B4" s="1">
        <v>0</v>
      </c>
      <c r="C4" s="1">
        <v>0</v>
      </c>
      <c r="D4" s="1">
        <v>42</v>
      </c>
      <c r="E4" s="1">
        <v>5063</v>
      </c>
      <c r="F4" s="1">
        <v>0</v>
      </c>
      <c r="G4" s="1">
        <v>0</v>
      </c>
      <c r="H4" s="1">
        <v>7</v>
      </c>
      <c r="J4" s="5">
        <f t="shared" si="0"/>
        <v>1.9643914969999998</v>
      </c>
      <c r="K4" s="6">
        <f t="shared" si="1"/>
        <v>0.87700742780425489</v>
      </c>
      <c r="L4" s="5">
        <f t="shared" si="2"/>
        <v>1</v>
      </c>
    </row>
    <row r="5" spans="1:12" x14ac:dyDescent="0.25">
      <c r="A5" s="1">
        <v>4</v>
      </c>
      <c r="B5" s="1">
        <v>0</v>
      </c>
      <c r="C5" s="1">
        <v>0</v>
      </c>
      <c r="D5" s="1">
        <v>25</v>
      </c>
      <c r="E5" s="1">
        <v>6984</v>
      </c>
      <c r="F5" s="1">
        <v>10</v>
      </c>
      <c r="G5" s="1">
        <v>0</v>
      </c>
      <c r="H5" s="1">
        <v>0</v>
      </c>
      <c r="J5" s="5">
        <f t="shared" si="0"/>
        <v>1.7603325769999998</v>
      </c>
      <c r="K5" s="6">
        <f t="shared" si="1"/>
        <v>0.85325130822577144</v>
      </c>
      <c r="L5" s="5">
        <f t="shared" si="2"/>
        <v>1</v>
      </c>
    </row>
    <row r="6" spans="1:12" x14ac:dyDescent="0.25">
      <c r="A6" s="1">
        <v>5</v>
      </c>
      <c r="B6" s="1">
        <v>0</v>
      </c>
      <c r="C6" s="1">
        <v>1</v>
      </c>
      <c r="D6" s="1">
        <v>2</v>
      </c>
      <c r="E6" s="1">
        <v>10318</v>
      </c>
      <c r="F6" s="1">
        <v>9</v>
      </c>
      <c r="G6" s="1">
        <v>0</v>
      </c>
      <c r="H6" s="1">
        <v>0</v>
      </c>
      <c r="J6" s="5">
        <f t="shared" si="0"/>
        <v>1.599857933</v>
      </c>
      <c r="K6" s="6">
        <f t="shared" si="1"/>
        <v>0.83199852837470867</v>
      </c>
      <c r="L6" s="5">
        <f t="shared" si="2"/>
        <v>1</v>
      </c>
    </row>
    <row r="7" spans="1:12" x14ac:dyDescent="0.25">
      <c r="A7" s="1">
        <v>6</v>
      </c>
      <c r="B7" s="1">
        <v>0</v>
      </c>
      <c r="C7" s="1">
        <v>0</v>
      </c>
      <c r="D7" s="1">
        <v>11</v>
      </c>
      <c r="E7" s="1">
        <v>2727</v>
      </c>
      <c r="F7" s="1">
        <v>0</v>
      </c>
      <c r="G7" s="1">
        <v>1</v>
      </c>
      <c r="H7" s="1">
        <v>0</v>
      </c>
      <c r="J7" s="5">
        <f t="shared" si="0"/>
        <v>1.5650497239999996</v>
      </c>
      <c r="K7" s="6">
        <f t="shared" si="1"/>
        <v>0.82707676178537759</v>
      </c>
      <c r="L7" s="5">
        <f t="shared" si="2"/>
        <v>0</v>
      </c>
    </row>
    <row r="8" spans="1:12" x14ac:dyDescent="0.25">
      <c r="A8" s="1">
        <v>7</v>
      </c>
      <c r="B8" s="1">
        <v>5</v>
      </c>
      <c r="C8" s="1">
        <v>2</v>
      </c>
      <c r="D8" s="1">
        <v>0</v>
      </c>
      <c r="E8" s="1">
        <v>1044</v>
      </c>
      <c r="F8" s="1">
        <v>0</v>
      </c>
      <c r="G8" s="1">
        <v>1</v>
      </c>
      <c r="H8" s="1">
        <v>3</v>
      </c>
      <c r="J8" s="5">
        <f t="shared" si="0"/>
        <v>5.4817005199999995</v>
      </c>
      <c r="K8" s="6">
        <f t="shared" si="1"/>
        <v>0.99585500678584038</v>
      </c>
      <c r="L8" s="5">
        <f t="shared" si="2"/>
        <v>1</v>
      </c>
    </row>
    <row r="9" spans="1:12" x14ac:dyDescent="0.25">
      <c r="A9" s="1">
        <v>8</v>
      </c>
      <c r="B9" s="1">
        <v>0</v>
      </c>
      <c r="C9" s="1">
        <v>0</v>
      </c>
      <c r="D9" s="1">
        <v>2</v>
      </c>
      <c r="E9" s="1">
        <v>9027</v>
      </c>
      <c r="F9" s="1">
        <v>14</v>
      </c>
      <c r="G9" s="1">
        <v>0</v>
      </c>
      <c r="H9" s="1">
        <v>0</v>
      </c>
      <c r="J9" s="5">
        <f t="shared" si="0"/>
        <v>1.4685538839999999</v>
      </c>
      <c r="K9" s="6">
        <f t="shared" si="1"/>
        <v>0.81283748400976752</v>
      </c>
      <c r="L9" s="5">
        <f t="shared" si="2"/>
        <v>0</v>
      </c>
    </row>
    <row r="10" spans="1:12" x14ac:dyDescent="0.25">
      <c r="A10" s="1">
        <v>9</v>
      </c>
      <c r="B10" s="1">
        <v>0</v>
      </c>
      <c r="C10" s="1">
        <v>6</v>
      </c>
      <c r="D10" s="1">
        <v>3</v>
      </c>
      <c r="E10" s="1">
        <v>3289</v>
      </c>
      <c r="F10" s="1">
        <v>7</v>
      </c>
      <c r="G10" s="1">
        <v>0</v>
      </c>
      <c r="H10" s="1">
        <v>1</v>
      </c>
      <c r="J10" s="5">
        <f t="shared" si="0"/>
        <v>1.2680329139999997</v>
      </c>
      <c r="K10" s="6">
        <f t="shared" si="1"/>
        <v>0.78040582927413382</v>
      </c>
      <c r="L10" s="5">
        <f t="shared" si="2"/>
        <v>0</v>
      </c>
    </row>
    <row r="11" spans="1:12" x14ac:dyDescent="0.25">
      <c r="A11" s="1">
        <v>10</v>
      </c>
      <c r="B11" s="1">
        <v>0</v>
      </c>
      <c r="C11" s="1">
        <v>0</v>
      </c>
      <c r="D11" s="1">
        <v>0</v>
      </c>
      <c r="E11" s="1">
        <v>117</v>
      </c>
      <c r="F11" s="1">
        <v>0</v>
      </c>
      <c r="G11" s="1">
        <v>0</v>
      </c>
      <c r="H11" s="1">
        <v>0</v>
      </c>
      <c r="J11" s="5">
        <f t="shared" ref="J11" si="3">-1.927027677 + 0.802462562 * B11 + 0.264231683 * C11 + 0.048271004 * D11 + 0.000231521 * E11 + 0.086364249 * F11 + 2.32973859 * G11 + 0.098835169 * H11</f>
        <v>-1.8999397200000001</v>
      </c>
      <c r="K11" s="6">
        <f t="shared" ref="K11" si="4">EXP(J11)/(1+EXP(J11))</f>
        <v>0.1301152970211493</v>
      </c>
      <c r="L11" s="5">
        <f t="shared" ref="L11" si="5">IF(K11&gt;= 0.828209, 1, 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Insomnia algorithm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ukartoun</dc:creator>
  <cp:lastModifiedBy>kartoun</cp:lastModifiedBy>
  <dcterms:created xsi:type="dcterms:W3CDTF">2016-08-12T20:19:00Z</dcterms:created>
  <dcterms:modified xsi:type="dcterms:W3CDTF">2019-08-18T16:30:44Z</dcterms:modified>
</cp:coreProperties>
</file>