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3" sheetId="1" r:id="rId4"/>
  </sheets>
</workbook>
</file>

<file path=xl/sharedStrings.xml><?xml version="1.0" encoding="utf-8"?>
<sst xmlns="http://schemas.openxmlformats.org/spreadsheetml/2006/main" uniqueCount="17">
  <si/>
  <si/>
  <si/>
  <si>
    <t>Fr(w1) для</t>
  </si>
  <si>
    <t>Fr(w2) год</t>
  </si>
  <si>
    <t>Fr(w3) дочь</t>
  </si>
  <si>
    <t>Fr(w4) вице-премьер</t>
  </si>
  <si>
    <t>Coll 1</t>
  </si>
  <si>
    <t>Coll 2</t>
  </si>
  <si>
    <t>Coll 3</t>
  </si>
  <si>
    <t>Coll 4</t>
  </si>
  <si>
    <t>Coll 5</t>
  </si>
  <si>
    <t>Coll 6</t>
  </si>
  <si>
    <t>Coll 7</t>
  </si>
  <si>
    <t>Coll 8</t>
  </si>
  <si>
    <t>Coll 9</t>
  </si>
  <si>
    <t>Coll 10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</si>
</sst>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"/>
    <numFmt numFmtId="60" formatCode="0.00000"/>
    <numFmt numFmtId="61" formatCode="0.0000"/>
  </numFmts>
  <fonts count="6">
    <font>
      <sz val="10"/>
      <color indexed="8"/>
      <name val="Helvetica"/>
    </font>
    <font>
      <sz val="11"/>
      <color indexed="8"/>
      <name val="Helvetica"/>
    </font>
    <font>
      <sz val="14"/>
      <color indexed="8"/>
      <name val="Helvetica"/>
    </font>
    <font>
      <sz val="13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borderId="1" applyNumberFormat="0" applyFont="1" applyFill="0" applyBorder="1" applyAlignment="1" applyProtection="0">
      <alignment horizontal="right" vertical="center" wrapText="1"/>
    </xf>
    <xf numFmtId="49" fontId="5" borderId="1" applyNumberFormat="1" applyFont="1" applyFill="0" applyBorder="1" applyAlignment="1" applyProtection="0">
      <alignment horizontal="center" vertical="center" wrapText="1"/>
    </xf>
    <xf numFmtId="49" fontId="5" borderId="2" applyNumberFormat="1" applyFont="1" applyFill="0" applyBorder="1" applyAlignment="1" applyProtection="0">
      <alignment horizontal="right" vertical="center" wrapText="1"/>
    </xf>
    <xf numFmtId="0" fontId="0" borderId="3" applyNumberFormat="1" applyFont="1" applyFill="0" applyBorder="1" applyAlignment="1" applyProtection="0">
      <alignment horizontal="center" vertical="center" wrapText="1"/>
    </xf>
    <xf numFmtId="0" fontId="0" borderId="4" applyNumberFormat="1" applyFont="1" applyFill="0" applyBorder="1" applyAlignment="1" applyProtection="0">
      <alignment horizontal="center" vertical="center" wrapText="1"/>
    </xf>
    <xf numFmtId="49" fontId="5" borderId="5" applyNumberFormat="1" applyFont="1" applyFill="0" applyBorder="1" applyAlignment="1" applyProtection="0">
      <alignment horizontal="right" vertical="center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fed46c"/>
      <rgbColor rgb="ff078d6e"/>
      <rgbColor rgb="ffe37d92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5678"/>
          <c:y val="0.126036"/>
          <c:w val="0.822658"/>
          <c:h val="0.805079"/>
        </c:manualLayout>
      </c:layout>
      <c:lineChart>
        <c:grouping val="standard"/>
        <c:varyColors val="0"/>
        <c:ser>
          <c:idx val="0"/>
          <c:order val="0"/>
          <c:tx>
            <c:strRef>
              <c:f>'Лист 3'!$B$1</c:f>
              <c:strCache>
                <c:ptCount val="1"/>
                <c:pt idx="0">
                  <c:v>Fr(w1) для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3'!$A$2:$A$11</c:f>
              <c:strCache>
                <c:ptCount val="10"/>
                <c:pt idx="0">
                  <c:v>Coll 1</c:v>
                </c:pt>
                <c:pt idx="1">
                  <c:v>Coll 2</c:v>
                </c:pt>
                <c:pt idx="2">
                  <c:v>Coll 3</c:v>
                </c:pt>
                <c:pt idx="3">
                  <c:v>Coll 4</c:v>
                </c:pt>
                <c:pt idx="4">
                  <c:v>Coll 5</c:v>
                </c:pt>
                <c:pt idx="5">
                  <c:v>Coll 6</c:v>
                </c:pt>
                <c:pt idx="6">
                  <c:v>Coll 7</c:v>
                </c:pt>
                <c:pt idx="7">
                  <c:v>Coll 8</c:v>
                </c:pt>
                <c:pt idx="8">
                  <c:v>Coll 9</c:v>
                </c:pt>
                <c:pt idx="9">
                  <c:v>Coll 10</c:v>
                </c:pt>
              </c:strCache>
            </c:strRef>
          </c:cat>
          <c:val>
            <c:numRef>
              <c:f>'Лист 3'!$B$2:$B$11</c:f>
              <c:numCache>
                <c:ptCount val="10"/>
                <c:pt idx="0">
                  <c:v>0.001314</c:v>
                </c:pt>
                <c:pt idx="1">
                  <c:v>0.001358</c:v>
                </c:pt>
                <c:pt idx="2">
                  <c:v>0.001163</c:v>
                </c:pt>
                <c:pt idx="3">
                  <c:v>0.001841</c:v>
                </c:pt>
                <c:pt idx="4">
                  <c:v>0.001140</c:v>
                </c:pt>
                <c:pt idx="5">
                  <c:v>0.001031</c:v>
                </c:pt>
                <c:pt idx="6">
                  <c:v>0.001508</c:v>
                </c:pt>
                <c:pt idx="7">
                  <c:v>0.001159</c:v>
                </c:pt>
                <c:pt idx="8">
                  <c:v>0.001545</c:v>
                </c:pt>
                <c:pt idx="9">
                  <c:v>0.001216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000475"/>
        <c:minorUnit val="0.0002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61"/>
          <c:y val="0"/>
          <c:w val="0.851241"/>
          <c:h val="0.081384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8955"/>
          <c:y val="0.124386"/>
          <c:w val="0.812619"/>
          <c:h val="0.794374"/>
        </c:manualLayout>
      </c:layout>
      <c:lineChart>
        <c:grouping val="standard"/>
        <c:varyColors val="0"/>
        <c:ser>
          <c:idx val="0"/>
          <c:order val="0"/>
          <c:tx>
            <c:strRef>
              <c:f>'Лист 3'!$C$1</c:f>
              <c:strCache>
                <c:ptCount val="1"/>
                <c:pt idx="0">
                  <c:v>Fr(w2) год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ED46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ED46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3'!$A$2:$A$11</c:f>
              <c:strCache>
                <c:ptCount val="10"/>
                <c:pt idx="0">
                  <c:v>Coll 1</c:v>
                </c:pt>
                <c:pt idx="1">
                  <c:v>Coll 2</c:v>
                </c:pt>
                <c:pt idx="2">
                  <c:v>Coll 3</c:v>
                </c:pt>
                <c:pt idx="3">
                  <c:v>Coll 4</c:v>
                </c:pt>
                <c:pt idx="4">
                  <c:v>Coll 5</c:v>
                </c:pt>
                <c:pt idx="5">
                  <c:v>Coll 6</c:v>
                </c:pt>
                <c:pt idx="6">
                  <c:v>Coll 7</c:v>
                </c:pt>
                <c:pt idx="7">
                  <c:v>Coll 8</c:v>
                </c:pt>
                <c:pt idx="8">
                  <c:v>Coll 9</c:v>
                </c:pt>
                <c:pt idx="9">
                  <c:v>Coll 10</c:v>
                </c:pt>
              </c:strCache>
            </c:strRef>
          </c:cat>
          <c:val>
            <c:numRef>
              <c:f>'Лист 3'!$C$2:$C$11</c:f>
              <c:numCache>
                <c:ptCount val="10"/>
                <c:pt idx="0">
                  <c:v>0.002159</c:v>
                </c:pt>
                <c:pt idx="1">
                  <c:v>0.003419</c:v>
                </c:pt>
                <c:pt idx="2">
                  <c:v>0.003769</c:v>
                </c:pt>
                <c:pt idx="3">
                  <c:v>0.004081</c:v>
                </c:pt>
                <c:pt idx="4">
                  <c:v>0.003706</c:v>
                </c:pt>
                <c:pt idx="5">
                  <c:v>0.002712</c:v>
                </c:pt>
                <c:pt idx="6">
                  <c:v>0.003706</c:v>
                </c:pt>
                <c:pt idx="7">
                  <c:v>0.001854</c:v>
                </c:pt>
                <c:pt idx="8">
                  <c:v>0.003030</c:v>
                </c:pt>
                <c:pt idx="9">
                  <c:v>0.003417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3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00125"/>
        <c:minorUnit val="0.000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119"/>
          <c:y val="0"/>
          <c:w val="0.840853"/>
          <c:h val="0.08064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53254"/>
          <c:y val="0.124386"/>
          <c:w val="0.799124"/>
          <c:h val="0.794374"/>
        </c:manualLayout>
      </c:layout>
      <c:lineChart>
        <c:grouping val="standard"/>
        <c:varyColors val="0"/>
        <c:ser>
          <c:idx val="0"/>
          <c:order val="0"/>
          <c:tx>
            <c:strRef>
              <c:f>'Лист 3'!$D$1</c:f>
              <c:strCache>
                <c:ptCount val="1"/>
                <c:pt idx="0">
                  <c:v>Fr(w3) дочь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078D6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078D6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3'!$A$2:$A$11</c:f>
              <c:strCache>
                <c:ptCount val="10"/>
                <c:pt idx="0">
                  <c:v>Coll 1</c:v>
                </c:pt>
                <c:pt idx="1">
                  <c:v>Coll 2</c:v>
                </c:pt>
                <c:pt idx="2">
                  <c:v>Coll 3</c:v>
                </c:pt>
                <c:pt idx="3">
                  <c:v>Coll 4</c:v>
                </c:pt>
                <c:pt idx="4">
                  <c:v>Coll 5</c:v>
                </c:pt>
                <c:pt idx="5">
                  <c:v>Coll 6</c:v>
                </c:pt>
                <c:pt idx="6">
                  <c:v>Coll 7</c:v>
                </c:pt>
                <c:pt idx="7">
                  <c:v>Coll 8</c:v>
                </c:pt>
                <c:pt idx="8">
                  <c:v>Coll 9</c:v>
                </c:pt>
                <c:pt idx="9">
                  <c:v>Coll 10</c:v>
                </c:pt>
              </c:strCache>
            </c:strRef>
          </c:cat>
          <c:val>
            <c:numRef>
              <c:f>'Лист 3'!$D$2:$D$11</c:f>
              <c:numCache>
                <c:ptCount val="10"/>
                <c:pt idx="0">
                  <c:v>0.000469</c:v>
                </c:pt>
                <c:pt idx="1">
                  <c:v>0.000000</c:v>
                </c:pt>
                <c:pt idx="2">
                  <c:v>0.000093</c:v>
                </c:pt>
                <c:pt idx="3">
                  <c:v>0.000149</c:v>
                </c:pt>
                <c:pt idx="4">
                  <c:v>0.000095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0.000116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3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000125"/>
        <c:minorUnit val="6.25e-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293"/>
          <c:y val="0"/>
          <c:w val="0.82689"/>
          <c:h val="0.08064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78436"/>
          <c:y val="0.126667"/>
          <c:w val="0.864361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'Лист 3'!$E$1</c:f>
              <c:strCache>
                <c:ptCount val="1"/>
                <c:pt idx="0">
                  <c:v>Fr(w4) вице-премьер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47D9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47D9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3'!$A$2:$A$11</c:f>
              <c:strCache>
                <c:ptCount val="10"/>
                <c:pt idx="0">
                  <c:v>Coll 1</c:v>
                </c:pt>
                <c:pt idx="1">
                  <c:v>Coll 2</c:v>
                </c:pt>
                <c:pt idx="2">
                  <c:v>Coll 3</c:v>
                </c:pt>
                <c:pt idx="3">
                  <c:v>Coll 4</c:v>
                </c:pt>
                <c:pt idx="4">
                  <c:v>Coll 5</c:v>
                </c:pt>
                <c:pt idx="5">
                  <c:v>Coll 6</c:v>
                </c:pt>
                <c:pt idx="6">
                  <c:v>Coll 7</c:v>
                </c:pt>
                <c:pt idx="7">
                  <c:v>Coll 8</c:v>
                </c:pt>
                <c:pt idx="8">
                  <c:v>Coll 9</c:v>
                </c:pt>
                <c:pt idx="9">
                  <c:v>Coll 10</c:v>
                </c:pt>
              </c:strCache>
            </c:strRef>
          </c:cat>
          <c:val>
            <c:numRef>
              <c:f>'Лист 3'!$E$2:$E$11</c:f>
              <c:numCache>
                <c:ptCount val="10"/>
                <c:pt idx="0">
                  <c:v>0.000329</c:v>
                </c:pt>
                <c:pt idx="1">
                  <c:v>0.000094</c:v>
                </c:pt>
                <c:pt idx="2">
                  <c:v>0.000000</c:v>
                </c:pt>
                <c:pt idx="3">
                  <c:v>0.000000</c:v>
                </c:pt>
                <c:pt idx="4">
                  <c:v>0.000048</c:v>
                </c:pt>
                <c:pt idx="5">
                  <c:v>0.000217</c:v>
                </c:pt>
                <c:pt idx="6">
                  <c:v>0.000126</c:v>
                </c:pt>
                <c:pt idx="7">
                  <c:v>0.000116</c:v>
                </c:pt>
                <c:pt idx="8">
                  <c:v>0.000000</c:v>
                </c:pt>
                <c:pt idx="9">
                  <c:v>0.000116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0001"/>
        <c:minorUnit val="5e-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96778"/>
          <c:y val="0"/>
          <c:w val="0.84701"/>
          <c:h val="0.08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12</xdr:row>
      <xdr:rowOff>152400</xdr:rowOff>
    </xdr:from>
    <xdr:to>
      <xdr:col>3</xdr:col>
      <xdr:colOff>1373454</xdr:colOff>
      <xdr:row>29</xdr:row>
      <xdr:rowOff>95250</xdr:rowOff>
    </xdr:to>
    <xdr:graphicFrame>
      <xdr:nvGraphicFramePr>
        <xdr:cNvPr id="2" name="Chart 2"/>
        <xdr:cNvGraphicFramePr/>
      </xdr:nvGraphicFramePr>
      <xdr:xfrm>
        <a:off x="-271215" y="3548401"/>
        <a:ext cx="5370982" cy="3829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3</xdr:col>
      <xdr:colOff>1439806</xdr:colOff>
      <xdr:row>47</xdr:row>
      <xdr:rowOff>222249</xdr:rowOff>
    </xdr:to>
    <xdr:graphicFrame>
      <xdr:nvGraphicFramePr>
        <xdr:cNvPr id="3" name="Chart 3"/>
        <xdr:cNvGraphicFramePr/>
      </xdr:nvGraphicFramePr>
      <xdr:xfrm>
        <a:off x="-298035" y="7739401"/>
        <a:ext cx="5437334" cy="38798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875915</xdr:colOff>
      <xdr:row>12</xdr:row>
      <xdr:rowOff>120650</xdr:rowOff>
    </xdr:from>
    <xdr:to>
      <xdr:col>8</xdr:col>
      <xdr:colOff>739442</xdr:colOff>
      <xdr:row>29</xdr:row>
      <xdr:rowOff>114300</xdr:rowOff>
    </xdr:to>
    <xdr:graphicFrame>
      <xdr:nvGraphicFramePr>
        <xdr:cNvPr id="4" name="Chart 4"/>
        <xdr:cNvGraphicFramePr/>
      </xdr:nvGraphicFramePr>
      <xdr:xfrm>
        <a:off x="6461654" y="3516651"/>
        <a:ext cx="5529155" cy="38798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4</xdr:col>
      <xdr:colOff>1071549</xdr:colOff>
      <xdr:row>30</xdr:row>
      <xdr:rowOff>206375</xdr:rowOff>
    </xdr:from>
    <xdr:to>
      <xdr:col>8</xdr:col>
      <xdr:colOff>803733</xdr:colOff>
      <xdr:row>47</xdr:row>
      <xdr:rowOff>130174</xdr:rowOff>
    </xdr:to>
    <xdr:graphicFrame>
      <xdr:nvGraphicFramePr>
        <xdr:cNvPr id="5" name="Chart 5"/>
        <xdr:cNvGraphicFramePr/>
      </xdr:nvGraphicFramePr>
      <xdr:xfrm>
        <a:off x="6657289" y="7717176"/>
        <a:ext cx="539781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0.7969" style="1" customWidth="1"/>
    <col min="2" max="2" width="20.8672" style="1" customWidth="1"/>
    <col min="3" max="3" width="20.8672" style="1" customWidth="1"/>
    <col min="4" max="4" width="20.8672" style="1" customWidth="1"/>
    <col min="5" max="5" width="20.8672" style="1" customWidth="1"/>
    <col min="6" max="6" width="20.8672" style="1" customWidth="1"/>
    <col min="7" max="256" width="16.3516" style="1" customWidth="1"/>
  </cols>
  <sheetData>
    <row r="1" ht="22.85" customHeight="1">
      <c r="A1" s="2"/>
      <c r="B1" t="s" s="3">
        <v>3</v>
      </c>
      <c r="C1" t="s" s="3">
        <v>4</v>
      </c>
      <c r="D1" t="s" s="3">
        <v>5</v>
      </c>
      <c r="E1" t="s" s="3">
        <v>6</v>
      </c>
      <c r="F1" s="3"/>
    </row>
    <row r="2" ht="22.85" customHeight="1">
      <c r="A2" t="s" s="4">
        <v>7</v>
      </c>
      <c r="B2" s="5">
        <f>28/21302</f>
        <v>0.00131443056989954</v>
      </c>
      <c r="C2" s="6">
        <f>46/F2</f>
        <v>0.002159421650549244</v>
      </c>
      <c r="D2" s="6">
        <f>10/F2</f>
        <v>0.0004694394892498357</v>
      </c>
      <c r="E2" s="6">
        <f>7/F2</f>
        <v>0.000328607642474885</v>
      </c>
      <c r="F2" s="6">
        <v>21302</v>
      </c>
    </row>
    <row r="3" ht="22.6" customHeight="1">
      <c r="A3" t="s" s="7">
        <v>8</v>
      </c>
      <c r="B3" s="8">
        <f>29/F3</f>
        <v>0.001358250199053908</v>
      </c>
      <c r="C3" s="9">
        <f>73/F3</f>
        <v>0.003419043604515011</v>
      </c>
      <c r="D3" s="9">
        <v>0</v>
      </c>
      <c r="E3" s="9">
        <f>2/F3</f>
        <v>9.367242752095921e-05</v>
      </c>
      <c r="F3" s="9">
        <v>21351</v>
      </c>
    </row>
    <row r="4" ht="22.6" customHeight="1">
      <c r="A4" t="s" s="7">
        <v>9</v>
      </c>
      <c r="B4" s="8">
        <f>25/F4</f>
        <v>0.001163169403991997</v>
      </c>
      <c r="C4" s="9">
        <f>81/F4</f>
        <v>0.003768668868934072</v>
      </c>
      <c r="D4" s="9">
        <f>2/F4</f>
        <v>9.30535523193598e-05</v>
      </c>
      <c r="E4" s="9">
        <v>0</v>
      </c>
      <c r="F4" s="9">
        <v>21493</v>
      </c>
    </row>
    <row r="5" ht="22.6" customHeight="1">
      <c r="A5" t="s" s="7">
        <v>10</v>
      </c>
      <c r="B5" s="8">
        <f>37/F5</f>
        <v>0.001841437316478376</v>
      </c>
      <c r="C5" s="9">
        <f>82/F5</f>
        <v>0.004081023241925048</v>
      </c>
      <c r="D5" s="9">
        <f>3/F5</f>
        <v>0.0001493057283631115</v>
      </c>
      <c r="E5" s="9">
        <v>0</v>
      </c>
      <c r="F5" s="9">
        <v>20093</v>
      </c>
    </row>
    <row r="6" ht="22.6" customHeight="1">
      <c r="A6" t="s" s="7">
        <v>11</v>
      </c>
      <c r="B6" s="8">
        <f>24/F6</f>
        <v>0.001140196683927978</v>
      </c>
      <c r="C6" s="9">
        <f>78/F6</f>
        <v>0.003705639222765927</v>
      </c>
      <c r="D6" s="9">
        <f>2/F6</f>
        <v>9.501639032733146e-05</v>
      </c>
      <c r="E6" s="9">
        <f>1/F6</f>
        <v>4.750819516366573e-05</v>
      </c>
      <c r="F6" s="9">
        <v>21049</v>
      </c>
    </row>
    <row r="7" ht="22.6" customHeight="1">
      <c r="A7" t="s" s="7">
        <v>12</v>
      </c>
      <c r="B7" s="8">
        <f>19/F7</f>
        <v>0.001030648223487931</v>
      </c>
      <c r="C7" s="9">
        <f>50/F7</f>
        <v>0.002712232167073501</v>
      </c>
      <c r="D7" s="9">
        <v>0</v>
      </c>
      <c r="E7" s="9">
        <f>4/F7</f>
        <v>0.0002169785733658801</v>
      </c>
      <c r="F7" s="9">
        <v>18435</v>
      </c>
    </row>
    <row r="8" ht="22.6" customHeight="1">
      <c r="A8" t="s" s="7">
        <v>13</v>
      </c>
      <c r="B8" s="8">
        <f>24/F8</f>
        <v>0.001507537688442211</v>
      </c>
      <c r="C8" s="9">
        <f>59/F8</f>
        <v>0.003706030150753769</v>
      </c>
      <c r="D8" s="9">
        <v>0</v>
      </c>
      <c r="E8" s="9">
        <f>2/F8</f>
        <v>0.0001256281407035176</v>
      </c>
      <c r="F8" s="9">
        <v>15920</v>
      </c>
    </row>
    <row r="9" ht="22.6" customHeight="1">
      <c r="A9" t="s" s="7">
        <v>14</v>
      </c>
      <c r="B9" s="8">
        <f>20/F9</f>
        <v>0.001158614297300429</v>
      </c>
      <c r="C9" s="9">
        <f>32/F9</f>
        <v>0.001853782875680686</v>
      </c>
      <c r="D9" s="9">
        <v>0</v>
      </c>
      <c r="E9" s="9">
        <f>2/F9</f>
        <v>0.0001158614297300429</v>
      </c>
      <c r="F9" s="9">
        <v>17262</v>
      </c>
    </row>
    <row r="10" ht="22.6" customHeight="1">
      <c r="A10" t="s" s="7">
        <v>15</v>
      </c>
      <c r="B10" s="8">
        <f>26/F10</f>
        <v>0.00154486036838978</v>
      </c>
      <c r="C10" s="9">
        <f>51/F10</f>
        <v>0.00303030303030303</v>
      </c>
      <c r="D10" s="9">
        <v>0</v>
      </c>
      <c r="E10" s="9">
        <v>0</v>
      </c>
      <c r="F10" s="9">
        <v>16830</v>
      </c>
    </row>
    <row r="11" ht="22.6" customHeight="1">
      <c r="A11" t="s" s="7">
        <v>16</v>
      </c>
      <c r="B11" s="8">
        <f>21/F11</f>
        <v>0.001216263176184409</v>
      </c>
      <c r="C11" s="9">
        <f>59/F11</f>
        <v>0.003417120352137148</v>
      </c>
      <c r="D11" s="9">
        <f>2/F11</f>
        <v>0.0001158345882080389</v>
      </c>
      <c r="E11" s="9">
        <f>2/F11</f>
        <v>0.0001158345882080389</v>
      </c>
      <c r="F11" s="9">
        <v>17266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