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сходные данные" sheetId="1" r:id="rId4"/>
    <sheet state="visible" name="Линейн все x" sheetId="2" r:id="rId5"/>
    <sheet state="visible" name="Линейн x3, x4" sheetId="3" r:id="rId6"/>
    <sheet state="visible" name="Корреляция" sheetId="4" r:id="rId7"/>
  </sheets>
  <definedNames>
    <definedName name="LReg">#REF!</definedName>
    <definedName name="LREGBase">#REF!</definedName>
    <definedName localSheetId="0" name="ExternalData_2">'Исходные данные'!$A$1:$O$402</definedName>
  </definedNames>
  <calcPr/>
  <extLst>
    <ext uri="GoogleSheetsCustomDataVersion2">
      <go:sheetsCustomData xmlns:go="http://customooxmlschemas.google.com/" r:id="rId8" roundtripDataChecksum="12Vw2ocZGwp6rt+ldgWQNiJoC2ViQtYFo73aDC/YHeY="/>
    </ext>
  </extLst>
</workbook>
</file>

<file path=xl/sharedStrings.xml><?xml version="1.0" encoding="utf-8"?>
<sst xmlns="http://schemas.openxmlformats.org/spreadsheetml/2006/main" count="6202" uniqueCount="1993">
  <si>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</si>
  <si>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</si>
  <si>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</si>
  <si>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</si>
  <si>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</si>
  <si>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</si>
  <si>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</si>
  <si>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</si>
  <si>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</si>
  <si>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</si>
  <si>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</si>
  <si>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</si>
  <si>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</si>
  <si>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</si>
  <si>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</si>
  <si>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user_id</t>
  </si>
  <si>
    <t>age</t>
  </si>
  <si>
    <t>gender</t>
  </si>
  <si>
    <t>occupation</t>
  </si>
  <si>
    <t>work_mode</t>
  </si>
  <si>
    <t>screen_time_hours</t>
  </si>
  <si>
    <t>work_screen_hours</t>
  </si>
  <si>
    <t>leisure_screen_hours</t>
  </si>
  <si>
    <t>sleep_hours</t>
  </si>
  <si>
    <t>sleep_quality_1_5</t>
  </si>
  <si>
    <t>stress_level_0_10</t>
  </si>
  <si>
    <t>productivity_0_100</t>
  </si>
  <si>
    <t>exercise_minutes_per_week</t>
  </si>
  <si>
    <t>social_hours_per_week</t>
  </si>
  <si>
    <t>mental_wellness_index_0_100</t>
  </si>
  <si>
    <t>U0001</t>
  </si>
  <si>
    <t>33</t>
  </si>
  <si>
    <t>Female</t>
  </si>
  <si>
    <t>Employed</t>
  </si>
  <si>
    <t>Remote</t>
  </si>
  <si>
    <t>10.79</t>
  </si>
  <si>
    <t>5.44</t>
  </si>
  <si>
    <t>5.35</t>
  </si>
  <si>
    <t>6.63</t>
  </si>
  <si>
    <t>1</t>
  </si>
  <si>
    <t>9.3</t>
  </si>
  <si>
    <t>44.7</t>
  </si>
  <si>
    <t>127</t>
  </si>
  <si>
    <t>0.7</t>
  </si>
  <si>
    <t>U0002</t>
  </si>
  <si>
    <t>28</t>
  </si>
  <si>
    <t>In-person</t>
  </si>
  <si>
    <t>7.4</t>
  </si>
  <si>
    <t>0.37</t>
  </si>
  <si>
    <t>7.03</t>
  </si>
  <si>
    <t>8.05</t>
  </si>
  <si>
    <t>3</t>
  </si>
  <si>
    <t>5.7</t>
  </si>
  <si>
    <t>78</t>
  </si>
  <si>
    <t>74</t>
  </si>
  <si>
    <t>2.1</t>
  </si>
  <si>
    <t>56.2</t>
  </si>
  <si>
    <t>U0003</t>
  </si>
  <si>
    <t>35</t>
  </si>
  <si>
    <t>Hybrid</t>
  </si>
  <si>
    <t>9.78</t>
  </si>
  <si>
    <t>1.09</t>
  </si>
  <si>
    <t>8.69</t>
  </si>
  <si>
    <t>6.48</t>
  </si>
  <si>
    <t>9.1</t>
  </si>
  <si>
    <t>51.8</t>
  </si>
  <si>
    <t>67</t>
  </si>
  <si>
    <t>8</t>
  </si>
  <si>
    <t>3.6</t>
  </si>
  <si>
    <t>U0004</t>
  </si>
  <si>
    <t>42</t>
  </si>
  <si>
    <t>Male</t>
  </si>
  <si>
    <t>11.13</t>
  </si>
  <si>
    <t>0.56</t>
  </si>
  <si>
    <t>10.57</t>
  </si>
  <si>
    <t>6.89</t>
  </si>
  <si>
    <t>10</t>
  </si>
  <si>
    <t>37</t>
  </si>
  <si>
    <t>0</t>
  </si>
  <si>
    <t>U0005</t>
  </si>
  <si>
    <t>Student</t>
  </si>
  <si>
    <t>13.22</t>
  </si>
  <si>
    <t>4.09</t>
  </si>
  <si>
    <t>9.13</t>
  </si>
  <si>
    <t>5.79</t>
  </si>
  <si>
    <t>38.5</t>
  </si>
  <si>
    <t>143</t>
  </si>
  <si>
    <t>10.1</t>
  </si>
  <si>
    <t>U0006</t>
  </si>
  <si>
    <t>Non-binary/Other</t>
  </si>
  <si>
    <t>Self-employed</t>
  </si>
  <si>
    <t>9.83</t>
  </si>
  <si>
    <t>0.53</t>
  </si>
  <si>
    <t>7.19</t>
  </si>
  <si>
    <t>44</t>
  </si>
  <si>
    <t>71</t>
  </si>
  <si>
    <t>10.3</t>
  </si>
  <si>
    <t>5</t>
  </si>
  <si>
    <t>U0007</t>
  </si>
  <si>
    <t>Retired</t>
  </si>
  <si>
    <t>6.02</t>
  </si>
  <si>
    <t>2.82</t>
  </si>
  <si>
    <t>3.2</t>
  </si>
  <si>
    <t>7.44</t>
  </si>
  <si>
    <t>2</t>
  </si>
  <si>
    <t>6.1</t>
  </si>
  <si>
    <t>64.8</t>
  </si>
  <si>
    <t>141</t>
  </si>
  <si>
    <t>4.7</t>
  </si>
  <si>
    <t>43.7</t>
  </si>
  <si>
    <t>U0008</t>
  </si>
  <si>
    <t>36</t>
  </si>
  <si>
    <t>6.21</t>
  </si>
  <si>
    <t>0.75</t>
  </si>
  <si>
    <t>5.46</t>
  </si>
  <si>
    <t>6.78</t>
  </si>
  <si>
    <t>5.4</t>
  </si>
  <si>
    <t>87</t>
  </si>
  <si>
    <t>51</t>
  </si>
  <si>
    <t>18.7</t>
  </si>
  <si>
    <t>54.3</t>
  </si>
  <si>
    <t>U0009</t>
  </si>
  <si>
    <t>26</t>
  </si>
  <si>
    <t>6.28</t>
  </si>
  <si>
    <t>0.67</t>
  </si>
  <si>
    <t>5.61</t>
  </si>
  <si>
    <t>8.48</t>
  </si>
  <si>
    <t>4</t>
  </si>
  <si>
    <t>1.6</t>
  </si>
  <si>
    <t>91.7</t>
  </si>
  <si>
    <t>149</t>
  </si>
  <si>
    <t>86.8</t>
  </si>
  <si>
    <t>U0010</t>
  </si>
  <si>
    <t>34</t>
  </si>
  <si>
    <t>9.37</t>
  </si>
  <si>
    <t>0.84</t>
  </si>
  <si>
    <t>8.53</t>
  </si>
  <si>
    <t>7.78</t>
  </si>
  <si>
    <t>42.2</t>
  </si>
  <si>
    <t>50</t>
  </si>
  <si>
    <t>12.7</t>
  </si>
  <si>
    <t>10.7</t>
  </si>
  <si>
    <t>U0011</t>
  </si>
  <si>
    <t>9.87</t>
  </si>
  <si>
    <t>3.02</t>
  </si>
  <si>
    <t>6.85</t>
  </si>
  <si>
    <t>6.4</t>
  </si>
  <si>
    <t>8.8</t>
  </si>
  <si>
    <t>55.9</t>
  </si>
  <si>
    <t>6.2</t>
  </si>
  <si>
    <t>21.8</t>
  </si>
  <si>
    <t>U0012</t>
  </si>
  <si>
    <t>Unemployed</t>
  </si>
  <si>
    <t>4.96</t>
  </si>
  <si>
    <t>0.25</t>
  </si>
  <si>
    <t>4.71</t>
  </si>
  <si>
    <t>8.01</t>
  </si>
  <si>
    <t>4.6</t>
  </si>
  <si>
    <t>88.4</t>
  </si>
  <si>
    <t>188</t>
  </si>
  <si>
    <t>12.5</t>
  </si>
  <si>
    <t>74.3</t>
  </si>
  <si>
    <t>U0013</t>
  </si>
  <si>
    <t>31</t>
  </si>
  <si>
    <t>12.55</t>
  </si>
  <si>
    <t>6.8</t>
  </si>
  <si>
    <t>5.75</t>
  </si>
  <si>
    <t>6.96</t>
  </si>
  <si>
    <t>139</t>
  </si>
  <si>
    <t>11.3</t>
  </si>
  <si>
    <t>U0014</t>
  </si>
  <si>
    <t>16</t>
  </si>
  <si>
    <t>7.86</t>
  </si>
  <si>
    <t>4.33</t>
  </si>
  <si>
    <t>3.53</t>
  </si>
  <si>
    <t>7.59</t>
  </si>
  <si>
    <t>6.3</t>
  </si>
  <si>
    <t>70.7</t>
  </si>
  <si>
    <t>102</t>
  </si>
  <si>
    <t>8.6</t>
  </si>
  <si>
    <t>40.9</t>
  </si>
  <si>
    <t>U0015</t>
  </si>
  <si>
    <t>9.07</t>
  </si>
  <si>
    <t>0.79</t>
  </si>
  <si>
    <t>8.28</t>
  </si>
  <si>
    <t>5.54</t>
  </si>
  <si>
    <t>53.2</t>
  </si>
  <si>
    <t>U0016</t>
  </si>
  <si>
    <t>25</t>
  </si>
  <si>
    <t>13.49</t>
  </si>
  <si>
    <t>10.67</t>
  </si>
  <si>
    <t>7.13</t>
  </si>
  <si>
    <t>37.6</t>
  </si>
  <si>
    <t>284</t>
  </si>
  <si>
    <t>2.8</t>
  </si>
  <si>
    <t>U0017</t>
  </si>
  <si>
    <t>21</t>
  </si>
  <si>
    <t>8.86</t>
  </si>
  <si>
    <t>0.82</t>
  </si>
  <si>
    <t>8.04</t>
  </si>
  <si>
    <t>6.53</t>
  </si>
  <si>
    <t>60.3</t>
  </si>
  <si>
    <t>223</t>
  </si>
  <si>
    <t>13.1</t>
  </si>
  <si>
    <t>10.5</t>
  </si>
  <si>
    <t>U0018</t>
  </si>
  <si>
    <t>32</t>
  </si>
  <si>
    <t>6.31</t>
  </si>
  <si>
    <t>7.06</t>
  </si>
  <si>
    <t>7</t>
  </si>
  <si>
    <t>49</t>
  </si>
  <si>
    <t>167</t>
  </si>
  <si>
    <t>11.6</t>
  </si>
  <si>
    <t>29.5</t>
  </si>
  <si>
    <t>U0019</t>
  </si>
  <si>
    <t>22</t>
  </si>
  <si>
    <t>8.18</t>
  </si>
  <si>
    <t>7.48</t>
  </si>
  <si>
    <t>9.2</t>
  </si>
  <si>
    <t>4.2</t>
  </si>
  <si>
    <t>85.1</t>
  </si>
  <si>
    <t>52</t>
  </si>
  <si>
    <t>11.2</t>
  </si>
  <si>
    <t>68.9</t>
  </si>
  <si>
    <t>U0020</t>
  </si>
  <si>
    <t>18</t>
  </si>
  <si>
    <t>10.26</t>
  </si>
  <si>
    <t>5.73</t>
  </si>
  <si>
    <t>4.53</t>
  </si>
  <si>
    <t>6.98</t>
  </si>
  <si>
    <t>9.4</t>
  </si>
  <si>
    <t>82</t>
  </si>
  <si>
    <t>1.5</t>
  </si>
  <si>
    <t>10.8</t>
  </si>
  <si>
    <t>U0021</t>
  </si>
  <si>
    <t>41</t>
  </si>
  <si>
    <t>10.14</t>
  </si>
  <si>
    <t>3.29</t>
  </si>
  <si>
    <t>6.68</t>
  </si>
  <si>
    <t>48.1</t>
  </si>
  <si>
    <t>65</t>
  </si>
  <si>
    <t>U0022</t>
  </si>
  <si>
    <t>7.52</t>
  </si>
  <si>
    <t>2.89</t>
  </si>
  <si>
    <t>4.63</t>
  </si>
  <si>
    <t>5.49</t>
  </si>
  <si>
    <t>8.1</t>
  </si>
  <si>
    <t>53.1</t>
  </si>
  <si>
    <t>200</t>
  </si>
  <si>
    <t>13.2</t>
  </si>
  <si>
    <t>18.2</t>
  </si>
  <si>
    <t>U0023</t>
  </si>
  <si>
    <t>30</t>
  </si>
  <si>
    <t>7.67</t>
  </si>
  <si>
    <t>1.65</t>
  </si>
  <si>
    <t>8.36</t>
  </si>
  <si>
    <t>5.1</t>
  </si>
  <si>
    <t>76.4</t>
  </si>
  <si>
    <t>130</t>
  </si>
  <si>
    <t>8.9</t>
  </si>
  <si>
    <t>53.5</t>
  </si>
  <si>
    <t>U0024</t>
  </si>
  <si>
    <t>5.74</t>
  </si>
  <si>
    <t>2.33</t>
  </si>
  <si>
    <t>3.41</t>
  </si>
  <si>
    <t>6.34</t>
  </si>
  <si>
    <t>3.7</t>
  </si>
  <si>
    <t>77.3</t>
  </si>
  <si>
    <t>63</t>
  </si>
  <si>
    <t>17.6</t>
  </si>
  <si>
    <t>48.7</t>
  </si>
  <si>
    <t>U0025</t>
  </si>
  <si>
    <t>8.93</t>
  </si>
  <si>
    <t>0.45</t>
  </si>
  <si>
    <t>9.8</t>
  </si>
  <si>
    <t>50.3</t>
  </si>
  <si>
    <t>69</t>
  </si>
  <si>
    <t>8.5</t>
  </si>
  <si>
    <t>U0026</t>
  </si>
  <si>
    <t>7.05</t>
  </si>
  <si>
    <t>0.8</t>
  </si>
  <si>
    <t>6.25</t>
  </si>
  <si>
    <t>7.08</t>
  </si>
  <si>
    <t>194</t>
  </si>
  <si>
    <t>1.8</t>
  </si>
  <si>
    <t>U0027</t>
  </si>
  <si>
    <t>20</t>
  </si>
  <si>
    <t>5.17</t>
  </si>
  <si>
    <t>6.13</t>
  </si>
  <si>
    <t>7.74</t>
  </si>
  <si>
    <t>53.3</t>
  </si>
  <si>
    <t>197</t>
  </si>
  <si>
    <t>U0028</t>
  </si>
  <si>
    <t>6.61</t>
  </si>
  <si>
    <t>0.33</t>
  </si>
  <si>
    <t>8.06</t>
  </si>
  <si>
    <t>60</t>
  </si>
  <si>
    <t>227</t>
  </si>
  <si>
    <t>3.5</t>
  </si>
  <si>
    <t>42.8</t>
  </si>
  <si>
    <t>U0029</t>
  </si>
  <si>
    <t>7.43</t>
  </si>
  <si>
    <t>0.73</t>
  </si>
  <si>
    <t>6.7</t>
  </si>
  <si>
    <t>7.11</t>
  </si>
  <si>
    <t>7.6</t>
  </si>
  <si>
    <t>61.1</t>
  </si>
  <si>
    <t>164</t>
  </si>
  <si>
    <t>28.9</t>
  </si>
  <si>
    <t>U0030</t>
  </si>
  <si>
    <t>27</t>
  </si>
  <si>
    <t>9.57</t>
  </si>
  <si>
    <t>0.48</t>
  </si>
  <si>
    <t>9.09</t>
  </si>
  <si>
    <t>7.18</t>
  </si>
  <si>
    <t>38</t>
  </si>
  <si>
    <t>81</t>
  </si>
  <si>
    <t>0.9</t>
  </si>
  <si>
    <t>U0031</t>
  </si>
  <si>
    <t>6.37</t>
  </si>
  <si>
    <t>0.78</t>
  </si>
  <si>
    <t>5.59</t>
  </si>
  <si>
    <t>6.91</t>
  </si>
  <si>
    <t>52.1</t>
  </si>
  <si>
    <t>11.1</t>
  </si>
  <si>
    <t>U0032</t>
  </si>
  <si>
    <t>14.35</t>
  </si>
  <si>
    <t>7.54</t>
  </si>
  <si>
    <t>6.81</t>
  </si>
  <si>
    <t>6.5</t>
  </si>
  <si>
    <t>42.6</t>
  </si>
  <si>
    <t>100</t>
  </si>
  <si>
    <t>U0033</t>
  </si>
  <si>
    <t>29</t>
  </si>
  <si>
    <t>1.25</t>
  </si>
  <si>
    <t>5.64</t>
  </si>
  <si>
    <t>7.42</t>
  </si>
  <si>
    <t>116</t>
  </si>
  <si>
    <t>0.2</t>
  </si>
  <si>
    <t>17.2</t>
  </si>
  <si>
    <t>U0034</t>
  </si>
  <si>
    <t>11.38</t>
  </si>
  <si>
    <t>0.57</t>
  </si>
  <si>
    <t>10.81</t>
  </si>
  <si>
    <t>7.38</t>
  </si>
  <si>
    <t>9.9</t>
  </si>
  <si>
    <t>57</t>
  </si>
  <si>
    <t>95</t>
  </si>
  <si>
    <t>11.4</t>
  </si>
  <si>
    <t>2.4</t>
  </si>
  <si>
    <t>U0035</t>
  </si>
  <si>
    <t>13.05</t>
  </si>
  <si>
    <t>0.65</t>
  </si>
  <si>
    <t>12.4</t>
  </si>
  <si>
    <t>7.28</t>
  </si>
  <si>
    <t>39.6</t>
  </si>
  <si>
    <t>86</t>
  </si>
  <si>
    <t>U0036</t>
  </si>
  <si>
    <t>7.47</t>
  </si>
  <si>
    <t>3.01</t>
  </si>
  <si>
    <t>4.46</t>
  </si>
  <si>
    <t>7.57</t>
  </si>
  <si>
    <t>8.4</t>
  </si>
  <si>
    <t>53.6</t>
  </si>
  <si>
    <t>15</t>
  </si>
  <si>
    <t>14.3</t>
  </si>
  <si>
    <t>14.8</t>
  </si>
  <si>
    <t>U0037</t>
  </si>
  <si>
    <t>9.93</t>
  </si>
  <si>
    <t>1.89</t>
  </si>
  <si>
    <t>9.5</t>
  </si>
  <si>
    <t>45.7</t>
  </si>
  <si>
    <t>138</t>
  </si>
  <si>
    <t>15.2</t>
  </si>
  <si>
    <t>2.2</t>
  </si>
  <si>
    <t>U0038</t>
  </si>
  <si>
    <t>8.08</t>
  </si>
  <si>
    <t>6.83</t>
  </si>
  <si>
    <t>7.64</t>
  </si>
  <si>
    <t>68.1</t>
  </si>
  <si>
    <t>147</t>
  </si>
  <si>
    <t>57.6</t>
  </si>
  <si>
    <t>U0039</t>
  </si>
  <si>
    <t>19</t>
  </si>
  <si>
    <t>7.88</t>
  </si>
  <si>
    <t>0.39</t>
  </si>
  <si>
    <t>7.49</t>
  </si>
  <si>
    <t>9</t>
  </si>
  <si>
    <t>49.8</t>
  </si>
  <si>
    <t>153</t>
  </si>
  <si>
    <t>17.7</t>
  </si>
  <si>
    <t>U0040</t>
  </si>
  <si>
    <t>8.81</t>
  </si>
  <si>
    <t>3.92</t>
  </si>
  <si>
    <t>4.89</t>
  </si>
  <si>
    <t>6.22</t>
  </si>
  <si>
    <t>51.6</t>
  </si>
  <si>
    <t>172</t>
  </si>
  <si>
    <t>U0041</t>
  </si>
  <si>
    <t>5.65</t>
  </si>
  <si>
    <t>0.36</t>
  </si>
  <si>
    <t>5.29</t>
  </si>
  <si>
    <t>7.2</t>
  </si>
  <si>
    <t>67.4</t>
  </si>
  <si>
    <t>169</t>
  </si>
  <si>
    <t>19.4</t>
  </si>
  <si>
    <t>35.2</t>
  </si>
  <si>
    <t>U0042</t>
  </si>
  <si>
    <t>9.31</t>
  </si>
  <si>
    <t>8.66</t>
  </si>
  <si>
    <t>51.7</t>
  </si>
  <si>
    <t>1.1</t>
  </si>
  <si>
    <t>30.4</t>
  </si>
  <si>
    <t>U0043</t>
  </si>
  <si>
    <t>7.72</t>
  </si>
  <si>
    <t>5.52</t>
  </si>
  <si>
    <t>7.96</t>
  </si>
  <si>
    <t>3.8</t>
  </si>
  <si>
    <t>77.7</t>
  </si>
  <si>
    <t>106</t>
  </si>
  <si>
    <t>17.5</t>
  </si>
  <si>
    <t>62.2</t>
  </si>
  <si>
    <t>U0044</t>
  </si>
  <si>
    <t>11.81</t>
  </si>
  <si>
    <t>4.64</t>
  </si>
  <si>
    <t>7.17</t>
  </si>
  <si>
    <t>6.45</t>
  </si>
  <si>
    <t>92</t>
  </si>
  <si>
    <t>U0045</t>
  </si>
  <si>
    <t>6.71</t>
  </si>
  <si>
    <t>0.74</t>
  </si>
  <si>
    <t>5.97</t>
  </si>
  <si>
    <t>58.8</t>
  </si>
  <si>
    <t>119</t>
  </si>
  <si>
    <t>23.3</t>
  </si>
  <si>
    <t>U0046</t>
  </si>
  <si>
    <t>24</t>
  </si>
  <si>
    <t>1.57</t>
  </si>
  <si>
    <t>4.1</t>
  </si>
  <si>
    <t>79.6</t>
  </si>
  <si>
    <t>53</t>
  </si>
  <si>
    <t>U0047</t>
  </si>
  <si>
    <t>7.46</t>
  </si>
  <si>
    <t>1.45</t>
  </si>
  <si>
    <t>6.01</t>
  </si>
  <si>
    <t>7.33</t>
  </si>
  <si>
    <t>49.2</t>
  </si>
  <si>
    <t>156</t>
  </si>
  <si>
    <t>23.7</t>
  </si>
  <si>
    <t>U0048</t>
  </si>
  <si>
    <t>14.22</t>
  </si>
  <si>
    <t>34.8</t>
  </si>
  <si>
    <t>222</t>
  </si>
  <si>
    <t>13.9</t>
  </si>
  <si>
    <t>U0049</t>
  </si>
  <si>
    <t>3.77</t>
  </si>
  <si>
    <t>6.16</t>
  </si>
  <si>
    <t>52.8</t>
  </si>
  <si>
    <t>254</t>
  </si>
  <si>
    <t>0.5</t>
  </si>
  <si>
    <t>18.5</t>
  </si>
  <si>
    <t>U0050</t>
  </si>
  <si>
    <t>13.29</t>
  </si>
  <si>
    <t>0.99</t>
  </si>
  <si>
    <t>12.3</t>
  </si>
  <si>
    <t>27.1</t>
  </si>
  <si>
    <t>77</t>
  </si>
  <si>
    <t>U0051</t>
  </si>
  <si>
    <t>6.77</t>
  </si>
  <si>
    <t>6.41</t>
  </si>
  <si>
    <t>6.93</t>
  </si>
  <si>
    <t>56.8</t>
  </si>
  <si>
    <t>27.3</t>
  </si>
  <si>
    <t>U0052</t>
  </si>
  <si>
    <t>10.25</t>
  </si>
  <si>
    <t>4.66</t>
  </si>
  <si>
    <t>6.33</t>
  </si>
  <si>
    <t>181</t>
  </si>
  <si>
    <t>0.3</t>
  </si>
  <si>
    <t>U0053</t>
  </si>
  <si>
    <t>8.75</t>
  </si>
  <si>
    <t>7.15</t>
  </si>
  <si>
    <t>44.9</t>
  </si>
  <si>
    <t>21.6</t>
  </si>
  <si>
    <t>U0054</t>
  </si>
  <si>
    <t>10.13</t>
  </si>
  <si>
    <t>0.51</t>
  </si>
  <si>
    <t>9.62</t>
  </si>
  <si>
    <t>44.8</t>
  </si>
  <si>
    <t>43</t>
  </si>
  <si>
    <t>U0055</t>
  </si>
  <si>
    <t>9.47</t>
  </si>
  <si>
    <t>7.07</t>
  </si>
  <si>
    <t>8.22</t>
  </si>
  <si>
    <t>10.2</t>
  </si>
  <si>
    <t>34.4</t>
  </si>
  <si>
    <t>U0056</t>
  </si>
  <si>
    <t>0.42</t>
  </si>
  <si>
    <t>85</t>
  </si>
  <si>
    <t>11.5</t>
  </si>
  <si>
    <t>27.4</t>
  </si>
  <si>
    <t>U0057</t>
  </si>
  <si>
    <t>23</t>
  </si>
  <si>
    <t>6.76</t>
  </si>
  <si>
    <t>0.55</t>
  </si>
  <si>
    <t>7.12</t>
  </si>
  <si>
    <t>5.6</t>
  </si>
  <si>
    <t>157</t>
  </si>
  <si>
    <t>39.1</t>
  </si>
  <si>
    <t>U0058</t>
  </si>
  <si>
    <t>7.82</t>
  </si>
  <si>
    <t>2.5</t>
  </si>
  <si>
    <t>5.32</t>
  </si>
  <si>
    <t>8.37</t>
  </si>
  <si>
    <t>6.9</t>
  </si>
  <si>
    <t>18.8</t>
  </si>
  <si>
    <t>44.1</t>
  </si>
  <si>
    <t>U0059</t>
  </si>
  <si>
    <t>11.49</t>
  </si>
  <si>
    <t>10.39</t>
  </si>
  <si>
    <t>7.1</t>
  </si>
  <si>
    <t>67.8</t>
  </si>
  <si>
    <t>29.9</t>
  </si>
  <si>
    <t>U0060</t>
  </si>
  <si>
    <t>8.89</t>
  </si>
  <si>
    <t>1.91</t>
  </si>
  <si>
    <t>9.7</t>
  </si>
  <si>
    <t>40.3</t>
  </si>
  <si>
    <t>132</t>
  </si>
  <si>
    <t>19.8</t>
  </si>
  <si>
    <t>U0061</t>
  </si>
  <si>
    <t>10.09</t>
  </si>
  <si>
    <t>0.68</t>
  </si>
  <si>
    <t>9.41</t>
  </si>
  <si>
    <t>5.89</t>
  </si>
  <si>
    <t>46.3</t>
  </si>
  <si>
    <t>4.5</t>
  </si>
  <si>
    <t>U0062</t>
  </si>
  <si>
    <t>9.02</t>
  </si>
  <si>
    <t>2.67</t>
  </si>
  <si>
    <t>6.35</t>
  </si>
  <si>
    <t>45.8</t>
  </si>
  <si>
    <t>148</t>
  </si>
  <si>
    <t>7.9</t>
  </si>
  <si>
    <t>2.3</t>
  </si>
  <si>
    <t>U0063</t>
  </si>
  <si>
    <t>11.16</t>
  </si>
  <si>
    <t>1.46</t>
  </si>
  <si>
    <t>U0064</t>
  </si>
  <si>
    <t>7.3</t>
  </si>
  <si>
    <t>51.1</t>
  </si>
  <si>
    <t>7.7</t>
  </si>
  <si>
    <t>U0065</t>
  </si>
  <si>
    <t>6.95</t>
  </si>
  <si>
    <t>3.9</t>
  </si>
  <si>
    <t>3.05</t>
  </si>
  <si>
    <t>7.14</t>
  </si>
  <si>
    <t>48.3</t>
  </si>
  <si>
    <t>84</t>
  </si>
  <si>
    <t>U0066</t>
  </si>
  <si>
    <t>40</t>
  </si>
  <si>
    <t>5.5</t>
  </si>
  <si>
    <t>7.21</t>
  </si>
  <si>
    <t>2.6</t>
  </si>
  <si>
    <t>86.3</t>
  </si>
  <si>
    <t>60.6</t>
  </si>
  <si>
    <t>U0067</t>
  </si>
  <si>
    <t>11.02</t>
  </si>
  <si>
    <t>1.59</t>
  </si>
  <si>
    <t>9.43</t>
  </si>
  <si>
    <t>6.56</t>
  </si>
  <si>
    <t>195</t>
  </si>
  <si>
    <t>U0068</t>
  </si>
  <si>
    <t>8.47</t>
  </si>
  <si>
    <t>0.94</t>
  </si>
  <si>
    <t>7.53</t>
  </si>
  <si>
    <t>6.06</t>
  </si>
  <si>
    <t>U0069</t>
  </si>
  <si>
    <t>6.92</t>
  </si>
  <si>
    <t>1.07</t>
  </si>
  <si>
    <t>5.85</t>
  </si>
  <si>
    <t>8.15</t>
  </si>
  <si>
    <t>76.5</t>
  </si>
  <si>
    <t>U0070</t>
  </si>
  <si>
    <t>8.23</t>
  </si>
  <si>
    <t>65.1</t>
  </si>
  <si>
    <t>12</t>
  </si>
  <si>
    <t>30.6</t>
  </si>
  <si>
    <t>U0071</t>
  </si>
  <si>
    <t>5.68</t>
  </si>
  <si>
    <t>59</t>
  </si>
  <si>
    <t>19.6</t>
  </si>
  <si>
    <t>U0072</t>
  </si>
  <si>
    <t>13.44</t>
  </si>
  <si>
    <t>7.29</t>
  </si>
  <si>
    <t>151</t>
  </si>
  <si>
    <t>U0073</t>
  </si>
  <si>
    <t>5.41</t>
  </si>
  <si>
    <t>0.44</t>
  </si>
  <si>
    <t>4.97</t>
  </si>
  <si>
    <t>68.5</t>
  </si>
  <si>
    <t>163</t>
  </si>
  <si>
    <t>U0074</t>
  </si>
  <si>
    <t>7.92</t>
  </si>
  <si>
    <t>56</t>
  </si>
  <si>
    <t>144</t>
  </si>
  <si>
    <t>15.5</t>
  </si>
  <si>
    <t>21.4</t>
  </si>
  <si>
    <t>U0075</t>
  </si>
  <si>
    <t>4.07</t>
  </si>
  <si>
    <t>5.06</t>
  </si>
  <si>
    <t>6.84</t>
  </si>
  <si>
    <t>74.5</t>
  </si>
  <si>
    <t>161</t>
  </si>
  <si>
    <t>12.8</t>
  </si>
  <si>
    <t>U0076</t>
  </si>
  <si>
    <t>9.26</t>
  </si>
  <si>
    <t>4.57</t>
  </si>
  <si>
    <t>4.69</t>
  </si>
  <si>
    <t>7.09</t>
  </si>
  <si>
    <t>72</t>
  </si>
  <si>
    <t>U0077</t>
  </si>
  <si>
    <t>1.82</t>
  </si>
  <si>
    <t>4.79</t>
  </si>
  <si>
    <t>7.26</t>
  </si>
  <si>
    <t>60.5</t>
  </si>
  <si>
    <t>88</t>
  </si>
  <si>
    <t>6</t>
  </si>
  <si>
    <t>19.3</t>
  </si>
  <si>
    <t>U0078</t>
  </si>
  <si>
    <t>3.93</t>
  </si>
  <si>
    <t>1.02</t>
  </si>
  <si>
    <t>2.91</t>
  </si>
  <si>
    <t>286</t>
  </si>
  <si>
    <t>16.6</t>
  </si>
  <si>
    <t>68.4</t>
  </si>
  <si>
    <t>U0079</t>
  </si>
  <si>
    <t>11.75</t>
  </si>
  <si>
    <t>0.88</t>
  </si>
  <si>
    <t>10.87</t>
  </si>
  <si>
    <t>41.5</t>
  </si>
  <si>
    <t>70</t>
  </si>
  <si>
    <t>U0080</t>
  </si>
  <si>
    <t>7.58</t>
  </si>
  <si>
    <t>0.38</t>
  </si>
  <si>
    <t>7.61</t>
  </si>
  <si>
    <t>67.7</t>
  </si>
  <si>
    <t>3.4</t>
  </si>
  <si>
    <t>61.4</t>
  </si>
  <si>
    <t>U0081</t>
  </si>
  <si>
    <t>9.14</t>
  </si>
  <si>
    <t>1.99</t>
  </si>
  <si>
    <t>7.89</t>
  </si>
  <si>
    <t>45.5</t>
  </si>
  <si>
    <t>103</t>
  </si>
  <si>
    <t>11.7</t>
  </si>
  <si>
    <t>U0082</t>
  </si>
  <si>
    <t>4.99</t>
  </si>
  <si>
    <t>88.3</t>
  </si>
  <si>
    <t>56.1</t>
  </si>
  <si>
    <t>U0083</t>
  </si>
  <si>
    <t>9.86</t>
  </si>
  <si>
    <t>6.39</t>
  </si>
  <si>
    <t>3.47</t>
  </si>
  <si>
    <t>8.2</t>
  </si>
  <si>
    <t>66.3</t>
  </si>
  <si>
    <t>15.8</t>
  </si>
  <si>
    <t>32.6</t>
  </si>
  <si>
    <t>U0084</t>
  </si>
  <si>
    <t>6.72</t>
  </si>
  <si>
    <t>U0085</t>
  </si>
  <si>
    <t>7.04</t>
  </si>
  <si>
    <t>3.54</t>
  </si>
  <si>
    <t>82.3</t>
  </si>
  <si>
    <t>186</t>
  </si>
  <si>
    <t>72.6</t>
  </si>
  <si>
    <t>U0086</t>
  </si>
  <si>
    <t>6.32</t>
  </si>
  <si>
    <t>1.72</t>
  </si>
  <si>
    <t>7.32</t>
  </si>
  <si>
    <t>64.4</t>
  </si>
  <si>
    <t>173</t>
  </si>
  <si>
    <t>30.8</t>
  </si>
  <si>
    <t>U0087</t>
  </si>
  <si>
    <t>2.73</t>
  </si>
  <si>
    <t>7.91</t>
  </si>
  <si>
    <t>50.4</t>
  </si>
  <si>
    <t>13.5</t>
  </si>
  <si>
    <t>12.2</t>
  </si>
  <si>
    <t>U0088</t>
  </si>
  <si>
    <t>9.24</t>
  </si>
  <si>
    <t>2.53</t>
  </si>
  <si>
    <t>46.5</t>
  </si>
  <si>
    <t>U0089</t>
  </si>
  <si>
    <t>8.29</t>
  </si>
  <si>
    <t>58.3</t>
  </si>
  <si>
    <t>219</t>
  </si>
  <si>
    <t>34.5</t>
  </si>
  <si>
    <t>U0090</t>
  </si>
  <si>
    <t>0.92</t>
  </si>
  <si>
    <t>68.7</t>
  </si>
  <si>
    <t>5.9</t>
  </si>
  <si>
    <t>38.1</t>
  </si>
  <si>
    <t>U0091</t>
  </si>
  <si>
    <t>2.42</t>
  </si>
  <si>
    <t>6.64</t>
  </si>
  <si>
    <t>43.9</t>
  </si>
  <si>
    <t>118</t>
  </si>
  <si>
    <t>16.1</t>
  </si>
  <si>
    <t>U0092</t>
  </si>
  <si>
    <t>9.81</t>
  </si>
  <si>
    <t>2.46</t>
  </si>
  <si>
    <t>7.35</t>
  </si>
  <si>
    <t>5.87</t>
  </si>
  <si>
    <t>40.6</t>
  </si>
  <si>
    <t>U0093</t>
  </si>
  <si>
    <t>7.75</t>
  </si>
  <si>
    <t>0.96</t>
  </si>
  <si>
    <t>6.79</t>
  </si>
  <si>
    <t>8.3</t>
  </si>
  <si>
    <t>57.1</t>
  </si>
  <si>
    <t>96</t>
  </si>
  <si>
    <t>14.6</t>
  </si>
  <si>
    <t>U0094</t>
  </si>
  <si>
    <t>0.62</t>
  </si>
  <si>
    <t>6.43</t>
  </si>
  <si>
    <t>7.81</t>
  </si>
  <si>
    <t>49.9</t>
  </si>
  <si>
    <t>208</t>
  </si>
  <si>
    <t>14.4</t>
  </si>
  <si>
    <t>U0095</t>
  </si>
  <si>
    <t>7.83</t>
  </si>
  <si>
    <t>0.87</t>
  </si>
  <si>
    <t>8.7</t>
  </si>
  <si>
    <t>80.9</t>
  </si>
  <si>
    <t>U0096</t>
  </si>
  <si>
    <t>10.17</t>
  </si>
  <si>
    <t>1.01</t>
  </si>
  <si>
    <t>9.16</t>
  </si>
  <si>
    <t>51.5</t>
  </si>
  <si>
    <t>U0097</t>
  </si>
  <si>
    <t>7.94</t>
  </si>
  <si>
    <t>2.93</t>
  </si>
  <si>
    <t>5.01</t>
  </si>
  <si>
    <t>113</t>
  </si>
  <si>
    <t>U0098</t>
  </si>
  <si>
    <t>9.58</t>
  </si>
  <si>
    <t>3.64</t>
  </si>
  <si>
    <t>5.94</t>
  </si>
  <si>
    <t>48.4</t>
  </si>
  <si>
    <t>U0099</t>
  </si>
  <si>
    <t>3.69</t>
  </si>
  <si>
    <t>372</t>
  </si>
  <si>
    <t>10.6</t>
  </si>
  <si>
    <t>30.3</t>
  </si>
  <si>
    <t>U0100</t>
  </si>
  <si>
    <t>7.01</t>
  </si>
  <si>
    <t>53.9</t>
  </si>
  <si>
    <t>159</t>
  </si>
  <si>
    <t>4.3</t>
  </si>
  <si>
    <t>24.2</t>
  </si>
  <si>
    <t>U0101</t>
  </si>
  <si>
    <t>9.82</t>
  </si>
  <si>
    <t>5.22</t>
  </si>
  <si>
    <t>58.5</t>
  </si>
  <si>
    <t>64</t>
  </si>
  <si>
    <t>2.7</t>
  </si>
  <si>
    <t>U0102</t>
  </si>
  <si>
    <t>0.43</t>
  </si>
  <si>
    <t>45.4</t>
  </si>
  <si>
    <t>U0103</t>
  </si>
  <si>
    <t>0.61</t>
  </si>
  <si>
    <t>74.8</t>
  </si>
  <si>
    <t>10.9</t>
  </si>
  <si>
    <t>41.4</t>
  </si>
  <si>
    <t>U0104</t>
  </si>
  <si>
    <t>3.82</t>
  </si>
  <si>
    <t>66.8</t>
  </si>
  <si>
    <t>U0105</t>
  </si>
  <si>
    <t>12.51</t>
  </si>
  <si>
    <t>5.72</t>
  </si>
  <si>
    <t>33.2</t>
  </si>
  <si>
    <t>90</t>
  </si>
  <si>
    <t>6.6</t>
  </si>
  <si>
    <t>2.9</t>
  </si>
  <si>
    <t>U0106</t>
  </si>
  <si>
    <t>4.27</t>
  </si>
  <si>
    <t>7.66</t>
  </si>
  <si>
    <t>68.3</t>
  </si>
  <si>
    <t>230</t>
  </si>
  <si>
    <t>39.9</t>
  </si>
  <si>
    <t>U0107</t>
  </si>
  <si>
    <t>45</t>
  </si>
  <si>
    <t>4.95</t>
  </si>
  <si>
    <t>6.15</t>
  </si>
  <si>
    <t>6.14</t>
  </si>
  <si>
    <t>36.1</t>
  </si>
  <si>
    <t>177</t>
  </si>
  <si>
    <t>U0108</t>
  </si>
  <si>
    <t>10.84</t>
  </si>
  <si>
    <t>0.58</t>
  </si>
  <si>
    <t>6.69</t>
  </si>
  <si>
    <t>36.4</t>
  </si>
  <si>
    <t>109</t>
  </si>
  <si>
    <t>14.9</t>
  </si>
  <si>
    <t>U0109</t>
  </si>
  <si>
    <t>5.84</t>
  </si>
  <si>
    <t>U0110</t>
  </si>
  <si>
    <t>12.05</t>
  </si>
  <si>
    <t>2.66</t>
  </si>
  <si>
    <t>9.39</t>
  </si>
  <si>
    <t>9.6</t>
  </si>
  <si>
    <t>104</t>
  </si>
  <si>
    <t>U0111</t>
  </si>
  <si>
    <t>0.35</t>
  </si>
  <si>
    <t>5.99</t>
  </si>
  <si>
    <t>54.7</t>
  </si>
  <si>
    <t>U0112</t>
  </si>
  <si>
    <t>11.04</t>
  </si>
  <si>
    <t>0.85</t>
  </si>
  <si>
    <t>10.19</t>
  </si>
  <si>
    <t>42.3</t>
  </si>
  <si>
    <t>212</t>
  </si>
  <si>
    <t>U0113</t>
  </si>
  <si>
    <t>11.19</t>
  </si>
  <si>
    <t>5.16</t>
  </si>
  <si>
    <t>6.03</t>
  </si>
  <si>
    <t>6.38</t>
  </si>
  <si>
    <t>35.9</t>
  </si>
  <si>
    <t>U0114</t>
  </si>
  <si>
    <t>10.05</t>
  </si>
  <si>
    <t>9.55</t>
  </si>
  <si>
    <t>56.7</t>
  </si>
  <si>
    <t>101</t>
  </si>
  <si>
    <t>U0115</t>
  </si>
  <si>
    <t>11.94</t>
  </si>
  <si>
    <t>0.6</t>
  </si>
  <si>
    <t>11.34</t>
  </si>
  <si>
    <t>37.3</t>
  </si>
  <si>
    <t>U0116</t>
  </si>
  <si>
    <t>7.8</t>
  </si>
  <si>
    <t>4.17</t>
  </si>
  <si>
    <t>3.63</t>
  </si>
  <si>
    <t>6.67</t>
  </si>
  <si>
    <t>52.6</t>
  </si>
  <si>
    <t>99</t>
  </si>
  <si>
    <t>U0117</t>
  </si>
  <si>
    <t>11.23</t>
  </si>
  <si>
    <t>2.25</t>
  </si>
  <si>
    <t>8.98</t>
  </si>
  <si>
    <t>55.1</t>
  </si>
  <si>
    <t>28.6</t>
  </si>
  <si>
    <t>U0118</t>
  </si>
  <si>
    <t>1.4</t>
  </si>
  <si>
    <t>U0119</t>
  </si>
  <si>
    <t>39</t>
  </si>
  <si>
    <t>0.11</t>
  </si>
  <si>
    <t>0.89</t>
  </si>
  <si>
    <t>15.7</t>
  </si>
  <si>
    <t>87.2</t>
  </si>
  <si>
    <t>U0120</t>
  </si>
  <si>
    <t>10.12</t>
  </si>
  <si>
    <t>4.82</t>
  </si>
  <si>
    <t>5.3</t>
  </si>
  <si>
    <t>47.2</t>
  </si>
  <si>
    <t>12.6</t>
  </si>
  <si>
    <t>U0121</t>
  </si>
  <si>
    <t>10.04</t>
  </si>
  <si>
    <t>2.11</t>
  </si>
  <si>
    <t>7.93</t>
  </si>
  <si>
    <t>U0122</t>
  </si>
  <si>
    <t>6.42</t>
  </si>
  <si>
    <t>0.32</t>
  </si>
  <si>
    <t>73</t>
  </si>
  <si>
    <t>190</t>
  </si>
  <si>
    <t>15.4</t>
  </si>
  <si>
    <t>42.7</t>
  </si>
  <si>
    <t>U0123</t>
  </si>
  <si>
    <t>2.08</t>
  </si>
  <si>
    <t>7.5</t>
  </si>
  <si>
    <t>8.79</t>
  </si>
  <si>
    <t>80.4</t>
  </si>
  <si>
    <t>30.5</t>
  </si>
  <si>
    <t>U0124</t>
  </si>
  <si>
    <t>7.77</t>
  </si>
  <si>
    <t>1.17</t>
  </si>
  <si>
    <t>5.88</t>
  </si>
  <si>
    <t>17</t>
  </si>
  <si>
    <t>U0125</t>
  </si>
  <si>
    <t>7.85</t>
  </si>
  <si>
    <t>1.44</t>
  </si>
  <si>
    <t>70.8</t>
  </si>
  <si>
    <t>U0126</t>
  </si>
  <si>
    <t>47</t>
  </si>
  <si>
    <t>6.47</t>
  </si>
  <si>
    <t>49.3</t>
  </si>
  <si>
    <t>16.4</t>
  </si>
  <si>
    <t>U0127</t>
  </si>
  <si>
    <t>9.23</t>
  </si>
  <si>
    <t>7.65</t>
  </si>
  <si>
    <t>4.8</t>
  </si>
  <si>
    <t>271</t>
  </si>
  <si>
    <t>U0128</t>
  </si>
  <si>
    <t>11.27</t>
  </si>
  <si>
    <t>9.28</t>
  </si>
  <si>
    <t>7.56</t>
  </si>
  <si>
    <t>59.5</t>
  </si>
  <si>
    <t>41.2</t>
  </si>
  <si>
    <t>U0129</t>
  </si>
  <si>
    <t>9.05</t>
  </si>
  <si>
    <t>U0130</t>
  </si>
  <si>
    <t>8.07</t>
  </si>
  <si>
    <t>7.69</t>
  </si>
  <si>
    <t>187</t>
  </si>
  <si>
    <t>26.9</t>
  </si>
  <si>
    <t>U0131</t>
  </si>
  <si>
    <t>1.16</t>
  </si>
  <si>
    <t>4.36</t>
  </si>
  <si>
    <t>8.55</t>
  </si>
  <si>
    <t>79</t>
  </si>
  <si>
    <t>U0132</t>
  </si>
  <si>
    <t>10.27</t>
  </si>
  <si>
    <t>193</t>
  </si>
  <si>
    <t>33.5</t>
  </si>
  <si>
    <t>U0133</t>
  </si>
  <si>
    <t>9.59</t>
  </si>
  <si>
    <t>4.62</t>
  </si>
  <si>
    <t>152</t>
  </si>
  <si>
    <t>U0134</t>
  </si>
  <si>
    <t>12.19</t>
  </si>
  <si>
    <t>2.56</t>
  </si>
  <si>
    <t>9.63</t>
  </si>
  <si>
    <t>4.76</t>
  </si>
  <si>
    <t>39.4</t>
  </si>
  <si>
    <t>U0135</t>
  </si>
  <si>
    <t>6.09</t>
  </si>
  <si>
    <t>3.86</t>
  </si>
  <si>
    <t>2.23</t>
  </si>
  <si>
    <t>6.75</t>
  </si>
  <si>
    <t>64.1</t>
  </si>
  <si>
    <t>15.9</t>
  </si>
  <si>
    <t>18.6</t>
  </si>
  <si>
    <t>U0136</t>
  </si>
  <si>
    <t>0.31</t>
  </si>
  <si>
    <t>5.56</t>
  </si>
  <si>
    <t>5.8</t>
  </si>
  <si>
    <t>68.8</t>
  </si>
  <si>
    <t>U0137</t>
  </si>
  <si>
    <t>9.65</t>
  </si>
  <si>
    <t>3.25</t>
  </si>
  <si>
    <t>50.5</t>
  </si>
  <si>
    <t>107</t>
  </si>
  <si>
    <t>U0138</t>
  </si>
  <si>
    <t>18.4</t>
  </si>
  <si>
    <t>4.4</t>
  </si>
  <si>
    <t>U0139</t>
  </si>
  <si>
    <t>5.07</t>
  </si>
  <si>
    <t>1.21</t>
  </si>
  <si>
    <t>8.59</t>
  </si>
  <si>
    <t>5.2</t>
  </si>
  <si>
    <t>79.1</t>
  </si>
  <si>
    <t>19.1</t>
  </si>
  <si>
    <t>U0140</t>
  </si>
  <si>
    <t>8.14</t>
  </si>
  <si>
    <t>1.22</t>
  </si>
  <si>
    <t>22.3</t>
  </si>
  <si>
    <t>U0141</t>
  </si>
  <si>
    <t>11.85</t>
  </si>
  <si>
    <t>9.94</t>
  </si>
  <si>
    <t>10.4</t>
  </si>
  <si>
    <t>U0142</t>
  </si>
  <si>
    <t>1.58</t>
  </si>
  <si>
    <t>73.6</t>
  </si>
  <si>
    <t>255</t>
  </si>
  <si>
    <t>U0143</t>
  </si>
  <si>
    <t>3.76</t>
  </si>
  <si>
    <t>2.98</t>
  </si>
  <si>
    <t>7.99</t>
  </si>
  <si>
    <t>185</t>
  </si>
  <si>
    <t>60.1</t>
  </si>
  <si>
    <t>U0144</t>
  </si>
  <si>
    <t>0.34</t>
  </si>
  <si>
    <t>67.1</t>
  </si>
  <si>
    <t>276</t>
  </si>
  <si>
    <t>U0145</t>
  </si>
  <si>
    <t>8.76</t>
  </si>
  <si>
    <t>1.86</t>
  </si>
  <si>
    <t>54.4</t>
  </si>
  <si>
    <t>168</t>
  </si>
  <si>
    <t>30.2</t>
  </si>
  <si>
    <t>U0146</t>
  </si>
  <si>
    <t>12.18</t>
  </si>
  <si>
    <t>160</t>
  </si>
  <si>
    <t>U0147</t>
  </si>
  <si>
    <t>0.54</t>
  </si>
  <si>
    <t>5.77</t>
  </si>
  <si>
    <t>253</t>
  </si>
  <si>
    <t>17.9</t>
  </si>
  <si>
    <t>97</t>
  </si>
  <si>
    <t>U0148</t>
  </si>
  <si>
    <t>5.83</t>
  </si>
  <si>
    <t>44.2</t>
  </si>
  <si>
    <t>U0149</t>
  </si>
  <si>
    <t>1.47</t>
  </si>
  <si>
    <t>5.71</t>
  </si>
  <si>
    <t>U0150</t>
  </si>
  <si>
    <t>9.11</t>
  </si>
  <si>
    <t>0.93</t>
  </si>
  <si>
    <t>20.3</t>
  </si>
  <si>
    <t>U0151</t>
  </si>
  <si>
    <t>37.9</t>
  </si>
  <si>
    <t>216</t>
  </si>
  <si>
    <t>1.7</t>
  </si>
  <si>
    <t>U0152</t>
  </si>
  <si>
    <t>8.97</t>
  </si>
  <si>
    <t>1.93</t>
  </si>
  <si>
    <t>8.09</t>
  </si>
  <si>
    <t>U0153</t>
  </si>
  <si>
    <t>7.98</t>
  </si>
  <si>
    <t>U0154</t>
  </si>
  <si>
    <t>7.22</t>
  </si>
  <si>
    <t>1.48</t>
  </si>
  <si>
    <t>6.19</t>
  </si>
  <si>
    <t>48.5</t>
  </si>
  <si>
    <t>125</t>
  </si>
  <si>
    <t>U0155</t>
  </si>
  <si>
    <t>7.16</t>
  </si>
  <si>
    <t>1.04</t>
  </si>
  <si>
    <t>6.12</t>
  </si>
  <si>
    <t>8.02</t>
  </si>
  <si>
    <t>77.9</t>
  </si>
  <si>
    <t>174</t>
  </si>
  <si>
    <t>15.1</t>
  </si>
  <si>
    <t>59.8</t>
  </si>
  <si>
    <t>U0156</t>
  </si>
  <si>
    <t>16.29</t>
  </si>
  <si>
    <t>33.1</t>
  </si>
  <si>
    <t>U0157</t>
  </si>
  <si>
    <t>9.52</t>
  </si>
  <si>
    <t>9.04</t>
  </si>
  <si>
    <t>44.6</t>
  </si>
  <si>
    <t>U0158</t>
  </si>
  <si>
    <t>12.39</t>
  </si>
  <si>
    <t>3.06</t>
  </si>
  <si>
    <t>9.33</t>
  </si>
  <si>
    <t>6.57</t>
  </si>
  <si>
    <t>37.7</t>
  </si>
  <si>
    <t>U0159</t>
  </si>
  <si>
    <t>4.08</t>
  </si>
  <si>
    <t>4.72</t>
  </si>
  <si>
    <t>58.2</t>
  </si>
  <si>
    <t>55</t>
  </si>
  <si>
    <t>17.8</t>
  </si>
  <si>
    <t>U0160</t>
  </si>
  <si>
    <t>8.99</t>
  </si>
  <si>
    <t>55.6</t>
  </si>
  <si>
    <t>20.2</t>
  </si>
  <si>
    <t>U0161</t>
  </si>
  <si>
    <t>9.69</t>
  </si>
  <si>
    <t>U0162</t>
  </si>
  <si>
    <t>9.75</t>
  </si>
  <si>
    <t>0.49</t>
  </si>
  <si>
    <t>291</t>
  </si>
  <si>
    <t>13</t>
  </si>
  <si>
    <t>U0163</t>
  </si>
  <si>
    <t>12.67</t>
  </si>
  <si>
    <t>5.91</t>
  </si>
  <si>
    <t>16.7</t>
  </si>
  <si>
    <t>U0164</t>
  </si>
  <si>
    <t>12.06</t>
  </si>
  <si>
    <t>6.27</t>
  </si>
  <si>
    <t>43.2</t>
  </si>
  <si>
    <t>U0165</t>
  </si>
  <si>
    <t>3.89</t>
  </si>
  <si>
    <t>3.75</t>
  </si>
  <si>
    <t>8.03</t>
  </si>
  <si>
    <t>70.1</t>
  </si>
  <si>
    <t>176</t>
  </si>
  <si>
    <t>13.7</t>
  </si>
  <si>
    <t>48.9</t>
  </si>
  <si>
    <t>U0166</t>
  </si>
  <si>
    <t>9.19</t>
  </si>
  <si>
    <t>11.8</t>
  </si>
  <si>
    <t>U0167</t>
  </si>
  <si>
    <t>5.57</t>
  </si>
  <si>
    <t>1.06</t>
  </si>
  <si>
    <t>4.51</t>
  </si>
  <si>
    <t>73.2</t>
  </si>
  <si>
    <t>114</t>
  </si>
  <si>
    <t>U0168</t>
  </si>
  <si>
    <t>8.32</t>
  </si>
  <si>
    <t>2.99</t>
  </si>
  <si>
    <t>5.33</t>
  </si>
  <si>
    <t>6.65</t>
  </si>
  <si>
    <t>49.6</t>
  </si>
  <si>
    <t>22.6</t>
  </si>
  <si>
    <t>U0169</t>
  </si>
  <si>
    <t>10.63</t>
  </si>
  <si>
    <t>9.54</t>
  </si>
  <si>
    <t>6.49</t>
  </si>
  <si>
    <t>U0170</t>
  </si>
  <si>
    <t>11.09</t>
  </si>
  <si>
    <t>1.18</t>
  </si>
  <si>
    <t>9.91</t>
  </si>
  <si>
    <t>U0171</t>
  </si>
  <si>
    <t>6.55</t>
  </si>
  <si>
    <t>61.2</t>
  </si>
  <si>
    <t>19.9</t>
  </si>
  <si>
    <t>U0172</t>
  </si>
  <si>
    <t>10.33</t>
  </si>
  <si>
    <t>57.9</t>
  </si>
  <si>
    <t>28.3</t>
  </si>
  <si>
    <t>U0173</t>
  </si>
  <si>
    <t>9.98</t>
  </si>
  <si>
    <t>1.34</t>
  </si>
  <si>
    <t>8.64</t>
  </si>
  <si>
    <t>35.5</t>
  </si>
  <si>
    <t>224</t>
  </si>
  <si>
    <t>U0174</t>
  </si>
  <si>
    <t>0.4</t>
  </si>
  <si>
    <t>57.4</t>
  </si>
  <si>
    <t>226</t>
  </si>
  <si>
    <t>U0175</t>
  </si>
  <si>
    <t>11.22</t>
  </si>
  <si>
    <t>39.3</t>
  </si>
  <si>
    <t>U0176</t>
  </si>
  <si>
    <t>0.21</t>
  </si>
  <si>
    <t>45.3</t>
  </si>
  <si>
    <t>U0177</t>
  </si>
  <si>
    <t>10.48</t>
  </si>
  <si>
    <t>4.83</t>
  </si>
  <si>
    <t>36.8</t>
  </si>
  <si>
    <t>23.9</t>
  </si>
  <si>
    <t>U0178</t>
  </si>
  <si>
    <t>8.57</t>
  </si>
  <si>
    <t>17.4</t>
  </si>
  <si>
    <t>U0179</t>
  </si>
  <si>
    <t>8.16</t>
  </si>
  <si>
    <t>2.48</t>
  </si>
  <si>
    <t>62.4</t>
  </si>
  <si>
    <t>111</t>
  </si>
  <si>
    <t>U0180</t>
  </si>
  <si>
    <t>16.36</t>
  </si>
  <si>
    <t>13.35</t>
  </si>
  <si>
    <t>24.6</t>
  </si>
  <si>
    <t>62</t>
  </si>
  <si>
    <t>U0181</t>
  </si>
  <si>
    <t>4.56</t>
  </si>
  <si>
    <t>3.99</t>
  </si>
  <si>
    <t>75.6</t>
  </si>
  <si>
    <t>47.3</t>
  </si>
  <si>
    <t>U0182</t>
  </si>
  <si>
    <t>9.88</t>
  </si>
  <si>
    <t>1.74</t>
  </si>
  <si>
    <t>51.3</t>
  </si>
  <si>
    <t>175</t>
  </si>
  <si>
    <t>U0183</t>
  </si>
  <si>
    <t>6.18</t>
  </si>
  <si>
    <t>120</t>
  </si>
  <si>
    <t>U0184</t>
  </si>
  <si>
    <t>44.5</t>
  </si>
  <si>
    <t>U0185</t>
  </si>
  <si>
    <t>59.1</t>
  </si>
  <si>
    <t>U0186</t>
  </si>
  <si>
    <t>12.92</t>
  </si>
  <si>
    <t>2.51</t>
  </si>
  <si>
    <t>10.41</t>
  </si>
  <si>
    <t>110</t>
  </si>
  <si>
    <t>U0187</t>
  </si>
  <si>
    <t>11.06</t>
  </si>
  <si>
    <t>2.88</t>
  </si>
  <si>
    <t>5.86</t>
  </si>
  <si>
    <t>28.1</t>
  </si>
  <si>
    <t>U0188</t>
  </si>
  <si>
    <t>10.75</t>
  </si>
  <si>
    <t>4.32</t>
  </si>
  <si>
    <t>U0189</t>
  </si>
  <si>
    <t>12.27</t>
  </si>
  <si>
    <t>48.6</t>
  </si>
  <si>
    <t>91</t>
  </si>
  <si>
    <t>U0190</t>
  </si>
  <si>
    <t>13.51</t>
  </si>
  <si>
    <t>2.03</t>
  </si>
  <si>
    <t>11.48</t>
  </si>
  <si>
    <t>58</t>
  </si>
  <si>
    <t>U0191</t>
  </si>
  <si>
    <t>9.35</t>
  </si>
  <si>
    <t>30.9</t>
  </si>
  <si>
    <t>U0192</t>
  </si>
  <si>
    <t>7.02</t>
  </si>
  <si>
    <t>0.71</t>
  </si>
  <si>
    <t>69.6</t>
  </si>
  <si>
    <t>15.6</t>
  </si>
  <si>
    <t>U0193</t>
  </si>
  <si>
    <t>7.34</t>
  </si>
  <si>
    <t>2.24</t>
  </si>
  <si>
    <t>6.66</t>
  </si>
  <si>
    <t>41.9</t>
  </si>
  <si>
    <t>295</t>
  </si>
  <si>
    <t>U0194</t>
  </si>
  <si>
    <t>45.1</t>
  </si>
  <si>
    <t>U0195</t>
  </si>
  <si>
    <t>10.82</t>
  </si>
  <si>
    <t>4.01</t>
  </si>
  <si>
    <t>7.87</t>
  </si>
  <si>
    <t>50.2</t>
  </si>
  <si>
    <t>16.3</t>
  </si>
  <si>
    <t>U0196</t>
  </si>
  <si>
    <t>5.27</t>
  </si>
  <si>
    <t>54</t>
  </si>
  <si>
    <t>U0197</t>
  </si>
  <si>
    <t>10.95</t>
  </si>
  <si>
    <t>2.64</t>
  </si>
  <si>
    <t>8.31</t>
  </si>
  <si>
    <t>6.17</t>
  </si>
  <si>
    <t>U0198</t>
  </si>
  <si>
    <t>62.7</t>
  </si>
  <si>
    <t>U0199</t>
  </si>
  <si>
    <t>11.65</t>
  </si>
  <si>
    <t>11.07</t>
  </si>
  <si>
    <t>5.47</t>
  </si>
  <si>
    <t>46.4</t>
  </si>
  <si>
    <t>129</t>
  </si>
  <si>
    <t>U0200</t>
  </si>
  <si>
    <t>1.62</t>
  </si>
  <si>
    <t>7.31</t>
  </si>
  <si>
    <t>189</t>
  </si>
  <si>
    <t>U0201</t>
  </si>
  <si>
    <t>11.79</t>
  </si>
  <si>
    <t>4.73</t>
  </si>
  <si>
    <t>31.8</t>
  </si>
  <si>
    <t>U0202</t>
  </si>
  <si>
    <t>0.59</t>
  </si>
  <si>
    <t>7.27</t>
  </si>
  <si>
    <t>66.7</t>
  </si>
  <si>
    <t>11.9</t>
  </si>
  <si>
    <t>27.5</t>
  </si>
  <si>
    <t>U0203</t>
  </si>
  <si>
    <t>1.15</t>
  </si>
  <si>
    <t>6.11</t>
  </si>
  <si>
    <t>140</t>
  </si>
  <si>
    <t>29.4</t>
  </si>
  <si>
    <t>U0204</t>
  </si>
  <si>
    <t>7.71</t>
  </si>
  <si>
    <t>52.5</t>
  </si>
  <si>
    <t>170</t>
  </si>
  <si>
    <t>U0205</t>
  </si>
  <si>
    <t>10.68</t>
  </si>
  <si>
    <t>50.1</t>
  </si>
  <si>
    <t>241</t>
  </si>
  <si>
    <t>3.1</t>
  </si>
  <si>
    <t>U0206</t>
  </si>
  <si>
    <t>8.73</t>
  </si>
  <si>
    <t>59.9</t>
  </si>
  <si>
    <t>U0207</t>
  </si>
  <si>
    <t>0.72</t>
  </si>
  <si>
    <t>6.58</t>
  </si>
  <si>
    <t>47.6</t>
  </si>
  <si>
    <t>112</t>
  </si>
  <si>
    <t>U0208</t>
  </si>
  <si>
    <t>10.89</t>
  </si>
  <si>
    <t>54.6</t>
  </si>
  <si>
    <t>U0209</t>
  </si>
  <si>
    <t>11.14</t>
  </si>
  <si>
    <t>1.56</t>
  </si>
  <si>
    <t>5.66</t>
  </si>
  <si>
    <t>43.4</t>
  </si>
  <si>
    <t>U0210</t>
  </si>
  <si>
    <t>12.56</t>
  </si>
  <si>
    <t>36.9</t>
  </si>
  <si>
    <t>U0211</t>
  </si>
  <si>
    <t>11.96</t>
  </si>
  <si>
    <t>6.74</t>
  </si>
  <si>
    <t>134</t>
  </si>
  <si>
    <t>3.3</t>
  </si>
  <si>
    <t>U0212</t>
  </si>
  <si>
    <t>11.15</t>
  </si>
  <si>
    <t>10.59</t>
  </si>
  <si>
    <t>0.1</t>
  </si>
  <si>
    <t>U0213</t>
  </si>
  <si>
    <t>5.28</t>
  </si>
  <si>
    <t>3.59</t>
  </si>
  <si>
    <t>1.69</t>
  </si>
  <si>
    <t>65.4</t>
  </si>
  <si>
    <t>38.8</t>
  </si>
  <si>
    <t>U0214</t>
  </si>
  <si>
    <t>1.08</t>
  </si>
  <si>
    <t>6.24</t>
  </si>
  <si>
    <t>13.3</t>
  </si>
  <si>
    <t>U0215</t>
  </si>
  <si>
    <t>0.47</t>
  </si>
  <si>
    <t>8.92</t>
  </si>
  <si>
    <t>162</t>
  </si>
  <si>
    <t>U0216</t>
  </si>
  <si>
    <t>11.12</t>
  </si>
  <si>
    <t>U0217</t>
  </si>
  <si>
    <t>3.49</t>
  </si>
  <si>
    <t>0.52</t>
  </si>
  <si>
    <t>2.97</t>
  </si>
  <si>
    <t>1.9</t>
  </si>
  <si>
    <t>U0218</t>
  </si>
  <si>
    <t>15.38</t>
  </si>
  <si>
    <t>2.09</t>
  </si>
  <si>
    <t>1.2</t>
  </si>
  <si>
    <t>U0219</t>
  </si>
  <si>
    <t>11.64</t>
  </si>
  <si>
    <t>10.96</t>
  </si>
  <si>
    <t>U0220</t>
  </si>
  <si>
    <t>0.98</t>
  </si>
  <si>
    <t>6.54</t>
  </si>
  <si>
    <t>57.5</t>
  </si>
  <si>
    <t>12.1</t>
  </si>
  <si>
    <t>14.5</t>
  </si>
  <si>
    <t>U0221</t>
  </si>
  <si>
    <t>48</t>
  </si>
  <si>
    <t>29.2</t>
  </si>
  <si>
    <t>U0222</t>
  </si>
  <si>
    <t>10.03</t>
  </si>
  <si>
    <t>5.95</t>
  </si>
  <si>
    <t>46.8</t>
  </si>
  <si>
    <t>U0223</t>
  </si>
  <si>
    <t>1.97</t>
  </si>
  <si>
    <t>64.2</t>
  </si>
  <si>
    <t>145</t>
  </si>
  <si>
    <t>32.1</t>
  </si>
  <si>
    <t>U0224</t>
  </si>
  <si>
    <t>9.53</t>
  </si>
  <si>
    <t>46.6</t>
  </si>
  <si>
    <t>U0225</t>
  </si>
  <si>
    <t>7.24</t>
  </si>
  <si>
    <t>56.6</t>
  </si>
  <si>
    <t>94</t>
  </si>
  <si>
    <t>17.3</t>
  </si>
  <si>
    <t>23.2</t>
  </si>
  <si>
    <t>U0226</t>
  </si>
  <si>
    <t>9.32</t>
  </si>
  <si>
    <t>8.52</t>
  </si>
  <si>
    <t>56.3</t>
  </si>
  <si>
    <t>U0227</t>
  </si>
  <si>
    <t>6.36</t>
  </si>
  <si>
    <t>72.9</t>
  </si>
  <si>
    <t>U0228</t>
  </si>
  <si>
    <t>1.85</t>
  </si>
  <si>
    <t>18.9</t>
  </si>
  <si>
    <t>U0229</t>
  </si>
  <si>
    <t>9.51</t>
  </si>
  <si>
    <t>155</t>
  </si>
  <si>
    <t>U0230</t>
  </si>
  <si>
    <t>5.45</t>
  </si>
  <si>
    <t>32.7</t>
  </si>
  <si>
    <t>U0231</t>
  </si>
  <si>
    <t>10.64</t>
  </si>
  <si>
    <t>5.78</t>
  </si>
  <si>
    <t>36.5</t>
  </si>
  <si>
    <t>98</t>
  </si>
  <si>
    <t>U0232</t>
  </si>
  <si>
    <t>7.51</t>
  </si>
  <si>
    <t>135</t>
  </si>
  <si>
    <t>20.1</t>
  </si>
  <si>
    <t>U0233</t>
  </si>
  <si>
    <t>60.7</t>
  </si>
  <si>
    <t>14.2</t>
  </si>
  <si>
    <t>16.5</t>
  </si>
  <si>
    <t>U0234</t>
  </si>
  <si>
    <t>6.86</t>
  </si>
  <si>
    <t>198</t>
  </si>
  <si>
    <t>U0235</t>
  </si>
  <si>
    <t>10.23</t>
  </si>
  <si>
    <t>3.11</t>
  </si>
  <si>
    <t>U0236</t>
  </si>
  <si>
    <t>10.18</t>
  </si>
  <si>
    <t>4.78</t>
  </si>
  <si>
    <t>42.1</t>
  </si>
  <si>
    <t>U0237</t>
  </si>
  <si>
    <t>6.94</t>
  </si>
  <si>
    <t>55.5</t>
  </si>
  <si>
    <t>211</t>
  </si>
  <si>
    <t>24.7</t>
  </si>
  <si>
    <t>U0238</t>
  </si>
  <si>
    <t>122</t>
  </si>
  <si>
    <t>U0239</t>
  </si>
  <si>
    <t>8.71</t>
  </si>
  <si>
    <t>61</t>
  </si>
  <si>
    <t>U0240</t>
  </si>
  <si>
    <t>U0241</t>
  </si>
  <si>
    <t>1.19</t>
  </si>
  <si>
    <t>5.81</t>
  </si>
  <si>
    <t>69.1</t>
  </si>
  <si>
    <t>37.1</t>
  </si>
  <si>
    <t>U0242</t>
  </si>
  <si>
    <t>7.76</t>
  </si>
  <si>
    <t>5.26</t>
  </si>
  <si>
    <t>26.2</t>
  </si>
  <si>
    <t>U0243</t>
  </si>
  <si>
    <t>8.24</t>
  </si>
  <si>
    <t>82.7</t>
  </si>
  <si>
    <t>229</t>
  </si>
  <si>
    <t>U0244</t>
  </si>
  <si>
    <t>47.9</t>
  </si>
  <si>
    <t>U0245</t>
  </si>
  <si>
    <t>6.59</t>
  </si>
  <si>
    <t>38.6</t>
  </si>
  <si>
    <t>U0246</t>
  </si>
  <si>
    <t>76.9</t>
  </si>
  <si>
    <t>166</t>
  </si>
  <si>
    <t>U0247</t>
  </si>
  <si>
    <t>8.45</t>
  </si>
  <si>
    <t>1.83</t>
  </si>
  <si>
    <t>6.62</t>
  </si>
  <si>
    <t>72.5</t>
  </si>
  <si>
    <t>U0248</t>
  </si>
  <si>
    <t>2.55</t>
  </si>
  <si>
    <t>43.8</t>
  </si>
  <si>
    <t>U0249</t>
  </si>
  <si>
    <t>9.61</t>
  </si>
  <si>
    <t>U0250</t>
  </si>
  <si>
    <t>12.69</t>
  </si>
  <si>
    <t>6.26</t>
  </si>
  <si>
    <t>51.4</t>
  </si>
  <si>
    <t>U0251</t>
  </si>
  <si>
    <t>4.91</t>
  </si>
  <si>
    <t>U0252</t>
  </si>
  <si>
    <t>4.87</t>
  </si>
  <si>
    <t>0.41</t>
  </si>
  <si>
    <t>9.74</t>
  </si>
  <si>
    <t>88.9</t>
  </si>
  <si>
    <t>214</t>
  </si>
  <si>
    <t>83.8</t>
  </si>
  <si>
    <t>U0253</t>
  </si>
  <si>
    <t>46</t>
  </si>
  <si>
    <t>13.66</t>
  </si>
  <si>
    <t>12.87</t>
  </si>
  <si>
    <t>128</t>
  </si>
  <si>
    <t>U0254</t>
  </si>
  <si>
    <t>9.15</t>
  </si>
  <si>
    <t>11</t>
  </si>
  <si>
    <t>U0255</t>
  </si>
  <si>
    <t>4.43</t>
  </si>
  <si>
    <t>7.63</t>
  </si>
  <si>
    <t>65.6</t>
  </si>
  <si>
    <t>31.3</t>
  </si>
  <si>
    <t>U0256</t>
  </si>
  <si>
    <t>0.46</t>
  </si>
  <si>
    <t>40.4</t>
  </si>
  <si>
    <t>U0257</t>
  </si>
  <si>
    <t>9.66</t>
  </si>
  <si>
    <t>249</t>
  </si>
  <si>
    <t>U0258</t>
  </si>
  <si>
    <t>2.44</t>
  </si>
  <si>
    <t>0.12</t>
  </si>
  <si>
    <t>2.32</t>
  </si>
  <si>
    <t>7.25</t>
  </si>
  <si>
    <t>U0259</t>
  </si>
  <si>
    <t>8.87</t>
  </si>
  <si>
    <t>48.8</t>
  </si>
  <si>
    <t>U0260</t>
  </si>
  <si>
    <t>5.96</t>
  </si>
  <si>
    <t>65.7</t>
  </si>
  <si>
    <t>105</t>
  </si>
  <si>
    <t>33.6</t>
  </si>
  <si>
    <t>U0261</t>
  </si>
  <si>
    <t>1.79</t>
  </si>
  <si>
    <t>6.04</t>
  </si>
  <si>
    <t>60.9</t>
  </si>
  <si>
    <t>U0262</t>
  </si>
  <si>
    <t>14.18</t>
  </si>
  <si>
    <t>11.78</t>
  </si>
  <si>
    <t>20.4</t>
  </si>
  <si>
    <t>U0263</t>
  </si>
  <si>
    <t>U0264</t>
  </si>
  <si>
    <t>U0265</t>
  </si>
  <si>
    <t>1.42</t>
  </si>
  <si>
    <t>43.6</t>
  </si>
  <si>
    <t>68</t>
  </si>
  <si>
    <t>U0266</t>
  </si>
  <si>
    <t>7.95</t>
  </si>
  <si>
    <t>6.82</t>
  </si>
  <si>
    <t>67.3</t>
  </si>
  <si>
    <t>126</t>
  </si>
  <si>
    <t>U0267</t>
  </si>
  <si>
    <t>3.13</t>
  </si>
  <si>
    <t>8.13</t>
  </si>
  <si>
    <t>52.2</t>
  </si>
  <si>
    <t>U0268</t>
  </si>
  <si>
    <t>5.93</t>
  </si>
  <si>
    <t>39.8</t>
  </si>
  <si>
    <t>U0269</t>
  </si>
  <si>
    <t>11.55</t>
  </si>
  <si>
    <t>10.97</t>
  </si>
  <si>
    <t>U0270</t>
  </si>
  <si>
    <t>64.6</t>
  </si>
  <si>
    <t>U0271</t>
  </si>
  <si>
    <t>9.01</t>
  </si>
  <si>
    <t>U0272</t>
  </si>
  <si>
    <t>3.68</t>
  </si>
  <si>
    <t>2.19</t>
  </si>
  <si>
    <t>183</t>
  </si>
  <si>
    <t>29.6</t>
  </si>
  <si>
    <t>U0273</t>
  </si>
  <si>
    <t>5.13</t>
  </si>
  <si>
    <t>47.1</t>
  </si>
  <si>
    <t>U0274</t>
  </si>
  <si>
    <t>60.4</t>
  </si>
  <si>
    <t>U0275</t>
  </si>
  <si>
    <t>5.48</t>
  </si>
  <si>
    <t>20.6</t>
  </si>
  <si>
    <t>123</t>
  </si>
  <si>
    <t>U0276</t>
  </si>
  <si>
    <t>19.17</t>
  </si>
  <si>
    <t>12.04</t>
  </si>
  <si>
    <t>28.4</t>
  </si>
  <si>
    <t>U0277</t>
  </si>
  <si>
    <t>1.11</t>
  </si>
  <si>
    <t>8.83</t>
  </si>
  <si>
    <t>U0278</t>
  </si>
  <si>
    <t>4.47</t>
  </si>
  <si>
    <t>3.43</t>
  </si>
  <si>
    <t>8.39</t>
  </si>
  <si>
    <t>88.1</t>
  </si>
  <si>
    <t>80.5</t>
  </si>
  <si>
    <t>U0279</t>
  </si>
  <si>
    <t>10.54</t>
  </si>
  <si>
    <t>4.34</t>
  </si>
  <si>
    <t>U0280</t>
  </si>
  <si>
    <t>75</t>
  </si>
  <si>
    <t>26.5</t>
  </si>
  <si>
    <t>U0281</t>
  </si>
  <si>
    <t>3.61</t>
  </si>
  <si>
    <t>U0282</t>
  </si>
  <si>
    <t>1.26</t>
  </si>
  <si>
    <t>8.25</t>
  </si>
  <si>
    <t>6.46</t>
  </si>
  <si>
    <t>70.3</t>
  </si>
  <si>
    <t>U0283</t>
  </si>
  <si>
    <t>14.09</t>
  </si>
  <si>
    <t>6.99</t>
  </si>
  <si>
    <t>U0284</t>
  </si>
  <si>
    <t>4.11</t>
  </si>
  <si>
    <t>75.1</t>
  </si>
  <si>
    <t>171</t>
  </si>
  <si>
    <t>13.4</t>
  </si>
  <si>
    <t>U0285</t>
  </si>
  <si>
    <t>0.29</t>
  </si>
  <si>
    <t>2.15</t>
  </si>
  <si>
    <t>U0286</t>
  </si>
  <si>
    <t>8.38</t>
  </si>
  <si>
    <t>75.7</t>
  </si>
  <si>
    <t>U0287</t>
  </si>
  <si>
    <t>U0288</t>
  </si>
  <si>
    <t>12.73</t>
  </si>
  <si>
    <t>2.63</t>
  </si>
  <si>
    <t>U0289</t>
  </si>
  <si>
    <t>U0290</t>
  </si>
  <si>
    <t>11.67</t>
  </si>
  <si>
    <t>2.83</t>
  </si>
  <si>
    <t>8.84</t>
  </si>
  <si>
    <t>59.6</t>
  </si>
  <si>
    <t>121</t>
  </si>
  <si>
    <t>U0291</t>
  </si>
  <si>
    <t>66.2</t>
  </si>
  <si>
    <t>U0292</t>
  </si>
  <si>
    <t>5.03</t>
  </si>
  <si>
    <t>4.14</t>
  </si>
  <si>
    <t>35.4</t>
  </si>
  <si>
    <t>U0293</t>
  </si>
  <si>
    <t>8.88</t>
  </si>
  <si>
    <t>8.44</t>
  </si>
  <si>
    <t>42.4</t>
  </si>
  <si>
    <t>U0294</t>
  </si>
  <si>
    <t>9.95</t>
  </si>
  <si>
    <t>U0295</t>
  </si>
  <si>
    <t>5.04</t>
  </si>
  <si>
    <t>40.7</t>
  </si>
  <si>
    <t>U0296</t>
  </si>
  <si>
    <t>10.38</t>
  </si>
  <si>
    <t>5.55</t>
  </si>
  <si>
    <t>U0297</t>
  </si>
  <si>
    <t>U0298</t>
  </si>
  <si>
    <t>1.53</t>
  </si>
  <si>
    <t>7.68</t>
  </si>
  <si>
    <t>49.5</t>
  </si>
  <si>
    <t>269</t>
  </si>
  <si>
    <t>18.1</t>
  </si>
  <si>
    <t>U0299</t>
  </si>
  <si>
    <t>2.61</t>
  </si>
  <si>
    <t>8.17</t>
  </si>
  <si>
    <t>U0300</t>
  </si>
  <si>
    <t>8.49</t>
  </si>
  <si>
    <t>66.9</t>
  </si>
  <si>
    <t>U0301</t>
  </si>
  <si>
    <t>8.62</t>
  </si>
  <si>
    <t>3.15</t>
  </si>
  <si>
    <t>4.9</t>
  </si>
  <si>
    <t>U0302</t>
  </si>
  <si>
    <t>11.05</t>
  </si>
  <si>
    <t>0.81</t>
  </si>
  <si>
    <t>10.24</t>
  </si>
  <si>
    <t>U0303</t>
  </si>
  <si>
    <t>2.65</t>
  </si>
  <si>
    <t>47.8</t>
  </si>
  <si>
    <t>U0304</t>
  </si>
  <si>
    <t>10.36</t>
  </si>
  <si>
    <t>9.84</t>
  </si>
  <si>
    <t>20.7</t>
  </si>
  <si>
    <t>U0305</t>
  </si>
  <si>
    <t>U0306</t>
  </si>
  <si>
    <t>12.63</t>
  </si>
  <si>
    <t>1.68</t>
  </si>
  <si>
    <t>5.69</t>
  </si>
  <si>
    <t>133</t>
  </si>
  <si>
    <t>U0307</t>
  </si>
  <si>
    <t>10.07</t>
  </si>
  <si>
    <t>1.71</t>
  </si>
  <si>
    <t>U0308</t>
  </si>
  <si>
    <t>10.44</t>
  </si>
  <si>
    <t>1.87</t>
  </si>
  <si>
    <t>U0309</t>
  </si>
  <si>
    <t>1.38</t>
  </si>
  <si>
    <t>U0310</t>
  </si>
  <si>
    <t>2.96</t>
  </si>
  <si>
    <t>6.97</t>
  </si>
  <si>
    <t>60.2</t>
  </si>
  <si>
    <t>218</t>
  </si>
  <si>
    <t>U0311</t>
  </si>
  <si>
    <t>3.57</t>
  </si>
  <si>
    <t>U0312</t>
  </si>
  <si>
    <t>8.56</t>
  </si>
  <si>
    <t>3.17</t>
  </si>
  <si>
    <t>5.39</t>
  </si>
  <si>
    <t>49.7</t>
  </si>
  <si>
    <t>U0313</t>
  </si>
  <si>
    <t>5.18</t>
  </si>
  <si>
    <t>4.45</t>
  </si>
  <si>
    <t>60.8</t>
  </si>
  <si>
    <t>U0314</t>
  </si>
  <si>
    <t>1.33</t>
  </si>
  <si>
    <t>U0315</t>
  </si>
  <si>
    <t>9.73</t>
  </si>
  <si>
    <t>1.55</t>
  </si>
  <si>
    <t>U0316</t>
  </si>
  <si>
    <t>5.12</t>
  </si>
  <si>
    <t>55.3</t>
  </si>
  <si>
    <t>16.2</t>
  </si>
  <si>
    <t>U0317</t>
  </si>
  <si>
    <t>7.36</t>
  </si>
  <si>
    <t>80.2</t>
  </si>
  <si>
    <t>U0318</t>
  </si>
  <si>
    <t>72.7</t>
  </si>
  <si>
    <t>U0319</t>
  </si>
  <si>
    <t>11.71</t>
  </si>
  <si>
    <t>3.83</t>
  </si>
  <si>
    <t>U0320</t>
  </si>
  <si>
    <t>10.02</t>
  </si>
  <si>
    <t>40.8</t>
  </si>
  <si>
    <t>U0321</t>
  </si>
  <si>
    <t>8.41</t>
  </si>
  <si>
    <t>14.1</t>
  </si>
  <si>
    <t>U0322</t>
  </si>
  <si>
    <t>63.7</t>
  </si>
  <si>
    <t>34.9</t>
  </si>
  <si>
    <t>U0323</t>
  </si>
  <si>
    <t>3.35</t>
  </si>
  <si>
    <t>88.8</t>
  </si>
  <si>
    <t>65.3</t>
  </si>
  <si>
    <t>U0324</t>
  </si>
  <si>
    <t>9.17</t>
  </si>
  <si>
    <t>U0325</t>
  </si>
  <si>
    <t>6.44</t>
  </si>
  <si>
    <t>21.3</t>
  </si>
  <si>
    <t>U0326</t>
  </si>
  <si>
    <t>1.49</t>
  </si>
  <si>
    <t>U0327</t>
  </si>
  <si>
    <t>8.12</t>
  </si>
  <si>
    <t>5.53</t>
  </si>
  <si>
    <t>2.59</t>
  </si>
  <si>
    <t>124</t>
  </si>
  <si>
    <t>U0328</t>
  </si>
  <si>
    <t>3.45</t>
  </si>
  <si>
    <t>U0329</t>
  </si>
  <si>
    <t>13.08</t>
  </si>
  <si>
    <t>2.05</t>
  </si>
  <si>
    <t>11.03</t>
  </si>
  <si>
    <t>40.5</t>
  </si>
  <si>
    <t>237</t>
  </si>
  <si>
    <t>U0330</t>
  </si>
  <si>
    <t>2.18</t>
  </si>
  <si>
    <t>26.4</t>
  </si>
  <si>
    <t>U0331</t>
  </si>
  <si>
    <t>10.31</t>
  </si>
  <si>
    <t>38.4</t>
  </si>
  <si>
    <t>U0332</t>
  </si>
  <si>
    <t>9.27</t>
  </si>
  <si>
    <t>62.5</t>
  </si>
  <si>
    <t>U0333</t>
  </si>
  <si>
    <t>225</t>
  </si>
  <si>
    <t>U0334</t>
  </si>
  <si>
    <t>47.5</t>
  </si>
  <si>
    <t>U0335</t>
  </si>
  <si>
    <t>7.62</t>
  </si>
  <si>
    <t>53.8</t>
  </si>
  <si>
    <t>259</t>
  </si>
  <si>
    <t>25.1</t>
  </si>
  <si>
    <t>U0336</t>
  </si>
  <si>
    <t>9.72</t>
  </si>
  <si>
    <t>U0337</t>
  </si>
  <si>
    <t>2.29</t>
  </si>
  <si>
    <t>31.4</t>
  </si>
  <si>
    <t>U0338</t>
  </si>
  <si>
    <t>11.54</t>
  </si>
  <si>
    <t>0.95</t>
  </si>
  <si>
    <t>5.58</t>
  </si>
  <si>
    <t>U0339</t>
  </si>
  <si>
    <t>11.28</t>
  </si>
  <si>
    <t>8.78</t>
  </si>
  <si>
    <t>U0340</t>
  </si>
  <si>
    <t>U0341</t>
  </si>
  <si>
    <t>2.87</t>
  </si>
  <si>
    <t>U0342</t>
  </si>
  <si>
    <t>8.96</t>
  </si>
  <si>
    <t>54.5</t>
  </si>
  <si>
    <t>U0343</t>
  </si>
  <si>
    <t>2.68</t>
  </si>
  <si>
    <t>2.28</t>
  </si>
  <si>
    <t>32.8</t>
  </si>
  <si>
    <t>U0344</t>
  </si>
  <si>
    <t>4.48</t>
  </si>
  <si>
    <t>3.37</t>
  </si>
  <si>
    <t>6.87</t>
  </si>
  <si>
    <t>U0345</t>
  </si>
  <si>
    <t>67.5</t>
  </si>
  <si>
    <t>U0346</t>
  </si>
  <si>
    <t>10.42</t>
  </si>
  <si>
    <t>2.58</t>
  </si>
  <si>
    <t>7.84</t>
  </si>
  <si>
    <t>15.3</t>
  </si>
  <si>
    <t>U0347</t>
  </si>
  <si>
    <t>58.6</t>
  </si>
  <si>
    <t>U0348</t>
  </si>
  <si>
    <t>1.37</t>
  </si>
  <si>
    <t>61.3</t>
  </si>
  <si>
    <t>180</t>
  </si>
  <si>
    <t>28.5</t>
  </si>
  <si>
    <t>U0349</t>
  </si>
  <si>
    <t>23.4</t>
  </si>
  <si>
    <t>U0350</t>
  </si>
  <si>
    <t>5.62</t>
  </si>
  <si>
    <t>U0351</t>
  </si>
  <si>
    <t>13.59</t>
  </si>
  <si>
    <t>U0352</t>
  </si>
  <si>
    <t>1.32</t>
  </si>
  <si>
    <t>0.17</t>
  </si>
  <si>
    <t>97.1</t>
  </si>
  <si>
    <t>84.4</t>
  </si>
  <si>
    <t>U0353</t>
  </si>
  <si>
    <t>14.02</t>
  </si>
  <si>
    <t>34.1</t>
  </si>
  <si>
    <t>210</t>
  </si>
  <si>
    <t>U0354</t>
  </si>
  <si>
    <t>1.54</t>
  </si>
  <si>
    <t>U0355</t>
  </si>
  <si>
    <t>2.41</t>
  </si>
  <si>
    <t>41.1</t>
  </si>
  <si>
    <t>U0356</t>
  </si>
  <si>
    <t>13.6</t>
  </si>
  <si>
    <t>U0357</t>
  </si>
  <si>
    <t>12.02</t>
  </si>
  <si>
    <t>2.21</t>
  </si>
  <si>
    <t>39.7</t>
  </si>
  <si>
    <t>U0358</t>
  </si>
  <si>
    <t>0.77</t>
  </si>
  <si>
    <t>U0359</t>
  </si>
  <si>
    <t>84.8</t>
  </si>
  <si>
    <t>83</t>
  </si>
  <si>
    <t>U0360</t>
  </si>
  <si>
    <t>1.43</t>
  </si>
  <si>
    <t>U0361</t>
  </si>
  <si>
    <t>5.43</t>
  </si>
  <si>
    <t>U0362</t>
  </si>
  <si>
    <t>U0363</t>
  </si>
  <si>
    <t>10.74</t>
  </si>
  <si>
    <t>U0364</t>
  </si>
  <si>
    <t>131</t>
  </si>
  <si>
    <t>U0365</t>
  </si>
  <si>
    <t>8.72</t>
  </si>
  <si>
    <t>2.36</t>
  </si>
  <si>
    <t>U0366</t>
  </si>
  <si>
    <t>11.58</t>
  </si>
  <si>
    <t>U0367</t>
  </si>
  <si>
    <t>7.73</t>
  </si>
  <si>
    <t>1.52</t>
  </si>
  <si>
    <t>51.9</t>
  </si>
  <si>
    <t>U0368</t>
  </si>
  <si>
    <t>178</t>
  </si>
  <si>
    <t>U0369</t>
  </si>
  <si>
    <t>2.81</t>
  </si>
  <si>
    <t>5.25</t>
  </si>
  <si>
    <t>63.3</t>
  </si>
  <si>
    <t>U0370</t>
  </si>
  <si>
    <t>54.9</t>
  </si>
  <si>
    <t>179</t>
  </si>
  <si>
    <t>U0371</t>
  </si>
  <si>
    <t>12.03</t>
  </si>
  <si>
    <t>4.84</t>
  </si>
  <si>
    <t>U0372</t>
  </si>
  <si>
    <t>11.21</t>
  </si>
  <si>
    <t>4.81</t>
  </si>
  <si>
    <t>U0373</t>
  </si>
  <si>
    <t>10.37</t>
  </si>
  <si>
    <t>9.56</t>
  </si>
  <si>
    <t>U0374</t>
  </si>
  <si>
    <t>5.98</t>
  </si>
  <si>
    <t>43.3</t>
  </si>
  <si>
    <t>U0375</t>
  </si>
  <si>
    <t>44.3</t>
  </si>
  <si>
    <t>U0376</t>
  </si>
  <si>
    <t>7.55</t>
  </si>
  <si>
    <t>13.8</t>
  </si>
  <si>
    <t>U0377</t>
  </si>
  <si>
    <t>11.61</t>
  </si>
  <si>
    <t>U0378</t>
  </si>
  <si>
    <t>5.24</t>
  </si>
  <si>
    <t>137</t>
  </si>
  <si>
    <t>U0379</t>
  </si>
  <si>
    <t>207</t>
  </si>
  <si>
    <t>U0380</t>
  </si>
  <si>
    <t>4.12</t>
  </si>
  <si>
    <t>56.5</t>
  </si>
  <si>
    <t>66</t>
  </si>
  <si>
    <t>23.8</t>
  </si>
  <si>
    <t>U0381</t>
  </si>
  <si>
    <t>3.21</t>
  </si>
  <si>
    <t>U0382</t>
  </si>
  <si>
    <t>14.07</t>
  </si>
  <si>
    <t>4.54</t>
  </si>
  <si>
    <t>U0383</t>
  </si>
  <si>
    <t>7.41</t>
  </si>
  <si>
    <t>U0384</t>
  </si>
  <si>
    <t>1.13</t>
  </si>
  <si>
    <t>97.6</t>
  </si>
  <si>
    <t>U0385</t>
  </si>
  <si>
    <t>182</t>
  </si>
  <si>
    <t>U0386</t>
  </si>
  <si>
    <t>3.97</t>
  </si>
  <si>
    <t>146</t>
  </si>
  <si>
    <t>U0387</t>
  </si>
  <si>
    <t>U0388</t>
  </si>
  <si>
    <t>1.94</t>
  </si>
  <si>
    <t>233</t>
  </si>
  <si>
    <t>U0389</t>
  </si>
  <si>
    <t>10.34</t>
  </si>
  <si>
    <t>3.55</t>
  </si>
  <si>
    <t>U0390</t>
  </si>
  <si>
    <t>10.47</t>
  </si>
  <si>
    <t>1.05</t>
  </si>
  <si>
    <t>9.42</t>
  </si>
  <si>
    <t>16.8</t>
  </si>
  <si>
    <t>U0391</t>
  </si>
  <si>
    <t>U0392</t>
  </si>
  <si>
    <t>5.67</t>
  </si>
  <si>
    <t>51.2</t>
  </si>
  <si>
    <t>U0393</t>
  </si>
  <si>
    <t>U0394</t>
  </si>
  <si>
    <t>4.21</t>
  </si>
  <si>
    <t>U0395</t>
  </si>
  <si>
    <t>14</t>
  </si>
  <si>
    <t>5.92</t>
  </si>
  <si>
    <t>43.5</t>
  </si>
  <si>
    <t>U0396</t>
  </si>
  <si>
    <t>3.44</t>
  </si>
  <si>
    <t>252</t>
  </si>
  <si>
    <t>U0397</t>
  </si>
  <si>
    <t>4.15</t>
  </si>
  <si>
    <t>47.4</t>
  </si>
  <si>
    <t>U0398</t>
  </si>
  <si>
    <t>57.3</t>
  </si>
  <si>
    <t>U0399</t>
  </si>
  <si>
    <t>63.6</t>
  </si>
  <si>
    <t>U0400</t>
  </si>
  <si>
    <t>X1 - возраст</t>
  </si>
  <si>
    <t>X2 - экранное время, потраченное на работу/учебу в день в среднем</t>
  </si>
  <si>
    <t>X3 - экранное время, потраченное на развлечение (видео, игры, социальные сети и тд) в день в среднем</t>
  </si>
  <si>
    <t>X4 - среднее время сна за ночь</t>
  </si>
  <si>
    <t>Y - качество сна (оценки выставляли сами респонденты, 1 - очень плохо, 5 - очень хорошо)</t>
  </si>
  <si>
    <t>Кол-во респондентов - 400</t>
  </si>
  <si>
    <r>
      <rPr>
        <rFont val="Aptos Narrow"/>
        <b/>
        <color theme="1"/>
        <sz val="11.0"/>
      </rPr>
      <t>X1:</t>
    </r>
    <r>
      <rPr>
        <rFont val="Aptos Narrow"/>
        <color theme="1"/>
        <sz val="11.0"/>
      </rPr>
      <t xml:space="preserve"> age</t>
    </r>
  </si>
  <si>
    <r>
      <rPr>
        <rFont val="Aptos Narrow"/>
        <b/>
        <color theme="1"/>
        <sz val="11.0"/>
      </rPr>
      <t>X2:</t>
    </r>
    <r>
      <rPr>
        <rFont val="Aptos Narrow"/>
        <color theme="1"/>
        <sz val="11.0"/>
      </rPr>
      <t xml:space="preserve"> work_screen_hours</t>
    </r>
  </si>
  <si>
    <r>
      <rPr>
        <rFont val="Aptos Narrow"/>
        <b/>
        <color theme="1"/>
        <sz val="11.0"/>
      </rPr>
      <t>X3:</t>
    </r>
    <r>
      <rPr>
        <rFont val="Aptos Narrow"/>
        <color theme="1"/>
        <sz val="11.0"/>
      </rPr>
      <t xml:space="preserve"> leisure_screen_hours</t>
    </r>
  </si>
  <si>
    <r>
      <rPr>
        <rFont val="Aptos Narrow"/>
        <b/>
        <color theme="1"/>
        <sz val="11.0"/>
      </rPr>
      <t>X4:</t>
    </r>
    <r>
      <rPr>
        <rFont val="Aptos Narrow"/>
        <color theme="1"/>
        <sz val="11.0"/>
      </rPr>
      <t xml:space="preserve"> sleep_hours</t>
    </r>
  </si>
  <si>
    <r>
      <rPr>
        <rFont val="Aptos Narrow"/>
        <b/>
        <color theme="1"/>
        <sz val="11.0"/>
      </rPr>
      <t>Y:</t>
    </r>
    <r>
      <rPr>
        <rFont val="Aptos Narrow"/>
        <color theme="1"/>
        <sz val="11.0"/>
      </rPr>
      <t xml:space="preserve"> sleep_quality_1_5</t>
    </r>
  </si>
  <si>
    <t>Ymod</t>
  </si>
  <si>
    <t>Остатки</t>
  </si>
  <si>
    <t>m4</t>
  </si>
  <si>
    <t>m3</t>
  </si>
  <si>
    <t>m2</t>
  </si>
  <si>
    <t>m1</t>
  </si>
  <si>
    <t>b</t>
  </si>
  <si>
    <t>Коэфф</t>
  </si>
  <si>
    <t>SE</t>
  </si>
  <si>
    <t>R^2; SE_y</t>
  </si>
  <si>
    <t>F; df</t>
  </si>
  <si>
    <t>SSreg; Ssresid</t>
  </si>
  <si>
    <t>t-статистика</t>
  </si>
  <si>
    <t>&gt;tкр</t>
  </si>
  <si>
    <t>&lt;tкр</t>
  </si>
  <si>
    <t>p-value</t>
  </si>
  <si>
    <t>&lt;α</t>
  </si>
  <si>
    <t>&gt;α</t>
  </si>
  <si>
    <t>tкр</t>
  </si>
  <si>
    <t>α</t>
  </si>
  <si>
    <t>x3, x4 - значимые критерии, x1, x2 - не значимые</t>
  </si>
  <si>
    <t>Коэффициент эластичности</t>
  </si>
  <si>
    <t>^2</t>
  </si>
  <si>
    <t>Коэффициент детерминации</t>
  </si>
  <si>
    <t>Дисперсия остатка</t>
  </si>
  <si>
    <t>x1</t>
  </si>
  <si>
    <t>Средняя квадратическая ошибка</t>
  </si>
  <si>
    <t>Дисперсия y</t>
  </si>
  <si>
    <t>x2</t>
  </si>
  <si>
    <t>Показатель системного эффекта факторов</t>
  </si>
  <si>
    <t>x3</t>
  </si>
  <si>
    <t>Мера мультиколлинеарности</t>
  </si>
  <si>
    <t>x4</t>
  </si>
  <si>
    <t>Критерий Стьюдента</t>
  </si>
  <si>
    <t>p</t>
  </si>
  <si>
    <t>Условия Гаусса-Маркова</t>
  </si>
  <si>
    <t>f</t>
  </si>
  <si>
    <t>Случайность остатков</t>
  </si>
  <si>
    <t>распределение остатков случайное</t>
  </si>
  <si>
    <t>t</t>
  </si>
  <si>
    <t>Независимость остатков</t>
  </si>
  <si>
    <t>положительная автокорреляция</t>
  </si>
  <si>
    <t>Равенство суммы остатков нулю</t>
  </si>
  <si>
    <t>опровергаеся</t>
  </si>
  <si>
    <t>Гипотеза о том, что сумма ошибок равна нулю опровергается</t>
  </si>
  <si>
    <t>Критерий Дарбина-Уотсона</t>
  </si>
  <si>
    <t>ei - ei-1</t>
  </si>
  <si>
    <t>(ei - ei-1)^2</t>
  </si>
  <si>
    <t>ei^2</t>
  </si>
  <si>
    <t>сумм (ei - ei-1)^2</t>
  </si>
  <si>
    <t>сумм ei^2</t>
  </si>
  <si>
    <t>d = сумм (ei - ei-1)^2 / сумм ei^2</t>
  </si>
  <si>
    <t>m</t>
  </si>
  <si>
    <t>n</t>
  </si>
  <si>
    <t>dl</t>
  </si>
  <si>
    <t>d &lt; dl</t>
  </si>
  <si>
    <t>dh</t>
  </si>
  <si>
    <t>Критерий поворотных точек</t>
  </si>
  <si>
    <t>Поворотные точки (1-да)</t>
  </si>
  <si>
    <t>K</t>
  </si>
  <si>
    <t>&lt;k</t>
  </si>
  <si>
    <t>Коэффициенты асимметрии и эксцесса</t>
  </si>
  <si>
    <t>ei^4</t>
  </si>
  <si>
    <t>ei^3</t>
  </si>
  <si>
    <t>1/n</t>
  </si>
  <si>
    <t>1/n * сумм ei^4</t>
  </si>
  <si>
    <t>1/n * сумм ei^3</t>
  </si>
  <si>
    <t>1/n * сумм ei^2</t>
  </si>
  <si>
    <t>(1/n * сумм ei^2)^3</t>
  </si>
  <si>
    <t>(1/n * сумм ei^2)^2</t>
  </si>
  <si>
    <t>Коэффициент асимметрии</t>
  </si>
  <si>
    <t>&gt; Sa * 2</t>
  </si>
  <si>
    <t>Гипотеза о нормальности распределения отвергается</t>
  </si>
  <si>
    <t>Коэффициент эксцесса</t>
  </si>
  <si>
    <t>&gt; Se * 2</t>
  </si>
  <si>
    <t>Sa</t>
  </si>
  <si>
    <t>Se</t>
  </si>
  <si>
    <r>
      <rPr>
        <rFont val="Aptos Narrow"/>
        <b/>
        <color theme="1"/>
        <sz val="11.0"/>
      </rPr>
      <t>X3:</t>
    </r>
    <r>
      <rPr>
        <rFont val="Aptos Narrow"/>
        <color theme="1"/>
        <sz val="11.0"/>
      </rPr>
      <t xml:space="preserve"> leisure_screen_hours</t>
    </r>
  </si>
  <si>
    <r>
      <rPr>
        <rFont val="Aptos Narrow"/>
        <b/>
        <color theme="1"/>
        <sz val="11.0"/>
      </rPr>
      <t>X4:</t>
    </r>
    <r>
      <rPr>
        <rFont val="Aptos Narrow"/>
        <color theme="1"/>
        <sz val="11.0"/>
      </rPr>
      <t xml:space="preserve"> sleep_hours</t>
    </r>
  </si>
  <si>
    <r>
      <rPr>
        <rFont val="Aptos Narrow"/>
        <b/>
        <color theme="1"/>
        <sz val="11.0"/>
      </rPr>
      <t>Y:</t>
    </r>
    <r>
      <rPr>
        <rFont val="Aptos Narrow"/>
        <color theme="1"/>
        <sz val="11.0"/>
      </rPr>
      <t xml:space="preserve"> sleep_quality_1_5</t>
    </r>
  </si>
  <si>
    <t>Критерий Фишера</t>
  </si>
  <si>
    <t>D4</t>
  </si>
  <si>
    <t>Исходная модель - 4 фактора</t>
  </si>
  <si>
    <t>D2</t>
  </si>
  <si>
    <t>Осталось 2 фактора</t>
  </si>
  <si>
    <t>F1</t>
  </si>
  <si>
    <t>f1</t>
  </si>
  <si>
    <t>x3, x4 - значимые критерии</t>
  </si>
  <si>
    <t>f2</t>
  </si>
  <si>
    <t>Уровень значимости</t>
  </si>
  <si>
    <t>F1 &lt; t</t>
  </si>
  <si>
    <t>Гипотеза о том, что исключенные факторы не влияют на y не опровергается</t>
  </si>
  <si>
    <t>y</t>
  </si>
  <si>
    <t>сумм</t>
  </si>
  <si>
    <t>Проверка значимости коэффициентов корреляции с y</t>
  </si>
  <si>
    <t>Фактор</t>
  </si>
  <si>
    <t>r(y, x)</t>
  </si>
  <si>
    <r>
      <rPr>
        <rFont val="Aptos Narrow"/>
        <color theme="1"/>
        <sz val="11.0"/>
      </rPr>
      <t>r</t>
    </r>
    <r>
      <rPr>
        <rFont val="Aptos Narrow"/>
        <color theme="1"/>
        <sz val="11.0"/>
        <vertAlign val="superscript"/>
      </rPr>
      <t>2</t>
    </r>
  </si>
  <si>
    <t>Значимость</t>
  </si>
  <si>
    <t>Не значим</t>
  </si>
  <si>
    <t>Слабо значим</t>
  </si>
  <si>
    <t>Значим</t>
  </si>
  <si>
    <t>Высоко значим</t>
  </si>
  <si>
    <t>При проверке значимости коэффициентов корреляции (не в регрессии, а для каждого r) степень свободы равна df = n – 2 = 398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</si>
</sst>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0"/>
    <numFmt numFmtId="165" formatCode="0.0000"/>
    <numFmt numFmtId="166" formatCode="0.00000"/>
    <numFmt numFmtId="167" formatCode="0.000"/>
  </numFmts>
  <fonts count="9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/>
    <font>
      <sz val="11.0"/>
      <color theme="1"/>
      <name val="Calibri"/>
    </font>
    <font>
      <sz val="11.0"/>
      <color theme="1"/>
      <name val="Arial"/>
    </font>
    <font>
      <i/>
      <sz val="11.0"/>
      <color theme="1"/>
      <name val="Aptos Narrow"/>
    </font>
    <font>
      <b/>
      <i/>
      <sz val="11.0"/>
      <color theme="1"/>
      <name val="Aptos Narrow"/>
    </font>
  </fonts>
  <fills count="10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AE2D5"/>
        <bgColor rgb="FFFAE2D5"/>
      </patternFill>
    </fill>
    <fill>
      <patternFill patternType="solid">
        <fgColor rgb="FFF1CEEE"/>
        <bgColor rgb="FFF1CEEE"/>
      </patternFill>
    </fill>
    <fill>
      <patternFill patternType="solid">
        <fgColor rgb="FFDBE9F7"/>
        <bgColor rgb="FFDBE9F7"/>
      </patternFill>
    </fill>
    <fill>
      <patternFill patternType="solid">
        <fgColor rgb="FFFFFF00"/>
        <bgColor rgb="FFFFFF00"/>
      </patternFill>
    </fill>
  </fills>
  <borders count="20">
    <border/>
    <border>
      <bottom style="thin">
        <color rgb="FF8ED873"/>
      </bottom>
    </border>
    <border>
      <top style="thin">
        <color rgb="FF8ED873"/>
      </top>
      <bottom style="thin">
        <color rgb="FF8ED873"/>
      </bottom>
    </border>
    <border>
      <left/>
      <right/>
      <top style="thin">
        <color rgb="FF8ED873"/>
      </top>
      <bottom style="thin">
        <color rgb="FF8ED873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</border>
    <border>
      <right/>
      <top/>
    </border>
    <border>
      <left/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0" xfId="0" applyFont="1"/>
    <xf borderId="1" fillId="0" fontId="3" numFmtId="0" xfId="0" applyAlignment="1" applyBorder="1" applyFont="1">
      <alignment horizontal="left"/>
    </xf>
    <xf borderId="1" fillId="0" fontId="4" numFmtId="0" xfId="0" applyBorder="1" applyFont="1"/>
    <xf borderId="1" fillId="0" fontId="3" numFmtId="0" xfId="0" applyBorder="1" applyFont="1"/>
    <xf borderId="2" fillId="0" fontId="3" numFmtId="0" xfId="0" applyAlignment="1" applyBorder="1" applyFont="1">
      <alignment horizontal="left"/>
    </xf>
    <xf borderId="2" fillId="0" fontId="4" numFmtId="0" xfId="0" applyBorder="1" applyFont="1"/>
    <xf borderId="2" fillId="0" fontId="3" numFmtId="0" xfId="0" applyBorder="1" applyFont="1"/>
    <xf borderId="3" fillId="2" fontId="3" numFmtId="0" xfId="0" applyBorder="1" applyFill="1" applyFont="1"/>
    <xf borderId="2" fillId="0" fontId="3" numFmtId="2" xfId="0" applyAlignment="1" applyBorder="1" applyFont="1" applyNumberFormat="1">
      <alignment horizontal="right"/>
    </xf>
    <xf borderId="3" fillId="2" fontId="3" numFmtId="2" xfId="0" applyAlignment="1" applyBorder="1" applyFont="1" applyNumberFormat="1">
      <alignment horizontal="right"/>
    </xf>
    <xf borderId="2" fillId="0" fontId="3" numFmtId="2" xfId="0" applyBorder="1" applyFont="1" applyNumberFormat="1"/>
    <xf borderId="3" fillId="2" fontId="3" numFmtId="2" xfId="0" applyBorder="1" applyFont="1" applyNumberFormat="1"/>
    <xf borderId="4" fillId="2" fontId="3" numFmtId="0" xfId="0" applyBorder="1" applyFont="1"/>
    <xf borderId="0" fillId="0" fontId="3" numFmtId="2" xfId="0" applyFont="1" applyNumberFormat="1"/>
    <xf borderId="0" fillId="0" fontId="1" numFmtId="0" xfId="0" applyFont="1"/>
    <xf borderId="5" fillId="0" fontId="3" numFmtId="164" xfId="0" applyBorder="1" applyFont="1" applyNumberFormat="1"/>
    <xf borderId="5" fillId="3" fontId="3" numFmtId="164" xfId="0" applyBorder="1" applyFill="1" applyFont="1" applyNumberFormat="1"/>
    <xf borderId="5" fillId="0" fontId="3" numFmtId="0" xfId="0" applyBorder="1" applyFont="1"/>
    <xf borderId="4" fillId="4" fontId="3" numFmtId="0" xfId="0" applyBorder="1" applyFill="1" applyFont="1"/>
    <xf borderId="4" fillId="5" fontId="3" numFmtId="0" xfId="0" applyBorder="1" applyFill="1" applyFont="1"/>
    <xf borderId="0" fillId="0" fontId="5" numFmtId="0" xfId="0" applyFont="1"/>
    <xf borderId="6" fillId="0" fontId="2" numFmtId="0" xfId="0" applyAlignment="1" applyBorder="1" applyFont="1">
      <alignment horizontal="center"/>
    </xf>
    <xf borderId="4" fillId="5" fontId="2" numFmtId="0" xfId="0" applyBorder="1" applyFont="1"/>
    <xf borderId="0" fillId="0" fontId="3" numFmtId="0" xfId="0" applyAlignment="1" applyFont="1">
      <alignment horizontal="center"/>
    </xf>
    <xf borderId="4" fillId="3" fontId="3" numFmtId="0" xfId="0" applyBorder="1" applyFont="1"/>
    <xf borderId="4" fillId="3" fontId="2" numFmtId="164" xfId="0" applyBorder="1" applyFont="1" applyNumberFormat="1"/>
    <xf borderId="4" fillId="3" fontId="2" numFmtId="0" xfId="0" applyBorder="1" applyFont="1"/>
    <xf borderId="7" fillId="5" fontId="2" numFmtId="0" xfId="0" applyAlignment="1" applyBorder="1" applyFont="1">
      <alignment horizontal="center"/>
    </xf>
    <xf borderId="8" fillId="0" fontId="4" numFmtId="0" xfId="0" applyBorder="1" applyFont="1"/>
    <xf borderId="9" fillId="0" fontId="4" numFmtId="0" xfId="0" applyBorder="1" applyFont="1"/>
    <xf borderId="0" fillId="0" fontId="2" numFmtId="0" xfId="0" applyFont="1"/>
    <xf borderId="7" fillId="6" fontId="2" numFmtId="0" xfId="0" applyAlignment="1" applyBorder="1" applyFill="1" applyFont="1">
      <alignment horizontal="left"/>
    </xf>
    <xf borderId="5" fillId="0" fontId="2" numFmtId="165" xfId="0" applyBorder="1" applyFont="1" applyNumberFormat="1"/>
    <xf borderId="7" fillId="7" fontId="2" numFmtId="0" xfId="0" applyAlignment="1" applyBorder="1" applyFill="1" applyFont="1">
      <alignment horizontal="left"/>
    </xf>
    <xf borderId="5" fillId="0" fontId="2" numFmtId="0" xfId="0" applyBorder="1" applyFont="1"/>
    <xf borderId="7" fillId="8" fontId="2" numFmtId="2" xfId="0" applyAlignment="1" applyBorder="1" applyFill="1" applyFont="1" applyNumberFormat="1">
      <alignment horizontal="left"/>
    </xf>
    <xf borderId="7" fillId="8" fontId="3" numFmtId="0" xfId="0" applyAlignment="1" applyBorder="1" applyFont="1">
      <alignment horizontal="left"/>
    </xf>
    <xf borderId="5" fillId="0" fontId="3" numFmtId="165" xfId="0" applyBorder="1" applyFont="1" applyNumberFormat="1"/>
    <xf borderId="5" fillId="0" fontId="2" numFmtId="2" xfId="0" applyBorder="1" applyFont="1" applyNumberFormat="1"/>
    <xf borderId="4" fillId="7" fontId="3" numFmtId="0" xfId="0" applyBorder="1" applyFont="1"/>
    <xf borderId="10" fillId="0" fontId="3" numFmtId="0" xfId="0" applyBorder="1" applyFont="1"/>
    <xf borderId="4" fillId="6" fontId="3" numFmtId="0" xfId="0" applyBorder="1" applyFont="1"/>
    <xf borderId="5" fillId="0" fontId="3" numFmtId="166" xfId="0" applyBorder="1" applyFont="1" applyNumberFormat="1"/>
    <xf borderId="11" fillId="3" fontId="2" numFmtId="0" xfId="0" applyAlignment="1" applyBorder="1" applyFont="1">
      <alignment horizontal="center" shrinkToFit="0" wrapText="1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5" fillId="0" fontId="3" numFmtId="167" xfId="0" applyBorder="1" applyFont="1" applyNumberFormat="1"/>
    <xf borderId="5" fillId="3" fontId="3" numFmtId="167" xfId="0" applyBorder="1" applyFont="1" applyNumberFormat="1"/>
    <xf borderId="15" fillId="0" fontId="3" numFmtId="0" xfId="0" applyBorder="1" applyFont="1"/>
    <xf borderId="15" fillId="0" fontId="2" numFmtId="0" xfId="0" applyAlignment="1" applyBorder="1" applyFont="1">
      <alignment horizontal="center"/>
    </xf>
    <xf borderId="16" fillId="0" fontId="4" numFmtId="0" xfId="0" applyBorder="1" applyFont="1"/>
    <xf borderId="4" fillId="9" fontId="6" numFmtId="0" xfId="0" applyAlignment="1" applyBorder="1" applyFill="1" applyFont="1">
      <alignment readingOrder="0"/>
    </xf>
    <xf borderId="5" fillId="0" fontId="2" numFmtId="167" xfId="0" applyBorder="1" applyFont="1" applyNumberFormat="1"/>
    <xf borderId="4" fillId="3" fontId="2" numFmtId="167" xfId="0" applyBorder="1" applyFont="1" applyNumberFormat="1"/>
    <xf borderId="0" fillId="0" fontId="2" numFmtId="0" xfId="0" applyAlignment="1" applyFont="1">
      <alignment horizontal="center"/>
    </xf>
    <xf borderId="17" fillId="0" fontId="7" numFmtId="0" xfId="0" applyAlignment="1" applyBorder="1" applyFont="1">
      <alignment horizontal="center"/>
    </xf>
    <xf borderId="17" fillId="0" fontId="8" numFmtId="0" xfId="0" applyAlignment="1" applyBorder="1" applyFont="1">
      <alignment horizontal="center"/>
    </xf>
    <xf borderId="18" fillId="0" fontId="3" numFmtId="0" xfId="0" applyBorder="1" applyFont="1"/>
    <xf borderId="19" fillId="4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Исходные данные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402" displayName="Table_1" 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Исходные данные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0.88"/>
    <col customWidth="1" min="3" max="3" width="13.88"/>
    <col customWidth="1" min="4" max="4" width="12.0"/>
    <col customWidth="1" min="5" max="5" width="11.0"/>
    <col customWidth="1" min="6" max="7" width="16.0"/>
    <col customWidth="1" min="8" max="8" width="18.0"/>
    <col customWidth="1" min="9" max="9" width="11.0"/>
    <col customWidth="1" min="10" max="11" width="14.88"/>
    <col customWidth="1" min="12" max="12" width="16.0"/>
    <col customWidth="1" min="13" max="13" width="23.38"/>
    <col customWidth="1" min="14" max="14" width="19.0"/>
    <col customWidth="1" min="15" max="15" width="24.88"/>
    <col customWidth="1" min="16" max="26" width="11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ht="14.25" customHeight="1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40</v>
      </c>
    </row>
    <row r="4" ht="14.25" customHeight="1">
      <c r="A4" s="1" t="s">
        <v>44</v>
      </c>
      <c r="B4" s="1" t="s">
        <v>45</v>
      </c>
      <c r="C4" s="1" t="s">
        <v>32</v>
      </c>
      <c r="D4" s="1" t="s">
        <v>33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</row>
    <row r="5" ht="14.25" customHeight="1">
      <c r="A5" s="1" t="s">
        <v>57</v>
      </c>
      <c r="B5" s="1" t="s">
        <v>58</v>
      </c>
      <c r="C5" s="1" t="s">
        <v>32</v>
      </c>
      <c r="D5" s="1" t="s">
        <v>33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39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</row>
    <row r="6" ht="14.25" customHeight="1">
      <c r="A6" s="1" t="s">
        <v>69</v>
      </c>
      <c r="B6" s="1" t="s">
        <v>70</v>
      </c>
      <c r="C6" s="1" t="s">
        <v>71</v>
      </c>
      <c r="D6" s="1" t="s">
        <v>33</v>
      </c>
      <c r="E6" s="1" t="s">
        <v>59</v>
      </c>
      <c r="F6" s="1" t="s">
        <v>72</v>
      </c>
      <c r="G6" s="1" t="s">
        <v>73</v>
      </c>
      <c r="H6" s="1" t="s">
        <v>74</v>
      </c>
      <c r="I6" s="1" t="s">
        <v>75</v>
      </c>
      <c r="J6" s="1" t="s">
        <v>39</v>
      </c>
      <c r="K6" s="1" t="s">
        <v>76</v>
      </c>
      <c r="L6" s="1" t="s">
        <v>77</v>
      </c>
      <c r="M6" s="1" t="s">
        <v>78</v>
      </c>
      <c r="N6" s="1" t="s">
        <v>52</v>
      </c>
      <c r="O6" s="1" t="s">
        <v>78</v>
      </c>
    </row>
    <row r="7" ht="14.25" customHeight="1">
      <c r="A7" s="1" t="s">
        <v>79</v>
      </c>
      <c r="B7" s="1" t="s">
        <v>45</v>
      </c>
      <c r="C7" s="1" t="s">
        <v>71</v>
      </c>
      <c r="D7" s="1" t="s">
        <v>80</v>
      </c>
      <c r="E7" s="1" t="s">
        <v>34</v>
      </c>
      <c r="F7" s="1" t="s">
        <v>81</v>
      </c>
      <c r="G7" s="1" t="s">
        <v>82</v>
      </c>
      <c r="H7" s="1" t="s">
        <v>83</v>
      </c>
      <c r="I7" s="1" t="s">
        <v>84</v>
      </c>
      <c r="J7" s="1" t="s">
        <v>39</v>
      </c>
      <c r="K7" s="1" t="s">
        <v>76</v>
      </c>
      <c r="L7" s="1" t="s">
        <v>85</v>
      </c>
      <c r="M7" s="1" t="s">
        <v>86</v>
      </c>
      <c r="N7" s="1" t="s">
        <v>87</v>
      </c>
      <c r="O7" s="1" t="s">
        <v>78</v>
      </c>
    </row>
    <row r="8" ht="14.25" customHeight="1">
      <c r="A8" s="1" t="s">
        <v>88</v>
      </c>
      <c r="B8" s="1" t="s">
        <v>45</v>
      </c>
      <c r="C8" s="1" t="s">
        <v>89</v>
      </c>
      <c r="D8" s="1" t="s">
        <v>90</v>
      </c>
      <c r="E8" s="1" t="s">
        <v>59</v>
      </c>
      <c r="F8" s="1" t="s">
        <v>91</v>
      </c>
      <c r="G8" s="1" t="s">
        <v>92</v>
      </c>
      <c r="H8" s="1" t="s">
        <v>40</v>
      </c>
      <c r="I8" s="1" t="s">
        <v>93</v>
      </c>
      <c r="J8" s="1" t="s">
        <v>39</v>
      </c>
      <c r="K8" s="1" t="s">
        <v>76</v>
      </c>
      <c r="L8" s="1" t="s">
        <v>94</v>
      </c>
      <c r="M8" s="1" t="s">
        <v>95</v>
      </c>
      <c r="N8" s="1" t="s">
        <v>96</v>
      </c>
      <c r="O8" s="1" t="s">
        <v>97</v>
      </c>
    </row>
    <row r="9" ht="14.25" customHeight="1">
      <c r="A9" s="1" t="s">
        <v>98</v>
      </c>
      <c r="B9" s="1" t="s">
        <v>70</v>
      </c>
      <c r="C9" s="1" t="s">
        <v>89</v>
      </c>
      <c r="D9" s="1" t="s">
        <v>99</v>
      </c>
      <c r="E9" s="1" t="s">
        <v>34</v>
      </c>
      <c r="F9" s="1" t="s">
        <v>100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</row>
    <row r="10" ht="14.25" customHeight="1">
      <c r="A10" s="1" t="s">
        <v>110</v>
      </c>
      <c r="B10" s="1" t="s">
        <v>111</v>
      </c>
      <c r="C10" s="1" t="s">
        <v>71</v>
      </c>
      <c r="D10" s="1" t="s">
        <v>33</v>
      </c>
      <c r="E10" s="1" t="s">
        <v>46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104</v>
      </c>
      <c r="K10" s="1" t="s">
        <v>116</v>
      </c>
      <c r="L10" s="1" t="s">
        <v>117</v>
      </c>
      <c r="M10" s="1" t="s">
        <v>118</v>
      </c>
      <c r="N10" s="1" t="s">
        <v>119</v>
      </c>
      <c r="O10" s="1" t="s">
        <v>120</v>
      </c>
    </row>
    <row r="11" ht="14.25" customHeight="1">
      <c r="A11" s="1" t="s">
        <v>121</v>
      </c>
      <c r="B11" s="1" t="s">
        <v>122</v>
      </c>
      <c r="C11" s="1" t="s">
        <v>71</v>
      </c>
      <c r="D11" s="1" t="s">
        <v>80</v>
      </c>
      <c r="E11" s="1" t="s">
        <v>46</v>
      </c>
      <c r="F11" s="1" t="s">
        <v>123</v>
      </c>
      <c r="G11" s="1" t="s">
        <v>124</v>
      </c>
      <c r="H11" s="1" t="s">
        <v>125</v>
      </c>
      <c r="I11" s="1" t="s">
        <v>126</v>
      </c>
      <c r="J11" s="1" t="s">
        <v>127</v>
      </c>
      <c r="K11" s="1" t="s">
        <v>128</v>
      </c>
      <c r="L11" s="1" t="s">
        <v>129</v>
      </c>
      <c r="M11" s="1" t="s">
        <v>130</v>
      </c>
      <c r="N11" s="1" t="s">
        <v>87</v>
      </c>
      <c r="O11" s="1" t="s">
        <v>131</v>
      </c>
    </row>
    <row r="12" ht="14.25" customHeight="1">
      <c r="A12" s="1" t="s">
        <v>132</v>
      </c>
      <c r="B12" s="1" t="s">
        <v>133</v>
      </c>
      <c r="C12" s="1" t="s">
        <v>71</v>
      </c>
      <c r="D12" s="1" t="s">
        <v>33</v>
      </c>
      <c r="E12" s="1" t="s">
        <v>59</v>
      </c>
      <c r="F12" s="1" t="s">
        <v>134</v>
      </c>
      <c r="G12" s="1" t="s">
        <v>135</v>
      </c>
      <c r="H12" s="1" t="s">
        <v>136</v>
      </c>
      <c r="I12" s="1" t="s">
        <v>137</v>
      </c>
      <c r="J12" s="1" t="s">
        <v>104</v>
      </c>
      <c r="K12" s="1" t="s">
        <v>76</v>
      </c>
      <c r="L12" s="1" t="s">
        <v>138</v>
      </c>
      <c r="M12" s="1" t="s">
        <v>139</v>
      </c>
      <c r="N12" s="1" t="s">
        <v>140</v>
      </c>
      <c r="O12" s="1" t="s">
        <v>141</v>
      </c>
    </row>
    <row r="13" ht="14.25" customHeight="1">
      <c r="A13" s="1" t="s">
        <v>142</v>
      </c>
      <c r="B13" s="1" t="s">
        <v>122</v>
      </c>
      <c r="C13" s="1" t="s">
        <v>71</v>
      </c>
      <c r="D13" s="1" t="s">
        <v>80</v>
      </c>
      <c r="E13" s="1" t="s">
        <v>34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39</v>
      </c>
      <c r="K13" s="1" t="s">
        <v>147</v>
      </c>
      <c r="L13" s="1" t="s">
        <v>148</v>
      </c>
      <c r="M13" s="1" t="s">
        <v>117</v>
      </c>
      <c r="N13" s="1" t="s">
        <v>149</v>
      </c>
      <c r="O13" s="1" t="s">
        <v>150</v>
      </c>
    </row>
    <row r="14" ht="14.25" customHeight="1">
      <c r="A14" s="1" t="s">
        <v>151</v>
      </c>
      <c r="B14" s="1" t="s">
        <v>122</v>
      </c>
      <c r="C14" s="1" t="s">
        <v>32</v>
      </c>
      <c r="D14" s="1" t="s">
        <v>152</v>
      </c>
      <c r="E14" s="1" t="s">
        <v>59</v>
      </c>
      <c r="F14" s="1" t="s">
        <v>153</v>
      </c>
      <c r="G14" s="1" t="s">
        <v>154</v>
      </c>
      <c r="H14" s="1" t="s">
        <v>155</v>
      </c>
      <c r="I14" s="1" t="s">
        <v>156</v>
      </c>
      <c r="J14" s="1" t="s">
        <v>51</v>
      </c>
      <c r="K14" s="1" t="s">
        <v>157</v>
      </c>
      <c r="L14" s="1" t="s">
        <v>158</v>
      </c>
      <c r="M14" s="1" t="s">
        <v>159</v>
      </c>
      <c r="N14" s="1" t="s">
        <v>160</v>
      </c>
      <c r="O14" s="1" t="s">
        <v>161</v>
      </c>
    </row>
    <row r="15" ht="14.25" customHeight="1">
      <c r="A15" s="1" t="s">
        <v>162</v>
      </c>
      <c r="B15" s="1" t="s">
        <v>163</v>
      </c>
      <c r="C15" s="1" t="s">
        <v>32</v>
      </c>
      <c r="D15" s="1" t="s">
        <v>80</v>
      </c>
      <c r="E15" s="1" t="s">
        <v>34</v>
      </c>
      <c r="F15" s="1" t="s">
        <v>164</v>
      </c>
      <c r="G15" s="1" t="s">
        <v>165</v>
      </c>
      <c r="H15" s="1" t="s">
        <v>166</v>
      </c>
      <c r="I15" s="1" t="s">
        <v>167</v>
      </c>
      <c r="J15" s="1" t="s">
        <v>39</v>
      </c>
      <c r="K15" s="1" t="s">
        <v>76</v>
      </c>
      <c r="L15" s="1" t="s">
        <v>31</v>
      </c>
      <c r="M15" s="1" t="s">
        <v>168</v>
      </c>
      <c r="N15" s="1" t="s">
        <v>169</v>
      </c>
      <c r="O15" s="1" t="s">
        <v>78</v>
      </c>
    </row>
    <row r="16" ht="14.25" customHeight="1">
      <c r="A16" s="1" t="s">
        <v>170</v>
      </c>
      <c r="B16" s="1" t="s">
        <v>171</v>
      </c>
      <c r="C16" s="1" t="s">
        <v>32</v>
      </c>
      <c r="D16" s="1" t="s">
        <v>33</v>
      </c>
      <c r="E16" s="1" t="s">
        <v>34</v>
      </c>
      <c r="F16" s="1" t="s">
        <v>172</v>
      </c>
      <c r="G16" s="1" t="s">
        <v>173</v>
      </c>
      <c r="H16" s="1" t="s">
        <v>174</v>
      </c>
      <c r="I16" s="1" t="s">
        <v>175</v>
      </c>
      <c r="J16" s="1" t="s">
        <v>104</v>
      </c>
      <c r="K16" s="1" t="s">
        <v>176</v>
      </c>
      <c r="L16" s="1" t="s">
        <v>177</v>
      </c>
      <c r="M16" s="1" t="s">
        <v>178</v>
      </c>
      <c r="N16" s="1" t="s">
        <v>179</v>
      </c>
      <c r="O16" s="1" t="s">
        <v>180</v>
      </c>
    </row>
    <row r="17" ht="14.25" customHeight="1">
      <c r="A17" s="1" t="s">
        <v>181</v>
      </c>
      <c r="B17" s="1" t="s">
        <v>171</v>
      </c>
      <c r="C17" s="1" t="s">
        <v>71</v>
      </c>
      <c r="D17" s="1" t="s">
        <v>33</v>
      </c>
      <c r="E17" s="1" t="s">
        <v>59</v>
      </c>
      <c r="F17" s="1" t="s">
        <v>182</v>
      </c>
      <c r="G17" s="1" t="s">
        <v>183</v>
      </c>
      <c r="H17" s="1" t="s">
        <v>184</v>
      </c>
      <c r="I17" s="1" t="s">
        <v>185</v>
      </c>
      <c r="J17" s="1" t="s">
        <v>39</v>
      </c>
      <c r="K17" s="1" t="s">
        <v>76</v>
      </c>
      <c r="L17" s="1" t="s">
        <v>186</v>
      </c>
      <c r="M17" s="1" t="s">
        <v>78</v>
      </c>
      <c r="N17" s="1" t="s">
        <v>78</v>
      </c>
      <c r="O17" s="1" t="s">
        <v>141</v>
      </c>
    </row>
    <row r="18" ht="14.25" customHeight="1">
      <c r="A18" s="1" t="s">
        <v>187</v>
      </c>
      <c r="B18" s="1" t="s">
        <v>188</v>
      </c>
      <c r="C18" s="1" t="s">
        <v>71</v>
      </c>
      <c r="D18" s="1" t="s">
        <v>33</v>
      </c>
      <c r="E18" s="1" t="s">
        <v>59</v>
      </c>
      <c r="F18" s="1" t="s">
        <v>189</v>
      </c>
      <c r="G18" s="1" t="s">
        <v>101</v>
      </c>
      <c r="H18" s="1" t="s">
        <v>190</v>
      </c>
      <c r="I18" s="1" t="s">
        <v>191</v>
      </c>
      <c r="J18" s="1" t="s">
        <v>39</v>
      </c>
      <c r="K18" s="1" t="s">
        <v>76</v>
      </c>
      <c r="L18" s="1" t="s">
        <v>192</v>
      </c>
      <c r="M18" s="1" t="s">
        <v>193</v>
      </c>
      <c r="N18" s="1" t="s">
        <v>194</v>
      </c>
      <c r="O18" s="1" t="s">
        <v>78</v>
      </c>
    </row>
    <row r="19" ht="14.25" customHeight="1">
      <c r="A19" s="1" t="s">
        <v>195</v>
      </c>
      <c r="B19" s="1" t="s">
        <v>196</v>
      </c>
      <c r="C19" s="1" t="s">
        <v>32</v>
      </c>
      <c r="D19" s="1" t="s">
        <v>33</v>
      </c>
      <c r="E19" s="1" t="s">
        <v>46</v>
      </c>
      <c r="F19" s="1" t="s">
        <v>197</v>
      </c>
      <c r="G19" s="1" t="s">
        <v>198</v>
      </c>
      <c r="H19" s="1" t="s">
        <v>199</v>
      </c>
      <c r="I19" s="1" t="s">
        <v>200</v>
      </c>
      <c r="J19" s="1" t="s">
        <v>39</v>
      </c>
      <c r="K19" s="1" t="s">
        <v>76</v>
      </c>
      <c r="L19" s="1" t="s">
        <v>201</v>
      </c>
      <c r="M19" s="1" t="s">
        <v>202</v>
      </c>
      <c r="N19" s="1" t="s">
        <v>203</v>
      </c>
      <c r="O19" s="1" t="s">
        <v>204</v>
      </c>
    </row>
    <row r="20" ht="14.25" customHeight="1">
      <c r="A20" s="1" t="s">
        <v>205</v>
      </c>
      <c r="B20" s="1" t="s">
        <v>206</v>
      </c>
      <c r="C20" s="1" t="s">
        <v>71</v>
      </c>
      <c r="D20" s="1" t="s">
        <v>90</v>
      </c>
      <c r="E20" s="1" t="s">
        <v>59</v>
      </c>
      <c r="F20" s="1" t="s">
        <v>191</v>
      </c>
      <c r="G20" s="1" t="s">
        <v>198</v>
      </c>
      <c r="H20" s="1" t="s">
        <v>207</v>
      </c>
      <c r="I20" s="1" t="s">
        <v>208</v>
      </c>
      <c r="J20" s="1" t="s">
        <v>39</v>
      </c>
      <c r="K20" s="1" t="s">
        <v>209</v>
      </c>
      <c r="L20" s="1" t="s">
        <v>210</v>
      </c>
      <c r="M20" s="1" t="s">
        <v>211</v>
      </c>
      <c r="N20" s="1" t="s">
        <v>212</v>
      </c>
      <c r="O20" s="1" t="s">
        <v>213</v>
      </c>
    </row>
    <row r="21" ht="14.25" customHeight="1">
      <c r="A21" s="1" t="s">
        <v>214</v>
      </c>
      <c r="B21" s="1" t="s">
        <v>215</v>
      </c>
      <c r="C21" s="1" t="s">
        <v>71</v>
      </c>
      <c r="D21" s="1" t="s">
        <v>80</v>
      </c>
      <c r="E21" s="1" t="s">
        <v>59</v>
      </c>
      <c r="F21" s="1" t="s">
        <v>216</v>
      </c>
      <c r="G21" s="1" t="s">
        <v>43</v>
      </c>
      <c r="H21" s="1" t="s">
        <v>217</v>
      </c>
      <c r="I21" s="1" t="s">
        <v>218</v>
      </c>
      <c r="J21" s="1" t="s">
        <v>51</v>
      </c>
      <c r="K21" s="1" t="s">
        <v>219</v>
      </c>
      <c r="L21" s="1" t="s">
        <v>220</v>
      </c>
      <c r="M21" s="1" t="s">
        <v>221</v>
      </c>
      <c r="N21" s="1" t="s">
        <v>222</v>
      </c>
      <c r="O21" s="1" t="s">
        <v>223</v>
      </c>
    </row>
    <row r="22" ht="14.25" customHeight="1">
      <c r="A22" s="1" t="s">
        <v>224</v>
      </c>
      <c r="B22" s="1" t="s">
        <v>225</v>
      </c>
      <c r="C22" s="1" t="s">
        <v>32</v>
      </c>
      <c r="D22" s="1" t="s">
        <v>80</v>
      </c>
      <c r="E22" s="1" t="s">
        <v>34</v>
      </c>
      <c r="F22" s="1" t="s">
        <v>226</v>
      </c>
      <c r="G22" s="1" t="s">
        <v>227</v>
      </c>
      <c r="H22" s="1" t="s">
        <v>228</v>
      </c>
      <c r="I22" s="1" t="s">
        <v>229</v>
      </c>
      <c r="J22" s="1" t="s">
        <v>39</v>
      </c>
      <c r="K22" s="1" t="s">
        <v>230</v>
      </c>
      <c r="L22" s="1" t="s">
        <v>221</v>
      </c>
      <c r="M22" s="1" t="s">
        <v>231</v>
      </c>
      <c r="N22" s="1" t="s">
        <v>232</v>
      </c>
      <c r="O22" s="1" t="s">
        <v>233</v>
      </c>
    </row>
    <row r="23" ht="14.25" customHeight="1">
      <c r="A23" s="1" t="s">
        <v>234</v>
      </c>
      <c r="B23" s="1" t="s">
        <v>235</v>
      </c>
      <c r="C23" s="1" t="s">
        <v>32</v>
      </c>
      <c r="D23" s="1" t="s">
        <v>80</v>
      </c>
      <c r="E23" s="1" t="s">
        <v>34</v>
      </c>
      <c r="F23" s="1" t="s">
        <v>236</v>
      </c>
      <c r="G23" s="1" t="s">
        <v>237</v>
      </c>
      <c r="H23" s="1" t="s">
        <v>145</v>
      </c>
      <c r="I23" s="1" t="s">
        <v>238</v>
      </c>
      <c r="J23" s="1" t="s">
        <v>39</v>
      </c>
      <c r="K23" s="1" t="s">
        <v>76</v>
      </c>
      <c r="L23" s="1" t="s">
        <v>239</v>
      </c>
      <c r="M23" s="1" t="s">
        <v>240</v>
      </c>
      <c r="N23" s="1" t="s">
        <v>194</v>
      </c>
      <c r="O23" s="1" t="s">
        <v>78</v>
      </c>
    </row>
    <row r="24" ht="14.25" customHeight="1">
      <c r="A24" s="1" t="s">
        <v>241</v>
      </c>
      <c r="B24" s="1" t="s">
        <v>45</v>
      </c>
      <c r="C24" s="1" t="s">
        <v>71</v>
      </c>
      <c r="D24" s="1" t="s">
        <v>152</v>
      </c>
      <c r="E24" s="1" t="s">
        <v>34</v>
      </c>
      <c r="F24" s="1" t="s">
        <v>242</v>
      </c>
      <c r="G24" s="1" t="s">
        <v>243</v>
      </c>
      <c r="H24" s="1" t="s">
        <v>244</v>
      </c>
      <c r="I24" s="1" t="s">
        <v>245</v>
      </c>
      <c r="J24" s="1" t="s">
        <v>39</v>
      </c>
      <c r="K24" s="1" t="s">
        <v>246</v>
      </c>
      <c r="L24" s="1" t="s">
        <v>247</v>
      </c>
      <c r="M24" s="1" t="s">
        <v>248</v>
      </c>
      <c r="N24" s="1" t="s">
        <v>249</v>
      </c>
      <c r="O24" s="1" t="s">
        <v>250</v>
      </c>
    </row>
    <row r="25" ht="14.25" customHeight="1">
      <c r="A25" s="1" t="s">
        <v>251</v>
      </c>
      <c r="B25" s="1" t="s">
        <v>252</v>
      </c>
      <c r="C25" s="1" t="s">
        <v>71</v>
      </c>
      <c r="D25" s="1" t="s">
        <v>90</v>
      </c>
      <c r="E25" s="1" t="s">
        <v>46</v>
      </c>
      <c r="F25" s="1" t="s">
        <v>253</v>
      </c>
      <c r="G25" s="1" t="s">
        <v>254</v>
      </c>
      <c r="H25" s="1" t="s">
        <v>100</v>
      </c>
      <c r="I25" s="1" t="s">
        <v>255</v>
      </c>
      <c r="J25" s="1" t="s">
        <v>51</v>
      </c>
      <c r="K25" s="1" t="s">
        <v>256</v>
      </c>
      <c r="L25" s="1" t="s">
        <v>257</v>
      </c>
      <c r="M25" s="1" t="s">
        <v>258</v>
      </c>
      <c r="N25" s="1" t="s">
        <v>259</v>
      </c>
      <c r="O25" s="1" t="s">
        <v>260</v>
      </c>
    </row>
    <row r="26" ht="14.25" customHeight="1">
      <c r="A26" s="1" t="s">
        <v>261</v>
      </c>
      <c r="B26" s="1" t="s">
        <v>225</v>
      </c>
      <c r="C26" s="1" t="s">
        <v>71</v>
      </c>
      <c r="D26" s="1" t="s">
        <v>33</v>
      </c>
      <c r="E26" s="1" t="s">
        <v>34</v>
      </c>
      <c r="F26" s="1" t="s">
        <v>262</v>
      </c>
      <c r="G26" s="1" t="s">
        <v>263</v>
      </c>
      <c r="H26" s="1" t="s">
        <v>264</v>
      </c>
      <c r="I26" s="1" t="s">
        <v>265</v>
      </c>
      <c r="J26" s="1" t="s">
        <v>39</v>
      </c>
      <c r="K26" s="1" t="s">
        <v>266</v>
      </c>
      <c r="L26" s="1" t="s">
        <v>267</v>
      </c>
      <c r="M26" s="1" t="s">
        <v>268</v>
      </c>
      <c r="N26" s="1" t="s">
        <v>269</v>
      </c>
      <c r="O26" s="1" t="s">
        <v>270</v>
      </c>
    </row>
    <row r="27" ht="14.25" customHeight="1">
      <c r="A27" s="1" t="s">
        <v>271</v>
      </c>
      <c r="B27" s="1" t="s">
        <v>188</v>
      </c>
      <c r="C27" s="1" t="s">
        <v>71</v>
      </c>
      <c r="D27" s="1" t="s">
        <v>33</v>
      </c>
      <c r="E27" s="1" t="s">
        <v>46</v>
      </c>
      <c r="F27" s="1" t="s">
        <v>272</v>
      </c>
      <c r="G27" s="1" t="s">
        <v>273</v>
      </c>
      <c r="H27" s="1" t="s">
        <v>126</v>
      </c>
      <c r="I27" s="1" t="s">
        <v>112</v>
      </c>
      <c r="J27" s="1" t="s">
        <v>39</v>
      </c>
      <c r="K27" s="1" t="s">
        <v>274</v>
      </c>
      <c r="L27" s="1" t="s">
        <v>275</v>
      </c>
      <c r="M27" s="1" t="s">
        <v>276</v>
      </c>
      <c r="N27" s="1" t="s">
        <v>277</v>
      </c>
      <c r="O27" s="1" t="s">
        <v>43</v>
      </c>
    </row>
    <row r="28" ht="14.25" customHeight="1">
      <c r="A28" s="1" t="s">
        <v>278</v>
      </c>
      <c r="B28" s="1" t="s">
        <v>252</v>
      </c>
      <c r="C28" s="1" t="s">
        <v>71</v>
      </c>
      <c r="D28" s="1" t="s">
        <v>33</v>
      </c>
      <c r="E28" s="1" t="s">
        <v>59</v>
      </c>
      <c r="F28" s="1" t="s">
        <v>279</v>
      </c>
      <c r="G28" s="1" t="s">
        <v>280</v>
      </c>
      <c r="H28" s="1" t="s">
        <v>281</v>
      </c>
      <c r="I28" s="1" t="s">
        <v>282</v>
      </c>
      <c r="J28" s="1" t="s">
        <v>39</v>
      </c>
      <c r="K28" s="1" t="s">
        <v>76</v>
      </c>
      <c r="L28" s="1" t="s">
        <v>118</v>
      </c>
      <c r="M28" s="1" t="s">
        <v>283</v>
      </c>
      <c r="N28" s="1" t="s">
        <v>179</v>
      </c>
      <c r="O28" s="1" t="s">
        <v>284</v>
      </c>
    </row>
    <row r="29" ht="14.25" customHeight="1">
      <c r="A29" s="1" t="s">
        <v>285</v>
      </c>
      <c r="B29" s="1" t="s">
        <v>286</v>
      </c>
      <c r="C29" s="1" t="s">
        <v>71</v>
      </c>
      <c r="D29" s="1" t="s">
        <v>80</v>
      </c>
      <c r="E29" s="1" t="s">
        <v>34</v>
      </c>
      <c r="F29" s="1" t="s">
        <v>169</v>
      </c>
      <c r="G29" s="1" t="s">
        <v>287</v>
      </c>
      <c r="H29" s="1" t="s">
        <v>288</v>
      </c>
      <c r="I29" s="1" t="s">
        <v>289</v>
      </c>
      <c r="J29" s="1" t="s">
        <v>104</v>
      </c>
      <c r="K29" s="1" t="s">
        <v>76</v>
      </c>
      <c r="L29" s="1" t="s">
        <v>290</v>
      </c>
      <c r="M29" s="1" t="s">
        <v>291</v>
      </c>
      <c r="N29" s="1" t="s">
        <v>47</v>
      </c>
      <c r="O29" s="1" t="s">
        <v>157</v>
      </c>
    </row>
    <row r="30" ht="14.25" customHeight="1">
      <c r="A30" s="1" t="s">
        <v>292</v>
      </c>
      <c r="B30" s="1" t="s">
        <v>31</v>
      </c>
      <c r="C30" s="1" t="s">
        <v>71</v>
      </c>
      <c r="D30" s="1" t="s">
        <v>152</v>
      </c>
      <c r="E30" s="1" t="s">
        <v>46</v>
      </c>
      <c r="F30" s="1" t="s">
        <v>293</v>
      </c>
      <c r="G30" s="1" t="s">
        <v>294</v>
      </c>
      <c r="H30" s="1" t="s">
        <v>123</v>
      </c>
      <c r="I30" s="1" t="s">
        <v>295</v>
      </c>
      <c r="J30" s="1" t="s">
        <v>104</v>
      </c>
      <c r="K30" s="1" t="s">
        <v>209</v>
      </c>
      <c r="L30" s="1" t="s">
        <v>296</v>
      </c>
      <c r="M30" s="1" t="s">
        <v>297</v>
      </c>
      <c r="N30" s="1" t="s">
        <v>298</v>
      </c>
      <c r="O30" s="1" t="s">
        <v>299</v>
      </c>
    </row>
    <row r="31" ht="14.25" customHeight="1">
      <c r="A31" s="1" t="s">
        <v>300</v>
      </c>
      <c r="B31" s="1" t="s">
        <v>188</v>
      </c>
      <c r="C31" s="1" t="s">
        <v>71</v>
      </c>
      <c r="D31" s="1" t="s">
        <v>33</v>
      </c>
      <c r="E31" s="1" t="s">
        <v>59</v>
      </c>
      <c r="F31" s="1" t="s">
        <v>301</v>
      </c>
      <c r="G31" s="1" t="s">
        <v>302</v>
      </c>
      <c r="H31" s="1" t="s">
        <v>303</v>
      </c>
      <c r="I31" s="1" t="s">
        <v>304</v>
      </c>
      <c r="J31" s="1" t="s">
        <v>104</v>
      </c>
      <c r="K31" s="1" t="s">
        <v>305</v>
      </c>
      <c r="L31" s="1" t="s">
        <v>306</v>
      </c>
      <c r="M31" s="1" t="s">
        <v>307</v>
      </c>
      <c r="N31" s="1" t="s">
        <v>78</v>
      </c>
      <c r="O31" s="1" t="s">
        <v>308</v>
      </c>
    </row>
    <row r="32" ht="14.25" customHeight="1">
      <c r="A32" s="1" t="s">
        <v>309</v>
      </c>
      <c r="B32" s="1" t="s">
        <v>310</v>
      </c>
      <c r="C32" s="1" t="s">
        <v>32</v>
      </c>
      <c r="D32" s="1" t="s">
        <v>33</v>
      </c>
      <c r="E32" s="1" t="s">
        <v>46</v>
      </c>
      <c r="F32" s="1" t="s">
        <v>311</v>
      </c>
      <c r="G32" s="1" t="s">
        <v>312</v>
      </c>
      <c r="H32" s="1" t="s">
        <v>313</v>
      </c>
      <c r="I32" s="1" t="s">
        <v>314</v>
      </c>
      <c r="J32" s="1" t="s">
        <v>39</v>
      </c>
      <c r="K32" s="1" t="s">
        <v>76</v>
      </c>
      <c r="L32" s="1" t="s">
        <v>315</v>
      </c>
      <c r="M32" s="1" t="s">
        <v>316</v>
      </c>
      <c r="N32" s="1" t="s">
        <v>64</v>
      </c>
      <c r="O32" s="1" t="s">
        <v>317</v>
      </c>
    </row>
    <row r="33" ht="14.25" customHeight="1">
      <c r="A33" s="1" t="s">
        <v>318</v>
      </c>
      <c r="B33" s="1" t="s">
        <v>188</v>
      </c>
      <c r="C33" s="1" t="s">
        <v>32</v>
      </c>
      <c r="D33" s="1" t="s">
        <v>33</v>
      </c>
      <c r="E33" s="1" t="s">
        <v>46</v>
      </c>
      <c r="F33" s="1" t="s">
        <v>319</v>
      </c>
      <c r="G33" s="1" t="s">
        <v>320</v>
      </c>
      <c r="H33" s="1" t="s">
        <v>321</v>
      </c>
      <c r="I33" s="1" t="s">
        <v>322</v>
      </c>
      <c r="J33" s="1" t="s">
        <v>39</v>
      </c>
      <c r="K33" s="1" t="s">
        <v>277</v>
      </c>
      <c r="L33" s="1" t="s">
        <v>323</v>
      </c>
      <c r="M33" s="1" t="s">
        <v>78</v>
      </c>
      <c r="N33" s="1" t="s">
        <v>259</v>
      </c>
      <c r="O33" s="1" t="s">
        <v>324</v>
      </c>
    </row>
    <row r="34" ht="14.25" customHeight="1">
      <c r="A34" s="1" t="s">
        <v>325</v>
      </c>
      <c r="B34" s="1" t="s">
        <v>94</v>
      </c>
      <c r="C34" s="1" t="s">
        <v>32</v>
      </c>
      <c r="D34" s="1" t="s">
        <v>80</v>
      </c>
      <c r="E34" s="1" t="s">
        <v>34</v>
      </c>
      <c r="F34" s="1" t="s">
        <v>326</v>
      </c>
      <c r="G34" s="1" t="s">
        <v>327</v>
      </c>
      <c r="H34" s="1" t="s">
        <v>328</v>
      </c>
      <c r="I34" s="1" t="s">
        <v>329</v>
      </c>
      <c r="J34" s="1" t="s">
        <v>39</v>
      </c>
      <c r="K34" s="1" t="s">
        <v>76</v>
      </c>
      <c r="L34" s="1" t="s">
        <v>330</v>
      </c>
      <c r="M34" s="1" t="s">
        <v>331</v>
      </c>
      <c r="N34" s="1" t="s">
        <v>256</v>
      </c>
      <c r="O34" s="1" t="s">
        <v>78</v>
      </c>
    </row>
    <row r="35" ht="14.25" customHeight="1">
      <c r="A35" s="1" t="s">
        <v>332</v>
      </c>
      <c r="B35" s="1" t="s">
        <v>333</v>
      </c>
      <c r="C35" s="1" t="s">
        <v>71</v>
      </c>
      <c r="D35" s="1" t="s">
        <v>80</v>
      </c>
      <c r="E35" s="1" t="s">
        <v>34</v>
      </c>
      <c r="F35" s="1" t="s">
        <v>75</v>
      </c>
      <c r="G35" s="1" t="s">
        <v>334</v>
      </c>
      <c r="H35" s="1" t="s">
        <v>335</v>
      </c>
      <c r="I35" s="1" t="s">
        <v>336</v>
      </c>
      <c r="J35" s="1" t="s">
        <v>39</v>
      </c>
      <c r="K35" s="1" t="s">
        <v>209</v>
      </c>
      <c r="L35" s="1" t="s">
        <v>201</v>
      </c>
      <c r="M35" s="1" t="s">
        <v>337</v>
      </c>
      <c r="N35" s="1" t="s">
        <v>338</v>
      </c>
      <c r="O35" s="1" t="s">
        <v>339</v>
      </c>
    </row>
    <row r="36" ht="14.25" customHeight="1">
      <c r="A36" s="1" t="s">
        <v>340</v>
      </c>
      <c r="B36" s="1" t="s">
        <v>196</v>
      </c>
      <c r="C36" s="1" t="s">
        <v>71</v>
      </c>
      <c r="D36" s="1" t="s">
        <v>33</v>
      </c>
      <c r="E36" s="1" t="s">
        <v>59</v>
      </c>
      <c r="F36" s="1" t="s">
        <v>341</v>
      </c>
      <c r="G36" s="1" t="s">
        <v>342</v>
      </c>
      <c r="H36" s="1" t="s">
        <v>343</v>
      </c>
      <c r="I36" s="1" t="s">
        <v>344</v>
      </c>
      <c r="J36" s="1" t="s">
        <v>39</v>
      </c>
      <c r="K36" s="1" t="s">
        <v>345</v>
      </c>
      <c r="L36" s="1" t="s">
        <v>346</v>
      </c>
      <c r="M36" s="1" t="s">
        <v>347</v>
      </c>
      <c r="N36" s="1" t="s">
        <v>348</v>
      </c>
      <c r="O36" s="1" t="s">
        <v>349</v>
      </c>
    </row>
    <row r="37" ht="14.25" customHeight="1">
      <c r="A37" s="1" t="s">
        <v>350</v>
      </c>
      <c r="B37" s="1" t="s">
        <v>111</v>
      </c>
      <c r="C37" s="1" t="s">
        <v>71</v>
      </c>
      <c r="D37" s="1" t="s">
        <v>80</v>
      </c>
      <c r="E37" s="1" t="s">
        <v>46</v>
      </c>
      <c r="F37" s="1" t="s">
        <v>351</v>
      </c>
      <c r="G37" s="1" t="s">
        <v>352</v>
      </c>
      <c r="H37" s="1" t="s">
        <v>353</v>
      </c>
      <c r="I37" s="1" t="s">
        <v>354</v>
      </c>
      <c r="J37" s="1" t="s">
        <v>39</v>
      </c>
      <c r="K37" s="1" t="s">
        <v>76</v>
      </c>
      <c r="L37" s="1" t="s">
        <v>355</v>
      </c>
      <c r="M37" s="1" t="s">
        <v>356</v>
      </c>
      <c r="N37" s="1" t="s">
        <v>219</v>
      </c>
      <c r="O37" s="1" t="s">
        <v>78</v>
      </c>
    </row>
    <row r="38" ht="14.25" customHeight="1">
      <c r="A38" s="1" t="s">
        <v>357</v>
      </c>
      <c r="B38" s="1" t="s">
        <v>286</v>
      </c>
      <c r="C38" s="1" t="s">
        <v>32</v>
      </c>
      <c r="D38" s="1" t="s">
        <v>33</v>
      </c>
      <c r="E38" s="1" t="s">
        <v>34</v>
      </c>
      <c r="F38" s="1" t="s">
        <v>358</v>
      </c>
      <c r="G38" s="1" t="s">
        <v>359</v>
      </c>
      <c r="H38" s="1" t="s">
        <v>360</v>
      </c>
      <c r="I38" s="1" t="s">
        <v>361</v>
      </c>
      <c r="J38" s="1" t="s">
        <v>39</v>
      </c>
      <c r="K38" s="1" t="s">
        <v>362</v>
      </c>
      <c r="L38" s="1" t="s">
        <v>363</v>
      </c>
      <c r="M38" s="1" t="s">
        <v>364</v>
      </c>
      <c r="N38" s="1" t="s">
        <v>365</v>
      </c>
      <c r="O38" s="1" t="s">
        <v>366</v>
      </c>
    </row>
    <row r="39" ht="14.25" customHeight="1">
      <c r="A39" s="1" t="s">
        <v>367</v>
      </c>
      <c r="B39" s="1" t="s">
        <v>163</v>
      </c>
      <c r="C39" s="1" t="s">
        <v>32</v>
      </c>
      <c r="D39" s="1" t="s">
        <v>80</v>
      </c>
      <c r="E39" s="1" t="s">
        <v>59</v>
      </c>
      <c r="F39" s="1" t="s">
        <v>368</v>
      </c>
      <c r="G39" s="1" t="s">
        <v>369</v>
      </c>
      <c r="H39" s="1" t="s">
        <v>199</v>
      </c>
      <c r="I39" s="1" t="s">
        <v>38</v>
      </c>
      <c r="J39" s="1" t="s">
        <v>39</v>
      </c>
      <c r="K39" s="1" t="s">
        <v>370</v>
      </c>
      <c r="L39" s="1" t="s">
        <v>371</v>
      </c>
      <c r="M39" s="1" t="s">
        <v>372</v>
      </c>
      <c r="N39" s="1" t="s">
        <v>373</v>
      </c>
      <c r="O39" s="1" t="s">
        <v>374</v>
      </c>
    </row>
    <row r="40" ht="14.25" customHeight="1">
      <c r="A40" s="1" t="s">
        <v>375</v>
      </c>
      <c r="B40" s="1" t="s">
        <v>171</v>
      </c>
      <c r="C40" s="1" t="s">
        <v>32</v>
      </c>
      <c r="D40" s="1" t="s">
        <v>33</v>
      </c>
      <c r="E40" s="1" t="s">
        <v>59</v>
      </c>
      <c r="F40" s="1" t="s">
        <v>376</v>
      </c>
      <c r="G40" s="1" t="s">
        <v>334</v>
      </c>
      <c r="H40" s="1" t="s">
        <v>377</v>
      </c>
      <c r="I40" s="1" t="s">
        <v>378</v>
      </c>
      <c r="J40" s="1" t="s">
        <v>51</v>
      </c>
      <c r="K40" s="1" t="s">
        <v>329</v>
      </c>
      <c r="L40" s="1" t="s">
        <v>379</v>
      </c>
      <c r="M40" s="1" t="s">
        <v>380</v>
      </c>
      <c r="N40" s="1" t="s">
        <v>78</v>
      </c>
      <c r="O40" s="1" t="s">
        <v>381</v>
      </c>
    </row>
    <row r="41" ht="14.25" customHeight="1">
      <c r="A41" s="1" t="s">
        <v>382</v>
      </c>
      <c r="B41" s="1" t="s">
        <v>383</v>
      </c>
      <c r="C41" s="1" t="s">
        <v>32</v>
      </c>
      <c r="D41" s="1" t="s">
        <v>33</v>
      </c>
      <c r="E41" s="1" t="s">
        <v>46</v>
      </c>
      <c r="F41" s="1" t="s">
        <v>384</v>
      </c>
      <c r="G41" s="1" t="s">
        <v>385</v>
      </c>
      <c r="H41" s="1" t="s">
        <v>386</v>
      </c>
      <c r="I41" s="1" t="s">
        <v>49</v>
      </c>
      <c r="J41" s="1" t="s">
        <v>39</v>
      </c>
      <c r="K41" s="1" t="s">
        <v>387</v>
      </c>
      <c r="L41" s="1" t="s">
        <v>388</v>
      </c>
      <c r="M41" s="1" t="s">
        <v>389</v>
      </c>
      <c r="N41" s="1" t="s">
        <v>305</v>
      </c>
      <c r="O41" s="1" t="s">
        <v>390</v>
      </c>
    </row>
    <row r="42" ht="14.25" customHeight="1">
      <c r="A42" s="1" t="s">
        <v>391</v>
      </c>
      <c r="B42" s="1" t="s">
        <v>163</v>
      </c>
      <c r="C42" s="1" t="s">
        <v>71</v>
      </c>
      <c r="D42" s="1" t="s">
        <v>33</v>
      </c>
      <c r="E42" s="1" t="s">
        <v>34</v>
      </c>
      <c r="F42" s="1" t="s">
        <v>392</v>
      </c>
      <c r="G42" s="1" t="s">
        <v>393</v>
      </c>
      <c r="H42" s="1" t="s">
        <v>394</v>
      </c>
      <c r="I42" s="1" t="s">
        <v>395</v>
      </c>
      <c r="J42" s="1" t="s">
        <v>39</v>
      </c>
      <c r="K42" s="1" t="s">
        <v>76</v>
      </c>
      <c r="L42" s="1" t="s">
        <v>396</v>
      </c>
      <c r="M42" s="1" t="s">
        <v>397</v>
      </c>
      <c r="N42" s="1" t="s">
        <v>52</v>
      </c>
      <c r="O42" s="1" t="s">
        <v>160</v>
      </c>
    </row>
    <row r="43" ht="14.25" customHeight="1">
      <c r="A43" s="1" t="s">
        <v>398</v>
      </c>
      <c r="B43" s="1" t="s">
        <v>58</v>
      </c>
      <c r="C43" s="1" t="s">
        <v>32</v>
      </c>
      <c r="D43" s="1" t="s">
        <v>33</v>
      </c>
      <c r="E43" s="1" t="s">
        <v>46</v>
      </c>
      <c r="F43" s="1" t="s">
        <v>399</v>
      </c>
      <c r="G43" s="1" t="s">
        <v>400</v>
      </c>
      <c r="H43" s="1" t="s">
        <v>401</v>
      </c>
      <c r="I43" s="1" t="s">
        <v>354</v>
      </c>
      <c r="J43" s="1" t="s">
        <v>104</v>
      </c>
      <c r="K43" s="1" t="s">
        <v>402</v>
      </c>
      <c r="L43" s="1" t="s">
        <v>403</v>
      </c>
      <c r="M43" s="1" t="s">
        <v>404</v>
      </c>
      <c r="N43" s="1" t="s">
        <v>405</v>
      </c>
      <c r="O43" s="1" t="s">
        <v>406</v>
      </c>
    </row>
    <row r="44" ht="14.25" customHeight="1">
      <c r="A44" s="1" t="s">
        <v>407</v>
      </c>
      <c r="B44" s="1" t="s">
        <v>163</v>
      </c>
      <c r="C44" s="1" t="s">
        <v>32</v>
      </c>
      <c r="D44" s="1" t="s">
        <v>33</v>
      </c>
      <c r="E44" s="1" t="s">
        <v>46</v>
      </c>
      <c r="F44" s="1" t="s">
        <v>408</v>
      </c>
      <c r="G44" s="1" t="s">
        <v>352</v>
      </c>
      <c r="H44" s="1" t="s">
        <v>409</v>
      </c>
      <c r="I44" s="1" t="s">
        <v>282</v>
      </c>
      <c r="J44" s="1" t="s">
        <v>104</v>
      </c>
      <c r="K44" s="1" t="s">
        <v>362</v>
      </c>
      <c r="L44" s="1" t="s">
        <v>410</v>
      </c>
      <c r="M44" s="1" t="s">
        <v>54</v>
      </c>
      <c r="N44" s="1" t="s">
        <v>411</v>
      </c>
      <c r="O44" s="1" t="s">
        <v>412</v>
      </c>
    </row>
    <row r="45" ht="14.25" customHeight="1">
      <c r="A45" s="1" t="s">
        <v>413</v>
      </c>
      <c r="B45" s="1" t="s">
        <v>333</v>
      </c>
      <c r="C45" s="1" t="s">
        <v>71</v>
      </c>
      <c r="D45" s="1" t="s">
        <v>33</v>
      </c>
      <c r="E45" s="1" t="s">
        <v>34</v>
      </c>
      <c r="F45" s="1" t="s">
        <v>414</v>
      </c>
      <c r="G45" s="1" t="s">
        <v>415</v>
      </c>
      <c r="H45" s="1" t="s">
        <v>374</v>
      </c>
      <c r="I45" s="1" t="s">
        <v>416</v>
      </c>
      <c r="J45" s="1" t="s">
        <v>51</v>
      </c>
      <c r="K45" s="1" t="s">
        <v>417</v>
      </c>
      <c r="L45" s="1" t="s">
        <v>418</v>
      </c>
      <c r="M45" s="1" t="s">
        <v>419</v>
      </c>
      <c r="N45" s="1" t="s">
        <v>420</v>
      </c>
      <c r="O45" s="1" t="s">
        <v>421</v>
      </c>
    </row>
    <row r="46" ht="14.25" customHeight="1">
      <c r="A46" s="1" t="s">
        <v>422</v>
      </c>
      <c r="B46" s="1" t="s">
        <v>310</v>
      </c>
      <c r="C46" s="1" t="s">
        <v>32</v>
      </c>
      <c r="D46" s="1" t="s">
        <v>33</v>
      </c>
      <c r="E46" s="1" t="s">
        <v>34</v>
      </c>
      <c r="F46" s="1" t="s">
        <v>423</v>
      </c>
      <c r="G46" s="1" t="s">
        <v>424</v>
      </c>
      <c r="H46" s="1" t="s">
        <v>425</v>
      </c>
      <c r="I46" s="1" t="s">
        <v>426</v>
      </c>
      <c r="J46" s="1" t="s">
        <v>39</v>
      </c>
      <c r="K46" s="1" t="s">
        <v>76</v>
      </c>
      <c r="L46" s="1" t="s">
        <v>192</v>
      </c>
      <c r="M46" s="1" t="s">
        <v>427</v>
      </c>
      <c r="N46" s="1" t="s">
        <v>298</v>
      </c>
      <c r="O46" s="1" t="s">
        <v>78</v>
      </c>
    </row>
    <row r="47" ht="14.25" customHeight="1">
      <c r="A47" s="1" t="s">
        <v>428</v>
      </c>
      <c r="B47" s="1" t="s">
        <v>225</v>
      </c>
      <c r="C47" s="1" t="s">
        <v>32</v>
      </c>
      <c r="D47" s="1" t="s">
        <v>33</v>
      </c>
      <c r="E47" s="1" t="s">
        <v>46</v>
      </c>
      <c r="F47" s="1" t="s">
        <v>429</v>
      </c>
      <c r="G47" s="1" t="s">
        <v>430</v>
      </c>
      <c r="H47" s="1" t="s">
        <v>431</v>
      </c>
      <c r="I47" s="1" t="s">
        <v>207</v>
      </c>
      <c r="J47" s="1" t="s">
        <v>39</v>
      </c>
      <c r="K47" s="1" t="s">
        <v>47</v>
      </c>
      <c r="L47" s="1" t="s">
        <v>432</v>
      </c>
      <c r="M47" s="1" t="s">
        <v>433</v>
      </c>
      <c r="N47" s="1" t="s">
        <v>67</v>
      </c>
      <c r="O47" s="1" t="s">
        <v>434</v>
      </c>
    </row>
    <row r="48" ht="14.25" customHeight="1">
      <c r="A48" s="1" t="s">
        <v>435</v>
      </c>
      <c r="B48" s="1" t="s">
        <v>436</v>
      </c>
      <c r="C48" s="1" t="s">
        <v>71</v>
      </c>
      <c r="D48" s="1" t="s">
        <v>152</v>
      </c>
      <c r="E48" s="1" t="s">
        <v>34</v>
      </c>
      <c r="F48" s="1" t="s">
        <v>105</v>
      </c>
      <c r="G48" s="1" t="s">
        <v>437</v>
      </c>
      <c r="H48" s="1" t="s">
        <v>228</v>
      </c>
      <c r="I48" s="1" t="s">
        <v>358</v>
      </c>
      <c r="J48" s="1" t="s">
        <v>39</v>
      </c>
      <c r="K48" s="1" t="s">
        <v>438</v>
      </c>
      <c r="L48" s="1" t="s">
        <v>439</v>
      </c>
      <c r="M48" s="1" t="s">
        <v>159</v>
      </c>
      <c r="N48" s="1" t="s">
        <v>67</v>
      </c>
      <c r="O48" s="1" t="s">
        <v>440</v>
      </c>
    </row>
    <row r="49" ht="14.25" customHeight="1">
      <c r="A49" s="1" t="s">
        <v>441</v>
      </c>
      <c r="B49" s="1" t="s">
        <v>122</v>
      </c>
      <c r="C49" s="1" t="s">
        <v>32</v>
      </c>
      <c r="D49" s="1" t="s">
        <v>33</v>
      </c>
      <c r="E49" s="1" t="s">
        <v>46</v>
      </c>
      <c r="F49" s="1" t="s">
        <v>442</v>
      </c>
      <c r="G49" s="1" t="s">
        <v>443</v>
      </c>
      <c r="H49" s="1" t="s">
        <v>444</v>
      </c>
      <c r="I49" s="1" t="s">
        <v>445</v>
      </c>
      <c r="J49" s="1" t="s">
        <v>104</v>
      </c>
      <c r="K49" s="1" t="s">
        <v>259</v>
      </c>
      <c r="L49" s="1" t="s">
        <v>446</v>
      </c>
      <c r="M49" s="1" t="s">
        <v>447</v>
      </c>
      <c r="N49" s="1" t="s">
        <v>362</v>
      </c>
      <c r="O49" s="1" t="s">
        <v>448</v>
      </c>
    </row>
    <row r="50" ht="14.25" customHeight="1">
      <c r="A50" s="1" t="s">
        <v>449</v>
      </c>
      <c r="B50" s="1" t="s">
        <v>315</v>
      </c>
      <c r="C50" s="1" t="s">
        <v>71</v>
      </c>
      <c r="D50" s="1" t="s">
        <v>80</v>
      </c>
      <c r="E50" s="1" t="s">
        <v>34</v>
      </c>
      <c r="F50" s="1" t="s">
        <v>450</v>
      </c>
      <c r="G50" s="1" t="s">
        <v>242</v>
      </c>
      <c r="H50" s="1" t="s">
        <v>303</v>
      </c>
      <c r="I50" s="1" t="s">
        <v>329</v>
      </c>
      <c r="J50" s="1" t="s">
        <v>39</v>
      </c>
      <c r="K50" s="1" t="s">
        <v>76</v>
      </c>
      <c r="L50" s="1" t="s">
        <v>451</v>
      </c>
      <c r="M50" s="1" t="s">
        <v>452</v>
      </c>
      <c r="N50" s="1" t="s">
        <v>453</v>
      </c>
      <c r="O50" s="1" t="s">
        <v>78</v>
      </c>
    </row>
    <row r="51" ht="14.25" customHeight="1">
      <c r="A51" s="1" t="s">
        <v>454</v>
      </c>
      <c r="B51" s="1" t="s">
        <v>206</v>
      </c>
      <c r="C51" s="1" t="s">
        <v>71</v>
      </c>
      <c r="D51" s="1" t="s">
        <v>80</v>
      </c>
      <c r="E51" s="1" t="s">
        <v>34</v>
      </c>
      <c r="F51" s="1" t="s">
        <v>368</v>
      </c>
      <c r="G51" s="1" t="s">
        <v>455</v>
      </c>
      <c r="H51" s="1" t="s">
        <v>456</v>
      </c>
      <c r="I51" s="1" t="s">
        <v>253</v>
      </c>
      <c r="J51" s="1" t="s">
        <v>104</v>
      </c>
      <c r="K51" s="1" t="s">
        <v>40</v>
      </c>
      <c r="L51" s="1" t="s">
        <v>457</v>
      </c>
      <c r="M51" s="1" t="s">
        <v>458</v>
      </c>
      <c r="N51" s="1" t="s">
        <v>459</v>
      </c>
      <c r="O51" s="1" t="s">
        <v>460</v>
      </c>
    </row>
    <row r="52" ht="14.25" customHeight="1">
      <c r="A52" s="1" t="s">
        <v>461</v>
      </c>
      <c r="B52" s="1" t="s">
        <v>171</v>
      </c>
      <c r="C52" s="1" t="s">
        <v>71</v>
      </c>
      <c r="D52" s="1" t="s">
        <v>33</v>
      </c>
      <c r="E52" s="1" t="s">
        <v>46</v>
      </c>
      <c r="F52" s="1" t="s">
        <v>462</v>
      </c>
      <c r="G52" s="1" t="s">
        <v>463</v>
      </c>
      <c r="H52" s="1" t="s">
        <v>464</v>
      </c>
      <c r="I52" s="1" t="s">
        <v>282</v>
      </c>
      <c r="J52" s="1" t="s">
        <v>39</v>
      </c>
      <c r="K52" s="1" t="s">
        <v>76</v>
      </c>
      <c r="L52" s="1" t="s">
        <v>465</v>
      </c>
      <c r="M52" s="1" t="s">
        <v>466</v>
      </c>
      <c r="N52" s="1" t="s">
        <v>218</v>
      </c>
      <c r="O52" s="1" t="s">
        <v>78</v>
      </c>
    </row>
    <row r="53" ht="14.25" customHeight="1">
      <c r="A53" s="1" t="s">
        <v>467</v>
      </c>
      <c r="B53" s="1" t="s">
        <v>206</v>
      </c>
      <c r="C53" s="1" t="s">
        <v>32</v>
      </c>
      <c r="D53" s="1" t="s">
        <v>33</v>
      </c>
      <c r="E53" s="1" t="s">
        <v>59</v>
      </c>
      <c r="F53" s="1" t="s">
        <v>468</v>
      </c>
      <c r="G53" s="1" t="s">
        <v>400</v>
      </c>
      <c r="H53" s="1" t="s">
        <v>469</v>
      </c>
      <c r="I53" s="1" t="s">
        <v>470</v>
      </c>
      <c r="J53" s="1" t="s">
        <v>39</v>
      </c>
      <c r="K53" s="1" t="s">
        <v>329</v>
      </c>
      <c r="L53" s="1" t="s">
        <v>471</v>
      </c>
      <c r="M53" s="1" t="s">
        <v>78</v>
      </c>
      <c r="N53" s="1" t="s">
        <v>246</v>
      </c>
      <c r="O53" s="1" t="s">
        <v>472</v>
      </c>
    </row>
    <row r="54" ht="14.25" customHeight="1">
      <c r="A54" s="1" t="s">
        <v>473</v>
      </c>
      <c r="B54" s="1" t="s">
        <v>122</v>
      </c>
      <c r="C54" s="1" t="s">
        <v>71</v>
      </c>
      <c r="D54" s="1" t="s">
        <v>80</v>
      </c>
      <c r="E54" s="1" t="s">
        <v>34</v>
      </c>
      <c r="F54" s="1" t="s">
        <v>474</v>
      </c>
      <c r="G54" s="1" t="s">
        <v>321</v>
      </c>
      <c r="H54" s="1" t="s">
        <v>475</v>
      </c>
      <c r="I54" s="1" t="s">
        <v>476</v>
      </c>
      <c r="J54" s="1" t="s">
        <v>39</v>
      </c>
      <c r="K54" s="1" t="s">
        <v>76</v>
      </c>
      <c r="L54" s="1" t="s">
        <v>85</v>
      </c>
      <c r="M54" s="1" t="s">
        <v>477</v>
      </c>
      <c r="N54" s="1" t="s">
        <v>116</v>
      </c>
      <c r="O54" s="1" t="s">
        <v>478</v>
      </c>
    </row>
    <row r="55" ht="14.25" customHeight="1">
      <c r="A55" s="1" t="s">
        <v>479</v>
      </c>
      <c r="B55" s="1" t="s">
        <v>436</v>
      </c>
      <c r="C55" s="1" t="s">
        <v>32</v>
      </c>
      <c r="D55" s="1" t="s">
        <v>33</v>
      </c>
      <c r="E55" s="1" t="s">
        <v>59</v>
      </c>
      <c r="F55" s="1" t="s">
        <v>480</v>
      </c>
      <c r="G55" s="1" t="s">
        <v>128</v>
      </c>
      <c r="H55" s="1" t="s">
        <v>481</v>
      </c>
      <c r="I55" s="1" t="s">
        <v>149</v>
      </c>
      <c r="J55" s="1" t="s">
        <v>39</v>
      </c>
      <c r="K55" s="1" t="s">
        <v>147</v>
      </c>
      <c r="L55" s="1" t="s">
        <v>482</v>
      </c>
      <c r="M55" s="1" t="s">
        <v>240</v>
      </c>
      <c r="N55" s="1" t="s">
        <v>483</v>
      </c>
      <c r="O55" s="1" t="s">
        <v>78</v>
      </c>
    </row>
    <row r="56" ht="14.25" customHeight="1">
      <c r="A56" s="1" t="s">
        <v>484</v>
      </c>
      <c r="B56" s="1" t="s">
        <v>133</v>
      </c>
      <c r="C56" s="1" t="s">
        <v>32</v>
      </c>
      <c r="D56" s="1" t="s">
        <v>33</v>
      </c>
      <c r="E56" s="1" t="s">
        <v>59</v>
      </c>
      <c r="F56" s="1" t="s">
        <v>485</v>
      </c>
      <c r="G56" s="1" t="s">
        <v>486</v>
      </c>
      <c r="H56" s="1" t="s">
        <v>487</v>
      </c>
      <c r="I56" s="1" t="s">
        <v>217</v>
      </c>
      <c r="J56" s="1" t="s">
        <v>39</v>
      </c>
      <c r="K56" s="1" t="s">
        <v>274</v>
      </c>
      <c r="L56" s="1" t="s">
        <v>488</v>
      </c>
      <c r="M56" s="1" t="s">
        <v>489</v>
      </c>
      <c r="N56" s="1" t="s">
        <v>116</v>
      </c>
      <c r="O56" s="1" t="s">
        <v>232</v>
      </c>
    </row>
    <row r="57" ht="14.25" customHeight="1">
      <c r="A57" s="1" t="s">
        <v>490</v>
      </c>
      <c r="B57" s="1" t="s">
        <v>315</v>
      </c>
      <c r="C57" s="1" t="s">
        <v>32</v>
      </c>
      <c r="D57" s="1" t="s">
        <v>33</v>
      </c>
      <c r="E57" s="1" t="s">
        <v>34</v>
      </c>
      <c r="F57" s="1" t="s">
        <v>491</v>
      </c>
      <c r="G57" s="1" t="s">
        <v>349</v>
      </c>
      <c r="H57" s="1" t="s">
        <v>492</v>
      </c>
      <c r="I57" s="1" t="s">
        <v>493</v>
      </c>
      <c r="J57" s="1" t="s">
        <v>104</v>
      </c>
      <c r="K57" s="1" t="s">
        <v>402</v>
      </c>
      <c r="L57" s="1" t="s">
        <v>296</v>
      </c>
      <c r="M57" s="1" t="s">
        <v>466</v>
      </c>
      <c r="N57" s="1" t="s">
        <v>494</v>
      </c>
      <c r="O57" s="1" t="s">
        <v>495</v>
      </c>
    </row>
    <row r="58" ht="14.25" customHeight="1">
      <c r="A58" s="1" t="s">
        <v>496</v>
      </c>
      <c r="B58" s="1" t="s">
        <v>77</v>
      </c>
      <c r="C58" s="1" t="s">
        <v>89</v>
      </c>
      <c r="D58" s="1" t="s">
        <v>33</v>
      </c>
      <c r="E58" s="1" t="s">
        <v>59</v>
      </c>
      <c r="F58" s="1" t="s">
        <v>361</v>
      </c>
      <c r="G58" s="1" t="s">
        <v>497</v>
      </c>
      <c r="H58" s="1" t="s">
        <v>481</v>
      </c>
      <c r="I58" s="1" t="s">
        <v>282</v>
      </c>
      <c r="J58" s="1" t="s">
        <v>104</v>
      </c>
      <c r="K58" s="1" t="s">
        <v>230</v>
      </c>
      <c r="L58" s="1" t="s">
        <v>410</v>
      </c>
      <c r="M58" s="1" t="s">
        <v>498</v>
      </c>
      <c r="N58" s="1" t="s">
        <v>499</v>
      </c>
      <c r="O58" s="1" t="s">
        <v>500</v>
      </c>
    </row>
    <row r="59" ht="14.25" customHeight="1">
      <c r="A59" s="1" t="s">
        <v>501</v>
      </c>
      <c r="B59" s="1" t="s">
        <v>502</v>
      </c>
      <c r="C59" s="1" t="s">
        <v>32</v>
      </c>
      <c r="D59" s="1" t="s">
        <v>80</v>
      </c>
      <c r="E59" s="1" t="s">
        <v>46</v>
      </c>
      <c r="F59" s="1" t="s">
        <v>503</v>
      </c>
      <c r="G59" s="1" t="s">
        <v>504</v>
      </c>
      <c r="H59" s="1" t="s">
        <v>112</v>
      </c>
      <c r="I59" s="1" t="s">
        <v>505</v>
      </c>
      <c r="J59" s="1" t="s">
        <v>104</v>
      </c>
      <c r="K59" s="1" t="s">
        <v>506</v>
      </c>
      <c r="L59" s="1" t="s">
        <v>54</v>
      </c>
      <c r="M59" s="1" t="s">
        <v>507</v>
      </c>
      <c r="N59" s="1" t="s">
        <v>39</v>
      </c>
      <c r="O59" s="1" t="s">
        <v>508</v>
      </c>
    </row>
    <row r="60" ht="14.25" customHeight="1">
      <c r="A60" s="1" t="s">
        <v>509</v>
      </c>
      <c r="B60" s="1" t="s">
        <v>310</v>
      </c>
      <c r="C60" s="1" t="s">
        <v>32</v>
      </c>
      <c r="D60" s="1" t="s">
        <v>80</v>
      </c>
      <c r="E60" s="1" t="s">
        <v>34</v>
      </c>
      <c r="F60" s="1" t="s">
        <v>510</v>
      </c>
      <c r="G60" s="1" t="s">
        <v>511</v>
      </c>
      <c r="H60" s="1" t="s">
        <v>512</v>
      </c>
      <c r="I60" s="1" t="s">
        <v>513</v>
      </c>
      <c r="J60" s="1" t="s">
        <v>51</v>
      </c>
      <c r="K60" s="1" t="s">
        <v>514</v>
      </c>
      <c r="L60" s="1" t="s">
        <v>316</v>
      </c>
      <c r="M60" s="1" t="s">
        <v>78</v>
      </c>
      <c r="N60" s="1" t="s">
        <v>515</v>
      </c>
      <c r="O60" s="1" t="s">
        <v>516</v>
      </c>
    </row>
    <row r="61" ht="14.25" customHeight="1">
      <c r="A61" s="1" t="s">
        <v>517</v>
      </c>
      <c r="B61" s="1" t="s">
        <v>206</v>
      </c>
      <c r="C61" s="1" t="s">
        <v>71</v>
      </c>
      <c r="D61" s="1" t="s">
        <v>33</v>
      </c>
      <c r="E61" s="1" t="s">
        <v>59</v>
      </c>
      <c r="F61" s="1" t="s">
        <v>518</v>
      </c>
      <c r="G61" s="1" t="s">
        <v>411</v>
      </c>
      <c r="H61" s="1" t="s">
        <v>519</v>
      </c>
      <c r="I61" s="1" t="s">
        <v>520</v>
      </c>
      <c r="J61" s="1" t="s">
        <v>104</v>
      </c>
      <c r="K61" s="1" t="s">
        <v>402</v>
      </c>
      <c r="L61" s="1" t="s">
        <v>521</v>
      </c>
      <c r="M61" s="1" t="s">
        <v>364</v>
      </c>
      <c r="N61" s="1" t="s">
        <v>78</v>
      </c>
      <c r="O61" s="1" t="s">
        <v>522</v>
      </c>
    </row>
    <row r="62" ht="14.25" customHeight="1">
      <c r="A62" s="1" t="s">
        <v>523</v>
      </c>
      <c r="B62" s="1" t="s">
        <v>77</v>
      </c>
      <c r="C62" s="1" t="s">
        <v>32</v>
      </c>
      <c r="D62" s="1" t="s">
        <v>33</v>
      </c>
      <c r="E62" s="1" t="s">
        <v>59</v>
      </c>
      <c r="F62" s="1" t="s">
        <v>524</v>
      </c>
      <c r="G62" s="1" t="s">
        <v>525</v>
      </c>
      <c r="H62" s="1" t="s">
        <v>229</v>
      </c>
      <c r="I62" s="1" t="s">
        <v>386</v>
      </c>
      <c r="J62" s="1" t="s">
        <v>104</v>
      </c>
      <c r="K62" s="1" t="s">
        <v>526</v>
      </c>
      <c r="L62" s="1" t="s">
        <v>527</v>
      </c>
      <c r="M62" s="1" t="s">
        <v>528</v>
      </c>
      <c r="N62" s="1" t="s">
        <v>105</v>
      </c>
      <c r="O62" s="1" t="s">
        <v>529</v>
      </c>
    </row>
    <row r="63" ht="14.25" customHeight="1">
      <c r="A63" s="1" t="s">
        <v>530</v>
      </c>
      <c r="B63" s="1" t="s">
        <v>122</v>
      </c>
      <c r="C63" s="1" t="s">
        <v>32</v>
      </c>
      <c r="D63" s="1" t="s">
        <v>33</v>
      </c>
      <c r="E63" s="1" t="s">
        <v>46</v>
      </c>
      <c r="F63" s="1" t="s">
        <v>531</v>
      </c>
      <c r="G63" s="1" t="s">
        <v>532</v>
      </c>
      <c r="H63" s="1" t="s">
        <v>533</v>
      </c>
      <c r="I63" s="1" t="s">
        <v>534</v>
      </c>
      <c r="J63" s="1" t="s">
        <v>39</v>
      </c>
      <c r="K63" s="1" t="s">
        <v>76</v>
      </c>
      <c r="L63" s="1" t="s">
        <v>535</v>
      </c>
      <c r="M63" s="1" t="s">
        <v>168</v>
      </c>
      <c r="N63" s="1" t="s">
        <v>506</v>
      </c>
      <c r="O63" s="1" t="s">
        <v>536</v>
      </c>
    </row>
    <row r="64" ht="14.25" customHeight="1">
      <c r="A64" s="1" t="s">
        <v>537</v>
      </c>
      <c r="B64" s="1" t="s">
        <v>45</v>
      </c>
      <c r="C64" s="1" t="s">
        <v>32</v>
      </c>
      <c r="D64" s="1" t="s">
        <v>33</v>
      </c>
      <c r="E64" s="1" t="s">
        <v>34</v>
      </c>
      <c r="F64" s="1" t="s">
        <v>538</v>
      </c>
      <c r="G64" s="1" t="s">
        <v>539</v>
      </c>
      <c r="H64" s="1" t="s">
        <v>540</v>
      </c>
      <c r="I64" s="1" t="s">
        <v>361</v>
      </c>
      <c r="J64" s="1" t="s">
        <v>39</v>
      </c>
      <c r="K64" s="1" t="s">
        <v>230</v>
      </c>
      <c r="L64" s="1" t="s">
        <v>541</v>
      </c>
      <c r="M64" s="1" t="s">
        <v>542</v>
      </c>
      <c r="N64" s="1" t="s">
        <v>543</v>
      </c>
      <c r="O64" s="1" t="s">
        <v>544</v>
      </c>
    </row>
    <row r="65" ht="14.25" customHeight="1">
      <c r="A65" s="1" t="s">
        <v>545</v>
      </c>
      <c r="B65" s="1" t="s">
        <v>196</v>
      </c>
      <c r="C65" s="1" t="s">
        <v>32</v>
      </c>
      <c r="D65" s="1" t="s">
        <v>80</v>
      </c>
      <c r="E65" s="1" t="s">
        <v>46</v>
      </c>
      <c r="F65" s="1" t="s">
        <v>546</v>
      </c>
      <c r="G65" s="1" t="s">
        <v>547</v>
      </c>
      <c r="H65" s="1" t="s">
        <v>526</v>
      </c>
      <c r="I65" s="1" t="s">
        <v>534</v>
      </c>
      <c r="J65" s="1" t="s">
        <v>39</v>
      </c>
      <c r="K65" s="1" t="s">
        <v>76</v>
      </c>
      <c r="L65" s="1" t="s">
        <v>138</v>
      </c>
      <c r="M65" s="1" t="s">
        <v>163</v>
      </c>
      <c r="N65" s="1" t="s">
        <v>194</v>
      </c>
      <c r="O65" s="1" t="s">
        <v>417</v>
      </c>
    </row>
    <row r="66" ht="14.25" customHeight="1">
      <c r="A66" s="1" t="s">
        <v>548</v>
      </c>
      <c r="B66" s="1" t="s">
        <v>286</v>
      </c>
      <c r="C66" s="1" t="s">
        <v>32</v>
      </c>
      <c r="D66" s="1" t="s">
        <v>90</v>
      </c>
      <c r="E66" s="1" t="s">
        <v>59</v>
      </c>
      <c r="F66" s="1" t="s">
        <v>549</v>
      </c>
      <c r="G66" s="1" t="s">
        <v>254</v>
      </c>
      <c r="H66" s="1" t="s">
        <v>399</v>
      </c>
      <c r="I66" s="1" t="s">
        <v>176</v>
      </c>
      <c r="J66" s="1" t="s">
        <v>39</v>
      </c>
      <c r="K66" s="1" t="s">
        <v>362</v>
      </c>
      <c r="L66" s="1" t="s">
        <v>550</v>
      </c>
      <c r="M66" s="1" t="s">
        <v>235</v>
      </c>
      <c r="N66" s="1" t="s">
        <v>551</v>
      </c>
      <c r="O66" s="1" t="s">
        <v>274</v>
      </c>
    </row>
    <row r="67" ht="14.25" customHeight="1">
      <c r="A67" s="1" t="s">
        <v>552</v>
      </c>
      <c r="B67" s="1" t="s">
        <v>111</v>
      </c>
      <c r="C67" s="1" t="s">
        <v>32</v>
      </c>
      <c r="D67" s="1" t="s">
        <v>33</v>
      </c>
      <c r="E67" s="1" t="s">
        <v>34</v>
      </c>
      <c r="F67" s="1" t="s">
        <v>553</v>
      </c>
      <c r="G67" s="1" t="s">
        <v>554</v>
      </c>
      <c r="H67" s="1" t="s">
        <v>555</v>
      </c>
      <c r="I67" s="1" t="s">
        <v>556</v>
      </c>
      <c r="J67" s="1" t="s">
        <v>39</v>
      </c>
      <c r="K67" s="1" t="s">
        <v>76</v>
      </c>
      <c r="L67" s="1" t="s">
        <v>557</v>
      </c>
      <c r="M67" s="1" t="s">
        <v>558</v>
      </c>
      <c r="N67" s="1" t="s">
        <v>543</v>
      </c>
      <c r="O67" s="1" t="s">
        <v>78</v>
      </c>
    </row>
    <row r="68" ht="14.25" customHeight="1">
      <c r="A68" s="1" t="s">
        <v>559</v>
      </c>
      <c r="B68" s="1" t="s">
        <v>560</v>
      </c>
      <c r="C68" s="1" t="s">
        <v>71</v>
      </c>
      <c r="D68" s="1" t="s">
        <v>33</v>
      </c>
      <c r="E68" s="1" t="s">
        <v>34</v>
      </c>
      <c r="F68" s="1" t="s">
        <v>561</v>
      </c>
      <c r="G68" s="1" t="s">
        <v>511</v>
      </c>
      <c r="H68" s="1" t="s">
        <v>51</v>
      </c>
      <c r="I68" s="1" t="s">
        <v>562</v>
      </c>
      <c r="J68" s="1" t="s">
        <v>104</v>
      </c>
      <c r="K68" s="1" t="s">
        <v>563</v>
      </c>
      <c r="L68" s="1" t="s">
        <v>564</v>
      </c>
      <c r="M68" s="1" t="s">
        <v>380</v>
      </c>
      <c r="N68" s="1" t="s">
        <v>374</v>
      </c>
      <c r="O68" s="1" t="s">
        <v>565</v>
      </c>
    </row>
    <row r="69" ht="14.25" customHeight="1">
      <c r="A69" s="1" t="s">
        <v>566</v>
      </c>
      <c r="B69" s="1" t="s">
        <v>333</v>
      </c>
      <c r="C69" s="1" t="s">
        <v>32</v>
      </c>
      <c r="D69" s="1" t="s">
        <v>33</v>
      </c>
      <c r="E69" s="1" t="s">
        <v>34</v>
      </c>
      <c r="F69" s="1" t="s">
        <v>567</v>
      </c>
      <c r="G69" s="1" t="s">
        <v>568</v>
      </c>
      <c r="H69" s="1" t="s">
        <v>569</v>
      </c>
      <c r="I69" s="1" t="s">
        <v>570</v>
      </c>
      <c r="J69" s="1" t="s">
        <v>39</v>
      </c>
      <c r="K69" s="1" t="s">
        <v>76</v>
      </c>
      <c r="L69" s="1" t="s">
        <v>315</v>
      </c>
      <c r="M69" s="1" t="s">
        <v>571</v>
      </c>
      <c r="N69" s="1" t="s">
        <v>78</v>
      </c>
      <c r="O69" s="1" t="s">
        <v>249</v>
      </c>
    </row>
    <row r="70" ht="14.25" customHeight="1">
      <c r="A70" s="1" t="s">
        <v>572</v>
      </c>
      <c r="B70" s="1" t="s">
        <v>315</v>
      </c>
      <c r="C70" s="1" t="s">
        <v>32</v>
      </c>
      <c r="D70" s="1" t="s">
        <v>33</v>
      </c>
      <c r="E70" s="1" t="s">
        <v>59</v>
      </c>
      <c r="F70" s="1" t="s">
        <v>573</v>
      </c>
      <c r="G70" s="1" t="s">
        <v>574</v>
      </c>
      <c r="H70" s="1" t="s">
        <v>575</v>
      </c>
      <c r="I70" s="1" t="s">
        <v>576</v>
      </c>
      <c r="J70" s="1" t="s">
        <v>39</v>
      </c>
      <c r="K70" s="1" t="s">
        <v>47</v>
      </c>
      <c r="L70" s="1" t="s">
        <v>275</v>
      </c>
      <c r="M70" s="1" t="s">
        <v>78</v>
      </c>
      <c r="N70" s="1" t="s">
        <v>76</v>
      </c>
      <c r="O70" s="1" t="s">
        <v>250</v>
      </c>
    </row>
    <row r="71" ht="14.25" customHeight="1">
      <c r="A71" s="1" t="s">
        <v>577</v>
      </c>
      <c r="B71" s="1" t="s">
        <v>206</v>
      </c>
      <c r="C71" s="1" t="s">
        <v>71</v>
      </c>
      <c r="D71" s="1" t="s">
        <v>33</v>
      </c>
      <c r="E71" s="1" t="s">
        <v>59</v>
      </c>
      <c r="F71" s="1" t="s">
        <v>578</v>
      </c>
      <c r="G71" s="1" t="s">
        <v>579</v>
      </c>
      <c r="H71" s="1" t="s">
        <v>580</v>
      </c>
      <c r="I71" s="1" t="s">
        <v>581</v>
      </c>
      <c r="J71" s="1" t="s">
        <v>51</v>
      </c>
      <c r="K71" s="1" t="s">
        <v>256</v>
      </c>
      <c r="L71" s="1" t="s">
        <v>582</v>
      </c>
      <c r="M71" s="1" t="s">
        <v>178</v>
      </c>
      <c r="N71" s="1" t="s">
        <v>499</v>
      </c>
      <c r="O71" s="1" t="s">
        <v>346</v>
      </c>
    </row>
    <row r="72" ht="14.25" customHeight="1">
      <c r="A72" s="1" t="s">
        <v>583</v>
      </c>
      <c r="B72" s="1" t="s">
        <v>436</v>
      </c>
      <c r="C72" s="1" t="s">
        <v>32</v>
      </c>
      <c r="D72" s="1" t="s">
        <v>80</v>
      </c>
      <c r="E72" s="1" t="s">
        <v>46</v>
      </c>
      <c r="F72" s="1" t="s">
        <v>584</v>
      </c>
      <c r="G72" s="1" t="s">
        <v>273</v>
      </c>
      <c r="H72" s="1" t="s">
        <v>137</v>
      </c>
      <c r="I72" s="1" t="s">
        <v>156</v>
      </c>
      <c r="J72" s="1" t="s">
        <v>104</v>
      </c>
      <c r="K72" s="1" t="s">
        <v>209</v>
      </c>
      <c r="L72" s="1" t="s">
        <v>585</v>
      </c>
      <c r="M72" s="1" t="s">
        <v>586</v>
      </c>
      <c r="N72" s="1" t="s">
        <v>339</v>
      </c>
      <c r="O72" s="1" t="s">
        <v>587</v>
      </c>
    </row>
    <row r="73" ht="14.25" customHeight="1">
      <c r="A73" s="1" t="s">
        <v>588</v>
      </c>
      <c r="B73" s="1" t="s">
        <v>206</v>
      </c>
      <c r="C73" s="1" t="s">
        <v>71</v>
      </c>
      <c r="D73" s="1" t="s">
        <v>152</v>
      </c>
      <c r="E73" s="1" t="s">
        <v>59</v>
      </c>
      <c r="F73" s="1" t="s">
        <v>384</v>
      </c>
      <c r="G73" s="1" t="s">
        <v>385</v>
      </c>
      <c r="H73" s="1" t="s">
        <v>386</v>
      </c>
      <c r="I73" s="1" t="s">
        <v>589</v>
      </c>
      <c r="J73" s="1" t="s">
        <v>39</v>
      </c>
      <c r="K73" s="1" t="s">
        <v>551</v>
      </c>
      <c r="L73" s="1" t="s">
        <v>590</v>
      </c>
      <c r="M73" s="1" t="s">
        <v>78</v>
      </c>
      <c r="N73" s="1" t="s">
        <v>536</v>
      </c>
      <c r="O73" s="1" t="s">
        <v>591</v>
      </c>
    </row>
    <row r="74" ht="14.25" customHeight="1">
      <c r="A74" s="1" t="s">
        <v>592</v>
      </c>
      <c r="B74" s="1" t="s">
        <v>70</v>
      </c>
      <c r="C74" s="1" t="s">
        <v>32</v>
      </c>
      <c r="D74" s="1" t="s">
        <v>80</v>
      </c>
      <c r="E74" s="1" t="s">
        <v>34</v>
      </c>
      <c r="F74" s="1" t="s">
        <v>593</v>
      </c>
      <c r="G74" s="1" t="s">
        <v>238</v>
      </c>
      <c r="H74" s="1" t="s">
        <v>503</v>
      </c>
      <c r="I74" s="1" t="s">
        <v>594</v>
      </c>
      <c r="J74" s="1" t="s">
        <v>39</v>
      </c>
      <c r="K74" s="1" t="s">
        <v>76</v>
      </c>
      <c r="L74" s="1" t="s">
        <v>489</v>
      </c>
      <c r="M74" s="1" t="s">
        <v>595</v>
      </c>
      <c r="N74" s="1" t="s">
        <v>160</v>
      </c>
      <c r="O74" s="1" t="s">
        <v>116</v>
      </c>
    </row>
    <row r="75" ht="14.25" customHeight="1">
      <c r="A75" s="1" t="s">
        <v>596</v>
      </c>
      <c r="B75" s="1" t="s">
        <v>333</v>
      </c>
      <c r="C75" s="1" t="s">
        <v>32</v>
      </c>
      <c r="D75" s="1" t="s">
        <v>152</v>
      </c>
      <c r="E75" s="1" t="s">
        <v>59</v>
      </c>
      <c r="F75" s="1" t="s">
        <v>597</v>
      </c>
      <c r="G75" s="1" t="s">
        <v>598</v>
      </c>
      <c r="H75" s="1" t="s">
        <v>599</v>
      </c>
      <c r="I75" s="1" t="s">
        <v>470</v>
      </c>
      <c r="J75" s="1" t="s">
        <v>39</v>
      </c>
      <c r="K75" s="1" t="s">
        <v>157</v>
      </c>
      <c r="L75" s="1" t="s">
        <v>600</v>
      </c>
      <c r="M75" s="1" t="s">
        <v>601</v>
      </c>
      <c r="N75" s="1" t="s">
        <v>561</v>
      </c>
      <c r="O75" s="1" t="s">
        <v>489</v>
      </c>
    </row>
    <row r="76" ht="14.25" customHeight="1">
      <c r="A76" s="1" t="s">
        <v>602</v>
      </c>
      <c r="B76" s="1" t="s">
        <v>70</v>
      </c>
      <c r="C76" s="1" t="s">
        <v>32</v>
      </c>
      <c r="D76" s="1" t="s">
        <v>33</v>
      </c>
      <c r="E76" s="1" t="s">
        <v>46</v>
      </c>
      <c r="F76" s="1" t="s">
        <v>179</v>
      </c>
      <c r="G76" s="1" t="s">
        <v>128</v>
      </c>
      <c r="H76" s="1" t="s">
        <v>209</v>
      </c>
      <c r="I76" s="1" t="s">
        <v>603</v>
      </c>
      <c r="J76" s="1" t="s">
        <v>104</v>
      </c>
      <c r="K76" s="1" t="s">
        <v>218</v>
      </c>
      <c r="L76" s="1" t="s">
        <v>604</v>
      </c>
      <c r="M76" s="1" t="s">
        <v>605</v>
      </c>
      <c r="N76" s="1" t="s">
        <v>606</v>
      </c>
      <c r="O76" s="1" t="s">
        <v>607</v>
      </c>
    </row>
    <row r="77" ht="14.25" customHeight="1">
      <c r="A77" s="1" t="s">
        <v>608</v>
      </c>
      <c r="B77" s="1" t="s">
        <v>171</v>
      </c>
      <c r="C77" s="1" t="s">
        <v>32</v>
      </c>
      <c r="D77" s="1" t="s">
        <v>80</v>
      </c>
      <c r="E77" s="1" t="s">
        <v>34</v>
      </c>
      <c r="F77" s="1" t="s">
        <v>83</v>
      </c>
      <c r="G77" s="1" t="s">
        <v>609</v>
      </c>
      <c r="H77" s="1" t="s">
        <v>610</v>
      </c>
      <c r="I77" s="1" t="s">
        <v>611</v>
      </c>
      <c r="J77" s="1" t="s">
        <v>104</v>
      </c>
      <c r="K77" s="1" t="s">
        <v>116</v>
      </c>
      <c r="L77" s="1" t="s">
        <v>612</v>
      </c>
      <c r="M77" s="1" t="s">
        <v>613</v>
      </c>
      <c r="N77" s="1" t="s">
        <v>614</v>
      </c>
      <c r="O77" s="1" t="s">
        <v>457</v>
      </c>
    </row>
    <row r="78" ht="14.25" customHeight="1">
      <c r="A78" s="1" t="s">
        <v>615</v>
      </c>
      <c r="B78" s="1" t="s">
        <v>111</v>
      </c>
      <c r="C78" s="1" t="s">
        <v>32</v>
      </c>
      <c r="D78" s="1" t="s">
        <v>33</v>
      </c>
      <c r="E78" s="1" t="s">
        <v>34</v>
      </c>
      <c r="F78" s="1" t="s">
        <v>616</v>
      </c>
      <c r="G78" s="1" t="s">
        <v>617</v>
      </c>
      <c r="H78" s="1" t="s">
        <v>618</v>
      </c>
      <c r="I78" s="1" t="s">
        <v>619</v>
      </c>
      <c r="J78" s="1" t="s">
        <v>39</v>
      </c>
      <c r="K78" s="1" t="s">
        <v>76</v>
      </c>
      <c r="L78" s="1" t="s">
        <v>550</v>
      </c>
      <c r="M78" s="1" t="s">
        <v>620</v>
      </c>
      <c r="N78" s="1" t="s">
        <v>345</v>
      </c>
      <c r="O78" s="1" t="s">
        <v>256</v>
      </c>
    </row>
    <row r="79" ht="14.25" customHeight="1">
      <c r="A79" s="1" t="s">
        <v>621</v>
      </c>
      <c r="B79" s="1" t="s">
        <v>252</v>
      </c>
      <c r="C79" s="1" t="s">
        <v>32</v>
      </c>
      <c r="D79" s="1" t="s">
        <v>90</v>
      </c>
      <c r="E79" s="1" t="s">
        <v>34</v>
      </c>
      <c r="F79" s="1" t="s">
        <v>293</v>
      </c>
      <c r="G79" s="1" t="s">
        <v>622</v>
      </c>
      <c r="H79" s="1" t="s">
        <v>623</v>
      </c>
      <c r="I79" s="1" t="s">
        <v>624</v>
      </c>
      <c r="J79" s="1" t="s">
        <v>39</v>
      </c>
      <c r="K79" s="1" t="s">
        <v>165</v>
      </c>
      <c r="L79" s="1" t="s">
        <v>625</v>
      </c>
      <c r="M79" s="1" t="s">
        <v>626</v>
      </c>
      <c r="N79" s="1" t="s">
        <v>627</v>
      </c>
      <c r="O79" s="1" t="s">
        <v>628</v>
      </c>
    </row>
    <row r="80" ht="14.25" customHeight="1">
      <c r="A80" s="1" t="s">
        <v>629</v>
      </c>
      <c r="B80" s="1" t="s">
        <v>310</v>
      </c>
      <c r="C80" s="1" t="s">
        <v>32</v>
      </c>
      <c r="D80" s="1" t="s">
        <v>33</v>
      </c>
      <c r="E80" s="1" t="s">
        <v>46</v>
      </c>
      <c r="F80" s="1" t="s">
        <v>630</v>
      </c>
      <c r="G80" s="1" t="s">
        <v>631</v>
      </c>
      <c r="H80" s="1" t="s">
        <v>632</v>
      </c>
      <c r="I80" s="1" t="s">
        <v>480</v>
      </c>
      <c r="J80" s="1" t="s">
        <v>104</v>
      </c>
      <c r="K80" s="1" t="s">
        <v>374</v>
      </c>
      <c r="L80" s="1" t="s">
        <v>626</v>
      </c>
      <c r="M80" s="1" t="s">
        <v>633</v>
      </c>
      <c r="N80" s="1" t="s">
        <v>634</v>
      </c>
      <c r="O80" s="1" t="s">
        <v>635</v>
      </c>
    </row>
    <row r="81" ht="14.25" customHeight="1">
      <c r="A81" s="1" t="s">
        <v>636</v>
      </c>
      <c r="B81" s="1" t="s">
        <v>252</v>
      </c>
      <c r="C81" s="1" t="s">
        <v>32</v>
      </c>
      <c r="D81" s="1" t="s">
        <v>90</v>
      </c>
      <c r="E81" s="1" t="s">
        <v>59</v>
      </c>
      <c r="F81" s="1" t="s">
        <v>637</v>
      </c>
      <c r="G81" s="1" t="s">
        <v>638</v>
      </c>
      <c r="H81" s="1" t="s">
        <v>639</v>
      </c>
      <c r="I81" s="1" t="s">
        <v>399</v>
      </c>
      <c r="J81" s="1" t="s">
        <v>39</v>
      </c>
      <c r="K81" s="1" t="s">
        <v>76</v>
      </c>
      <c r="L81" s="1" t="s">
        <v>640</v>
      </c>
      <c r="M81" s="1" t="s">
        <v>641</v>
      </c>
      <c r="N81" s="1" t="s">
        <v>96</v>
      </c>
      <c r="O81" s="1" t="s">
        <v>78</v>
      </c>
    </row>
    <row r="82" ht="14.25" customHeight="1">
      <c r="A82" s="1" t="s">
        <v>642</v>
      </c>
      <c r="B82" s="1" t="s">
        <v>171</v>
      </c>
      <c r="C82" s="1" t="s">
        <v>32</v>
      </c>
      <c r="D82" s="1" t="s">
        <v>33</v>
      </c>
      <c r="E82" s="1" t="s">
        <v>59</v>
      </c>
      <c r="F82" s="1" t="s">
        <v>643</v>
      </c>
      <c r="G82" s="1" t="s">
        <v>644</v>
      </c>
      <c r="H82" s="1" t="s">
        <v>402</v>
      </c>
      <c r="I82" s="1" t="s">
        <v>645</v>
      </c>
      <c r="J82" s="1" t="s">
        <v>104</v>
      </c>
      <c r="K82" s="1" t="s">
        <v>536</v>
      </c>
      <c r="L82" s="1" t="s">
        <v>646</v>
      </c>
      <c r="M82" s="1" t="s">
        <v>507</v>
      </c>
      <c r="N82" s="1" t="s">
        <v>647</v>
      </c>
      <c r="O82" s="1" t="s">
        <v>648</v>
      </c>
    </row>
    <row r="83" ht="14.25" customHeight="1">
      <c r="A83" s="1" t="s">
        <v>649</v>
      </c>
      <c r="B83" s="1" t="s">
        <v>45</v>
      </c>
      <c r="C83" s="1" t="s">
        <v>32</v>
      </c>
      <c r="D83" s="1" t="s">
        <v>33</v>
      </c>
      <c r="E83" s="1" t="s">
        <v>46</v>
      </c>
      <c r="F83" s="1" t="s">
        <v>650</v>
      </c>
      <c r="G83" s="1" t="s">
        <v>651</v>
      </c>
      <c r="H83" s="1" t="s">
        <v>481</v>
      </c>
      <c r="I83" s="1" t="s">
        <v>652</v>
      </c>
      <c r="J83" s="1" t="s">
        <v>39</v>
      </c>
      <c r="K83" s="1" t="s">
        <v>230</v>
      </c>
      <c r="L83" s="1" t="s">
        <v>653</v>
      </c>
      <c r="M83" s="1" t="s">
        <v>654</v>
      </c>
      <c r="N83" s="1" t="s">
        <v>317</v>
      </c>
      <c r="O83" s="1" t="s">
        <v>655</v>
      </c>
    </row>
    <row r="84" ht="14.25" customHeight="1">
      <c r="A84" s="1" t="s">
        <v>656</v>
      </c>
      <c r="B84" s="1" t="s">
        <v>206</v>
      </c>
      <c r="C84" s="1" t="s">
        <v>32</v>
      </c>
      <c r="D84" s="1" t="s">
        <v>90</v>
      </c>
      <c r="E84" s="1" t="s">
        <v>46</v>
      </c>
      <c r="F84" s="1" t="s">
        <v>36</v>
      </c>
      <c r="G84" s="1" t="s">
        <v>273</v>
      </c>
      <c r="H84" s="1" t="s">
        <v>657</v>
      </c>
      <c r="I84" s="1" t="s">
        <v>216</v>
      </c>
      <c r="J84" s="1" t="s">
        <v>104</v>
      </c>
      <c r="K84" s="1" t="s">
        <v>51</v>
      </c>
      <c r="L84" s="1" t="s">
        <v>658</v>
      </c>
      <c r="M84" s="1" t="s">
        <v>78</v>
      </c>
      <c r="N84" s="1" t="s">
        <v>520</v>
      </c>
      <c r="O84" s="1" t="s">
        <v>659</v>
      </c>
    </row>
    <row r="85" ht="14.25" customHeight="1">
      <c r="A85" s="1" t="s">
        <v>660</v>
      </c>
      <c r="B85" s="1" t="s">
        <v>235</v>
      </c>
      <c r="C85" s="1" t="s">
        <v>32</v>
      </c>
      <c r="D85" s="1" t="s">
        <v>80</v>
      </c>
      <c r="E85" s="1" t="s">
        <v>34</v>
      </c>
      <c r="F85" s="1" t="s">
        <v>661</v>
      </c>
      <c r="G85" s="1" t="s">
        <v>662</v>
      </c>
      <c r="H85" s="1" t="s">
        <v>663</v>
      </c>
      <c r="I85" s="1" t="s">
        <v>524</v>
      </c>
      <c r="J85" s="1" t="s">
        <v>51</v>
      </c>
      <c r="K85" s="1" t="s">
        <v>664</v>
      </c>
      <c r="L85" s="1" t="s">
        <v>665</v>
      </c>
      <c r="M85" s="1" t="s">
        <v>78</v>
      </c>
      <c r="N85" s="1" t="s">
        <v>666</v>
      </c>
      <c r="O85" s="1" t="s">
        <v>667</v>
      </c>
    </row>
    <row r="86" ht="14.25" customHeight="1">
      <c r="A86" s="1" t="s">
        <v>668</v>
      </c>
      <c r="B86" s="1" t="s">
        <v>188</v>
      </c>
      <c r="C86" s="1" t="s">
        <v>71</v>
      </c>
      <c r="D86" s="1" t="s">
        <v>33</v>
      </c>
      <c r="E86" s="1" t="s">
        <v>46</v>
      </c>
      <c r="F86" s="1" t="s">
        <v>50</v>
      </c>
      <c r="G86" s="1" t="s">
        <v>411</v>
      </c>
      <c r="H86" s="1" t="s">
        <v>553</v>
      </c>
      <c r="I86" s="1" t="s">
        <v>669</v>
      </c>
      <c r="J86" s="1" t="s">
        <v>39</v>
      </c>
      <c r="K86" s="1" t="s">
        <v>520</v>
      </c>
      <c r="L86" s="1" t="s">
        <v>148</v>
      </c>
      <c r="M86" s="1" t="s">
        <v>66</v>
      </c>
      <c r="N86" s="1" t="s">
        <v>348</v>
      </c>
      <c r="O86" s="1" t="s">
        <v>420</v>
      </c>
    </row>
    <row r="87" ht="14.25" customHeight="1">
      <c r="A87" s="1" t="s">
        <v>670</v>
      </c>
      <c r="B87" s="1" t="s">
        <v>502</v>
      </c>
      <c r="C87" s="1" t="s">
        <v>32</v>
      </c>
      <c r="D87" s="1" t="s">
        <v>80</v>
      </c>
      <c r="E87" s="1" t="s">
        <v>34</v>
      </c>
      <c r="F87" s="1" t="s">
        <v>671</v>
      </c>
      <c r="G87" s="1" t="s">
        <v>298</v>
      </c>
      <c r="H87" s="1" t="s">
        <v>672</v>
      </c>
      <c r="I87" s="1" t="s">
        <v>199</v>
      </c>
      <c r="J87" s="1" t="s">
        <v>51</v>
      </c>
      <c r="K87" s="1" t="s">
        <v>157</v>
      </c>
      <c r="L87" s="1" t="s">
        <v>673</v>
      </c>
      <c r="M87" s="1" t="s">
        <v>674</v>
      </c>
      <c r="N87" s="1" t="s">
        <v>194</v>
      </c>
      <c r="O87" s="1" t="s">
        <v>675</v>
      </c>
    </row>
    <row r="88" ht="14.25" customHeight="1">
      <c r="A88" s="1" t="s">
        <v>676</v>
      </c>
      <c r="B88" s="1" t="s">
        <v>188</v>
      </c>
      <c r="C88" s="1" t="s">
        <v>71</v>
      </c>
      <c r="D88" s="1" t="s">
        <v>99</v>
      </c>
      <c r="E88" s="1" t="s">
        <v>34</v>
      </c>
      <c r="F88" s="1" t="s">
        <v>677</v>
      </c>
      <c r="G88" s="1" t="s">
        <v>678</v>
      </c>
      <c r="H88" s="1" t="s">
        <v>157</v>
      </c>
      <c r="I88" s="1" t="s">
        <v>679</v>
      </c>
      <c r="J88" s="1" t="s">
        <v>104</v>
      </c>
      <c r="K88" s="1" t="s">
        <v>176</v>
      </c>
      <c r="L88" s="1" t="s">
        <v>680</v>
      </c>
      <c r="M88" s="1" t="s">
        <v>681</v>
      </c>
      <c r="N88" s="1" t="s">
        <v>68</v>
      </c>
      <c r="O88" s="1" t="s">
        <v>682</v>
      </c>
    </row>
    <row r="89" ht="14.25" customHeight="1">
      <c r="A89" s="1" t="s">
        <v>683</v>
      </c>
      <c r="B89" s="1" t="s">
        <v>77</v>
      </c>
      <c r="C89" s="1" t="s">
        <v>71</v>
      </c>
      <c r="D89" s="1" t="s">
        <v>152</v>
      </c>
      <c r="E89" s="1" t="s">
        <v>34</v>
      </c>
      <c r="F89" s="1" t="s">
        <v>96</v>
      </c>
      <c r="G89" s="1" t="s">
        <v>684</v>
      </c>
      <c r="H89" s="1" t="s">
        <v>361</v>
      </c>
      <c r="I89" s="1" t="s">
        <v>685</v>
      </c>
      <c r="J89" s="1" t="s">
        <v>39</v>
      </c>
      <c r="K89" s="1" t="s">
        <v>64</v>
      </c>
      <c r="L89" s="1" t="s">
        <v>686</v>
      </c>
      <c r="M89" s="1" t="s">
        <v>307</v>
      </c>
      <c r="N89" s="1" t="s">
        <v>687</v>
      </c>
      <c r="O89" s="1" t="s">
        <v>688</v>
      </c>
    </row>
    <row r="90" ht="14.25" customHeight="1">
      <c r="A90" s="1" t="s">
        <v>689</v>
      </c>
      <c r="B90" s="1" t="s">
        <v>206</v>
      </c>
      <c r="C90" s="1" t="s">
        <v>32</v>
      </c>
      <c r="D90" s="1" t="s">
        <v>80</v>
      </c>
      <c r="E90" s="1" t="s">
        <v>34</v>
      </c>
      <c r="F90" s="1" t="s">
        <v>690</v>
      </c>
      <c r="G90" s="1" t="s">
        <v>691</v>
      </c>
      <c r="H90" s="1" t="s">
        <v>429</v>
      </c>
      <c r="I90" s="1" t="s">
        <v>49</v>
      </c>
      <c r="J90" s="1" t="s">
        <v>39</v>
      </c>
      <c r="K90" s="1" t="s">
        <v>40</v>
      </c>
      <c r="L90" s="1" t="s">
        <v>692</v>
      </c>
      <c r="M90" s="1" t="s">
        <v>133</v>
      </c>
      <c r="N90" s="1" t="s">
        <v>536</v>
      </c>
      <c r="O90" s="1" t="s">
        <v>97</v>
      </c>
    </row>
    <row r="91" ht="14.25" customHeight="1">
      <c r="A91" s="1" t="s">
        <v>693</v>
      </c>
      <c r="B91" s="1" t="s">
        <v>188</v>
      </c>
      <c r="C91" s="1" t="s">
        <v>71</v>
      </c>
      <c r="D91" s="1" t="s">
        <v>33</v>
      </c>
      <c r="E91" s="1" t="s">
        <v>59</v>
      </c>
      <c r="F91" s="1" t="s">
        <v>694</v>
      </c>
      <c r="G91" s="1" t="s">
        <v>39</v>
      </c>
      <c r="H91" s="1" t="s">
        <v>594</v>
      </c>
      <c r="I91" s="1" t="s">
        <v>165</v>
      </c>
      <c r="J91" s="1" t="s">
        <v>39</v>
      </c>
      <c r="K91" s="1" t="s">
        <v>146</v>
      </c>
      <c r="L91" s="1" t="s">
        <v>695</v>
      </c>
      <c r="M91" s="1" t="s">
        <v>696</v>
      </c>
      <c r="N91" s="1" t="s">
        <v>586</v>
      </c>
      <c r="O91" s="1" t="s">
        <v>697</v>
      </c>
    </row>
    <row r="92" ht="14.25" customHeight="1">
      <c r="A92" s="1" t="s">
        <v>698</v>
      </c>
      <c r="B92" s="1" t="s">
        <v>133</v>
      </c>
      <c r="C92" s="1" t="s">
        <v>71</v>
      </c>
      <c r="D92" s="1" t="s">
        <v>152</v>
      </c>
      <c r="E92" s="1" t="s">
        <v>46</v>
      </c>
      <c r="F92" s="1" t="s">
        <v>415</v>
      </c>
      <c r="G92" s="1" t="s">
        <v>699</v>
      </c>
      <c r="H92" s="1" t="s">
        <v>157</v>
      </c>
      <c r="I92" s="1" t="s">
        <v>409</v>
      </c>
      <c r="J92" s="1" t="s">
        <v>104</v>
      </c>
      <c r="K92" s="1" t="s">
        <v>149</v>
      </c>
      <c r="L92" s="1" t="s">
        <v>700</v>
      </c>
      <c r="M92" s="1" t="s">
        <v>590</v>
      </c>
      <c r="N92" s="1" t="s">
        <v>701</v>
      </c>
      <c r="O92" s="1" t="s">
        <v>702</v>
      </c>
    </row>
    <row r="93" ht="14.25" customHeight="1">
      <c r="A93" s="1" t="s">
        <v>703</v>
      </c>
      <c r="B93" s="1" t="s">
        <v>252</v>
      </c>
      <c r="C93" s="1" t="s">
        <v>32</v>
      </c>
      <c r="D93" s="1" t="s">
        <v>80</v>
      </c>
      <c r="E93" s="1" t="s">
        <v>34</v>
      </c>
      <c r="F93" s="1" t="s">
        <v>83</v>
      </c>
      <c r="G93" s="1" t="s">
        <v>704</v>
      </c>
      <c r="H93" s="1" t="s">
        <v>429</v>
      </c>
      <c r="I93" s="1" t="s">
        <v>705</v>
      </c>
      <c r="J93" s="1" t="s">
        <v>39</v>
      </c>
      <c r="K93" s="1" t="s">
        <v>76</v>
      </c>
      <c r="L93" s="1" t="s">
        <v>706</v>
      </c>
      <c r="M93" s="1" t="s">
        <v>707</v>
      </c>
      <c r="N93" s="1" t="s">
        <v>708</v>
      </c>
      <c r="O93" s="1" t="s">
        <v>78</v>
      </c>
    </row>
    <row r="94" ht="14.25" customHeight="1">
      <c r="A94" s="1" t="s">
        <v>709</v>
      </c>
      <c r="B94" s="1" t="s">
        <v>77</v>
      </c>
      <c r="C94" s="1" t="s">
        <v>32</v>
      </c>
      <c r="D94" s="1" t="s">
        <v>33</v>
      </c>
      <c r="E94" s="1" t="s">
        <v>34</v>
      </c>
      <c r="F94" s="1" t="s">
        <v>710</v>
      </c>
      <c r="G94" s="1" t="s">
        <v>711</v>
      </c>
      <c r="H94" s="1" t="s">
        <v>712</v>
      </c>
      <c r="I94" s="1" t="s">
        <v>713</v>
      </c>
      <c r="J94" s="1" t="s">
        <v>39</v>
      </c>
      <c r="K94" s="1" t="s">
        <v>76</v>
      </c>
      <c r="L94" s="1" t="s">
        <v>714</v>
      </c>
      <c r="M94" s="1" t="s">
        <v>178</v>
      </c>
      <c r="N94" s="1" t="s">
        <v>127</v>
      </c>
      <c r="O94" s="1" t="s">
        <v>78</v>
      </c>
    </row>
    <row r="95" ht="14.25" customHeight="1">
      <c r="A95" s="1" t="s">
        <v>715</v>
      </c>
      <c r="B95" s="1" t="s">
        <v>436</v>
      </c>
      <c r="C95" s="1" t="s">
        <v>71</v>
      </c>
      <c r="D95" s="1" t="s">
        <v>152</v>
      </c>
      <c r="E95" s="1" t="s">
        <v>59</v>
      </c>
      <c r="F95" s="1" t="s">
        <v>716</v>
      </c>
      <c r="G95" s="1" t="s">
        <v>717</v>
      </c>
      <c r="H95" s="1" t="s">
        <v>718</v>
      </c>
      <c r="I95" s="1" t="s">
        <v>503</v>
      </c>
      <c r="J95" s="1" t="s">
        <v>39</v>
      </c>
      <c r="K95" s="1" t="s">
        <v>719</v>
      </c>
      <c r="L95" s="1" t="s">
        <v>720</v>
      </c>
      <c r="M95" s="1" t="s">
        <v>721</v>
      </c>
      <c r="N95" s="1" t="s">
        <v>722</v>
      </c>
      <c r="O95" s="1" t="s">
        <v>141</v>
      </c>
    </row>
    <row r="96" ht="14.25" customHeight="1">
      <c r="A96" s="1" t="s">
        <v>723</v>
      </c>
      <c r="B96" s="1" t="s">
        <v>310</v>
      </c>
      <c r="C96" s="1" t="s">
        <v>71</v>
      </c>
      <c r="D96" s="1" t="s">
        <v>80</v>
      </c>
      <c r="E96" s="1" t="s">
        <v>46</v>
      </c>
      <c r="F96" s="1" t="s">
        <v>279</v>
      </c>
      <c r="G96" s="1" t="s">
        <v>724</v>
      </c>
      <c r="H96" s="1" t="s">
        <v>725</v>
      </c>
      <c r="I96" s="1" t="s">
        <v>726</v>
      </c>
      <c r="J96" s="1" t="s">
        <v>39</v>
      </c>
      <c r="K96" s="1" t="s">
        <v>147</v>
      </c>
      <c r="L96" s="1" t="s">
        <v>727</v>
      </c>
      <c r="M96" s="1" t="s">
        <v>728</v>
      </c>
      <c r="N96" s="1" t="s">
        <v>52</v>
      </c>
      <c r="O96" s="1" t="s">
        <v>729</v>
      </c>
    </row>
    <row r="97" ht="14.25" customHeight="1">
      <c r="A97" s="1" t="s">
        <v>730</v>
      </c>
      <c r="B97" s="1" t="s">
        <v>122</v>
      </c>
      <c r="C97" s="1" t="s">
        <v>32</v>
      </c>
      <c r="D97" s="1" t="s">
        <v>33</v>
      </c>
      <c r="E97" s="1" t="s">
        <v>59</v>
      </c>
      <c r="F97" s="1" t="s">
        <v>731</v>
      </c>
      <c r="G97" s="1" t="s">
        <v>732</v>
      </c>
      <c r="H97" s="1" t="s">
        <v>167</v>
      </c>
      <c r="I97" s="1" t="s">
        <v>719</v>
      </c>
      <c r="J97" s="1" t="s">
        <v>51</v>
      </c>
      <c r="K97" s="1" t="s">
        <v>102</v>
      </c>
      <c r="L97" s="1" t="s">
        <v>347</v>
      </c>
      <c r="M97" s="1" t="s">
        <v>296</v>
      </c>
      <c r="N97" s="1" t="s">
        <v>733</v>
      </c>
      <c r="O97" s="1" t="s">
        <v>734</v>
      </c>
    </row>
    <row r="98" ht="14.25" customHeight="1">
      <c r="A98" s="1" t="s">
        <v>735</v>
      </c>
      <c r="B98" s="1" t="s">
        <v>225</v>
      </c>
      <c r="C98" s="1" t="s">
        <v>32</v>
      </c>
      <c r="D98" s="1" t="s">
        <v>33</v>
      </c>
      <c r="E98" s="1" t="s">
        <v>59</v>
      </c>
      <c r="F98" s="1" t="s">
        <v>736</v>
      </c>
      <c r="G98" s="1" t="s">
        <v>737</v>
      </c>
      <c r="H98" s="1" t="s">
        <v>738</v>
      </c>
      <c r="I98" s="1" t="s">
        <v>611</v>
      </c>
      <c r="J98" s="1" t="s">
        <v>39</v>
      </c>
      <c r="K98" s="1" t="s">
        <v>76</v>
      </c>
      <c r="L98" s="1" t="s">
        <v>739</v>
      </c>
      <c r="M98" s="1" t="s">
        <v>78</v>
      </c>
      <c r="N98" s="1" t="s">
        <v>78</v>
      </c>
      <c r="O98" s="1" t="s">
        <v>78</v>
      </c>
    </row>
    <row r="99" ht="14.25" customHeight="1">
      <c r="A99" s="1" t="s">
        <v>740</v>
      </c>
      <c r="B99" s="1" t="s">
        <v>206</v>
      </c>
      <c r="C99" s="1" t="s">
        <v>32</v>
      </c>
      <c r="D99" s="1" t="s">
        <v>152</v>
      </c>
      <c r="E99" s="1" t="s">
        <v>34</v>
      </c>
      <c r="F99" s="1" t="s">
        <v>741</v>
      </c>
      <c r="G99" s="1" t="s">
        <v>742</v>
      </c>
      <c r="H99" s="1" t="s">
        <v>743</v>
      </c>
      <c r="I99" s="1" t="s">
        <v>184</v>
      </c>
      <c r="J99" s="1" t="s">
        <v>104</v>
      </c>
      <c r="K99" s="1" t="s">
        <v>719</v>
      </c>
      <c r="L99" s="1" t="s">
        <v>260</v>
      </c>
      <c r="M99" s="1" t="s">
        <v>744</v>
      </c>
      <c r="N99" s="1" t="s">
        <v>78</v>
      </c>
      <c r="O99" s="1" t="s">
        <v>119</v>
      </c>
    </row>
    <row r="100" ht="14.25" customHeight="1">
      <c r="A100" s="1" t="s">
        <v>745</v>
      </c>
      <c r="B100" s="1" t="s">
        <v>206</v>
      </c>
      <c r="C100" s="1" t="s">
        <v>32</v>
      </c>
      <c r="D100" s="1" t="s">
        <v>99</v>
      </c>
      <c r="E100" s="1" t="s">
        <v>34</v>
      </c>
      <c r="F100" s="1" t="s">
        <v>746</v>
      </c>
      <c r="G100" s="1" t="s">
        <v>747</v>
      </c>
      <c r="H100" s="1" t="s">
        <v>748</v>
      </c>
      <c r="I100" s="1" t="s">
        <v>701</v>
      </c>
      <c r="J100" s="1" t="s">
        <v>39</v>
      </c>
      <c r="K100" s="1" t="s">
        <v>259</v>
      </c>
      <c r="L100" s="1" t="s">
        <v>749</v>
      </c>
      <c r="M100" s="1" t="s">
        <v>54</v>
      </c>
      <c r="N100" s="1" t="s">
        <v>105</v>
      </c>
      <c r="O100" s="1" t="s">
        <v>105</v>
      </c>
    </row>
    <row r="101" ht="14.25" customHeight="1">
      <c r="A101" s="1" t="s">
        <v>750</v>
      </c>
      <c r="B101" s="1" t="s">
        <v>252</v>
      </c>
      <c r="C101" s="1" t="s">
        <v>71</v>
      </c>
      <c r="D101" s="1" t="s">
        <v>152</v>
      </c>
      <c r="E101" s="1" t="s">
        <v>46</v>
      </c>
      <c r="F101" s="1" t="s">
        <v>751</v>
      </c>
      <c r="G101" s="1" t="s">
        <v>124</v>
      </c>
      <c r="H101" s="1" t="s">
        <v>144</v>
      </c>
      <c r="I101" s="1" t="s">
        <v>386</v>
      </c>
      <c r="J101" s="1" t="s">
        <v>39</v>
      </c>
      <c r="K101" s="1" t="s">
        <v>165</v>
      </c>
      <c r="L101" s="1" t="s">
        <v>648</v>
      </c>
      <c r="M101" s="1" t="s">
        <v>752</v>
      </c>
      <c r="N101" s="1" t="s">
        <v>753</v>
      </c>
      <c r="O101" s="1" t="s">
        <v>754</v>
      </c>
    </row>
    <row r="102" ht="14.25" customHeight="1">
      <c r="A102" s="1" t="s">
        <v>755</v>
      </c>
      <c r="B102" s="1" t="s">
        <v>45</v>
      </c>
      <c r="C102" s="1" t="s">
        <v>32</v>
      </c>
      <c r="D102" s="1" t="s">
        <v>33</v>
      </c>
      <c r="E102" s="1" t="s">
        <v>46</v>
      </c>
      <c r="F102" s="1" t="s">
        <v>643</v>
      </c>
      <c r="G102" s="1" t="s">
        <v>644</v>
      </c>
      <c r="H102" s="1" t="s">
        <v>402</v>
      </c>
      <c r="I102" s="1" t="s">
        <v>756</v>
      </c>
      <c r="J102" s="1" t="s">
        <v>39</v>
      </c>
      <c r="K102" s="1" t="s">
        <v>551</v>
      </c>
      <c r="L102" s="1" t="s">
        <v>757</v>
      </c>
      <c r="M102" s="1" t="s">
        <v>758</v>
      </c>
      <c r="N102" s="1" t="s">
        <v>759</v>
      </c>
      <c r="O102" s="1" t="s">
        <v>760</v>
      </c>
    </row>
    <row r="103" ht="14.25" customHeight="1">
      <c r="A103" s="1" t="s">
        <v>761</v>
      </c>
      <c r="B103" s="1" t="s">
        <v>225</v>
      </c>
      <c r="C103" s="1" t="s">
        <v>32</v>
      </c>
      <c r="D103" s="1" t="s">
        <v>90</v>
      </c>
      <c r="E103" s="1" t="s">
        <v>34</v>
      </c>
      <c r="F103" s="1" t="s">
        <v>762</v>
      </c>
      <c r="G103" s="1" t="s">
        <v>763</v>
      </c>
      <c r="H103" s="1" t="s">
        <v>157</v>
      </c>
      <c r="I103" s="1" t="s">
        <v>669</v>
      </c>
      <c r="J103" s="1" t="s">
        <v>39</v>
      </c>
      <c r="K103" s="1" t="s">
        <v>218</v>
      </c>
      <c r="L103" s="1" t="s">
        <v>764</v>
      </c>
      <c r="M103" s="1" t="s">
        <v>765</v>
      </c>
      <c r="N103" s="1" t="s">
        <v>766</v>
      </c>
      <c r="O103" s="1" t="s">
        <v>141</v>
      </c>
    </row>
    <row r="104" ht="14.25" customHeight="1">
      <c r="A104" s="1" t="s">
        <v>767</v>
      </c>
      <c r="B104" s="1" t="s">
        <v>122</v>
      </c>
      <c r="C104" s="1" t="s">
        <v>71</v>
      </c>
      <c r="D104" s="1" t="s">
        <v>90</v>
      </c>
      <c r="E104" s="1" t="s">
        <v>46</v>
      </c>
      <c r="F104" s="1" t="s">
        <v>136</v>
      </c>
      <c r="G104" s="1" t="s">
        <v>768</v>
      </c>
      <c r="H104" s="1" t="s">
        <v>246</v>
      </c>
      <c r="I104" s="1" t="s">
        <v>481</v>
      </c>
      <c r="J104" s="1" t="s">
        <v>39</v>
      </c>
      <c r="K104" s="1" t="s">
        <v>370</v>
      </c>
      <c r="L104" s="1" t="s">
        <v>769</v>
      </c>
      <c r="M104" s="1" t="s">
        <v>163</v>
      </c>
      <c r="N104" s="1" t="s">
        <v>719</v>
      </c>
      <c r="O104" s="1" t="s">
        <v>303</v>
      </c>
    </row>
    <row r="105" ht="14.25" customHeight="1">
      <c r="A105" s="1" t="s">
        <v>770</v>
      </c>
      <c r="B105" s="1" t="s">
        <v>310</v>
      </c>
      <c r="C105" s="1" t="s">
        <v>32</v>
      </c>
      <c r="D105" s="1" t="s">
        <v>33</v>
      </c>
      <c r="E105" s="1" t="s">
        <v>59</v>
      </c>
      <c r="F105" s="1" t="s">
        <v>679</v>
      </c>
      <c r="G105" s="1" t="s">
        <v>771</v>
      </c>
      <c r="H105" s="1" t="s">
        <v>429</v>
      </c>
      <c r="I105" s="1" t="s">
        <v>510</v>
      </c>
      <c r="J105" s="1" t="s">
        <v>104</v>
      </c>
      <c r="K105" s="1" t="s">
        <v>256</v>
      </c>
      <c r="L105" s="1" t="s">
        <v>772</v>
      </c>
      <c r="M105" s="1" t="s">
        <v>78</v>
      </c>
      <c r="N105" s="1" t="s">
        <v>773</v>
      </c>
      <c r="O105" s="1" t="s">
        <v>774</v>
      </c>
    </row>
    <row r="106" ht="14.25" customHeight="1">
      <c r="A106" s="1" t="s">
        <v>775</v>
      </c>
      <c r="B106" s="1" t="s">
        <v>502</v>
      </c>
      <c r="C106" s="1" t="s">
        <v>32</v>
      </c>
      <c r="D106" s="1" t="s">
        <v>90</v>
      </c>
      <c r="E106" s="1" t="s">
        <v>46</v>
      </c>
      <c r="F106" s="1" t="s">
        <v>759</v>
      </c>
      <c r="G106" s="1" t="s">
        <v>312</v>
      </c>
      <c r="H106" s="1" t="s">
        <v>776</v>
      </c>
      <c r="I106" s="1" t="s">
        <v>445</v>
      </c>
      <c r="J106" s="1" t="s">
        <v>39</v>
      </c>
      <c r="K106" s="1" t="s">
        <v>209</v>
      </c>
      <c r="L106" s="1" t="s">
        <v>777</v>
      </c>
      <c r="M106" s="1" t="s">
        <v>346</v>
      </c>
      <c r="N106" s="1" t="s">
        <v>246</v>
      </c>
      <c r="O106" s="1" t="s">
        <v>472</v>
      </c>
    </row>
    <row r="107" ht="14.25" customHeight="1">
      <c r="A107" s="1" t="s">
        <v>778</v>
      </c>
      <c r="B107" s="1" t="s">
        <v>45</v>
      </c>
      <c r="C107" s="1" t="s">
        <v>71</v>
      </c>
      <c r="D107" s="1" t="s">
        <v>80</v>
      </c>
      <c r="E107" s="1" t="s">
        <v>34</v>
      </c>
      <c r="F107" s="1" t="s">
        <v>779</v>
      </c>
      <c r="G107" s="1" t="s">
        <v>718</v>
      </c>
      <c r="H107" s="1" t="s">
        <v>780</v>
      </c>
      <c r="I107" s="1" t="s">
        <v>293</v>
      </c>
      <c r="J107" s="1" t="s">
        <v>39</v>
      </c>
      <c r="K107" s="1" t="s">
        <v>76</v>
      </c>
      <c r="L107" s="1" t="s">
        <v>781</v>
      </c>
      <c r="M107" s="1" t="s">
        <v>782</v>
      </c>
      <c r="N107" s="1" t="s">
        <v>783</v>
      </c>
      <c r="O107" s="1" t="s">
        <v>784</v>
      </c>
    </row>
    <row r="108" ht="14.25" customHeight="1">
      <c r="A108" s="1" t="s">
        <v>785</v>
      </c>
      <c r="B108" s="1" t="s">
        <v>31</v>
      </c>
      <c r="C108" s="1" t="s">
        <v>71</v>
      </c>
      <c r="D108" s="1" t="s">
        <v>33</v>
      </c>
      <c r="E108" s="1" t="s">
        <v>59</v>
      </c>
      <c r="F108" s="1" t="s">
        <v>394</v>
      </c>
      <c r="G108" s="1" t="s">
        <v>724</v>
      </c>
      <c r="H108" s="1" t="s">
        <v>786</v>
      </c>
      <c r="I108" s="1" t="s">
        <v>787</v>
      </c>
      <c r="J108" s="1" t="s">
        <v>39</v>
      </c>
      <c r="K108" s="1" t="s">
        <v>759</v>
      </c>
      <c r="L108" s="1" t="s">
        <v>788</v>
      </c>
      <c r="M108" s="1" t="s">
        <v>789</v>
      </c>
      <c r="N108" s="1" t="s">
        <v>104</v>
      </c>
      <c r="O108" s="1" t="s">
        <v>790</v>
      </c>
    </row>
    <row r="109" ht="14.25" customHeight="1">
      <c r="A109" s="1" t="s">
        <v>791</v>
      </c>
      <c r="B109" s="1" t="s">
        <v>792</v>
      </c>
      <c r="C109" s="1" t="s">
        <v>32</v>
      </c>
      <c r="D109" s="1" t="s">
        <v>80</v>
      </c>
      <c r="E109" s="1" t="s">
        <v>34</v>
      </c>
      <c r="F109" s="1" t="s">
        <v>324</v>
      </c>
      <c r="G109" s="1" t="s">
        <v>793</v>
      </c>
      <c r="H109" s="1" t="s">
        <v>794</v>
      </c>
      <c r="I109" s="1" t="s">
        <v>795</v>
      </c>
      <c r="J109" s="1" t="s">
        <v>39</v>
      </c>
      <c r="K109" s="1" t="s">
        <v>370</v>
      </c>
      <c r="L109" s="1" t="s">
        <v>796</v>
      </c>
      <c r="M109" s="1" t="s">
        <v>797</v>
      </c>
      <c r="N109" s="1" t="s">
        <v>157</v>
      </c>
      <c r="O109" s="1" t="s">
        <v>147</v>
      </c>
    </row>
    <row r="110" ht="14.25" customHeight="1">
      <c r="A110" s="1" t="s">
        <v>798</v>
      </c>
      <c r="B110" s="1" t="s">
        <v>163</v>
      </c>
      <c r="C110" s="1" t="s">
        <v>71</v>
      </c>
      <c r="D110" s="1" t="s">
        <v>80</v>
      </c>
      <c r="E110" s="1" t="s">
        <v>59</v>
      </c>
      <c r="F110" s="1" t="s">
        <v>799</v>
      </c>
      <c r="G110" s="1" t="s">
        <v>800</v>
      </c>
      <c r="H110" s="1" t="s">
        <v>226</v>
      </c>
      <c r="I110" s="1" t="s">
        <v>801</v>
      </c>
      <c r="J110" s="1" t="s">
        <v>39</v>
      </c>
      <c r="K110" s="1" t="s">
        <v>76</v>
      </c>
      <c r="L110" s="1" t="s">
        <v>802</v>
      </c>
      <c r="M110" s="1" t="s">
        <v>803</v>
      </c>
      <c r="N110" s="1" t="s">
        <v>804</v>
      </c>
      <c r="O110" s="1" t="s">
        <v>478</v>
      </c>
    </row>
    <row r="111" ht="14.25" customHeight="1">
      <c r="A111" s="1" t="s">
        <v>805</v>
      </c>
      <c r="B111" s="1" t="s">
        <v>206</v>
      </c>
      <c r="C111" s="1" t="s">
        <v>32</v>
      </c>
      <c r="D111" s="1" t="s">
        <v>80</v>
      </c>
      <c r="E111" s="1" t="s">
        <v>34</v>
      </c>
      <c r="F111" s="1" t="s">
        <v>453</v>
      </c>
      <c r="G111" s="1" t="s">
        <v>806</v>
      </c>
      <c r="H111" s="1" t="s">
        <v>295</v>
      </c>
      <c r="I111" s="1" t="s">
        <v>395</v>
      </c>
      <c r="J111" s="1" t="s">
        <v>104</v>
      </c>
      <c r="K111" s="1" t="s">
        <v>76</v>
      </c>
      <c r="L111" s="1" t="s">
        <v>122</v>
      </c>
      <c r="M111" s="1" t="s">
        <v>440</v>
      </c>
      <c r="N111" s="1" t="s">
        <v>51</v>
      </c>
      <c r="O111" s="1" t="s">
        <v>733</v>
      </c>
    </row>
    <row r="112" ht="14.25" customHeight="1">
      <c r="A112" s="1" t="s">
        <v>807</v>
      </c>
      <c r="B112" s="1" t="s">
        <v>333</v>
      </c>
      <c r="C112" s="1" t="s">
        <v>32</v>
      </c>
      <c r="D112" s="1" t="s">
        <v>33</v>
      </c>
      <c r="E112" s="1" t="s">
        <v>34</v>
      </c>
      <c r="F112" s="1" t="s">
        <v>808</v>
      </c>
      <c r="G112" s="1" t="s">
        <v>809</v>
      </c>
      <c r="H112" s="1" t="s">
        <v>810</v>
      </c>
      <c r="I112" s="1" t="s">
        <v>426</v>
      </c>
      <c r="J112" s="1" t="s">
        <v>39</v>
      </c>
      <c r="K112" s="1" t="s">
        <v>811</v>
      </c>
      <c r="L112" s="1" t="s">
        <v>488</v>
      </c>
      <c r="M112" s="1" t="s">
        <v>812</v>
      </c>
      <c r="N112" s="1" t="s">
        <v>40</v>
      </c>
      <c r="O112" s="1" t="s">
        <v>438</v>
      </c>
    </row>
    <row r="113" ht="14.25" customHeight="1">
      <c r="A113" s="1" t="s">
        <v>813</v>
      </c>
      <c r="B113" s="1" t="s">
        <v>171</v>
      </c>
      <c r="C113" s="1" t="s">
        <v>71</v>
      </c>
      <c r="D113" s="1" t="s">
        <v>33</v>
      </c>
      <c r="E113" s="1" t="s">
        <v>59</v>
      </c>
      <c r="F113" s="1" t="s">
        <v>265</v>
      </c>
      <c r="G113" s="1" t="s">
        <v>814</v>
      </c>
      <c r="H113" s="1" t="s">
        <v>815</v>
      </c>
      <c r="I113" s="1" t="s">
        <v>445</v>
      </c>
      <c r="J113" s="1" t="s">
        <v>104</v>
      </c>
      <c r="K113" s="1" t="s">
        <v>97</v>
      </c>
      <c r="L113" s="1" t="s">
        <v>131</v>
      </c>
      <c r="M113" s="1" t="s">
        <v>466</v>
      </c>
      <c r="N113" s="1" t="s">
        <v>286</v>
      </c>
      <c r="O113" s="1" t="s">
        <v>816</v>
      </c>
    </row>
    <row r="114" ht="14.25" customHeight="1">
      <c r="A114" s="1" t="s">
        <v>817</v>
      </c>
      <c r="B114" s="1" t="s">
        <v>333</v>
      </c>
      <c r="C114" s="1" t="s">
        <v>32</v>
      </c>
      <c r="D114" s="1" t="s">
        <v>33</v>
      </c>
      <c r="E114" s="1" t="s">
        <v>46</v>
      </c>
      <c r="F114" s="1" t="s">
        <v>818</v>
      </c>
      <c r="G114" s="1" t="s">
        <v>819</v>
      </c>
      <c r="H114" s="1" t="s">
        <v>820</v>
      </c>
      <c r="I114" s="1" t="s">
        <v>718</v>
      </c>
      <c r="J114" s="1" t="s">
        <v>39</v>
      </c>
      <c r="K114" s="1" t="s">
        <v>76</v>
      </c>
      <c r="L114" s="1" t="s">
        <v>821</v>
      </c>
      <c r="M114" s="1" t="s">
        <v>822</v>
      </c>
      <c r="N114" s="1" t="s">
        <v>78</v>
      </c>
      <c r="O114" s="1" t="s">
        <v>108</v>
      </c>
    </row>
    <row r="115" ht="14.25" customHeight="1">
      <c r="A115" s="1" t="s">
        <v>823</v>
      </c>
      <c r="B115" s="1" t="s">
        <v>252</v>
      </c>
      <c r="C115" s="1" t="s">
        <v>32</v>
      </c>
      <c r="D115" s="1" t="s">
        <v>80</v>
      </c>
      <c r="E115" s="1" t="s">
        <v>34</v>
      </c>
      <c r="F115" s="1" t="s">
        <v>824</v>
      </c>
      <c r="G115" s="1" t="s">
        <v>825</v>
      </c>
      <c r="H115" s="1" t="s">
        <v>826</v>
      </c>
      <c r="I115" s="1" t="s">
        <v>827</v>
      </c>
      <c r="J115" s="1" t="s">
        <v>39</v>
      </c>
      <c r="K115" s="1" t="s">
        <v>218</v>
      </c>
      <c r="L115" s="1" t="s">
        <v>828</v>
      </c>
      <c r="M115" s="1" t="s">
        <v>53</v>
      </c>
      <c r="N115" s="1" t="s">
        <v>499</v>
      </c>
      <c r="O115" s="1" t="s">
        <v>511</v>
      </c>
    </row>
    <row r="116" ht="14.25" customHeight="1">
      <c r="A116" s="1" t="s">
        <v>829</v>
      </c>
      <c r="B116" s="1" t="s">
        <v>210</v>
      </c>
      <c r="C116" s="1" t="s">
        <v>32</v>
      </c>
      <c r="D116" s="1" t="s">
        <v>33</v>
      </c>
      <c r="E116" s="1" t="s">
        <v>59</v>
      </c>
      <c r="F116" s="1" t="s">
        <v>830</v>
      </c>
      <c r="G116" s="1" t="s">
        <v>459</v>
      </c>
      <c r="H116" s="1" t="s">
        <v>831</v>
      </c>
      <c r="I116" s="1" t="s">
        <v>246</v>
      </c>
      <c r="J116" s="1" t="s">
        <v>104</v>
      </c>
      <c r="K116" s="1" t="s">
        <v>520</v>
      </c>
      <c r="L116" s="1" t="s">
        <v>832</v>
      </c>
      <c r="M116" s="1" t="s">
        <v>833</v>
      </c>
      <c r="N116" s="1" t="s">
        <v>453</v>
      </c>
      <c r="O116" s="1" t="s">
        <v>206</v>
      </c>
    </row>
    <row r="117" ht="14.25" customHeight="1">
      <c r="A117" s="1" t="s">
        <v>834</v>
      </c>
      <c r="B117" s="1" t="s">
        <v>45</v>
      </c>
      <c r="C117" s="1" t="s">
        <v>32</v>
      </c>
      <c r="D117" s="1" t="s">
        <v>33</v>
      </c>
      <c r="E117" s="1" t="s">
        <v>46</v>
      </c>
      <c r="F117" s="1" t="s">
        <v>835</v>
      </c>
      <c r="G117" s="1" t="s">
        <v>836</v>
      </c>
      <c r="H117" s="1" t="s">
        <v>837</v>
      </c>
      <c r="I117" s="1" t="s">
        <v>399</v>
      </c>
      <c r="J117" s="1" t="s">
        <v>39</v>
      </c>
      <c r="K117" s="1" t="s">
        <v>76</v>
      </c>
      <c r="L117" s="1" t="s">
        <v>838</v>
      </c>
      <c r="M117" s="1" t="s">
        <v>78</v>
      </c>
      <c r="N117" s="1" t="s">
        <v>52</v>
      </c>
      <c r="O117" s="1" t="s">
        <v>317</v>
      </c>
    </row>
    <row r="118" ht="14.25" customHeight="1">
      <c r="A118" s="1" t="s">
        <v>839</v>
      </c>
      <c r="B118" s="1" t="s">
        <v>206</v>
      </c>
      <c r="C118" s="1" t="s">
        <v>32</v>
      </c>
      <c r="D118" s="1" t="s">
        <v>33</v>
      </c>
      <c r="E118" s="1" t="s">
        <v>34</v>
      </c>
      <c r="F118" s="1" t="s">
        <v>840</v>
      </c>
      <c r="G118" s="1" t="s">
        <v>841</v>
      </c>
      <c r="H118" s="1" t="s">
        <v>842</v>
      </c>
      <c r="I118" s="1" t="s">
        <v>843</v>
      </c>
      <c r="J118" s="1" t="s">
        <v>39</v>
      </c>
      <c r="K118" s="1" t="s">
        <v>514</v>
      </c>
      <c r="L118" s="1" t="s">
        <v>844</v>
      </c>
      <c r="M118" s="1" t="s">
        <v>845</v>
      </c>
      <c r="N118" s="1" t="s">
        <v>212</v>
      </c>
      <c r="O118" s="1" t="s">
        <v>365</v>
      </c>
    </row>
    <row r="119" ht="14.25" customHeight="1">
      <c r="A119" s="1" t="s">
        <v>846</v>
      </c>
      <c r="B119" s="1" t="s">
        <v>333</v>
      </c>
      <c r="C119" s="1" t="s">
        <v>32</v>
      </c>
      <c r="D119" s="1" t="s">
        <v>33</v>
      </c>
      <c r="E119" s="1" t="s">
        <v>59</v>
      </c>
      <c r="F119" s="1" t="s">
        <v>847</v>
      </c>
      <c r="G119" s="1" t="s">
        <v>848</v>
      </c>
      <c r="H119" s="1" t="s">
        <v>849</v>
      </c>
      <c r="I119" s="1" t="s">
        <v>272</v>
      </c>
      <c r="J119" s="1" t="s">
        <v>104</v>
      </c>
      <c r="K119" s="1" t="s">
        <v>40</v>
      </c>
      <c r="L119" s="1" t="s">
        <v>850</v>
      </c>
      <c r="M119" s="1" t="s">
        <v>130</v>
      </c>
      <c r="N119" s="1" t="s">
        <v>78</v>
      </c>
      <c r="O119" s="1" t="s">
        <v>851</v>
      </c>
    </row>
    <row r="120" ht="14.25" customHeight="1">
      <c r="A120" s="1" t="s">
        <v>852</v>
      </c>
      <c r="B120" s="1" t="s">
        <v>286</v>
      </c>
      <c r="C120" s="1" t="s">
        <v>32</v>
      </c>
      <c r="D120" s="1" t="s">
        <v>33</v>
      </c>
      <c r="E120" s="1" t="s">
        <v>59</v>
      </c>
      <c r="F120" s="1" t="s">
        <v>733</v>
      </c>
      <c r="G120" s="1" t="s">
        <v>853</v>
      </c>
      <c r="H120" s="1" t="s">
        <v>549</v>
      </c>
      <c r="I120" s="1" t="s">
        <v>456</v>
      </c>
      <c r="J120" s="1" t="s">
        <v>39</v>
      </c>
      <c r="K120" s="1" t="s">
        <v>362</v>
      </c>
      <c r="L120" s="1" t="s">
        <v>56</v>
      </c>
      <c r="M120" s="1" t="s">
        <v>122</v>
      </c>
      <c r="N120" s="1" t="s">
        <v>116</v>
      </c>
      <c r="O120" s="1" t="s">
        <v>766</v>
      </c>
    </row>
    <row r="121" ht="14.25" customHeight="1">
      <c r="A121" s="1" t="s">
        <v>854</v>
      </c>
      <c r="B121" s="1" t="s">
        <v>855</v>
      </c>
      <c r="C121" s="1" t="s">
        <v>32</v>
      </c>
      <c r="D121" s="1" t="s">
        <v>90</v>
      </c>
      <c r="E121" s="1" t="s">
        <v>46</v>
      </c>
      <c r="F121" s="1" t="s">
        <v>39</v>
      </c>
      <c r="G121" s="1" t="s">
        <v>856</v>
      </c>
      <c r="H121" s="1" t="s">
        <v>857</v>
      </c>
      <c r="I121" s="1" t="s">
        <v>624</v>
      </c>
      <c r="J121" s="1" t="s">
        <v>51</v>
      </c>
      <c r="K121" s="1" t="s">
        <v>78</v>
      </c>
      <c r="L121" s="1" t="s">
        <v>331</v>
      </c>
      <c r="M121" s="1" t="s">
        <v>812</v>
      </c>
      <c r="N121" s="1" t="s">
        <v>858</v>
      </c>
      <c r="O121" s="1" t="s">
        <v>859</v>
      </c>
    </row>
    <row r="122" ht="14.25" customHeight="1">
      <c r="A122" s="1" t="s">
        <v>860</v>
      </c>
      <c r="B122" s="1" t="s">
        <v>111</v>
      </c>
      <c r="C122" s="1" t="s">
        <v>71</v>
      </c>
      <c r="D122" s="1" t="s">
        <v>33</v>
      </c>
      <c r="E122" s="1" t="s">
        <v>34</v>
      </c>
      <c r="F122" s="1" t="s">
        <v>861</v>
      </c>
      <c r="G122" s="1" t="s">
        <v>862</v>
      </c>
      <c r="H122" s="1" t="s">
        <v>863</v>
      </c>
      <c r="I122" s="1" t="s">
        <v>575</v>
      </c>
      <c r="J122" s="1" t="s">
        <v>39</v>
      </c>
      <c r="K122" s="1" t="s">
        <v>76</v>
      </c>
      <c r="L122" s="1" t="s">
        <v>864</v>
      </c>
      <c r="M122" s="1" t="s">
        <v>447</v>
      </c>
      <c r="N122" s="1" t="s">
        <v>865</v>
      </c>
      <c r="O122" s="1" t="s">
        <v>97</v>
      </c>
    </row>
    <row r="123" ht="14.25" customHeight="1">
      <c r="A123" s="1" t="s">
        <v>866</v>
      </c>
      <c r="B123" s="1" t="s">
        <v>111</v>
      </c>
      <c r="C123" s="1" t="s">
        <v>71</v>
      </c>
      <c r="D123" s="1" t="s">
        <v>80</v>
      </c>
      <c r="E123" s="1" t="s">
        <v>59</v>
      </c>
      <c r="F123" s="1" t="s">
        <v>867</v>
      </c>
      <c r="G123" s="1" t="s">
        <v>868</v>
      </c>
      <c r="H123" s="1" t="s">
        <v>869</v>
      </c>
      <c r="I123" s="1" t="s">
        <v>401</v>
      </c>
      <c r="J123" s="1" t="s">
        <v>39</v>
      </c>
      <c r="K123" s="1" t="s">
        <v>76</v>
      </c>
      <c r="L123" s="1" t="s">
        <v>323</v>
      </c>
      <c r="M123" s="1" t="s">
        <v>78</v>
      </c>
      <c r="N123" s="1" t="s">
        <v>722</v>
      </c>
      <c r="O123" s="1" t="s">
        <v>105</v>
      </c>
    </row>
    <row r="124" ht="14.25" customHeight="1">
      <c r="A124" s="1" t="s">
        <v>870</v>
      </c>
      <c r="B124" s="1" t="s">
        <v>215</v>
      </c>
      <c r="C124" s="1" t="s">
        <v>71</v>
      </c>
      <c r="D124" s="1" t="s">
        <v>80</v>
      </c>
      <c r="E124" s="1" t="s">
        <v>46</v>
      </c>
      <c r="F124" s="1" t="s">
        <v>871</v>
      </c>
      <c r="G124" s="1" t="s">
        <v>872</v>
      </c>
      <c r="H124" s="1" t="s">
        <v>105</v>
      </c>
      <c r="I124" s="1" t="s">
        <v>425</v>
      </c>
      <c r="J124" s="1" t="s">
        <v>39</v>
      </c>
      <c r="K124" s="1" t="s">
        <v>303</v>
      </c>
      <c r="L124" s="1" t="s">
        <v>873</v>
      </c>
      <c r="M124" s="1" t="s">
        <v>874</v>
      </c>
      <c r="N124" s="1" t="s">
        <v>875</v>
      </c>
      <c r="O124" s="1" t="s">
        <v>876</v>
      </c>
    </row>
    <row r="125" ht="14.25" customHeight="1">
      <c r="A125" s="1" t="s">
        <v>877</v>
      </c>
      <c r="B125" s="1" t="s">
        <v>235</v>
      </c>
      <c r="C125" s="1" t="s">
        <v>71</v>
      </c>
      <c r="D125" s="1" t="s">
        <v>90</v>
      </c>
      <c r="E125" s="1" t="s">
        <v>46</v>
      </c>
      <c r="F125" s="1" t="s">
        <v>746</v>
      </c>
      <c r="G125" s="1" t="s">
        <v>878</v>
      </c>
      <c r="H125" s="1" t="s">
        <v>879</v>
      </c>
      <c r="I125" s="1" t="s">
        <v>880</v>
      </c>
      <c r="J125" s="1" t="s">
        <v>104</v>
      </c>
      <c r="K125" s="1" t="s">
        <v>783</v>
      </c>
      <c r="L125" s="1" t="s">
        <v>881</v>
      </c>
      <c r="M125" s="1" t="s">
        <v>276</v>
      </c>
      <c r="N125" s="1" t="s">
        <v>417</v>
      </c>
      <c r="O125" s="1" t="s">
        <v>882</v>
      </c>
    </row>
    <row r="126" ht="14.25" customHeight="1">
      <c r="A126" s="1" t="s">
        <v>883</v>
      </c>
      <c r="B126" s="1" t="s">
        <v>225</v>
      </c>
      <c r="C126" s="1" t="s">
        <v>32</v>
      </c>
      <c r="D126" s="1" t="s">
        <v>80</v>
      </c>
      <c r="E126" s="1" t="s">
        <v>59</v>
      </c>
      <c r="F126" s="1" t="s">
        <v>884</v>
      </c>
      <c r="G126" s="1" t="s">
        <v>885</v>
      </c>
      <c r="H126" s="1" t="s">
        <v>783</v>
      </c>
      <c r="I126" s="1" t="s">
        <v>886</v>
      </c>
      <c r="J126" s="1" t="s">
        <v>39</v>
      </c>
      <c r="K126" s="1" t="s">
        <v>76</v>
      </c>
      <c r="L126" s="1" t="s">
        <v>180</v>
      </c>
      <c r="M126" s="1" t="s">
        <v>53</v>
      </c>
      <c r="N126" s="1" t="s">
        <v>887</v>
      </c>
      <c r="O126" s="1" t="s">
        <v>78</v>
      </c>
    </row>
    <row r="127" ht="14.25" customHeight="1">
      <c r="A127" s="1" t="s">
        <v>888</v>
      </c>
      <c r="B127" s="1" t="s">
        <v>133</v>
      </c>
      <c r="C127" s="1" t="s">
        <v>32</v>
      </c>
      <c r="D127" s="1" t="s">
        <v>90</v>
      </c>
      <c r="E127" s="1" t="s">
        <v>59</v>
      </c>
      <c r="F127" s="1" t="s">
        <v>889</v>
      </c>
      <c r="G127" s="1" t="s">
        <v>890</v>
      </c>
      <c r="H127" s="1" t="s">
        <v>469</v>
      </c>
      <c r="I127" s="1" t="s">
        <v>589</v>
      </c>
      <c r="J127" s="1" t="s">
        <v>39</v>
      </c>
      <c r="K127" s="1" t="s">
        <v>246</v>
      </c>
      <c r="L127" s="1" t="s">
        <v>891</v>
      </c>
      <c r="M127" s="1" t="s">
        <v>133</v>
      </c>
      <c r="N127" s="1" t="s">
        <v>204</v>
      </c>
      <c r="O127" s="1" t="s">
        <v>733</v>
      </c>
    </row>
    <row r="128" ht="14.25" customHeight="1">
      <c r="A128" s="1" t="s">
        <v>892</v>
      </c>
      <c r="B128" s="1" t="s">
        <v>893</v>
      </c>
      <c r="C128" s="1" t="s">
        <v>71</v>
      </c>
      <c r="D128" s="1" t="s">
        <v>33</v>
      </c>
      <c r="E128" s="1" t="s">
        <v>59</v>
      </c>
      <c r="F128" s="1" t="s">
        <v>627</v>
      </c>
      <c r="G128" s="1" t="s">
        <v>478</v>
      </c>
      <c r="H128" s="1" t="s">
        <v>52</v>
      </c>
      <c r="I128" s="1" t="s">
        <v>894</v>
      </c>
      <c r="J128" s="1" t="s">
        <v>39</v>
      </c>
      <c r="K128" s="1" t="s">
        <v>230</v>
      </c>
      <c r="L128" s="1" t="s">
        <v>895</v>
      </c>
      <c r="M128" s="1" t="s">
        <v>507</v>
      </c>
      <c r="N128" s="1" t="s">
        <v>896</v>
      </c>
      <c r="O128" s="1" t="s">
        <v>811</v>
      </c>
    </row>
    <row r="129" ht="14.25" customHeight="1">
      <c r="A129" s="1" t="s">
        <v>897</v>
      </c>
      <c r="B129" s="1" t="s">
        <v>215</v>
      </c>
      <c r="C129" s="1" t="s">
        <v>71</v>
      </c>
      <c r="D129" s="1" t="s">
        <v>152</v>
      </c>
      <c r="E129" s="1" t="s">
        <v>46</v>
      </c>
      <c r="F129" s="1" t="s">
        <v>898</v>
      </c>
      <c r="G129" s="1" t="s">
        <v>302</v>
      </c>
      <c r="H129" s="1" t="s">
        <v>277</v>
      </c>
      <c r="I129" s="1" t="s">
        <v>899</v>
      </c>
      <c r="J129" s="1" t="s">
        <v>104</v>
      </c>
      <c r="K129" s="1" t="s">
        <v>900</v>
      </c>
      <c r="L129" s="1" t="s">
        <v>403</v>
      </c>
      <c r="M129" s="1" t="s">
        <v>901</v>
      </c>
      <c r="N129" s="1" t="s">
        <v>543</v>
      </c>
      <c r="O129" s="1" t="s">
        <v>323</v>
      </c>
    </row>
    <row r="130" ht="14.25" customHeight="1">
      <c r="A130" s="1" t="s">
        <v>902</v>
      </c>
      <c r="B130" s="1" t="s">
        <v>188</v>
      </c>
      <c r="C130" s="1" t="s">
        <v>71</v>
      </c>
      <c r="D130" s="1" t="s">
        <v>33</v>
      </c>
      <c r="E130" s="1" t="s">
        <v>59</v>
      </c>
      <c r="F130" s="1" t="s">
        <v>903</v>
      </c>
      <c r="G130" s="1" t="s">
        <v>651</v>
      </c>
      <c r="H130" s="1" t="s">
        <v>904</v>
      </c>
      <c r="I130" s="1" t="s">
        <v>905</v>
      </c>
      <c r="J130" s="1" t="s">
        <v>51</v>
      </c>
      <c r="K130" s="1" t="s">
        <v>259</v>
      </c>
      <c r="L130" s="1" t="s">
        <v>906</v>
      </c>
      <c r="M130" s="1" t="s">
        <v>86</v>
      </c>
      <c r="N130" s="1" t="s">
        <v>783</v>
      </c>
      <c r="O130" s="1" t="s">
        <v>907</v>
      </c>
    </row>
    <row r="131" ht="14.25" customHeight="1">
      <c r="A131" s="1" t="s">
        <v>908</v>
      </c>
      <c r="B131" s="1" t="s">
        <v>252</v>
      </c>
      <c r="C131" s="1" t="s">
        <v>32</v>
      </c>
      <c r="D131" s="1" t="s">
        <v>99</v>
      </c>
      <c r="E131" s="1" t="s">
        <v>34</v>
      </c>
      <c r="F131" s="1" t="s">
        <v>909</v>
      </c>
      <c r="G131" s="1" t="s">
        <v>37</v>
      </c>
      <c r="H131" s="1" t="s">
        <v>266</v>
      </c>
      <c r="I131" s="1" t="s">
        <v>38</v>
      </c>
      <c r="J131" s="1" t="s">
        <v>39</v>
      </c>
      <c r="K131" s="1" t="s">
        <v>76</v>
      </c>
      <c r="L131" s="1" t="s">
        <v>180</v>
      </c>
      <c r="M131" s="1" t="s">
        <v>489</v>
      </c>
      <c r="N131" s="1" t="s">
        <v>305</v>
      </c>
      <c r="O131" s="1" t="s">
        <v>317</v>
      </c>
    </row>
    <row r="132" ht="14.25" customHeight="1">
      <c r="A132" s="1" t="s">
        <v>910</v>
      </c>
      <c r="B132" s="1" t="s">
        <v>188</v>
      </c>
      <c r="C132" s="1" t="s">
        <v>32</v>
      </c>
      <c r="D132" s="1" t="s">
        <v>33</v>
      </c>
      <c r="E132" s="1" t="s">
        <v>46</v>
      </c>
      <c r="F132" s="1" t="s">
        <v>911</v>
      </c>
      <c r="G132" s="1" t="s">
        <v>113</v>
      </c>
      <c r="H132" s="1" t="s">
        <v>679</v>
      </c>
      <c r="I132" s="1" t="s">
        <v>912</v>
      </c>
      <c r="J132" s="1" t="s">
        <v>39</v>
      </c>
      <c r="K132" s="1" t="s">
        <v>543</v>
      </c>
      <c r="L132" s="1" t="s">
        <v>832</v>
      </c>
      <c r="M132" s="1" t="s">
        <v>913</v>
      </c>
      <c r="N132" s="1" t="s">
        <v>78</v>
      </c>
      <c r="O132" s="1" t="s">
        <v>914</v>
      </c>
    </row>
    <row r="133" ht="14.25" customHeight="1">
      <c r="A133" s="1" t="s">
        <v>915</v>
      </c>
      <c r="B133" s="1" t="s">
        <v>887</v>
      </c>
      <c r="C133" s="1" t="s">
        <v>32</v>
      </c>
      <c r="D133" s="1" t="s">
        <v>33</v>
      </c>
      <c r="E133" s="1" t="s">
        <v>59</v>
      </c>
      <c r="F133" s="1" t="s">
        <v>415</v>
      </c>
      <c r="G133" s="1" t="s">
        <v>916</v>
      </c>
      <c r="H133" s="1" t="s">
        <v>917</v>
      </c>
      <c r="I133" s="1" t="s">
        <v>918</v>
      </c>
      <c r="J133" s="1" t="s">
        <v>51</v>
      </c>
      <c r="K133" s="1" t="s">
        <v>266</v>
      </c>
      <c r="L133" s="1" t="s">
        <v>919</v>
      </c>
      <c r="M133" s="1" t="s">
        <v>721</v>
      </c>
      <c r="N133" s="1" t="s">
        <v>102</v>
      </c>
      <c r="O133" s="1" t="s">
        <v>521</v>
      </c>
    </row>
    <row r="134" ht="14.25" customHeight="1">
      <c r="A134" s="1" t="s">
        <v>920</v>
      </c>
      <c r="B134" s="1" t="s">
        <v>252</v>
      </c>
      <c r="C134" s="1" t="s">
        <v>32</v>
      </c>
      <c r="D134" s="1" t="s">
        <v>33</v>
      </c>
      <c r="E134" s="1" t="s">
        <v>59</v>
      </c>
      <c r="F134" s="1" t="s">
        <v>921</v>
      </c>
      <c r="G134" s="1" t="s">
        <v>717</v>
      </c>
      <c r="H134" s="1" t="s">
        <v>408</v>
      </c>
      <c r="I134" s="1" t="s">
        <v>694</v>
      </c>
      <c r="J134" s="1" t="s">
        <v>51</v>
      </c>
      <c r="K134" s="1" t="s">
        <v>719</v>
      </c>
      <c r="L134" s="1" t="s">
        <v>296</v>
      </c>
      <c r="M134" s="1" t="s">
        <v>922</v>
      </c>
      <c r="N134" s="1" t="s">
        <v>233</v>
      </c>
      <c r="O134" s="1" t="s">
        <v>923</v>
      </c>
    </row>
    <row r="135" ht="14.25" customHeight="1">
      <c r="A135" s="1" t="s">
        <v>924</v>
      </c>
      <c r="B135" s="1" t="s">
        <v>196</v>
      </c>
      <c r="C135" s="1" t="s">
        <v>71</v>
      </c>
      <c r="D135" s="1" t="s">
        <v>33</v>
      </c>
      <c r="E135" s="1" t="s">
        <v>34</v>
      </c>
      <c r="F135" s="1" t="s">
        <v>925</v>
      </c>
      <c r="G135" s="1" t="s">
        <v>926</v>
      </c>
      <c r="H135" s="1" t="s">
        <v>599</v>
      </c>
      <c r="I135" s="1" t="s">
        <v>843</v>
      </c>
      <c r="J135" s="1" t="s">
        <v>39</v>
      </c>
      <c r="K135" s="1" t="s">
        <v>147</v>
      </c>
      <c r="L135" s="1" t="s">
        <v>659</v>
      </c>
      <c r="M135" s="1" t="s">
        <v>927</v>
      </c>
      <c r="N135" s="1" t="s">
        <v>78</v>
      </c>
      <c r="O135" s="1" t="s">
        <v>329</v>
      </c>
    </row>
    <row r="136" ht="14.25" customHeight="1">
      <c r="A136" s="1" t="s">
        <v>928</v>
      </c>
      <c r="B136" s="1" t="s">
        <v>31</v>
      </c>
      <c r="C136" s="1" t="s">
        <v>71</v>
      </c>
      <c r="D136" s="1" t="s">
        <v>33</v>
      </c>
      <c r="E136" s="1" t="s">
        <v>59</v>
      </c>
      <c r="F136" s="1" t="s">
        <v>929</v>
      </c>
      <c r="G136" s="1" t="s">
        <v>930</v>
      </c>
      <c r="H136" s="1" t="s">
        <v>931</v>
      </c>
      <c r="I136" s="1" t="s">
        <v>932</v>
      </c>
      <c r="J136" s="1" t="s">
        <v>39</v>
      </c>
      <c r="K136" s="1" t="s">
        <v>76</v>
      </c>
      <c r="L136" s="1" t="s">
        <v>933</v>
      </c>
      <c r="M136" s="1" t="s">
        <v>78</v>
      </c>
      <c r="N136" s="1" t="s">
        <v>324</v>
      </c>
      <c r="O136" s="1" t="s">
        <v>338</v>
      </c>
    </row>
    <row r="137" ht="14.25" customHeight="1">
      <c r="A137" s="1" t="s">
        <v>934</v>
      </c>
      <c r="B137" s="1" t="s">
        <v>215</v>
      </c>
      <c r="C137" s="1" t="s">
        <v>32</v>
      </c>
      <c r="D137" s="1" t="s">
        <v>90</v>
      </c>
      <c r="E137" s="1" t="s">
        <v>34</v>
      </c>
      <c r="F137" s="1" t="s">
        <v>935</v>
      </c>
      <c r="G137" s="1" t="s">
        <v>936</v>
      </c>
      <c r="H137" s="1" t="s">
        <v>937</v>
      </c>
      <c r="I137" s="1" t="s">
        <v>938</v>
      </c>
      <c r="J137" s="1" t="s">
        <v>39</v>
      </c>
      <c r="K137" s="1" t="s">
        <v>146</v>
      </c>
      <c r="L137" s="1" t="s">
        <v>939</v>
      </c>
      <c r="M137" s="1" t="s">
        <v>893</v>
      </c>
      <c r="N137" s="1" t="s">
        <v>940</v>
      </c>
      <c r="O137" s="1" t="s">
        <v>941</v>
      </c>
    </row>
    <row r="138" ht="14.25" customHeight="1">
      <c r="A138" s="1" t="s">
        <v>942</v>
      </c>
      <c r="B138" s="1" t="s">
        <v>70</v>
      </c>
      <c r="C138" s="1" t="s">
        <v>89</v>
      </c>
      <c r="D138" s="1" t="s">
        <v>99</v>
      </c>
      <c r="E138" s="1" t="s">
        <v>59</v>
      </c>
      <c r="F138" s="1" t="s">
        <v>713</v>
      </c>
      <c r="G138" s="1" t="s">
        <v>943</v>
      </c>
      <c r="H138" s="1" t="s">
        <v>944</v>
      </c>
      <c r="I138" s="1" t="s">
        <v>549</v>
      </c>
      <c r="J138" s="1" t="s">
        <v>39</v>
      </c>
      <c r="K138" s="1" t="s">
        <v>945</v>
      </c>
      <c r="L138" s="1" t="s">
        <v>946</v>
      </c>
      <c r="M138" s="1" t="s">
        <v>571</v>
      </c>
      <c r="N138" s="1" t="s">
        <v>526</v>
      </c>
      <c r="O138" s="1" t="s">
        <v>706</v>
      </c>
    </row>
    <row r="139" ht="14.25" customHeight="1">
      <c r="A139" s="1" t="s">
        <v>947</v>
      </c>
      <c r="B139" s="1" t="s">
        <v>502</v>
      </c>
      <c r="C139" s="1" t="s">
        <v>71</v>
      </c>
      <c r="D139" s="1" t="s">
        <v>33</v>
      </c>
      <c r="E139" s="1" t="s">
        <v>34</v>
      </c>
      <c r="F139" s="1" t="s">
        <v>948</v>
      </c>
      <c r="G139" s="1" t="s">
        <v>949</v>
      </c>
      <c r="H139" s="1" t="s">
        <v>146</v>
      </c>
      <c r="I139" s="1" t="s">
        <v>238</v>
      </c>
      <c r="J139" s="1" t="s">
        <v>39</v>
      </c>
      <c r="K139" s="1" t="s">
        <v>76</v>
      </c>
      <c r="L139" s="1" t="s">
        <v>950</v>
      </c>
      <c r="M139" s="1" t="s">
        <v>951</v>
      </c>
      <c r="N139" s="1" t="s">
        <v>945</v>
      </c>
      <c r="O139" s="1" t="s">
        <v>108</v>
      </c>
    </row>
    <row r="140" ht="14.25" customHeight="1">
      <c r="A140" s="1" t="s">
        <v>952</v>
      </c>
      <c r="B140" s="1" t="s">
        <v>310</v>
      </c>
      <c r="C140" s="1" t="s">
        <v>32</v>
      </c>
      <c r="D140" s="1" t="s">
        <v>33</v>
      </c>
      <c r="E140" s="1" t="s">
        <v>59</v>
      </c>
      <c r="F140" s="1" t="s">
        <v>83</v>
      </c>
      <c r="G140" s="1" t="s">
        <v>890</v>
      </c>
      <c r="H140" s="1" t="s">
        <v>912</v>
      </c>
      <c r="I140" s="1" t="s">
        <v>145</v>
      </c>
      <c r="J140" s="1" t="s">
        <v>39</v>
      </c>
      <c r="K140" s="1" t="s">
        <v>76</v>
      </c>
      <c r="L140" s="1" t="s">
        <v>495</v>
      </c>
      <c r="M140" s="1" t="s">
        <v>252</v>
      </c>
      <c r="N140" s="1" t="s">
        <v>953</v>
      </c>
      <c r="O140" s="1" t="s">
        <v>954</v>
      </c>
    </row>
    <row r="141" ht="14.25" customHeight="1">
      <c r="A141" s="1" t="s">
        <v>955</v>
      </c>
      <c r="B141" s="1" t="s">
        <v>111</v>
      </c>
      <c r="C141" s="1" t="s">
        <v>32</v>
      </c>
      <c r="D141" s="1" t="s">
        <v>33</v>
      </c>
      <c r="E141" s="1" t="s">
        <v>46</v>
      </c>
      <c r="F141" s="1" t="s">
        <v>956</v>
      </c>
      <c r="G141" s="1" t="s">
        <v>957</v>
      </c>
      <c r="H141" s="1" t="s">
        <v>936</v>
      </c>
      <c r="I141" s="1" t="s">
        <v>958</v>
      </c>
      <c r="J141" s="1" t="s">
        <v>104</v>
      </c>
      <c r="K141" s="1" t="s">
        <v>959</v>
      </c>
      <c r="L141" s="1" t="s">
        <v>960</v>
      </c>
      <c r="M141" s="1" t="s">
        <v>356</v>
      </c>
      <c r="N141" s="1" t="s">
        <v>961</v>
      </c>
      <c r="O141" s="1" t="s">
        <v>371</v>
      </c>
    </row>
    <row r="142" ht="14.25" customHeight="1">
      <c r="A142" s="1" t="s">
        <v>962</v>
      </c>
      <c r="B142" s="1" t="s">
        <v>286</v>
      </c>
      <c r="C142" s="1" t="s">
        <v>32</v>
      </c>
      <c r="D142" s="1" t="s">
        <v>33</v>
      </c>
      <c r="E142" s="1" t="s">
        <v>34</v>
      </c>
      <c r="F142" s="1" t="s">
        <v>963</v>
      </c>
      <c r="G142" s="1" t="s">
        <v>964</v>
      </c>
      <c r="H142" s="1" t="s">
        <v>578</v>
      </c>
      <c r="I142" s="1" t="s">
        <v>246</v>
      </c>
      <c r="J142" s="1" t="s">
        <v>104</v>
      </c>
      <c r="K142" s="1" t="s">
        <v>277</v>
      </c>
      <c r="L142" s="1" t="s">
        <v>56</v>
      </c>
      <c r="M142" s="1" t="s">
        <v>78</v>
      </c>
      <c r="N142" s="1" t="s">
        <v>879</v>
      </c>
      <c r="O142" s="1" t="s">
        <v>965</v>
      </c>
    </row>
    <row r="143" ht="14.25" customHeight="1">
      <c r="A143" s="1" t="s">
        <v>966</v>
      </c>
      <c r="B143" s="1" t="s">
        <v>163</v>
      </c>
      <c r="C143" s="1" t="s">
        <v>32</v>
      </c>
      <c r="D143" s="1" t="s">
        <v>80</v>
      </c>
      <c r="E143" s="1" t="s">
        <v>46</v>
      </c>
      <c r="F143" s="1" t="s">
        <v>967</v>
      </c>
      <c r="G143" s="1" t="s">
        <v>525</v>
      </c>
      <c r="H143" s="1" t="s">
        <v>968</v>
      </c>
      <c r="I143" s="1" t="s">
        <v>329</v>
      </c>
      <c r="J143" s="1" t="s">
        <v>39</v>
      </c>
      <c r="K143" s="1" t="s">
        <v>76</v>
      </c>
      <c r="L143" s="1" t="s">
        <v>907</v>
      </c>
      <c r="M143" s="1" t="s">
        <v>316</v>
      </c>
      <c r="N143" s="1" t="s">
        <v>969</v>
      </c>
      <c r="O143" s="1" t="s">
        <v>511</v>
      </c>
    </row>
    <row r="144" ht="14.25" customHeight="1">
      <c r="A144" s="1" t="s">
        <v>970</v>
      </c>
      <c r="B144" s="1" t="s">
        <v>560</v>
      </c>
      <c r="C144" s="1" t="s">
        <v>32</v>
      </c>
      <c r="D144" s="1" t="s">
        <v>80</v>
      </c>
      <c r="E144" s="1" t="s">
        <v>34</v>
      </c>
      <c r="F144" s="1" t="s">
        <v>519</v>
      </c>
      <c r="G144" s="1" t="s">
        <v>971</v>
      </c>
      <c r="H144" s="1" t="s">
        <v>392</v>
      </c>
      <c r="I144" s="1" t="s">
        <v>510</v>
      </c>
      <c r="J144" s="1" t="s">
        <v>51</v>
      </c>
      <c r="K144" s="1" t="s">
        <v>165</v>
      </c>
      <c r="L144" s="1" t="s">
        <v>972</v>
      </c>
      <c r="M144" s="1" t="s">
        <v>973</v>
      </c>
      <c r="N144" s="1" t="s">
        <v>47</v>
      </c>
      <c r="O144" s="1" t="s">
        <v>275</v>
      </c>
    </row>
    <row r="145" ht="14.25" customHeight="1">
      <c r="A145" s="1" t="s">
        <v>974</v>
      </c>
      <c r="B145" s="1" t="s">
        <v>887</v>
      </c>
      <c r="C145" s="1" t="s">
        <v>32</v>
      </c>
      <c r="D145" s="1" t="s">
        <v>33</v>
      </c>
      <c r="E145" s="1" t="s">
        <v>46</v>
      </c>
      <c r="F145" s="1" t="s">
        <v>975</v>
      </c>
      <c r="G145" s="1" t="s">
        <v>320</v>
      </c>
      <c r="H145" s="1" t="s">
        <v>976</v>
      </c>
      <c r="I145" s="1" t="s">
        <v>977</v>
      </c>
      <c r="J145" s="1" t="s">
        <v>104</v>
      </c>
      <c r="K145" s="1" t="s">
        <v>784</v>
      </c>
      <c r="L145" s="1" t="s">
        <v>439</v>
      </c>
      <c r="M145" s="1" t="s">
        <v>978</v>
      </c>
      <c r="N145" s="1" t="s">
        <v>76</v>
      </c>
      <c r="O145" s="1" t="s">
        <v>979</v>
      </c>
    </row>
    <row r="146" ht="14.25" customHeight="1">
      <c r="A146" s="1" t="s">
        <v>980</v>
      </c>
      <c r="B146" s="1" t="s">
        <v>163</v>
      </c>
      <c r="C146" s="1" t="s">
        <v>32</v>
      </c>
      <c r="D146" s="1" t="s">
        <v>33</v>
      </c>
      <c r="E146" s="1" t="s">
        <v>46</v>
      </c>
      <c r="F146" s="1" t="s">
        <v>701</v>
      </c>
      <c r="G146" s="1" t="s">
        <v>981</v>
      </c>
      <c r="H146" s="1" t="s">
        <v>944</v>
      </c>
      <c r="I146" s="1" t="s">
        <v>643</v>
      </c>
      <c r="J146" s="1" t="s">
        <v>104</v>
      </c>
      <c r="K146" s="1" t="s">
        <v>561</v>
      </c>
      <c r="L146" s="1" t="s">
        <v>982</v>
      </c>
      <c r="M146" s="1" t="s">
        <v>983</v>
      </c>
      <c r="N146" s="1" t="s">
        <v>233</v>
      </c>
      <c r="O146" s="1" t="s">
        <v>895</v>
      </c>
    </row>
    <row r="147" ht="14.25" customHeight="1">
      <c r="A147" s="1" t="s">
        <v>984</v>
      </c>
      <c r="B147" s="1" t="s">
        <v>206</v>
      </c>
      <c r="C147" s="1" t="s">
        <v>32</v>
      </c>
      <c r="D147" s="1" t="s">
        <v>33</v>
      </c>
      <c r="E147" s="1" t="s">
        <v>59</v>
      </c>
      <c r="F147" s="1" t="s">
        <v>985</v>
      </c>
      <c r="G147" s="1" t="s">
        <v>986</v>
      </c>
      <c r="H147" s="1" t="s">
        <v>514</v>
      </c>
      <c r="I147" s="1" t="s">
        <v>731</v>
      </c>
      <c r="J147" s="1" t="s">
        <v>104</v>
      </c>
      <c r="K147" s="1" t="s">
        <v>149</v>
      </c>
      <c r="L147" s="1" t="s">
        <v>987</v>
      </c>
      <c r="M147" s="1" t="s">
        <v>988</v>
      </c>
      <c r="N147" s="1" t="s">
        <v>76</v>
      </c>
      <c r="O147" s="1" t="s">
        <v>989</v>
      </c>
    </row>
    <row r="148" ht="14.25" customHeight="1">
      <c r="A148" s="1" t="s">
        <v>990</v>
      </c>
      <c r="B148" s="1" t="s">
        <v>111</v>
      </c>
      <c r="C148" s="1" t="s">
        <v>71</v>
      </c>
      <c r="D148" s="1" t="s">
        <v>80</v>
      </c>
      <c r="E148" s="1" t="s">
        <v>59</v>
      </c>
      <c r="F148" s="1" t="s">
        <v>991</v>
      </c>
      <c r="G148" s="1" t="s">
        <v>525</v>
      </c>
      <c r="H148" s="1" t="s">
        <v>921</v>
      </c>
      <c r="I148" s="1" t="s">
        <v>801</v>
      </c>
      <c r="J148" s="1" t="s">
        <v>39</v>
      </c>
      <c r="K148" s="1" t="s">
        <v>76</v>
      </c>
      <c r="L148" s="1" t="s">
        <v>802</v>
      </c>
      <c r="M148" s="1" t="s">
        <v>992</v>
      </c>
      <c r="N148" s="1" t="s">
        <v>222</v>
      </c>
      <c r="O148" s="1" t="s">
        <v>78</v>
      </c>
    </row>
    <row r="149" ht="14.25" customHeight="1">
      <c r="A149" s="1" t="s">
        <v>993</v>
      </c>
      <c r="B149" s="1" t="s">
        <v>286</v>
      </c>
      <c r="C149" s="1" t="s">
        <v>32</v>
      </c>
      <c r="D149" s="1" t="s">
        <v>80</v>
      </c>
      <c r="E149" s="1" t="s">
        <v>46</v>
      </c>
      <c r="F149" s="1" t="s">
        <v>207</v>
      </c>
      <c r="G149" s="1" t="s">
        <v>994</v>
      </c>
      <c r="H149" s="1" t="s">
        <v>995</v>
      </c>
      <c r="I149" s="1" t="s">
        <v>387</v>
      </c>
      <c r="J149" s="1" t="s">
        <v>127</v>
      </c>
      <c r="K149" s="1" t="s">
        <v>766</v>
      </c>
      <c r="L149" s="1" t="s">
        <v>331</v>
      </c>
      <c r="M149" s="1" t="s">
        <v>996</v>
      </c>
      <c r="N149" s="1" t="s">
        <v>997</v>
      </c>
      <c r="O149" s="1" t="s">
        <v>998</v>
      </c>
    </row>
    <row r="150" ht="14.25" customHeight="1">
      <c r="A150" s="1" t="s">
        <v>999</v>
      </c>
      <c r="B150" s="1" t="s">
        <v>383</v>
      </c>
      <c r="C150" s="1" t="s">
        <v>71</v>
      </c>
      <c r="D150" s="1" t="s">
        <v>80</v>
      </c>
      <c r="E150" s="1" t="s">
        <v>34</v>
      </c>
      <c r="F150" s="1" t="s">
        <v>733</v>
      </c>
      <c r="G150" s="1" t="s">
        <v>841</v>
      </c>
      <c r="H150" s="1" t="s">
        <v>228</v>
      </c>
      <c r="I150" s="1" t="s">
        <v>1000</v>
      </c>
      <c r="J150" s="1" t="s">
        <v>39</v>
      </c>
      <c r="K150" s="1" t="s">
        <v>76</v>
      </c>
      <c r="L150" s="1" t="s">
        <v>1001</v>
      </c>
      <c r="M150" s="1" t="s">
        <v>42</v>
      </c>
      <c r="N150" s="1" t="s">
        <v>78</v>
      </c>
      <c r="O150" s="1" t="s">
        <v>67</v>
      </c>
    </row>
    <row r="151" ht="14.25" customHeight="1">
      <c r="A151" s="1" t="s">
        <v>1002</v>
      </c>
      <c r="B151" s="1" t="s">
        <v>133</v>
      </c>
      <c r="C151" s="1" t="s">
        <v>32</v>
      </c>
      <c r="D151" s="1" t="s">
        <v>99</v>
      </c>
      <c r="E151" s="1" t="s">
        <v>34</v>
      </c>
      <c r="F151" s="1" t="s">
        <v>314</v>
      </c>
      <c r="G151" s="1" t="s">
        <v>1003</v>
      </c>
      <c r="H151" s="1" t="s">
        <v>1004</v>
      </c>
      <c r="I151" s="1" t="s">
        <v>553</v>
      </c>
      <c r="J151" s="1" t="s">
        <v>39</v>
      </c>
      <c r="K151" s="1" t="s">
        <v>68</v>
      </c>
      <c r="L151" s="1" t="s">
        <v>106</v>
      </c>
      <c r="M151" s="1" t="s">
        <v>812</v>
      </c>
      <c r="N151" s="1" t="s">
        <v>67</v>
      </c>
      <c r="O151" s="1" t="s">
        <v>109</v>
      </c>
    </row>
    <row r="152" ht="14.25" customHeight="1">
      <c r="A152" s="1" t="s">
        <v>1005</v>
      </c>
      <c r="B152" s="1" t="s">
        <v>206</v>
      </c>
      <c r="C152" s="1" t="s">
        <v>89</v>
      </c>
      <c r="D152" s="1" t="s">
        <v>33</v>
      </c>
      <c r="E152" s="1" t="s">
        <v>59</v>
      </c>
      <c r="F152" s="1" t="s">
        <v>1006</v>
      </c>
      <c r="G152" s="1" t="s">
        <v>1007</v>
      </c>
      <c r="H152" s="1" t="s">
        <v>216</v>
      </c>
      <c r="I152" s="1" t="s">
        <v>553</v>
      </c>
      <c r="J152" s="1" t="s">
        <v>39</v>
      </c>
      <c r="K152" s="1" t="s">
        <v>387</v>
      </c>
      <c r="L152" s="1" t="s">
        <v>769</v>
      </c>
      <c r="M152" s="1" t="s">
        <v>797</v>
      </c>
      <c r="N152" s="1" t="s">
        <v>43</v>
      </c>
      <c r="O152" s="1" t="s">
        <v>1008</v>
      </c>
    </row>
    <row r="153" ht="14.25" customHeight="1">
      <c r="A153" s="1" t="s">
        <v>1009</v>
      </c>
      <c r="B153" s="1" t="s">
        <v>206</v>
      </c>
      <c r="C153" s="1" t="s">
        <v>32</v>
      </c>
      <c r="D153" s="1" t="s">
        <v>33</v>
      </c>
      <c r="E153" s="1" t="s">
        <v>46</v>
      </c>
      <c r="F153" s="1" t="s">
        <v>358</v>
      </c>
      <c r="G153" s="1" t="s">
        <v>48</v>
      </c>
      <c r="H153" s="1" t="s">
        <v>520</v>
      </c>
      <c r="I153" s="1" t="s">
        <v>899</v>
      </c>
      <c r="J153" s="1" t="s">
        <v>39</v>
      </c>
      <c r="K153" s="1" t="s">
        <v>76</v>
      </c>
      <c r="L153" s="1" t="s">
        <v>1010</v>
      </c>
      <c r="M153" s="1" t="s">
        <v>1011</v>
      </c>
      <c r="N153" s="1" t="s">
        <v>606</v>
      </c>
      <c r="O153" s="1" t="s">
        <v>1012</v>
      </c>
    </row>
    <row r="154" ht="14.25" customHeight="1">
      <c r="A154" s="1" t="s">
        <v>1013</v>
      </c>
      <c r="B154" s="1" t="s">
        <v>206</v>
      </c>
      <c r="C154" s="1" t="s">
        <v>32</v>
      </c>
      <c r="D154" s="1" t="s">
        <v>33</v>
      </c>
      <c r="E154" s="1" t="s">
        <v>46</v>
      </c>
      <c r="F154" s="1" t="s">
        <v>1014</v>
      </c>
      <c r="G154" s="1" t="s">
        <v>1015</v>
      </c>
      <c r="H154" s="1" t="s">
        <v>671</v>
      </c>
      <c r="I154" s="1" t="s">
        <v>1016</v>
      </c>
      <c r="J154" s="1" t="s">
        <v>104</v>
      </c>
      <c r="K154" s="1" t="s">
        <v>664</v>
      </c>
      <c r="L154" s="1" t="s">
        <v>118</v>
      </c>
      <c r="M154" s="1" t="s">
        <v>620</v>
      </c>
      <c r="N154" s="1" t="s">
        <v>303</v>
      </c>
      <c r="O154" s="1" t="s">
        <v>522</v>
      </c>
    </row>
    <row r="155" ht="14.25" customHeight="1">
      <c r="A155" s="1" t="s">
        <v>1017</v>
      </c>
      <c r="B155" s="1" t="s">
        <v>436</v>
      </c>
      <c r="C155" s="1" t="s">
        <v>71</v>
      </c>
      <c r="D155" s="1" t="s">
        <v>80</v>
      </c>
      <c r="E155" s="1" t="s">
        <v>46</v>
      </c>
      <c r="F155" s="1" t="s">
        <v>1018</v>
      </c>
      <c r="G155" s="1" t="s">
        <v>43</v>
      </c>
      <c r="H155" s="1" t="s">
        <v>354</v>
      </c>
      <c r="I155" s="1" t="s">
        <v>505</v>
      </c>
      <c r="J155" s="1" t="s">
        <v>39</v>
      </c>
      <c r="K155" s="1" t="s">
        <v>370</v>
      </c>
      <c r="L155" s="1" t="s">
        <v>686</v>
      </c>
      <c r="M155" s="1" t="s">
        <v>346</v>
      </c>
      <c r="N155" s="1" t="s">
        <v>544</v>
      </c>
      <c r="O155" s="1" t="s">
        <v>543</v>
      </c>
    </row>
    <row r="156" ht="14.25" customHeight="1">
      <c r="A156" s="1" t="s">
        <v>1019</v>
      </c>
      <c r="B156" s="1" t="s">
        <v>163</v>
      </c>
      <c r="C156" s="1" t="s">
        <v>71</v>
      </c>
      <c r="D156" s="1" t="s">
        <v>152</v>
      </c>
      <c r="E156" s="1" t="s">
        <v>59</v>
      </c>
      <c r="F156" s="1" t="s">
        <v>1020</v>
      </c>
      <c r="G156" s="1" t="s">
        <v>1021</v>
      </c>
      <c r="H156" s="1" t="s">
        <v>262</v>
      </c>
      <c r="I156" s="1" t="s">
        <v>1022</v>
      </c>
      <c r="J156" s="1" t="s">
        <v>39</v>
      </c>
      <c r="K156" s="1" t="s">
        <v>543</v>
      </c>
      <c r="L156" s="1" t="s">
        <v>1023</v>
      </c>
      <c r="M156" s="1" t="s">
        <v>1024</v>
      </c>
      <c r="N156" s="1" t="s">
        <v>365</v>
      </c>
      <c r="O156" s="1" t="s">
        <v>811</v>
      </c>
    </row>
    <row r="157" ht="14.25" customHeight="1">
      <c r="A157" s="1" t="s">
        <v>1025</v>
      </c>
      <c r="B157" s="1" t="s">
        <v>206</v>
      </c>
      <c r="C157" s="1" t="s">
        <v>71</v>
      </c>
      <c r="D157" s="1" t="s">
        <v>33</v>
      </c>
      <c r="E157" s="1" t="s">
        <v>46</v>
      </c>
      <c r="F157" s="1" t="s">
        <v>1026</v>
      </c>
      <c r="G157" s="1" t="s">
        <v>1027</v>
      </c>
      <c r="H157" s="1" t="s">
        <v>1028</v>
      </c>
      <c r="I157" s="1" t="s">
        <v>1029</v>
      </c>
      <c r="J157" s="1" t="s">
        <v>104</v>
      </c>
      <c r="K157" s="1" t="s">
        <v>561</v>
      </c>
      <c r="L157" s="1" t="s">
        <v>1030</v>
      </c>
      <c r="M157" s="1" t="s">
        <v>1031</v>
      </c>
      <c r="N157" s="1" t="s">
        <v>1032</v>
      </c>
      <c r="O157" s="1" t="s">
        <v>1033</v>
      </c>
    </row>
    <row r="158" ht="14.25" customHeight="1">
      <c r="A158" s="1" t="s">
        <v>1034</v>
      </c>
      <c r="B158" s="1" t="s">
        <v>436</v>
      </c>
      <c r="C158" s="1" t="s">
        <v>32</v>
      </c>
      <c r="D158" s="1" t="s">
        <v>80</v>
      </c>
      <c r="E158" s="1" t="s">
        <v>34</v>
      </c>
      <c r="F158" s="1" t="s">
        <v>1035</v>
      </c>
      <c r="G158" s="1" t="s">
        <v>701</v>
      </c>
      <c r="H158" s="1" t="s">
        <v>519</v>
      </c>
      <c r="I158" s="1" t="s">
        <v>329</v>
      </c>
      <c r="J158" s="1" t="s">
        <v>39</v>
      </c>
      <c r="K158" s="1" t="s">
        <v>76</v>
      </c>
      <c r="L158" s="1" t="s">
        <v>1036</v>
      </c>
      <c r="M158" s="1" t="s">
        <v>744</v>
      </c>
      <c r="N158" s="1" t="s">
        <v>549</v>
      </c>
      <c r="O158" s="1" t="s">
        <v>900</v>
      </c>
    </row>
    <row r="159" ht="14.25" customHeight="1">
      <c r="A159" s="1" t="s">
        <v>1037</v>
      </c>
      <c r="B159" s="1" t="s">
        <v>94</v>
      </c>
      <c r="C159" s="1" t="s">
        <v>32</v>
      </c>
      <c r="D159" s="1" t="s">
        <v>33</v>
      </c>
      <c r="E159" s="1" t="s">
        <v>59</v>
      </c>
      <c r="F159" s="1" t="s">
        <v>1038</v>
      </c>
      <c r="G159" s="1" t="s">
        <v>312</v>
      </c>
      <c r="H159" s="1" t="s">
        <v>1039</v>
      </c>
      <c r="I159" s="1" t="s">
        <v>944</v>
      </c>
      <c r="J159" s="1" t="s">
        <v>39</v>
      </c>
      <c r="K159" s="1" t="s">
        <v>345</v>
      </c>
      <c r="L159" s="1" t="s">
        <v>1040</v>
      </c>
      <c r="M159" s="1" t="s">
        <v>67</v>
      </c>
      <c r="N159" s="1" t="s">
        <v>345</v>
      </c>
      <c r="O159" s="1" t="s">
        <v>836</v>
      </c>
    </row>
    <row r="160" ht="14.25" customHeight="1">
      <c r="A160" s="1" t="s">
        <v>1041</v>
      </c>
      <c r="B160" s="1" t="s">
        <v>31</v>
      </c>
      <c r="C160" s="1" t="s">
        <v>71</v>
      </c>
      <c r="D160" s="1" t="s">
        <v>90</v>
      </c>
      <c r="E160" s="1" t="s">
        <v>34</v>
      </c>
      <c r="F160" s="1" t="s">
        <v>1042</v>
      </c>
      <c r="G160" s="1" t="s">
        <v>1043</v>
      </c>
      <c r="H160" s="1" t="s">
        <v>1044</v>
      </c>
      <c r="I160" s="1" t="s">
        <v>1045</v>
      </c>
      <c r="J160" s="1" t="s">
        <v>39</v>
      </c>
      <c r="K160" s="1" t="s">
        <v>76</v>
      </c>
      <c r="L160" s="1" t="s">
        <v>1046</v>
      </c>
      <c r="M160" s="1" t="s">
        <v>696</v>
      </c>
      <c r="N160" s="1" t="s">
        <v>218</v>
      </c>
      <c r="O160" s="1" t="s">
        <v>551</v>
      </c>
    </row>
    <row r="161" ht="14.25" customHeight="1">
      <c r="A161" s="1" t="s">
        <v>1047</v>
      </c>
      <c r="B161" s="1" t="s">
        <v>286</v>
      </c>
      <c r="C161" s="1" t="s">
        <v>71</v>
      </c>
      <c r="D161" s="1" t="s">
        <v>152</v>
      </c>
      <c r="E161" s="1" t="s">
        <v>34</v>
      </c>
      <c r="F161" s="1" t="s">
        <v>147</v>
      </c>
      <c r="G161" s="1" t="s">
        <v>1048</v>
      </c>
      <c r="H161" s="1" t="s">
        <v>1049</v>
      </c>
      <c r="I161" s="1" t="s">
        <v>1004</v>
      </c>
      <c r="J161" s="1" t="s">
        <v>39</v>
      </c>
      <c r="K161" s="1" t="s">
        <v>840</v>
      </c>
      <c r="L161" s="1" t="s">
        <v>1050</v>
      </c>
      <c r="M161" s="1" t="s">
        <v>1051</v>
      </c>
      <c r="N161" s="1" t="s">
        <v>1052</v>
      </c>
      <c r="O161" s="1" t="s">
        <v>171</v>
      </c>
    </row>
    <row r="162" ht="14.25" customHeight="1">
      <c r="A162" s="1" t="s">
        <v>1053</v>
      </c>
      <c r="B162" s="1" t="s">
        <v>58</v>
      </c>
      <c r="C162" s="1" t="s">
        <v>71</v>
      </c>
      <c r="D162" s="1" t="s">
        <v>33</v>
      </c>
      <c r="E162" s="1" t="s">
        <v>59</v>
      </c>
      <c r="F162" s="1" t="s">
        <v>1054</v>
      </c>
      <c r="G162" s="1" t="s">
        <v>486</v>
      </c>
      <c r="H162" s="1" t="s">
        <v>126</v>
      </c>
      <c r="I162" s="1" t="s">
        <v>1045</v>
      </c>
      <c r="J162" s="1" t="s">
        <v>39</v>
      </c>
      <c r="K162" s="1" t="s">
        <v>362</v>
      </c>
      <c r="L162" s="1" t="s">
        <v>1055</v>
      </c>
      <c r="M162" s="1" t="s">
        <v>626</v>
      </c>
      <c r="N162" s="1" t="s">
        <v>438</v>
      </c>
      <c r="O162" s="1" t="s">
        <v>1056</v>
      </c>
    </row>
    <row r="163" ht="14.25" customHeight="1">
      <c r="A163" s="1" t="s">
        <v>1057</v>
      </c>
      <c r="B163" s="1" t="s">
        <v>215</v>
      </c>
      <c r="C163" s="1" t="s">
        <v>71</v>
      </c>
      <c r="D163" s="1" t="s">
        <v>33</v>
      </c>
      <c r="E163" s="1" t="s">
        <v>59</v>
      </c>
      <c r="F163" s="1" t="s">
        <v>1058</v>
      </c>
      <c r="G163" s="1" t="s">
        <v>916</v>
      </c>
      <c r="H163" s="1" t="s">
        <v>136</v>
      </c>
      <c r="I163" s="1" t="s">
        <v>795</v>
      </c>
      <c r="J163" s="1" t="s">
        <v>39</v>
      </c>
      <c r="K163" s="1" t="s">
        <v>76</v>
      </c>
      <c r="L163" s="1" t="s">
        <v>653</v>
      </c>
      <c r="M163" s="1" t="s">
        <v>31</v>
      </c>
      <c r="N163" s="1" t="s">
        <v>204</v>
      </c>
      <c r="O163" s="1" t="s">
        <v>78</v>
      </c>
    </row>
    <row r="164" ht="14.25" customHeight="1">
      <c r="A164" s="1" t="s">
        <v>1059</v>
      </c>
      <c r="B164" s="1" t="s">
        <v>111</v>
      </c>
      <c r="C164" s="1" t="s">
        <v>32</v>
      </c>
      <c r="D164" s="1" t="s">
        <v>80</v>
      </c>
      <c r="E164" s="1" t="s">
        <v>59</v>
      </c>
      <c r="F164" s="1" t="s">
        <v>1060</v>
      </c>
      <c r="G164" s="1" t="s">
        <v>1061</v>
      </c>
      <c r="H164" s="1" t="s">
        <v>616</v>
      </c>
      <c r="I164" s="1" t="s">
        <v>378</v>
      </c>
      <c r="J164" s="1" t="s">
        <v>104</v>
      </c>
      <c r="K164" s="1" t="s">
        <v>76</v>
      </c>
      <c r="L164" s="1" t="s">
        <v>457</v>
      </c>
      <c r="M164" s="1" t="s">
        <v>1062</v>
      </c>
      <c r="N164" s="1" t="s">
        <v>105</v>
      </c>
      <c r="O164" s="1" t="s">
        <v>1063</v>
      </c>
    </row>
    <row r="165" ht="14.25" customHeight="1">
      <c r="A165" s="1" t="s">
        <v>1064</v>
      </c>
      <c r="B165" s="1" t="s">
        <v>855</v>
      </c>
      <c r="C165" s="1" t="s">
        <v>71</v>
      </c>
      <c r="D165" s="1" t="s">
        <v>99</v>
      </c>
      <c r="E165" s="1" t="s">
        <v>34</v>
      </c>
      <c r="F165" s="1" t="s">
        <v>1065</v>
      </c>
      <c r="G165" s="1" t="s">
        <v>503</v>
      </c>
      <c r="H165" s="1" t="s">
        <v>1066</v>
      </c>
      <c r="I165" s="1" t="s">
        <v>238</v>
      </c>
      <c r="J165" s="1" t="s">
        <v>104</v>
      </c>
      <c r="K165" s="1" t="s">
        <v>76</v>
      </c>
      <c r="L165" s="1" t="s">
        <v>109</v>
      </c>
      <c r="M165" s="1" t="s">
        <v>654</v>
      </c>
      <c r="N165" s="1" t="s">
        <v>349</v>
      </c>
      <c r="O165" s="1" t="s">
        <v>1067</v>
      </c>
    </row>
    <row r="166" ht="14.25" customHeight="1">
      <c r="A166" s="1" t="s">
        <v>1068</v>
      </c>
      <c r="B166" s="1" t="s">
        <v>502</v>
      </c>
      <c r="C166" s="1" t="s">
        <v>32</v>
      </c>
      <c r="D166" s="1" t="s">
        <v>80</v>
      </c>
      <c r="E166" s="1" t="s">
        <v>34</v>
      </c>
      <c r="F166" s="1" t="s">
        <v>1069</v>
      </c>
      <c r="G166" s="1" t="s">
        <v>1070</v>
      </c>
      <c r="H166" s="1" t="s">
        <v>84</v>
      </c>
      <c r="I166" s="1" t="s">
        <v>245</v>
      </c>
      <c r="J166" s="1" t="s">
        <v>39</v>
      </c>
      <c r="K166" s="1" t="s">
        <v>76</v>
      </c>
      <c r="L166" s="1" t="s">
        <v>1071</v>
      </c>
      <c r="M166" s="1" t="s">
        <v>502</v>
      </c>
      <c r="N166" s="1" t="s">
        <v>438</v>
      </c>
      <c r="O166" s="1" t="s">
        <v>78</v>
      </c>
    </row>
    <row r="167" ht="14.25" customHeight="1">
      <c r="A167" s="1" t="s">
        <v>1072</v>
      </c>
      <c r="B167" s="1" t="s">
        <v>77</v>
      </c>
      <c r="C167" s="1" t="s">
        <v>32</v>
      </c>
      <c r="D167" s="1" t="s">
        <v>152</v>
      </c>
      <c r="E167" s="1" t="s">
        <v>34</v>
      </c>
      <c r="F167" s="1" t="s">
        <v>378</v>
      </c>
      <c r="G167" s="1" t="s">
        <v>1073</v>
      </c>
      <c r="H167" s="1" t="s">
        <v>1074</v>
      </c>
      <c r="I167" s="1" t="s">
        <v>1075</v>
      </c>
      <c r="J167" s="1" t="s">
        <v>104</v>
      </c>
      <c r="K167" s="1" t="s">
        <v>256</v>
      </c>
      <c r="L167" s="1" t="s">
        <v>1076</v>
      </c>
      <c r="M167" s="1" t="s">
        <v>1077</v>
      </c>
      <c r="N167" s="1" t="s">
        <v>1078</v>
      </c>
      <c r="O167" s="1" t="s">
        <v>1079</v>
      </c>
    </row>
    <row r="168" ht="14.25" customHeight="1">
      <c r="A168" s="1" t="s">
        <v>1080</v>
      </c>
      <c r="B168" s="1" t="s">
        <v>31</v>
      </c>
      <c r="C168" s="1" t="s">
        <v>32</v>
      </c>
      <c r="D168" s="1" t="s">
        <v>33</v>
      </c>
      <c r="E168" s="1" t="s">
        <v>59</v>
      </c>
      <c r="F168" s="1" t="s">
        <v>226</v>
      </c>
      <c r="G168" s="1" t="s">
        <v>579</v>
      </c>
      <c r="H168" s="1" t="s">
        <v>1081</v>
      </c>
      <c r="I168" s="1" t="s">
        <v>262</v>
      </c>
      <c r="J168" s="1" t="s">
        <v>39</v>
      </c>
      <c r="K168" s="1" t="s">
        <v>76</v>
      </c>
      <c r="L168" s="1" t="s">
        <v>330</v>
      </c>
      <c r="M168" s="1" t="s">
        <v>927</v>
      </c>
      <c r="N168" s="1" t="s">
        <v>1082</v>
      </c>
      <c r="O168" s="1" t="s">
        <v>78</v>
      </c>
    </row>
    <row r="169" ht="14.25" customHeight="1">
      <c r="A169" s="1" t="s">
        <v>1083</v>
      </c>
      <c r="B169" s="1" t="s">
        <v>111</v>
      </c>
      <c r="C169" s="1" t="s">
        <v>32</v>
      </c>
      <c r="D169" s="1" t="s">
        <v>33</v>
      </c>
      <c r="E169" s="1" t="s">
        <v>34</v>
      </c>
      <c r="F169" s="1" t="s">
        <v>1084</v>
      </c>
      <c r="G169" s="1" t="s">
        <v>1085</v>
      </c>
      <c r="H169" s="1" t="s">
        <v>1086</v>
      </c>
      <c r="I169" s="1" t="s">
        <v>652</v>
      </c>
      <c r="J169" s="1" t="s">
        <v>51</v>
      </c>
      <c r="K169" s="1" t="s">
        <v>303</v>
      </c>
      <c r="L169" s="1" t="s">
        <v>1087</v>
      </c>
      <c r="M169" s="1" t="s">
        <v>1088</v>
      </c>
      <c r="N169" s="1" t="s">
        <v>875</v>
      </c>
      <c r="O169" s="1" t="s">
        <v>764</v>
      </c>
    </row>
    <row r="170" ht="14.25" customHeight="1">
      <c r="A170" s="1" t="s">
        <v>1089</v>
      </c>
      <c r="B170" s="1" t="s">
        <v>792</v>
      </c>
      <c r="C170" s="1" t="s">
        <v>32</v>
      </c>
      <c r="D170" s="1" t="s">
        <v>33</v>
      </c>
      <c r="E170" s="1" t="s">
        <v>34</v>
      </c>
      <c r="F170" s="1" t="s">
        <v>1090</v>
      </c>
      <c r="G170" s="1" t="s">
        <v>1091</v>
      </c>
      <c r="H170" s="1" t="s">
        <v>1092</v>
      </c>
      <c r="I170" s="1" t="s">
        <v>1093</v>
      </c>
      <c r="J170" s="1" t="s">
        <v>39</v>
      </c>
      <c r="K170" s="1" t="s">
        <v>719</v>
      </c>
      <c r="L170" s="1" t="s">
        <v>1094</v>
      </c>
      <c r="M170" s="1" t="s">
        <v>1031</v>
      </c>
      <c r="N170" s="1" t="s">
        <v>87</v>
      </c>
      <c r="O170" s="1" t="s">
        <v>1095</v>
      </c>
    </row>
    <row r="171" ht="14.25" customHeight="1">
      <c r="A171" s="1" t="s">
        <v>1096</v>
      </c>
      <c r="B171" s="1" t="s">
        <v>45</v>
      </c>
      <c r="C171" s="1" t="s">
        <v>32</v>
      </c>
      <c r="D171" s="1" t="s">
        <v>80</v>
      </c>
      <c r="E171" s="1" t="s">
        <v>59</v>
      </c>
      <c r="F171" s="1" t="s">
        <v>1097</v>
      </c>
      <c r="G171" s="1" t="s">
        <v>61</v>
      </c>
      <c r="H171" s="1" t="s">
        <v>1098</v>
      </c>
      <c r="I171" s="1" t="s">
        <v>1099</v>
      </c>
      <c r="J171" s="1" t="s">
        <v>39</v>
      </c>
      <c r="K171" s="1" t="s">
        <v>514</v>
      </c>
      <c r="L171" s="1" t="s">
        <v>275</v>
      </c>
      <c r="M171" s="1" t="s">
        <v>58</v>
      </c>
      <c r="N171" s="1" t="s">
        <v>230</v>
      </c>
      <c r="O171" s="1" t="s">
        <v>225</v>
      </c>
    </row>
    <row r="172" ht="14.25" customHeight="1">
      <c r="A172" s="1" t="s">
        <v>1100</v>
      </c>
      <c r="B172" s="1" t="s">
        <v>502</v>
      </c>
      <c r="C172" s="1" t="s">
        <v>71</v>
      </c>
      <c r="D172" s="1" t="s">
        <v>80</v>
      </c>
      <c r="E172" s="1" t="s">
        <v>59</v>
      </c>
      <c r="F172" s="1" t="s">
        <v>1101</v>
      </c>
      <c r="G172" s="1" t="s">
        <v>1102</v>
      </c>
      <c r="H172" s="1" t="s">
        <v>1103</v>
      </c>
      <c r="I172" s="1" t="s">
        <v>492</v>
      </c>
      <c r="J172" s="1" t="s">
        <v>39</v>
      </c>
      <c r="K172" s="1" t="s">
        <v>76</v>
      </c>
      <c r="L172" s="1" t="s">
        <v>1001</v>
      </c>
      <c r="M172" s="1" t="s">
        <v>440</v>
      </c>
      <c r="N172" s="1" t="s">
        <v>561</v>
      </c>
      <c r="O172" s="1" t="s">
        <v>78</v>
      </c>
    </row>
    <row r="173" ht="14.25" customHeight="1">
      <c r="A173" s="1" t="s">
        <v>1104</v>
      </c>
      <c r="B173" s="1" t="s">
        <v>215</v>
      </c>
      <c r="C173" s="1" t="s">
        <v>32</v>
      </c>
      <c r="D173" s="1" t="s">
        <v>80</v>
      </c>
      <c r="E173" s="1" t="s">
        <v>59</v>
      </c>
      <c r="F173" s="1" t="s">
        <v>1105</v>
      </c>
      <c r="G173" s="1" t="s">
        <v>294</v>
      </c>
      <c r="H173" s="1" t="s">
        <v>395</v>
      </c>
      <c r="I173" s="1" t="s">
        <v>716</v>
      </c>
      <c r="J173" s="1" t="s">
        <v>39</v>
      </c>
      <c r="K173" s="1" t="s">
        <v>733</v>
      </c>
      <c r="L173" s="1" t="s">
        <v>1106</v>
      </c>
      <c r="M173" s="1" t="s">
        <v>78</v>
      </c>
      <c r="N173" s="1" t="s">
        <v>563</v>
      </c>
      <c r="O173" s="1" t="s">
        <v>1107</v>
      </c>
    </row>
    <row r="174" ht="14.25" customHeight="1">
      <c r="A174" s="1" t="s">
        <v>1108</v>
      </c>
      <c r="B174" s="1" t="s">
        <v>502</v>
      </c>
      <c r="C174" s="1" t="s">
        <v>71</v>
      </c>
      <c r="D174" s="1" t="s">
        <v>80</v>
      </c>
      <c r="E174" s="1" t="s">
        <v>34</v>
      </c>
      <c r="F174" s="1" t="s">
        <v>1109</v>
      </c>
      <c r="G174" s="1" t="s">
        <v>932</v>
      </c>
      <c r="H174" s="1" t="s">
        <v>1084</v>
      </c>
      <c r="I174" s="1" t="s">
        <v>889</v>
      </c>
      <c r="J174" s="1" t="s">
        <v>39</v>
      </c>
      <c r="K174" s="1" t="s">
        <v>543</v>
      </c>
      <c r="L174" s="1" t="s">
        <v>1110</v>
      </c>
      <c r="M174" s="1" t="s">
        <v>78</v>
      </c>
      <c r="N174" s="1" t="s">
        <v>959</v>
      </c>
      <c r="O174" s="1" t="s">
        <v>1111</v>
      </c>
    </row>
    <row r="175" ht="14.25" customHeight="1">
      <c r="A175" s="1" t="s">
        <v>1112</v>
      </c>
      <c r="B175" s="1" t="s">
        <v>333</v>
      </c>
      <c r="C175" s="1" t="s">
        <v>32</v>
      </c>
      <c r="D175" s="1" t="s">
        <v>33</v>
      </c>
      <c r="E175" s="1" t="s">
        <v>59</v>
      </c>
      <c r="F175" s="1" t="s">
        <v>1113</v>
      </c>
      <c r="G175" s="1" t="s">
        <v>1114</v>
      </c>
      <c r="H175" s="1" t="s">
        <v>1115</v>
      </c>
      <c r="I175" s="1" t="s">
        <v>377</v>
      </c>
      <c r="J175" s="1" t="s">
        <v>39</v>
      </c>
      <c r="K175" s="1" t="s">
        <v>76</v>
      </c>
      <c r="L175" s="1" t="s">
        <v>1116</v>
      </c>
      <c r="M175" s="1" t="s">
        <v>1117</v>
      </c>
      <c r="N175" s="1" t="s">
        <v>76</v>
      </c>
      <c r="O175" s="1" t="s">
        <v>719</v>
      </c>
    </row>
    <row r="176" ht="14.25" customHeight="1">
      <c r="A176" s="1" t="s">
        <v>1118</v>
      </c>
      <c r="B176" s="1" t="s">
        <v>206</v>
      </c>
      <c r="C176" s="1" t="s">
        <v>32</v>
      </c>
      <c r="D176" s="1" t="s">
        <v>33</v>
      </c>
      <c r="E176" s="1" t="s">
        <v>46</v>
      </c>
      <c r="F176" s="1" t="s">
        <v>977</v>
      </c>
      <c r="G176" s="1" t="s">
        <v>1119</v>
      </c>
      <c r="H176" s="1" t="s">
        <v>175</v>
      </c>
      <c r="I176" s="1" t="s">
        <v>358</v>
      </c>
      <c r="J176" s="1" t="s">
        <v>39</v>
      </c>
      <c r="K176" s="1" t="s">
        <v>64</v>
      </c>
      <c r="L176" s="1" t="s">
        <v>1120</v>
      </c>
      <c r="M176" s="1" t="s">
        <v>1121</v>
      </c>
      <c r="N176" s="1" t="s">
        <v>811</v>
      </c>
      <c r="O176" s="1" t="s">
        <v>308</v>
      </c>
    </row>
    <row r="177" ht="14.25" customHeight="1">
      <c r="A177" s="1" t="s">
        <v>1122</v>
      </c>
      <c r="B177" s="1" t="s">
        <v>206</v>
      </c>
      <c r="C177" s="1" t="s">
        <v>71</v>
      </c>
      <c r="D177" s="1" t="s">
        <v>80</v>
      </c>
      <c r="E177" s="1" t="s">
        <v>34</v>
      </c>
      <c r="F177" s="1" t="s">
        <v>1123</v>
      </c>
      <c r="G177" s="1" t="s">
        <v>1073</v>
      </c>
      <c r="H177" s="1" t="s">
        <v>445</v>
      </c>
      <c r="I177" s="1" t="s">
        <v>662</v>
      </c>
      <c r="J177" s="1" t="s">
        <v>39</v>
      </c>
      <c r="K177" s="1" t="s">
        <v>76</v>
      </c>
      <c r="L177" s="1" t="s">
        <v>1124</v>
      </c>
      <c r="M177" s="1" t="s">
        <v>721</v>
      </c>
      <c r="N177" s="1" t="s">
        <v>402</v>
      </c>
      <c r="O177" s="1" t="s">
        <v>78</v>
      </c>
    </row>
    <row r="178" ht="14.25" customHeight="1">
      <c r="A178" s="1" t="s">
        <v>1125</v>
      </c>
      <c r="B178" s="1" t="s">
        <v>111</v>
      </c>
      <c r="C178" s="1" t="s">
        <v>32</v>
      </c>
      <c r="D178" s="1" t="s">
        <v>152</v>
      </c>
      <c r="E178" s="1" t="s">
        <v>59</v>
      </c>
      <c r="F178" s="1" t="s">
        <v>438</v>
      </c>
      <c r="G178" s="1" t="s">
        <v>1126</v>
      </c>
      <c r="H178" s="1" t="s">
        <v>1073</v>
      </c>
      <c r="I178" s="1" t="s">
        <v>977</v>
      </c>
      <c r="J178" s="1" t="s">
        <v>39</v>
      </c>
      <c r="K178" s="1" t="s">
        <v>438</v>
      </c>
      <c r="L178" s="1" t="s">
        <v>960</v>
      </c>
      <c r="M178" s="1" t="s">
        <v>996</v>
      </c>
      <c r="N178" s="1" t="s">
        <v>840</v>
      </c>
      <c r="O178" s="1" t="s">
        <v>1127</v>
      </c>
    </row>
    <row r="179" ht="14.25" customHeight="1">
      <c r="A179" s="1" t="s">
        <v>1128</v>
      </c>
      <c r="B179" s="1" t="s">
        <v>252</v>
      </c>
      <c r="C179" s="1" t="s">
        <v>32</v>
      </c>
      <c r="D179" s="1" t="s">
        <v>90</v>
      </c>
      <c r="E179" s="1" t="s">
        <v>34</v>
      </c>
      <c r="F179" s="1" t="s">
        <v>1129</v>
      </c>
      <c r="G179" s="1" t="s">
        <v>399</v>
      </c>
      <c r="H179" s="1" t="s">
        <v>1130</v>
      </c>
      <c r="I179" s="1" t="s">
        <v>314</v>
      </c>
      <c r="J179" s="1" t="s">
        <v>39</v>
      </c>
      <c r="K179" s="1" t="s">
        <v>76</v>
      </c>
      <c r="L179" s="1" t="s">
        <v>1131</v>
      </c>
      <c r="M179" s="1" t="s">
        <v>558</v>
      </c>
      <c r="N179" s="1" t="s">
        <v>1132</v>
      </c>
      <c r="O179" s="1" t="s">
        <v>78</v>
      </c>
    </row>
    <row r="180" ht="14.25" customHeight="1">
      <c r="A180" s="1" t="s">
        <v>1133</v>
      </c>
      <c r="B180" s="1" t="s">
        <v>235</v>
      </c>
      <c r="C180" s="1" t="s">
        <v>32</v>
      </c>
      <c r="D180" s="1" t="s">
        <v>152</v>
      </c>
      <c r="E180" s="1" t="s">
        <v>34</v>
      </c>
      <c r="F180" s="1" t="s">
        <v>1134</v>
      </c>
      <c r="G180" s="1" t="s">
        <v>437</v>
      </c>
      <c r="H180" s="1" t="s">
        <v>209</v>
      </c>
      <c r="I180" s="1" t="s">
        <v>481</v>
      </c>
      <c r="J180" s="1" t="s">
        <v>39</v>
      </c>
      <c r="K180" s="1" t="s">
        <v>719</v>
      </c>
      <c r="L180" s="1" t="s">
        <v>457</v>
      </c>
      <c r="M180" s="1" t="s">
        <v>347</v>
      </c>
      <c r="N180" s="1" t="s">
        <v>141</v>
      </c>
      <c r="O180" s="1" t="s">
        <v>1135</v>
      </c>
    </row>
    <row r="181" ht="14.25" customHeight="1">
      <c r="A181" s="1" t="s">
        <v>1136</v>
      </c>
      <c r="B181" s="1" t="s">
        <v>310</v>
      </c>
      <c r="C181" s="1" t="s">
        <v>32</v>
      </c>
      <c r="D181" s="1" t="s">
        <v>99</v>
      </c>
      <c r="E181" s="1" t="s">
        <v>34</v>
      </c>
      <c r="F181" s="1" t="s">
        <v>1137</v>
      </c>
      <c r="G181" s="1" t="s">
        <v>1138</v>
      </c>
      <c r="H181" s="1" t="s">
        <v>589</v>
      </c>
      <c r="I181" s="1" t="s">
        <v>52</v>
      </c>
      <c r="J181" s="1" t="s">
        <v>39</v>
      </c>
      <c r="K181" s="1" t="s">
        <v>176</v>
      </c>
      <c r="L181" s="1" t="s">
        <v>1139</v>
      </c>
      <c r="M181" s="1" t="s">
        <v>1140</v>
      </c>
      <c r="N181" s="1" t="s">
        <v>324</v>
      </c>
      <c r="O181" s="1" t="s">
        <v>252</v>
      </c>
    </row>
    <row r="182" ht="14.25" customHeight="1">
      <c r="A182" s="1" t="s">
        <v>1141</v>
      </c>
      <c r="B182" s="1" t="s">
        <v>118</v>
      </c>
      <c r="C182" s="1" t="s">
        <v>89</v>
      </c>
      <c r="D182" s="1" t="s">
        <v>80</v>
      </c>
      <c r="E182" s="1" t="s">
        <v>34</v>
      </c>
      <c r="F182" s="1" t="s">
        <v>1142</v>
      </c>
      <c r="G182" s="1" t="s">
        <v>359</v>
      </c>
      <c r="H182" s="1" t="s">
        <v>1143</v>
      </c>
      <c r="I182" s="1" t="s">
        <v>871</v>
      </c>
      <c r="J182" s="1" t="s">
        <v>39</v>
      </c>
      <c r="K182" s="1" t="s">
        <v>76</v>
      </c>
      <c r="L182" s="1" t="s">
        <v>1144</v>
      </c>
      <c r="M182" s="1" t="s">
        <v>1145</v>
      </c>
      <c r="N182" s="1" t="s">
        <v>561</v>
      </c>
      <c r="O182" s="1" t="s">
        <v>78</v>
      </c>
    </row>
    <row r="183" ht="14.25" customHeight="1">
      <c r="A183" s="1" t="s">
        <v>1146</v>
      </c>
      <c r="B183" s="1" t="s">
        <v>58</v>
      </c>
      <c r="C183" s="1" t="s">
        <v>32</v>
      </c>
      <c r="D183" s="1" t="s">
        <v>33</v>
      </c>
      <c r="E183" s="1" t="s">
        <v>59</v>
      </c>
      <c r="F183" s="1" t="s">
        <v>1147</v>
      </c>
      <c r="G183" s="1" t="s">
        <v>342</v>
      </c>
      <c r="H183" s="1" t="s">
        <v>1148</v>
      </c>
      <c r="I183" s="1" t="s">
        <v>295</v>
      </c>
      <c r="J183" s="1" t="s">
        <v>104</v>
      </c>
      <c r="K183" s="1" t="s">
        <v>176</v>
      </c>
      <c r="L183" s="1" t="s">
        <v>1149</v>
      </c>
      <c r="M183" s="1" t="s">
        <v>707</v>
      </c>
      <c r="N183" s="1" t="s">
        <v>811</v>
      </c>
      <c r="O183" s="1" t="s">
        <v>1150</v>
      </c>
    </row>
    <row r="184" ht="14.25" customHeight="1">
      <c r="A184" s="1" t="s">
        <v>1151</v>
      </c>
      <c r="B184" s="1" t="s">
        <v>502</v>
      </c>
      <c r="C184" s="1" t="s">
        <v>71</v>
      </c>
      <c r="D184" s="1" t="s">
        <v>33</v>
      </c>
      <c r="E184" s="1" t="s">
        <v>59</v>
      </c>
      <c r="F184" s="1" t="s">
        <v>1152</v>
      </c>
      <c r="G184" s="1" t="s">
        <v>1153</v>
      </c>
      <c r="H184" s="1" t="s">
        <v>963</v>
      </c>
      <c r="I184" s="1" t="s">
        <v>176</v>
      </c>
      <c r="J184" s="1" t="s">
        <v>39</v>
      </c>
      <c r="K184" s="1" t="s">
        <v>76</v>
      </c>
      <c r="L184" s="1" t="s">
        <v>1154</v>
      </c>
      <c r="M184" s="1" t="s">
        <v>1155</v>
      </c>
      <c r="N184" s="1" t="s">
        <v>753</v>
      </c>
      <c r="O184" s="1" t="s">
        <v>364</v>
      </c>
    </row>
    <row r="185" ht="14.25" customHeight="1">
      <c r="A185" s="1" t="s">
        <v>1156</v>
      </c>
      <c r="B185" s="1" t="s">
        <v>196</v>
      </c>
      <c r="C185" s="1" t="s">
        <v>32</v>
      </c>
      <c r="D185" s="1" t="s">
        <v>33</v>
      </c>
      <c r="E185" s="1" t="s">
        <v>59</v>
      </c>
      <c r="F185" s="1" t="s">
        <v>712</v>
      </c>
      <c r="G185" s="1" t="s">
        <v>574</v>
      </c>
      <c r="H185" s="1" t="s">
        <v>469</v>
      </c>
      <c r="I185" s="1" t="s">
        <v>1157</v>
      </c>
      <c r="J185" s="1" t="s">
        <v>39</v>
      </c>
      <c r="K185" s="1" t="s">
        <v>67</v>
      </c>
      <c r="L185" s="1" t="s">
        <v>757</v>
      </c>
      <c r="M185" s="1" t="s">
        <v>1158</v>
      </c>
      <c r="N185" s="1" t="s">
        <v>494</v>
      </c>
      <c r="O185" s="1" t="s">
        <v>664</v>
      </c>
    </row>
    <row r="186" ht="14.25" customHeight="1">
      <c r="A186" s="1" t="s">
        <v>1159</v>
      </c>
      <c r="B186" s="1" t="s">
        <v>31</v>
      </c>
      <c r="C186" s="1" t="s">
        <v>71</v>
      </c>
      <c r="D186" s="1" t="s">
        <v>80</v>
      </c>
      <c r="E186" s="1" t="s">
        <v>46</v>
      </c>
      <c r="F186" s="1" t="s">
        <v>578</v>
      </c>
      <c r="G186" s="1" t="s">
        <v>459</v>
      </c>
      <c r="H186" s="1" t="s">
        <v>871</v>
      </c>
      <c r="I186" s="1" t="s">
        <v>1134</v>
      </c>
      <c r="J186" s="1" t="s">
        <v>104</v>
      </c>
      <c r="K186" s="1" t="s">
        <v>52</v>
      </c>
      <c r="L186" s="1" t="s">
        <v>919</v>
      </c>
      <c r="M186" s="1" t="s">
        <v>988</v>
      </c>
      <c r="N186" s="1" t="s">
        <v>78</v>
      </c>
      <c r="O186" s="1" t="s">
        <v>1160</v>
      </c>
    </row>
    <row r="187" ht="14.25" customHeight="1">
      <c r="A187" s="1" t="s">
        <v>1161</v>
      </c>
      <c r="B187" s="1" t="s">
        <v>45</v>
      </c>
      <c r="C187" s="1" t="s">
        <v>71</v>
      </c>
      <c r="D187" s="1" t="s">
        <v>90</v>
      </c>
      <c r="E187" s="1" t="s">
        <v>46</v>
      </c>
      <c r="F187" s="1" t="s">
        <v>279</v>
      </c>
      <c r="G187" s="1" t="s">
        <v>814</v>
      </c>
      <c r="H187" s="1" t="s">
        <v>303</v>
      </c>
      <c r="I187" s="1" t="s">
        <v>414</v>
      </c>
      <c r="J187" s="1" t="s">
        <v>39</v>
      </c>
      <c r="K187" s="1" t="s">
        <v>165</v>
      </c>
      <c r="L187" s="1" t="s">
        <v>1162</v>
      </c>
      <c r="M187" s="1" t="s">
        <v>913</v>
      </c>
      <c r="N187" s="1" t="s">
        <v>78</v>
      </c>
      <c r="O187" s="1" t="s">
        <v>206</v>
      </c>
    </row>
    <row r="188" ht="14.25" customHeight="1">
      <c r="A188" s="1" t="s">
        <v>1163</v>
      </c>
      <c r="B188" s="1" t="s">
        <v>58</v>
      </c>
      <c r="C188" s="1" t="s">
        <v>71</v>
      </c>
      <c r="D188" s="1" t="s">
        <v>80</v>
      </c>
      <c r="E188" s="1" t="s">
        <v>59</v>
      </c>
      <c r="F188" s="1" t="s">
        <v>1164</v>
      </c>
      <c r="G188" s="1" t="s">
        <v>1165</v>
      </c>
      <c r="H188" s="1" t="s">
        <v>1166</v>
      </c>
      <c r="I188" s="1" t="s">
        <v>476</v>
      </c>
      <c r="J188" s="1" t="s">
        <v>39</v>
      </c>
      <c r="K188" s="1" t="s">
        <v>76</v>
      </c>
      <c r="L188" s="1" t="s">
        <v>109</v>
      </c>
      <c r="M188" s="1" t="s">
        <v>1167</v>
      </c>
      <c r="N188" s="1" t="s">
        <v>284</v>
      </c>
      <c r="O188" s="1" t="s">
        <v>338</v>
      </c>
    </row>
    <row r="189" ht="14.25" customHeight="1">
      <c r="A189" s="1" t="s">
        <v>1168</v>
      </c>
      <c r="B189" s="1" t="s">
        <v>31</v>
      </c>
      <c r="C189" s="1" t="s">
        <v>32</v>
      </c>
      <c r="D189" s="1" t="s">
        <v>80</v>
      </c>
      <c r="E189" s="1" t="s">
        <v>46</v>
      </c>
      <c r="F189" s="1" t="s">
        <v>1169</v>
      </c>
      <c r="G189" s="1" t="s">
        <v>1170</v>
      </c>
      <c r="H189" s="1" t="s">
        <v>216</v>
      </c>
      <c r="I189" s="1" t="s">
        <v>1171</v>
      </c>
      <c r="J189" s="1" t="s">
        <v>39</v>
      </c>
      <c r="K189" s="1" t="s">
        <v>76</v>
      </c>
      <c r="L189" s="1" t="s">
        <v>1172</v>
      </c>
      <c r="M189" s="1" t="s">
        <v>188</v>
      </c>
      <c r="N189" s="1" t="s">
        <v>47</v>
      </c>
      <c r="O189" s="1" t="s">
        <v>78</v>
      </c>
    </row>
    <row r="190" ht="14.25" customHeight="1">
      <c r="A190" s="1" t="s">
        <v>1173</v>
      </c>
      <c r="B190" s="1" t="s">
        <v>333</v>
      </c>
      <c r="C190" s="1" t="s">
        <v>32</v>
      </c>
      <c r="D190" s="1" t="s">
        <v>33</v>
      </c>
      <c r="E190" s="1" t="s">
        <v>34</v>
      </c>
      <c r="F190" s="1" t="s">
        <v>1174</v>
      </c>
      <c r="G190" s="1" t="s">
        <v>725</v>
      </c>
      <c r="H190" s="1" t="s">
        <v>1175</v>
      </c>
      <c r="I190" s="1" t="s">
        <v>1028</v>
      </c>
      <c r="J190" s="1" t="s">
        <v>39</v>
      </c>
      <c r="K190" s="1" t="s">
        <v>47</v>
      </c>
      <c r="L190" s="1" t="s">
        <v>777</v>
      </c>
      <c r="M190" s="1" t="s">
        <v>78</v>
      </c>
      <c r="N190" s="1" t="s">
        <v>840</v>
      </c>
      <c r="O190" s="1" t="s">
        <v>851</v>
      </c>
    </row>
    <row r="191" ht="14.25" customHeight="1">
      <c r="A191" s="1" t="s">
        <v>1176</v>
      </c>
      <c r="B191" s="1" t="s">
        <v>502</v>
      </c>
      <c r="C191" s="1" t="s">
        <v>32</v>
      </c>
      <c r="D191" s="1" t="s">
        <v>33</v>
      </c>
      <c r="E191" s="1" t="s">
        <v>34</v>
      </c>
      <c r="F191" s="1" t="s">
        <v>1177</v>
      </c>
      <c r="G191" s="1" t="s">
        <v>429</v>
      </c>
      <c r="H191" s="1" t="s">
        <v>944</v>
      </c>
      <c r="I191" s="1" t="s">
        <v>575</v>
      </c>
      <c r="J191" s="1" t="s">
        <v>39</v>
      </c>
      <c r="K191" s="1" t="s">
        <v>76</v>
      </c>
      <c r="L191" s="1" t="s">
        <v>1178</v>
      </c>
      <c r="M191" s="1" t="s">
        <v>1179</v>
      </c>
      <c r="N191" s="1" t="s">
        <v>160</v>
      </c>
      <c r="O191" s="1" t="s">
        <v>78</v>
      </c>
    </row>
    <row r="192" ht="14.25" customHeight="1">
      <c r="A192" s="1" t="s">
        <v>1180</v>
      </c>
      <c r="B192" s="1" t="s">
        <v>887</v>
      </c>
      <c r="C192" s="1" t="s">
        <v>71</v>
      </c>
      <c r="D192" s="1" t="s">
        <v>33</v>
      </c>
      <c r="E192" s="1" t="s">
        <v>34</v>
      </c>
      <c r="F192" s="1" t="s">
        <v>1181</v>
      </c>
      <c r="G192" s="1" t="s">
        <v>1182</v>
      </c>
      <c r="H192" s="1" t="s">
        <v>1183</v>
      </c>
      <c r="I192" s="1" t="s">
        <v>540</v>
      </c>
      <c r="J192" s="1" t="s">
        <v>39</v>
      </c>
      <c r="K192" s="1" t="s">
        <v>76</v>
      </c>
      <c r="L192" s="1" t="s">
        <v>111</v>
      </c>
      <c r="M192" s="1" t="s">
        <v>1184</v>
      </c>
      <c r="N192" s="1" t="s">
        <v>78</v>
      </c>
      <c r="O192" s="1" t="s">
        <v>78</v>
      </c>
    </row>
    <row r="193" ht="14.25" customHeight="1">
      <c r="A193" s="1" t="s">
        <v>1185</v>
      </c>
      <c r="B193" s="1" t="s">
        <v>122</v>
      </c>
      <c r="C193" s="1" t="s">
        <v>71</v>
      </c>
      <c r="D193" s="1" t="s">
        <v>80</v>
      </c>
      <c r="E193" s="1" t="s">
        <v>59</v>
      </c>
      <c r="F193" s="1" t="s">
        <v>820</v>
      </c>
      <c r="G193" s="1" t="s">
        <v>135</v>
      </c>
      <c r="H193" s="1" t="s">
        <v>1186</v>
      </c>
      <c r="I193" s="1" t="s">
        <v>662</v>
      </c>
      <c r="J193" s="1" t="s">
        <v>39</v>
      </c>
      <c r="K193" s="1" t="s">
        <v>76</v>
      </c>
      <c r="L193" s="1" t="s">
        <v>1187</v>
      </c>
      <c r="M193" s="1" t="s">
        <v>833</v>
      </c>
      <c r="N193" s="1" t="s">
        <v>647</v>
      </c>
      <c r="O193" s="1" t="s">
        <v>78</v>
      </c>
    </row>
    <row r="194" ht="14.25" customHeight="1">
      <c r="A194" s="1" t="s">
        <v>1188</v>
      </c>
      <c r="B194" s="1" t="s">
        <v>111</v>
      </c>
      <c r="C194" s="1" t="s">
        <v>71</v>
      </c>
      <c r="D194" s="1" t="s">
        <v>90</v>
      </c>
      <c r="E194" s="1" t="s">
        <v>46</v>
      </c>
      <c r="F194" s="1" t="s">
        <v>1189</v>
      </c>
      <c r="G194" s="1" t="s">
        <v>1190</v>
      </c>
      <c r="H194" s="1" t="s">
        <v>207</v>
      </c>
      <c r="I194" s="1" t="s">
        <v>726</v>
      </c>
      <c r="J194" s="1" t="s">
        <v>104</v>
      </c>
      <c r="K194" s="1" t="s">
        <v>146</v>
      </c>
      <c r="L194" s="1" t="s">
        <v>1191</v>
      </c>
      <c r="M194" s="1" t="s">
        <v>707</v>
      </c>
      <c r="N194" s="1" t="s">
        <v>1192</v>
      </c>
      <c r="O194" s="1" t="s">
        <v>796</v>
      </c>
    </row>
    <row r="195" ht="14.25" customHeight="1">
      <c r="A195" s="1" t="s">
        <v>1193</v>
      </c>
      <c r="B195" s="1" t="s">
        <v>163</v>
      </c>
      <c r="C195" s="1" t="s">
        <v>32</v>
      </c>
      <c r="D195" s="1" t="s">
        <v>33</v>
      </c>
      <c r="E195" s="1" t="s">
        <v>34</v>
      </c>
      <c r="F195" s="1" t="s">
        <v>1194</v>
      </c>
      <c r="G195" s="1" t="s">
        <v>1195</v>
      </c>
      <c r="H195" s="1" t="s">
        <v>256</v>
      </c>
      <c r="I195" s="1" t="s">
        <v>1196</v>
      </c>
      <c r="J195" s="1" t="s">
        <v>39</v>
      </c>
      <c r="K195" s="1" t="s">
        <v>64</v>
      </c>
      <c r="L195" s="1" t="s">
        <v>1197</v>
      </c>
      <c r="M195" s="1" t="s">
        <v>1198</v>
      </c>
      <c r="N195" s="1" t="s">
        <v>230</v>
      </c>
      <c r="O195" s="1" t="s">
        <v>708</v>
      </c>
    </row>
    <row r="196" ht="14.25" customHeight="1">
      <c r="A196" s="1" t="s">
        <v>1199</v>
      </c>
      <c r="B196" s="1" t="s">
        <v>286</v>
      </c>
      <c r="C196" s="1" t="s">
        <v>71</v>
      </c>
      <c r="D196" s="1" t="s">
        <v>80</v>
      </c>
      <c r="E196" s="1" t="s">
        <v>46</v>
      </c>
      <c r="F196" s="1" t="s">
        <v>969</v>
      </c>
      <c r="G196" s="1" t="s">
        <v>994</v>
      </c>
      <c r="H196" s="1" t="s">
        <v>661</v>
      </c>
      <c r="I196" s="1" t="s">
        <v>741</v>
      </c>
      <c r="J196" s="1" t="s">
        <v>39</v>
      </c>
      <c r="K196" s="1" t="s">
        <v>76</v>
      </c>
      <c r="L196" s="1" t="s">
        <v>1200</v>
      </c>
      <c r="M196" s="1" t="s">
        <v>78</v>
      </c>
      <c r="N196" s="1" t="s">
        <v>141</v>
      </c>
      <c r="O196" s="1" t="s">
        <v>78</v>
      </c>
    </row>
    <row r="197" ht="14.25" customHeight="1">
      <c r="A197" s="1" t="s">
        <v>1201</v>
      </c>
      <c r="B197" s="1" t="s">
        <v>163</v>
      </c>
      <c r="C197" s="1" t="s">
        <v>71</v>
      </c>
      <c r="D197" s="1" t="s">
        <v>90</v>
      </c>
      <c r="E197" s="1" t="s">
        <v>34</v>
      </c>
      <c r="F197" s="1" t="s">
        <v>1202</v>
      </c>
      <c r="G197" s="1" t="s">
        <v>1203</v>
      </c>
      <c r="H197" s="1" t="s">
        <v>328</v>
      </c>
      <c r="I197" s="1" t="s">
        <v>1204</v>
      </c>
      <c r="J197" s="1" t="s">
        <v>104</v>
      </c>
      <c r="K197" s="1" t="s">
        <v>76</v>
      </c>
      <c r="L197" s="1" t="s">
        <v>1205</v>
      </c>
      <c r="M197" s="1" t="s">
        <v>78</v>
      </c>
      <c r="N197" s="1" t="s">
        <v>1206</v>
      </c>
      <c r="O197" s="1" t="s">
        <v>628</v>
      </c>
    </row>
    <row r="198" ht="14.25" customHeight="1">
      <c r="A198" s="1" t="s">
        <v>1207</v>
      </c>
      <c r="B198" s="1" t="s">
        <v>31</v>
      </c>
      <c r="C198" s="1" t="s">
        <v>32</v>
      </c>
      <c r="D198" s="1" t="s">
        <v>152</v>
      </c>
      <c r="E198" s="1" t="s">
        <v>46</v>
      </c>
      <c r="F198" s="1" t="s">
        <v>580</v>
      </c>
      <c r="G198" s="1" t="s">
        <v>800</v>
      </c>
      <c r="H198" s="1" t="s">
        <v>1208</v>
      </c>
      <c r="I198" s="1" t="s">
        <v>314</v>
      </c>
      <c r="J198" s="1" t="s">
        <v>39</v>
      </c>
      <c r="K198" s="1" t="s">
        <v>47</v>
      </c>
      <c r="L198" s="1" t="s">
        <v>1209</v>
      </c>
      <c r="M198" s="1" t="s">
        <v>542</v>
      </c>
      <c r="N198" s="1" t="s">
        <v>104</v>
      </c>
      <c r="O198" s="1" t="s">
        <v>1008</v>
      </c>
    </row>
    <row r="199" ht="14.25" customHeight="1">
      <c r="A199" s="1" t="s">
        <v>1210</v>
      </c>
      <c r="B199" s="1" t="s">
        <v>215</v>
      </c>
      <c r="C199" s="1" t="s">
        <v>32</v>
      </c>
      <c r="D199" s="1" t="s">
        <v>90</v>
      </c>
      <c r="E199" s="1" t="s">
        <v>34</v>
      </c>
      <c r="F199" s="1" t="s">
        <v>1211</v>
      </c>
      <c r="G199" s="1" t="s">
        <v>1212</v>
      </c>
      <c r="H199" s="1" t="s">
        <v>1213</v>
      </c>
      <c r="I199" s="1" t="s">
        <v>1214</v>
      </c>
      <c r="J199" s="1" t="s">
        <v>39</v>
      </c>
      <c r="K199" s="1" t="s">
        <v>76</v>
      </c>
      <c r="L199" s="1" t="s">
        <v>557</v>
      </c>
      <c r="M199" s="1" t="s">
        <v>1145</v>
      </c>
      <c r="N199" s="1" t="s">
        <v>945</v>
      </c>
      <c r="O199" s="1" t="s">
        <v>305</v>
      </c>
    </row>
    <row r="200" ht="14.25" customHeight="1">
      <c r="A200" s="1" t="s">
        <v>1215</v>
      </c>
      <c r="B200" s="1" t="s">
        <v>163</v>
      </c>
      <c r="C200" s="1" t="s">
        <v>71</v>
      </c>
      <c r="D200" s="1" t="s">
        <v>90</v>
      </c>
      <c r="E200" s="1" t="s">
        <v>34</v>
      </c>
      <c r="F200" s="1" t="s">
        <v>376</v>
      </c>
      <c r="G200" s="1" t="s">
        <v>1074</v>
      </c>
      <c r="H200" s="1" t="s">
        <v>173</v>
      </c>
      <c r="I200" s="1" t="s">
        <v>256</v>
      </c>
      <c r="J200" s="1" t="s">
        <v>39</v>
      </c>
      <c r="K200" s="1" t="s">
        <v>209</v>
      </c>
      <c r="L200" s="1" t="s">
        <v>1216</v>
      </c>
      <c r="M200" s="1" t="s">
        <v>528</v>
      </c>
      <c r="N200" s="1" t="s">
        <v>506</v>
      </c>
      <c r="O200" s="1" t="s">
        <v>587</v>
      </c>
    </row>
    <row r="201" ht="14.25" customHeight="1">
      <c r="A201" s="1" t="s">
        <v>1217</v>
      </c>
      <c r="B201" s="1" t="s">
        <v>252</v>
      </c>
      <c r="C201" s="1" t="s">
        <v>71</v>
      </c>
      <c r="D201" s="1" t="s">
        <v>33</v>
      </c>
      <c r="E201" s="1" t="s">
        <v>59</v>
      </c>
      <c r="F201" s="1" t="s">
        <v>1218</v>
      </c>
      <c r="G201" s="1" t="s">
        <v>800</v>
      </c>
      <c r="H201" s="1" t="s">
        <v>1219</v>
      </c>
      <c r="I201" s="1" t="s">
        <v>1220</v>
      </c>
      <c r="J201" s="1" t="s">
        <v>39</v>
      </c>
      <c r="K201" s="1" t="s">
        <v>76</v>
      </c>
      <c r="L201" s="1" t="s">
        <v>1221</v>
      </c>
      <c r="M201" s="1" t="s">
        <v>1222</v>
      </c>
      <c r="N201" s="1" t="s">
        <v>78</v>
      </c>
      <c r="O201" s="1" t="s">
        <v>280</v>
      </c>
    </row>
    <row r="202" ht="14.25" customHeight="1">
      <c r="A202" s="1" t="s">
        <v>1223</v>
      </c>
      <c r="B202" s="1" t="s">
        <v>286</v>
      </c>
      <c r="C202" s="1" t="s">
        <v>71</v>
      </c>
      <c r="D202" s="1" t="s">
        <v>33</v>
      </c>
      <c r="E202" s="1" t="s">
        <v>59</v>
      </c>
      <c r="F202" s="1" t="s">
        <v>272</v>
      </c>
      <c r="G202" s="1" t="s">
        <v>1224</v>
      </c>
      <c r="H202" s="1" t="s">
        <v>1225</v>
      </c>
      <c r="I202" s="1" t="s">
        <v>534</v>
      </c>
      <c r="J202" s="1" t="s">
        <v>39</v>
      </c>
      <c r="K202" s="1" t="s">
        <v>76</v>
      </c>
      <c r="L202" s="1" t="s">
        <v>41</v>
      </c>
      <c r="M202" s="1" t="s">
        <v>1226</v>
      </c>
      <c r="N202" s="1" t="s">
        <v>514</v>
      </c>
      <c r="O202" s="1" t="s">
        <v>78</v>
      </c>
    </row>
    <row r="203" ht="14.25" customHeight="1">
      <c r="A203" s="1" t="s">
        <v>1227</v>
      </c>
      <c r="B203" s="1" t="s">
        <v>206</v>
      </c>
      <c r="C203" s="1" t="s">
        <v>32</v>
      </c>
      <c r="D203" s="1" t="s">
        <v>80</v>
      </c>
      <c r="E203" s="1" t="s">
        <v>34</v>
      </c>
      <c r="F203" s="1" t="s">
        <v>1228</v>
      </c>
      <c r="G203" s="1" t="s">
        <v>208</v>
      </c>
      <c r="H203" s="1" t="s">
        <v>1229</v>
      </c>
      <c r="I203" s="1" t="s">
        <v>503</v>
      </c>
      <c r="J203" s="1" t="s">
        <v>39</v>
      </c>
      <c r="K203" s="1" t="s">
        <v>76</v>
      </c>
      <c r="L203" s="1" t="s">
        <v>1230</v>
      </c>
      <c r="M203" s="1" t="s">
        <v>78</v>
      </c>
      <c r="N203" s="1" t="s">
        <v>688</v>
      </c>
      <c r="O203" s="1" t="s">
        <v>78</v>
      </c>
    </row>
    <row r="204" ht="14.25" customHeight="1">
      <c r="A204" s="1" t="s">
        <v>1231</v>
      </c>
      <c r="B204" s="1" t="s">
        <v>133</v>
      </c>
      <c r="C204" s="1" t="s">
        <v>71</v>
      </c>
      <c r="D204" s="1" t="s">
        <v>33</v>
      </c>
      <c r="E204" s="1" t="s">
        <v>59</v>
      </c>
      <c r="F204" s="1" t="s">
        <v>935</v>
      </c>
      <c r="G204" s="1" t="s">
        <v>1232</v>
      </c>
      <c r="H204" s="1" t="s">
        <v>561</v>
      </c>
      <c r="I204" s="1" t="s">
        <v>1233</v>
      </c>
      <c r="J204" s="1" t="s">
        <v>104</v>
      </c>
      <c r="K204" s="1" t="s">
        <v>277</v>
      </c>
      <c r="L204" s="1" t="s">
        <v>1234</v>
      </c>
      <c r="M204" s="1" t="s">
        <v>558</v>
      </c>
      <c r="N204" s="1" t="s">
        <v>1235</v>
      </c>
      <c r="O204" s="1" t="s">
        <v>1236</v>
      </c>
    </row>
    <row r="205" ht="14.25" customHeight="1">
      <c r="A205" s="1" t="s">
        <v>1237</v>
      </c>
      <c r="B205" s="1" t="s">
        <v>315</v>
      </c>
      <c r="C205" s="1" t="s">
        <v>32</v>
      </c>
      <c r="D205" s="1" t="s">
        <v>33</v>
      </c>
      <c r="E205" s="1" t="s">
        <v>46</v>
      </c>
      <c r="F205" s="1" t="s">
        <v>1115</v>
      </c>
      <c r="G205" s="1" t="s">
        <v>1238</v>
      </c>
      <c r="H205" s="1" t="s">
        <v>386</v>
      </c>
      <c r="I205" s="1" t="s">
        <v>1239</v>
      </c>
      <c r="J205" s="1" t="s">
        <v>39</v>
      </c>
      <c r="K205" s="1" t="s">
        <v>783</v>
      </c>
      <c r="L205" s="1" t="s">
        <v>346</v>
      </c>
      <c r="M205" s="1" t="s">
        <v>1240</v>
      </c>
      <c r="N205" s="1" t="s">
        <v>614</v>
      </c>
      <c r="O205" s="1" t="s">
        <v>1241</v>
      </c>
    </row>
    <row r="206" ht="14.25" customHeight="1">
      <c r="A206" s="1" t="s">
        <v>1242</v>
      </c>
      <c r="B206" s="1" t="s">
        <v>315</v>
      </c>
      <c r="C206" s="1" t="s">
        <v>32</v>
      </c>
      <c r="D206" s="1" t="s">
        <v>33</v>
      </c>
      <c r="E206" s="1" t="s">
        <v>59</v>
      </c>
      <c r="F206" s="1" t="s">
        <v>1243</v>
      </c>
      <c r="G206" s="1" t="s">
        <v>732</v>
      </c>
      <c r="H206" s="1" t="s">
        <v>611</v>
      </c>
      <c r="I206" s="1" t="s">
        <v>520</v>
      </c>
      <c r="J206" s="1" t="s">
        <v>39</v>
      </c>
      <c r="K206" s="1" t="s">
        <v>146</v>
      </c>
      <c r="L206" s="1" t="s">
        <v>1244</v>
      </c>
      <c r="M206" s="1" t="s">
        <v>1245</v>
      </c>
      <c r="N206" s="1" t="s">
        <v>47</v>
      </c>
      <c r="O206" s="1" t="s">
        <v>1144</v>
      </c>
    </row>
    <row r="207" ht="14.25" customHeight="1">
      <c r="A207" s="1" t="s">
        <v>1246</v>
      </c>
      <c r="B207" s="1" t="s">
        <v>225</v>
      </c>
      <c r="C207" s="1" t="s">
        <v>32</v>
      </c>
      <c r="D207" s="1" t="s">
        <v>33</v>
      </c>
      <c r="E207" s="1" t="s">
        <v>59</v>
      </c>
      <c r="F207" s="1" t="s">
        <v>1247</v>
      </c>
      <c r="G207" s="1" t="s">
        <v>638</v>
      </c>
      <c r="H207" s="1" t="s">
        <v>274</v>
      </c>
      <c r="I207" s="1" t="s">
        <v>282</v>
      </c>
      <c r="J207" s="1" t="s">
        <v>39</v>
      </c>
      <c r="K207" s="1" t="s">
        <v>76</v>
      </c>
      <c r="L207" s="1" t="s">
        <v>1248</v>
      </c>
      <c r="M207" s="1" t="s">
        <v>1249</v>
      </c>
      <c r="N207" s="1" t="s">
        <v>1250</v>
      </c>
      <c r="O207" s="1" t="s">
        <v>149</v>
      </c>
    </row>
    <row r="208" ht="14.25" customHeight="1">
      <c r="A208" s="1" t="s">
        <v>1251</v>
      </c>
      <c r="B208" s="1" t="s">
        <v>215</v>
      </c>
      <c r="C208" s="1" t="s">
        <v>71</v>
      </c>
      <c r="D208" s="1" t="s">
        <v>33</v>
      </c>
      <c r="E208" s="1" t="s">
        <v>59</v>
      </c>
      <c r="F208" s="1" t="s">
        <v>1252</v>
      </c>
      <c r="G208" s="1" t="s">
        <v>352</v>
      </c>
      <c r="H208" s="1" t="s">
        <v>376</v>
      </c>
      <c r="I208" s="1" t="s">
        <v>301</v>
      </c>
      <c r="J208" s="1" t="s">
        <v>39</v>
      </c>
      <c r="K208" s="1" t="s">
        <v>230</v>
      </c>
      <c r="L208" s="1" t="s">
        <v>1253</v>
      </c>
      <c r="M208" s="1" t="s">
        <v>404</v>
      </c>
      <c r="N208" s="1" t="s">
        <v>203</v>
      </c>
      <c r="O208" s="1" t="s">
        <v>122</v>
      </c>
    </row>
    <row r="209" ht="14.25" customHeight="1">
      <c r="A209" s="1" t="s">
        <v>1254</v>
      </c>
      <c r="B209" s="1" t="s">
        <v>133</v>
      </c>
      <c r="C209" s="1" t="s">
        <v>71</v>
      </c>
      <c r="D209" s="1" t="s">
        <v>80</v>
      </c>
      <c r="E209" s="1" t="s">
        <v>59</v>
      </c>
      <c r="F209" s="1" t="s">
        <v>549</v>
      </c>
      <c r="G209" s="1" t="s">
        <v>1255</v>
      </c>
      <c r="H209" s="1" t="s">
        <v>1256</v>
      </c>
      <c r="I209" s="1" t="s">
        <v>1000</v>
      </c>
      <c r="J209" s="1" t="s">
        <v>39</v>
      </c>
      <c r="K209" s="1" t="s">
        <v>274</v>
      </c>
      <c r="L209" s="1" t="s">
        <v>1257</v>
      </c>
      <c r="M209" s="1" t="s">
        <v>1258</v>
      </c>
      <c r="N209" s="1" t="s">
        <v>146</v>
      </c>
      <c r="O209" s="1" t="s">
        <v>78</v>
      </c>
    </row>
    <row r="210" ht="14.25" customHeight="1">
      <c r="A210" s="1" t="s">
        <v>1259</v>
      </c>
      <c r="B210" s="1" t="s">
        <v>133</v>
      </c>
      <c r="C210" s="1" t="s">
        <v>71</v>
      </c>
      <c r="D210" s="1" t="s">
        <v>80</v>
      </c>
      <c r="E210" s="1" t="s">
        <v>34</v>
      </c>
      <c r="F210" s="1" t="s">
        <v>1260</v>
      </c>
      <c r="G210" s="1" t="s">
        <v>217</v>
      </c>
      <c r="H210" s="1" t="s">
        <v>264</v>
      </c>
      <c r="I210" s="1" t="s">
        <v>303</v>
      </c>
      <c r="J210" s="1" t="s">
        <v>39</v>
      </c>
      <c r="K210" s="1" t="s">
        <v>76</v>
      </c>
      <c r="L210" s="1" t="s">
        <v>1261</v>
      </c>
      <c r="M210" s="1" t="s">
        <v>206</v>
      </c>
      <c r="N210" s="1" t="s">
        <v>370</v>
      </c>
      <c r="O210" s="1" t="s">
        <v>274</v>
      </c>
    </row>
    <row r="211" ht="14.25" customHeight="1">
      <c r="A211" s="1" t="s">
        <v>1262</v>
      </c>
      <c r="B211" s="1" t="s">
        <v>133</v>
      </c>
      <c r="C211" s="1" t="s">
        <v>32</v>
      </c>
      <c r="D211" s="1" t="s">
        <v>33</v>
      </c>
      <c r="E211" s="1" t="s">
        <v>59</v>
      </c>
      <c r="F211" s="1" t="s">
        <v>1263</v>
      </c>
      <c r="G211" s="1" t="s">
        <v>1264</v>
      </c>
      <c r="H211" s="1" t="s">
        <v>746</v>
      </c>
      <c r="I211" s="1" t="s">
        <v>1265</v>
      </c>
      <c r="J211" s="1" t="s">
        <v>39</v>
      </c>
      <c r="K211" s="1" t="s">
        <v>811</v>
      </c>
      <c r="L211" s="1" t="s">
        <v>1266</v>
      </c>
      <c r="M211" s="1" t="s">
        <v>1209</v>
      </c>
      <c r="N211" s="1" t="s">
        <v>969</v>
      </c>
      <c r="O211" s="1" t="s">
        <v>78</v>
      </c>
    </row>
    <row r="212" ht="14.25" customHeight="1">
      <c r="A212" s="1" t="s">
        <v>1267</v>
      </c>
      <c r="B212" s="1" t="s">
        <v>296</v>
      </c>
      <c r="C212" s="1" t="s">
        <v>71</v>
      </c>
      <c r="D212" s="1" t="s">
        <v>80</v>
      </c>
      <c r="E212" s="1" t="s">
        <v>34</v>
      </c>
      <c r="F212" s="1" t="s">
        <v>1268</v>
      </c>
      <c r="G212" s="1" t="s">
        <v>742</v>
      </c>
      <c r="H212" s="1" t="s">
        <v>931</v>
      </c>
      <c r="I212" s="1" t="s">
        <v>327</v>
      </c>
      <c r="J212" s="1" t="s">
        <v>39</v>
      </c>
      <c r="K212" s="1" t="s">
        <v>76</v>
      </c>
      <c r="L212" s="1" t="s">
        <v>1269</v>
      </c>
      <c r="M212" s="1" t="s">
        <v>604</v>
      </c>
      <c r="N212" s="1" t="s">
        <v>940</v>
      </c>
      <c r="O212" s="1" t="s">
        <v>78</v>
      </c>
    </row>
    <row r="213" ht="14.25" customHeight="1">
      <c r="A213" s="1" t="s">
        <v>1270</v>
      </c>
      <c r="B213" s="1" t="s">
        <v>133</v>
      </c>
      <c r="C213" s="1" t="s">
        <v>32</v>
      </c>
      <c r="D213" s="1" t="s">
        <v>90</v>
      </c>
      <c r="E213" s="1" t="s">
        <v>34</v>
      </c>
      <c r="F213" s="1" t="s">
        <v>1271</v>
      </c>
      <c r="G213" s="1" t="s">
        <v>1272</v>
      </c>
      <c r="H213" s="1" t="s">
        <v>763</v>
      </c>
      <c r="I213" s="1" t="s">
        <v>1233</v>
      </c>
      <c r="J213" s="1" t="s">
        <v>39</v>
      </c>
      <c r="K213" s="1" t="s">
        <v>40</v>
      </c>
      <c r="L213" s="1" t="s">
        <v>508</v>
      </c>
      <c r="M213" s="1" t="s">
        <v>1273</v>
      </c>
      <c r="N213" s="1" t="s">
        <v>494</v>
      </c>
      <c r="O213" s="1" t="s">
        <v>1274</v>
      </c>
    </row>
    <row r="214" ht="14.25" customHeight="1">
      <c r="A214" s="1" t="s">
        <v>1275</v>
      </c>
      <c r="B214" s="1" t="s">
        <v>855</v>
      </c>
      <c r="C214" s="1" t="s">
        <v>71</v>
      </c>
      <c r="D214" s="1" t="s">
        <v>33</v>
      </c>
      <c r="E214" s="1" t="s">
        <v>59</v>
      </c>
      <c r="F214" s="1" t="s">
        <v>1276</v>
      </c>
      <c r="G214" s="1" t="s">
        <v>73</v>
      </c>
      <c r="H214" s="1" t="s">
        <v>1277</v>
      </c>
      <c r="I214" s="1" t="s">
        <v>105</v>
      </c>
      <c r="J214" s="1" t="s">
        <v>39</v>
      </c>
      <c r="K214" s="1" t="s">
        <v>218</v>
      </c>
      <c r="L214" s="1" t="s">
        <v>120</v>
      </c>
      <c r="M214" s="1" t="s">
        <v>1088</v>
      </c>
      <c r="N214" s="1" t="s">
        <v>1278</v>
      </c>
      <c r="O214" s="1" t="s">
        <v>329</v>
      </c>
    </row>
    <row r="215" ht="14.25" customHeight="1">
      <c r="A215" s="1" t="s">
        <v>1279</v>
      </c>
      <c r="B215" s="1" t="s">
        <v>77</v>
      </c>
      <c r="C215" s="1" t="s">
        <v>32</v>
      </c>
      <c r="D215" s="1" t="s">
        <v>33</v>
      </c>
      <c r="E215" s="1" t="s">
        <v>34</v>
      </c>
      <c r="F215" s="1" t="s">
        <v>1280</v>
      </c>
      <c r="G215" s="1" t="s">
        <v>1281</v>
      </c>
      <c r="H215" s="1" t="s">
        <v>1282</v>
      </c>
      <c r="I215" s="1" t="s">
        <v>492</v>
      </c>
      <c r="J215" s="1" t="s">
        <v>104</v>
      </c>
      <c r="K215" s="1" t="s">
        <v>329</v>
      </c>
      <c r="L215" s="1" t="s">
        <v>1283</v>
      </c>
      <c r="M215" s="1" t="s">
        <v>77</v>
      </c>
      <c r="N215" s="1" t="s">
        <v>536</v>
      </c>
      <c r="O215" s="1" t="s">
        <v>1284</v>
      </c>
    </row>
    <row r="216" ht="14.25" customHeight="1">
      <c r="A216" s="1" t="s">
        <v>1285</v>
      </c>
      <c r="B216" s="1" t="s">
        <v>58</v>
      </c>
      <c r="C216" s="1" t="s">
        <v>32</v>
      </c>
      <c r="D216" s="1" t="s">
        <v>33</v>
      </c>
      <c r="E216" s="1" t="s">
        <v>59</v>
      </c>
      <c r="F216" s="1" t="s">
        <v>679</v>
      </c>
      <c r="G216" s="1" t="s">
        <v>1286</v>
      </c>
      <c r="H216" s="1" t="s">
        <v>1287</v>
      </c>
      <c r="I216" s="1" t="s">
        <v>229</v>
      </c>
      <c r="J216" s="1" t="s">
        <v>39</v>
      </c>
      <c r="K216" s="1" t="s">
        <v>218</v>
      </c>
      <c r="L216" s="1" t="s">
        <v>1261</v>
      </c>
      <c r="M216" s="1" t="s">
        <v>356</v>
      </c>
      <c r="N216" s="1" t="s">
        <v>1288</v>
      </c>
      <c r="O216" s="1" t="s">
        <v>961</v>
      </c>
    </row>
    <row r="217" ht="14.25" customHeight="1">
      <c r="A217" s="1" t="s">
        <v>1289</v>
      </c>
      <c r="B217" s="1" t="s">
        <v>310</v>
      </c>
      <c r="C217" s="1" t="s">
        <v>32</v>
      </c>
      <c r="D217" s="1" t="s">
        <v>90</v>
      </c>
      <c r="E217" s="1" t="s">
        <v>59</v>
      </c>
      <c r="F217" s="1" t="s">
        <v>810</v>
      </c>
      <c r="G217" s="1" t="s">
        <v>1290</v>
      </c>
      <c r="H217" s="1" t="s">
        <v>1291</v>
      </c>
      <c r="I217" s="1" t="s">
        <v>825</v>
      </c>
      <c r="J217" s="1" t="s">
        <v>39</v>
      </c>
      <c r="K217" s="1" t="s">
        <v>76</v>
      </c>
      <c r="L217" s="1" t="s">
        <v>714</v>
      </c>
      <c r="M217" s="1" t="s">
        <v>1292</v>
      </c>
      <c r="N217" s="1" t="s">
        <v>387</v>
      </c>
      <c r="O217" s="1" t="s">
        <v>701</v>
      </c>
    </row>
    <row r="218" ht="14.25" customHeight="1">
      <c r="A218" s="1" t="s">
        <v>1293</v>
      </c>
      <c r="B218" s="1" t="s">
        <v>111</v>
      </c>
      <c r="C218" s="1" t="s">
        <v>32</v>
      </c>
      <c r="D218" s="1" t="s">
        <v>33</v>
      </c>
      <c r="E218" s="1" t="s">
        <v>34</v>
      </c>
      <c r="F218" s="1" t="s">
        <v>1294</v>
      </c>
      <c r="G218" s="1" t="s">
        <v>108</v>
      </c>
      <c r="H218" s="1" t="s">
        <v>871</v>
      </c>
      <c r="I218" s="1" t="s">
        <v>208</v>
      </c>
      <c r="J218" s="1" t="s">
        <v>39</v>
      </c>
      <c r="K218" s="1" t="s">
        <v>719</v>
      </c>
      <c r="L218" s="1" t="s">
        <v>769</v>
      </c>
      <c r="M218" s="1" t="s">
        <v>433</v>
      </c>
      <c r="N218" s="1" t="s">
        <v>759</v>
      </c>
      <c r="O218" s="1" t="s">
        <v>1063</v>
      </c>
    </row>
    <row r="219" ht="14.25" customHeight="1">
      <c r="A219" s="1" t="s">
        <v>1295</v>
      </c>
      <c r="B219" s="1" t="s">
        <v>502</v>
      </c>
      <c r="C219" s="1" t="s">
        <v>71</v>
      </c>
      <c r="D219" s="1" t="s">
        <v>33</v>
      </c>
      <c r="E219" s="1" t="s">
        <v>59</v>
      </c>
      <c r="F219" s="1" t="s">
        <v>1296</v>
      </c>
      <c r="G219" s="1" t="s">
        <v>1297</v>
      </c>
      <c r="H219" s="1" t="s">
        <v>1298</v>
      </c>
      <c r="I219" s="1" t="s">
        <v>175</v>
      </c>
      <c r="J219" s="1" t="s">
        <v>51</v>
      </c>
      <c r="K219" s="1" t="s">
        <v>1299</v>
      </c>
      <c r="L219" s="1" t="s">
        <v>331</v>
      </c>
      <c r="M219" s="1" t="s">
        <v>681</v>
      </c>
      <c r="N219" s="1" t="s">
        <v>353</v>
      </c>
      <c r="O219" s="1" t="s">
        <v>418</v>
      </c>
    </row>
    <row r="220" ht="14.25" customHeight="1">
      <c r="A220" s="1" t="s">
        <v>1300</v>
      </c>
      <c r="B220" s="1" t="s">
        <v>45</v>
      </c>
      <c r="C220" s="1" t="s">
        <v>32</v>
      </c>
      <c r="D220" s="1" t="s">
        <v>33</v>
      </c>
      <c r="E220" s="1" t="s">
        <v>59</v>
      </c>
      <c r="F220" s="1" t="s">
        <v>1301</v>
      </c>
      <c r="G220" s="1" t="s">
        <v>1302</v>
      </c>
      <c r="H220" s="1" t="s">
        <v>462</v>
      </c>
      <c r="I220" s="1" t="s">
        <v>145</v>
      </c>
      <c r="J220" s="1" t="s">
        <v>39</v>
      </c>
      <c r="K220" s="1" t="s">
        <v>76</v>
      </c>
      <c r="L220" s="1" t="s">
        <v>667</v>
      </c>
      <c r="M220" s="1" t="s">
        <v>427</v>
      </c>
      <c r="N220" s="1" t="s">
        <v>127</v>
      </c>
      <c r="O220" s="1" t="s">
        <v>1303</v>
      </c>
    </row>
    <row r="221" ht="14.25" customHeight="1">
      <c r="A221" s="1" t="s">
        <v>1304</v>
      </c>
      <c r="B221" s="1" t="s">
        <v>122</v>
      </c>
      <c r="C221" s="1" t="s">
        <v>32</v>
      </c>
      <c r="D221" s="1" t="s">
        <v>33</v>
      </c>
      <c r="E221" s="1" t="s">
        <v>46</v>
      </c>
      <c r="F221" s="1" t="s">
        <v>1305</v>
      </c>
      <c r="G221" s="1" t="s">
        <v>532</v>
      </c>
      <c r="H221" s="1" t="s">
        <v>1306</v>
      </c>
      <c r="I221" s="1" t="s">
        <v>262</v>
      </c>
      <c r="J221" s="1" t="s">
        <v>39</v>
      </c>
      <c r="K221" s="1" t="s">
        <v>76</v>
      </c>
      <c r="L221" s="1" t="s">
        <v>702</v>
      </c>
      <c r="M221" s="1" t="s">
        <v>248</v>
      </c>
      <c r="N221" s="1" t="s">
        <v>47</v>
      </c>
      <c r="O221" s="1" t="s">
        <v>940</v>
      </c>
    </row>
    <row r="222" ht="14.25" customHeight="1">
      <c r="A222" s="1" t="s">
        <v>1307</v>
      </c>
      <c r="B222" s="1" t="s">
        <v>252</v>
      </c>
      <c r="C222" s="1" t="s">
        <v>71</v>
      </c>
      <c r="D222" s="1" t="s">
        <v>90</v>
      </c>
      <c r="E222" s="1" t="s">
        <v>59</v>
      </c>
      <c r="F222" s="1" t="s">
        <v>83</v>
      </c>
      <c r="G222" s="1" t="s">
        <v>1308</v>
      </c>
      <c r="H222" s="1" t="s">
        <v>581</v>
      </c>
      <c r="I222" s="1" t="s">
        <v>1309</v>
      </c>
      <c r="J222" s="1" t="s">
        <v>39</v>
      </c>
      <c r="K222" s="1" t="s">
        <v>362</v>
      </c>
      <c r="L222" s="1" t="s">
        <v>1310</v>
      </c>
      <c r="M222" s="1" t="s">
        <v>1158</v>
      </c>
      <c r="N222" s="1" t="s">
        <v>1311</v>
      </c>
      <c r="O222" s="1" t="s">
        <v>1312</v>
      </c>
    </row>
    <row r="223" ht="14.25" customHeight="1">
      <c r="A223" s="1" t="s">
        <v>1313</v>
      </c>
      <c r="B223" s="1" t="s">
        <v>1314</v>
      </c>
      <c r="C223" s="1" t="s">
        <v>32</v>
      </c>
      <c r="D223" s="1" t="s">
        <v>33</v>
      </c>
      <c r="E223" s="1" t="s">
        <v>46</v>
      </c>
      <c r="F223" s="1" t="s">
        <v>217</v>
      </c>
      <c r="G223" s="1" t="s">
        <v>312</v>
      </c>
      <c r="H223" s="1" t="s">
        <v>209</v>
      </c>
      <c r="I223" s="1" t="s">
        <v>281</v>
      </c>
      <c r="J223" s="1" t="s">
        <v>39</v>
      </c>
      <c r="K223" s="1" t="s">
        <v>146</v>
      </c>
      <c r="L223" s="1" t="s">
        <v>891</v>
      </c>
      <c r="M223" s="1" t="s">
        <v>347</v>
      </c>
      <c r="N223" s="1" t="s">
        <v>438</v>
      </c>
      <c r="O223" s="1" t="s">
        <v>1315</v>
      </c>
    </row>
    <row r="224" ht="14.25" customHeight="1">
      <c r="A224" s="1" t="s">
        <v>1316</v>
      </c>
      <c r="B224" s="1" t="s">
        <v>171</v>
      </c>
      <c r="C224" s="1" t="s">
        <v>71</v>
      </c>
      <c r="D224" s="1" t="s">
        <v>33</v>
      </c>
      <c r="E224" s="1" t="s">
        <v>59</v>
      </c>
      <c r="F224" s="1" t="s">
        <v>1317</v>
      </c>
      <c r="G224" s="1" t="s">
        <v>964</v>
      </c>
      <c r="H224" s="1" t="s">
        <v>392</v>
      </c>
      <c r="I224" s="1" t="s">
        <v>1318</v>
      </c>
      <c r="J224" s="1" t="s">
        <v>39</v>
      </c>
      <c r="K224" s="1" t="s">
        <v>76</v>
      </c>
      <c r="L224" s="1" t="s">
        <v>1319</v>
      </c>
      <c r="M224" s="1" t="s">
        <v>310</v>
      </c>
      <c r="N224" s="1" t="s">
        <v>1032</v>
      </c>
      <c r="O224" s="1" t="s">
        <v>78</v>
      </c>
    </row>
    <row r="225" ht="14.25" customHeight="1">
      <c r="A225" s="1" t="s">
        <v>1320</v>
      </c>
      <c r="B225" s="1" t="s">
        <v>58</v>
      </c>
      <c r="C225" s="1" t="s">
        <v>71</v>
      </c>
      <c r="D225" s="1" t="s">
        <v>90</v>
      </c>
      <c r="E225" s="1" t="s">
        <v>34</v>
      </c>
      <c r="F225" s="1" t="s">
        <v>561</v>
      </c>
      <c r="G225" s="1" t="s">
        <v>1321</v>
      </c>
      <c r="H225" s="1" t="s">
        <v>174</v>
      </c>
      <c r="I225" s="1" t="s">
        <v>238</v>
      </c>
      <c r="J225" s="1" t="s">
        <v>39</v>
      </c>
      <c r="K225" s="1" t="s">
        <v>116</v>
      </c>
      <c r="L225" s="1" t="s">
        <v>1322</v>
      </c>
      <c r="M225" s="1" t="s">
        <v>1323</v>
      </c>
      <c r="N225" s="1" t="s">
        <v>176</v>
      </c>
      <c r="O225" s="1" t="s">
        <v>1324</v>
      </c>
    </row>
    <row r="226" ht="14.25" customHeight="1">
      <c r="A226" s="1" t="s">
        <v>1325</v>
      </c>
      <c r="B226" s="1" t="s">
        <v>887</v>
      </c>
      <c r="C226" s="1" t="s">
        <v>71</v>
      </c>
      <c r="D226" s="1" t="s">
        <v>90</v>
      </c>
      <c r="E226" s="1" t="s">
        <v>59</v>
      </c>
      <c r="F226" s="1" t="s">
        <v>1326</v>
      </c>
      <c r="G226" s="1" t="s">
        <v>937</v>
      </c>
      <c r="H226" s="1" t="s">
        <v>549</v>
      </c>
      <c r="I226" s="1" t="s">
        <v>378</v>
      </c>
      <c r="J226" s="1" t="s">
        <v>104</v>
      </c>
      <c r="K226" s="1" t="s">
        <v>76</v>
      </c>
      <c r="L226" s="1" t="s">
        <v>1327</v>
      </c>
      <c r="M226" s="1" t="s">
        <v>78</v>
      </c>
      <c r="N226" s="1" t="s">
        <v>362</v>
      </c>
      <c r="O226" s="1" t="s">
        <v>78</v>
      </c>
    </row>
    <row r="227" ht="14.25" customHeight="1">
      <c r="A227" s="1" t="s">
        <v>1328</v>
      </c>
      <c r="B227" s="1" t="s">
        <v>122</v>
      </c>
      <c r="C227" s="1" t="s">
        <v>32</v>
      </c>
      <c r="D227" s="1" t="s">
        <v>33</v>
      </c>
      <c r="E227" s="1" t="s">
        <v>46</v>
      </c>
      <c r="F227" s="1" t="s">
        <v>1137</v>
      </c>
      <c r="G227" s="1" t="s">
        <v>699</v>
      </c>
      <c r="H227" s="1" t="s">
        <v>1329</v>
      </c>
      <c r="I227" s="1" t="s">
        <v>1256</v>
      </c>
      <c r="J227" s="1" t="s">
        <v>39</v>
      </c>
      <c r="K227" s="1" t="s">
        <v>47</v>
      </c>
      <c r="L227" s="1" t="s">
        <v>1330</v>
      </c>
      <c r="M227" s="1" t="s">
        <v>1331</v>
      </c>
      <c r="N227" s="1" t="s">
        <v>1332</v>
      </c>
      <c r="O227" s="1" t="s">
        <v>1333</v>
      </c>
    </row>
    <row r="228" ht="14.25" customHeight="1">
      <c r="A228" s="1" t="s">
        <v>1334</v>
      </c>
      <c r="B228" s="1" t="s">
        <v>315</v>
      </c>
      <c r="C228" s="1" t="s">
        <v>71</v>
      </c>
      <c r="D228" s="1" t="s">
        <v>90</v>
      </c>
      <c r="E228" s="1" t="s">
        <v>59</v>
      </c>
      <c r="F228" s="1" t="s">
        <v>1335</v>
      </c>
      <c r="G228" s="1" t="s">
        <v>280</v>
      </c>
      <c r="H228" s="1" t="s">
        <v>1336</v>
      </c>
      <c r="I228" s="1" t="s">
        <v>314</v>
      </c>
      <c r="J228" s="1" t="s">
        <v>39</v>
      </c>
      <c r="K228" s="1" t="s">
        <v>47</v>
      </c>
      <c r="L228" s="1" t="s">
        <v>1337</v>
      </c>
      <c r="M228" s="1" t="s">
        <v>427</v>
      </c>
      <c r="N228" s="1" t="s">
        <v>78</v>
      </c>
      <c r="O228" s="1" t="s">
        <v>606</v>
      </c>
    </row>
    <row r="229" ht="14.25" customHeight="1">
      <c r="A229" s="1" t="s">
        <v>1338</v>
      </c>
      <c r="B229" s="1" t="s">
        <v>252</v>
      </c>
      <c r="C229" s="1" t="s">
        <v>71</v>
      </c>
      <c r="D229" s="1" t="s">
        <v>33</v>
      </c>
      <c r="E229" s="1" t="s">
        <v>46</v>
      </c>
      <c r="F229" s="1" t="s">
        <v>336</v>
      </c>
      <c r="G229" s="1" t="s">
        <v>1085</v>
      </c>
      <c r="H229" s="1" t="s">
        <v>1339</v>
      </c>
      <c r="I229" s="1" t="s">
        <v>229</v>
      </c>
      <c r="J229" s="1" t="s">
        <v>104</v>
      </c>
      <c r="K229" s="1" t="s">
        <v>298</v>
      </c>
      <c r="L229" s="1" t="s">
        <v>1340</v>
      </c>
      <c r="M229" s="1" t="s">
        <v>225</v>
      </c>
      <c r="N229" s="1" t="s">
        <v>387</v>
      </c>
      <c r="O229" s="1" t="s">
        <v>1071</v>
      </c>
    </row>
    <row r="230" ht="14.25" customHeight="1">
      <c r="A230" s="1" t="s">
        <v>1341</v>
      </c>
      <c r="B230" s="1" t="s">
        <v>196</v>
      </c>
      <c r="C230" s="1" t="s">
        <v>32</v>
      </c>
      <c r="D230" s="1" t="s">
        <v>33</v>
      </c>
      <c r="E230" s="1" t="s">
        <v>46</v>
      </c>
      <c r="F230" s="1" t="s">
        <v>295</v>
      </c>
      <c r="G230" s="1" t="s">
        <v>1342</v>
      </c>
      <c r="H230" s="1" t="s">
        <v>112</v>
      </c>
      <c r="I230" s="1" t="s">
        <v>935</v>
      </c>
      <c r="J230" s="1" t="s">
        <v>39</v>
      </c>
      <c r="K230" s="1" t="s">
        <v>362</v>
      </c>
      <c r="L230" s="1" t="s">
        <v>1330</v>
      </c>
      <c r="M230" s="1" t="s">
        <v>560</v>
      </c>
      <c r="N230" s="1" t="s">
        <v>865</v>
      </c>
      <c r="O230" s="1" t="s">
        <v>1343</v>
      </c>
    </row>
    <row r="231" ht="14.25" customHeight="1">
      <c r="A231" s="1" t="s">
        <v>1344</v>
      </c>
      <c r="B231" s="1" t="s">
        <v>436</v>
      </c>
      <c r="C231" s="1" t="s">
        <v>32</v>
      </c>
      <c r="D231" s="1" t="s">
        <v>33</v>
      </c>
      <c r="E231" s="1" t="s">
        <v>34</v>
      </c>
      <c r="F231" s="1" t="s">
        <v>1345</v>
      </c>
      <c r="G231" s="1" t="s">
        <v>263</v>
      </c>
      <c r="H231" s="1" t="s">
        <v>314</v>
      </c>
      <c r="I231" s="1" t="s">
        <v>115</v>
      </c>
      <c r="J231" s="1" t="s">
        <v>39</v>
      </c>
      <c r="K231" s="1" t="s">
        <v>147</v>
      </c>
      <c r="L231" s="1" t="s">
        <v>210</v>
      </c>
      <c r="M231" s="1" t="s">
        <v>1346</v>
      </c>
      <c r="N231" s="1" t="s">
        <v>324</v>
      </c>
      <c r="O231" s="1" t="s">
        <v>52</v>
      </c>
    </row>
    <row r="232" ht="14.25" customHeight="1">
      <c r="A232" s="1" t="s">
        <v>1347</v>
      </c>
      <c r="B232" s="1" t="s">
        <v>58</v>
      </c>
      <c r="C232" s="1" t="s">
        <v>71</v>
      </c>
      <c r="D232" s="1" t="s">
        <v>33</v>
      </c>
      <c r="E232" s="1" t="s">
        <v>34</v>
      </c>
      <c r="F232" s="1" t="s">
        <v>967</v>
      </c>
      <c r="G232" s="1" t="s">
        <v>146</v>
      </c>
      <c r="H232" s="1" t="s">
        <v>1348</v>
      </c>
      <c r="I232" s="1" t="s">
        <v>481</v>
      </c>
      <c r="J232" s="1" t="s">
        <v>39</v>
      </c>
      <c r="K232" s="1" t="s">
        <v>40</v>
      </c>
      <c r="L232" s="1" t="s">
        <v>1349</v>
      </c>
      <c r="M232" s="1" t="s">
        <v>419</v>
      </c>
      <c r="N232" s="1" t="s">
        <v>108</v>
      </c>
      <c r="O232" s="1" t="s">
        <v>78</v>
      </c>
    </row>
    <row r="233" ht="14.25" customHeight="1">
      <c r="A233" s="1" t="s">
        <v>1350</v>
      </c>
      <c r="B233" s="1" t="s">
        <v>436</v>
      </c>
      <c r="C233" s="1" t="s">
        <v>71</v>
      </c>
      <c r="D233" s="1" t="s">
        <v>80</v>
      </c>
      <c r="E233" s="1" t="s">
        <v>59</v>
      </c>
      <c r="F233" s="1" t="s">
        <v>1351</v>
      </c>
      <c r="G233" s="1" t="s">
        <v>334</v>
      </c>
      <c r="H233" s="1" t="s">
        <v>810</v>
      </c>
      <c r="I233" s="1" t="s">
        <v>1352</v>
      </c>
      <c r="J233" s="1" t="s">
        <v>39</v>
      </c>
      <c r="K233" s="1" t="s">
        <v>76</v>
      </c>
      <c r="L233" s="1" t="s">
        <v>1353</v>
      </c>
      <c r="M233" s="1" t="s">
        <v>1354</v>
      </c>
      <c r="N233" s="1" t="s">
        <v>1250</v>
      </c>
      <c r="O233" s="1" t="s">
        <v>179</v>
      </c>
    </row>
    <row r="234" ht="14.25" customHeight="1">
      <c r="A234" s="1" t="s">
        <v>1355</v>
      </c>
      <c r="B234" s="1" t="s">
        <v>163</v>
      </c>
      <c r="C234" s="1" t="s">
        <v>71</v>
      </c>
      <c r="D234" s="1" t="s">
        <v>90</v>
      </c>
      <c r="E234" s="1" t="s">
        <v>59</v>
      </c>
      <c r="F234" s="1" t="s">
        <v>1356</v>
      </c>
      <c r="G234" s="1" t="s">
        <v>302</v>
      </c>
      <c r="H234" s="1" t="s">
        <v>115</v>
      </c>
      <c r="I234" s="1" t="s">
        <v>869</v>
      </c>
      <c r="J234" s="1" t="s">
        <v>104</v>
      </c>
      <c r="K234" s="1" t="s">
        <v>840</v>
      </c>
      <c r="L234" s="1" t="s">
        <v>764</v>
      </c>
      <c r="M234" s="1" t="s">
        <v>1357</v>
      </c>
      <c r="N234" s="1" t="s">
        <v>688</v>
      </c>
      <c r="O234" s="1" t="s">
        <v>1358</v>
      </c>
    </row>
    <row r="235" ht="14.25" customHeight="1">
      <c r="A235" s="1" t="s">
        <v>1359</v>
      </c>
      <c r="B235" s="1" t="s">
        <v>252</v>
      </c>
      <c r="C235" s="1" t="s">
        <v>71</v>
      </c>
      <c r="D235" s="1" t="s">
        <v>90</v>
      </c>
      <c r="E235" s="1" t="s">
        <v>46</v>
      </c>
      <c r="F235" s="1" t="s">
        <v>149</v>
      </c>
      <c r="G235" s="1" t="s">
        <v>943</v>
      </c>
      <c r="H235" s="1" t="s">
        <v>534</v>
      </c>
      <c r="I235" s="1" t="s">
        <v>718</v>
      </c>
      <c r="J235" s="1" t="s">
        <v>39</v>
      </c>
      <c r="K235" s="1" t="s">
        <v>514</v>
      </c>
      <c r="L235" s="1" t="s">
        <v>1360</v>
      </c>
      <c r="M235" s="1" t="s">
        <v>42</v>
      </c>
      <c r="N235" s="1" t="s">
        <v>1361</v>
      </c>
      <c r="O235" s="1" t="s">
        <v>1362</v>
      </c>
    </row>
    <row r="236" ht="14.25" customHeight="1">
      <c r="A236" s="1" t="s">
        <v>1363</v>
      </c>
      <c r="B236" s="1" t="s">
        <v>436</v>
      </c>
      <c r="C236" s="1" t="s">
        <v>71</v>
      </c>
      <c r="D236" s="1" t="s">
        <v>80</v>
      </c>
      <c r="E236" s="1" t="s">
        <v>46</v>
      </c>
      <c r="F236" s="1" t="s">
        <v>624</v>
      </c>
      <c r="G236" s="1" t="s">
        <v>717</v>
      </c>
      <c r="H236" s="1" t="s">
        <v>176</v>
      </c>
      <c r="I236" s="1" t="s">
        <v>1364</v>
      </c>
      <c r="J236" s="1" t="s">
        <v>39</v>
      </c>
      <c r="K236" s="1" t="s">
        <v>345</v>
      </c>
      <c r="L236" s="1" t="s">
        <v>432</v>
      </c>
      <c r="M236" s="1" t="s">
        <v>1365</v>
      </c>
      <c r="N236" s="1" t="s">
        <v>1250</v>
      </c>
      <c r="O236" s="1" t="s">
        <v>1288</v>
      </c>
    </row>
    <row r="237" ht="14.25" customHeight="1">
      <c r="A237" s="1" t="s">
        <v>1366</v>
      </c>
      <c r="B237" s="1" t="s">
        <v>893</v>
      </c>
      <c r="C237" s="1" t="s">
        <v>32</v>
      </c>
      <c r="D237" s="1" t="s">
        <v>90</v>
      </c>
      <c r="E237" s="1" t="s">
        <v>34</v>
      </c>
      <c r="F237" s="1" t="s">
        <v>1367</v>
      </c>
      <c r="G237" s="1" t="s">
        <v>1368</v>
      </c>
      <c r="H237" s="1" t="s">
        <v>505</v>
      </c>
      <c r="I237" s="1" t="s">
        <v>442</v>
      </c>
      <c r="J237" s="1" t="s">
        <v>39</v>
      </c>
      <c r="K237" s="1" t="s">
        <v>76</v>
      </c>
      <c r="L237" s="1" t="s">
        <v>516</v>
      </c>
      <c r="M237" s="1" t="s">
        <v>1088</v>
      </c>
      <c r="N237" s="1" t="s">
        <v>43</v>
      </c>
      <c r="O237" s="1" t="s">
        <v>87</v>
      </c>
    </row>
    <row r="238" ht="14.25" customHeight="1">
      <c r="A238" s="1" t="s">
        <v>1369</v>
      </c>
      <c r="B238" s="1" t="s">
        <v>58</v>
      </c>
      <c r="C238" s="1" t="s">
        <v>32</v>
      </c>
      <c r="D238" s="1" t="s">
        <v>80</v>
      </c>
      <c r="E238" s="1" t="s">
        <v>34</v>
      </c>
      <c r="F238" s="1" t="s">
        <v>1370</v>
      </c>
      <c r="G238" s="1" t="s">
        <v>116</v>
      </c>
      <c r="H238" s="1" t="s">
        <v>1371</v>
      </c>
      <c r="I238" s="1" t="s">
        <v>662</v>
      </c>
      <c r="J238" s="1" t="s">
        <v>39</v>
      </c>
      <c r="K238" s="1" t="s">
        <v>259</v>
      </c>
      <c r="L238" s="1" t="s">
        <v>1372</v>
      </c>
      <c r="M238" s="1" t="s">
        <v>78</v>
      </c>
      <c r="N238" s="1" t="s">
        <v>246</v>
      </c>
      <c r="O238" s="1" t="s">
        <v>78</v>
      </c>
    </row>
    <row r="239" ht="14.25" customHeight="1">
      <c r="A239" s="1" t="s">
        <v>1373</v>
      </c>
      <c r="B239" s="1" t="s">
        <v>171</v>
      </c>
      <c r="C239" s="1" t="s">
        <v>32</v>
      </c>
      <c r="D239" s="1" t="s">
        <v>33</v>
      </c>
      <c r="E239" s="1" t="s">
        <v>46</v>
      </c>
      <c r="F239" s="1" t="s">
        <v>849</v>
      </c>
      <c r="G239" s="1" t="s">
        <v>1003</v>
      </c>
      <c r="H239" s="1" t="s">
        <v>1356</v>
      </c>
      <c r="I239" s="1" t="s">
        <v>1374</v>
      </c>
      <c r="J239" s="1" t="s">
        <v>39</v>
      </c>
      <c r="K239" s="1" t="s">
        <v>305</v>
      </c>
      <c r="L239" s="1" t="s">
        <v>1375</v>
      </c>
      <c r="M239" s="1" t="s">
        <v>1376</v>
      </c>
      <c r="N239" s="1" t="s">
        <v>549</v>
      </c>
      <c r="O239" s="1" t="s">
        <v>1377</v>
      </c>
    </row>
    <row r="240" ht="14.25" customHeight="1">
      <c r="A240" s="1" t="s">
        <v>1378</v>
      </c>
      <c r="B240" s="1" t="s">
        <v>163</v>
      </c>
      <c r="C240" s="1" t="s">
        <v>71</v>
      </c>
      <c r="D240" s="1" t="s">
        <v>33</v>
      </c>
      <c r="E240" s="1" t="s">
        <v>59</v>
      </c>
      <c r="F240" s="1" t="s">
        <v>519</v>
      </c>
      <c r="G240" s="1" t="s">
        <v>717</v>
      </c>
      <c r="H240" s="1" t="s">
        <v>569</v>
      </c>
      <c r="I240" s="1" t="s">
        <v>783</v>
      </c>
      <c r="J240" s="1" t="s">
        <v>104</v>
      </c>
      <c r="K240" s="1" t="s">
        <v>76</v>
      </c>
      <c r="L240" s="1" t="s">
        <v>535</v>
      </c>
      <c r="M240" s="1" t="s">
        <v>1379</v>
      </c>
      <c r="N240" s="1" t="s">
        <v>176</v>
      </c>
      <c r="O240" s="1" t="s">
        <v>666</v>
      </c>
    </row>
    <row r="241" ht="14.25" customHeight="1">
      <c r="A241" s="1" t="s">
        <v>1380</v>
      </c>
      <c r="B241" s="1" t="s">
        <v>436</v>
      </c>
      <c r="C241" s="1" t="s">
        <v>32</v>
      </c>
      <c r="D241" s="1" t="s">
        <v>80</v>
      </c>
      <c r="E241" s="1" t="s">
        <v>46</v>
      </c>
      <c r="F241" s="1" t="s">
        <v>1381</v>
      </c>
      <c r="G241" s="1" t="s">
        <v>312</v>
      </c>
      <c r="H241" s="1" t="s">
        <v>584</v>
      </c>
      <c r="I241" s="1" t="s">
        <v>556</v>
      </c>
      <c r="J241" s="1" t="s">
        <v>39</v>
      </c>
      <c r="K241" s="1" t="s">
        <v>811</v>
      </c>
      <c r="L241" s="1" t="s">
        <v>1023</v>
      </c>
      <c r="M241" s="1" t="s">
        <v>1382</v>
      </c>
      <c r="N241" s="1" t="s">
        <v>773</v>
      </c>
      <c r="O241" s="1" t="s">
        <v>78</v>
      </c>
    </row>
    <row r="242" ht="14.25" customHeight="1">
      <c r="A242" s="1" t="s">
        <v>1383</v>
      </c>
      <c r="B242" s="1" t="s">
        <v>111</v>
      </c>
      <c r="C242" s="1" t="s">
        <v>71</v>
      </c>
      <c r="D242" s="1" t="s">
        <v>90</v>
      </c>
      <c r="E242" s="1" t="s">
        <v>59</v>
      </c>
      <c r="F242" s="1" t="s">
        <v>1039</v>
      </c>
      <c r="G242" s="1" t="s">
        <v>273</v>
      </c>
      <c r="H242" s="1" t="s">
        <v>958</v>
      </c>
      <c r="I242" s="1" t="s">
        <v>959</v>
      </c>
      <c r="J242" s="1" t="s">
        <v>39</v>
      </c>
      <c r="K242" s="1" t="s">
        <v>370</v>
      </c>
      <c r="L242" s="1" t="s">
        <v>727</v>
      </c>
      <c r="M242" s="1" t="s">
        <v>383</v>
      </c>
      <c r="N242" s="1" t="s">
        <v>549</v>
      </c>
      <c r="O242" s="1" t="s">
        <v>204</v>
      </c>
    </row>
    <row r="243" ht="14.25" customHeight="1">
      <c r="A243" s="1" t="s">
        <v>1384</v>
      </c>
      <c r="B243" s="1" t="s">
        <v>502</v>
      </c>
      <c r="C243" s="1" t="s">
        <v>71</v>
      </c>
      <c r="D243" s="1" t="s">
        <v>90</v>
      </c>
      <c r="E243" s="1" t="s">
        <v>59</v>
      </c>
      <c r="F243" s="1" t="s">
        <v>279</v>
      </c>
      <c r="G243" s="1" t="s">
        <v>1385</v>
      </c>
      <c r="H243" s="1" t="s">
        <v>1171</v>
      </c>
      <c r="I243" s="1" t="s">
        <v>1386</v>
      </c>
      <c r="J243" s="1" t="s">
        <v>39</v>
      </c>
      <c r="K243" s="1" t="s">
        <v>146</v>
      </c>
      <c r="L243" s="1" t="s">
        <v>1387</v>
      </c>
      <c r="M243" s="1" t="s">
        <v>1240</v>
      </c>
      <c r="N243" s="1" t="s">
        <v>78</v>
      </c>
      <c r="O243" s="1" t="s">
        <v>1388</v>
      </c>
    </row>
    <row r="244" ht="14.25" customHeight="1">
      <c r="A244" s="1" t="s">
        <v>1389</v>
      </c>
      <c r="B244" s="1" t="s">
        <v>333</v>
      </c>
      <c r="C244" s="1" t="s">
        <v>71</v>
      </c>
      <c r="D244" s="1" t="s">
        <v>33</v>
      </c>
      <c r="E244" s="1" t="s">
        <v>34</v>
      </c>
      <c r="F244" s="1" t="s">
        <v>1390</v>
      </c>
      <c r="G244" s="1" t="s">
        <v>511</v>
      </c>
      <c r="H244" s="1" t="s">
        <v>1391</v>
      </c>
      <c r="I244" s="1" t="s">
        <v>414</v>
      </c>
      <c r="J244" s="1" t="s">
        <v>104</v>
      </c>
      <c r="K244" s="1" t="s">
        <v>543</v>
      </c>
      <c r="L244" s="1" t="s">
        <v>565</v>
      </c>
      <c r="M244" s="1" t="s">
        <v>654</v>
      </c>
      <c r="N244" s="1" t="s">
        <v>349</v>
      </c>
      <c r="O244" s="1" t="s">
        <v>1392</v>
      </c>
    </row>
    <row r="245" ht="14.25" customHeight="1">
      <c r="A245" s="1" t="s">
        <v>1393</v>
      </c>
      <c r="B245" s="1" t="s">
        <v>133</v>
      </c>
      <c r="C245" s="1" t="s">
        <v>32</v>
      </c>
      <c r="D245" s="1" t="s">
        <v>80</v>
      </c>
      <c r="E245" s="1" t="s">
        <v>59</v>
      </c>
      <c r="F245" s="1" t="s">
        <v>1364</v>
      </c>
      <c r="G245" s="1" t="s">
        <v>1255</v>
      </c>
      <c r="H245" s="1" t="s">
        <v>795</v>
      </c>
      <c r="I245" s="1" t="s">
        <v>1394</v>
      </c>
      <c r="J245" s="1" t="s">
        <v>104</v>
      </c>
      <c r="K245" s="1" t="s">
        <v>959</v>
      </c>
      <c r="L245" s="1" t="s">
        <v>1395</v>
      </c>
      <c r="M245" s="1" t="s">
        <v>1396</v>
      </c>
      <c r="N245" s="1" t="s">
        <v>76</v>
      </c>
      <c r="O245" s="1" t="s">
        <v>306</v>
      </c>
    </row>
    <row r="246" ht="14.25" customHeight="1">
      <c r="A246" s="1" t="s">
        <v>1397</v>
      </c>
      <c r="B246" s="1" t="s">
        <v>111</v>
      </c>
      <c r="C246" s="1" t="s">
        <v>71</v>
      </c>
      <c r="D246" s="1" t="s">
        <v>33</v>
      </c>
      <c r="E246" s="1" t="s">
        <v>59</v>
      </c>
      <c r="F246" s="1" t="s">
        <v>519</v>
      </c>
      <c r="G246" s="1" t="s">
        <v>342</v>
      </c>
      <c r="H246" s="1" t="s">
        <v>762</v>
      </c>
      <c r="I246" s="1" t="s">
        <v>1214</v>
      </c>
      <c r="J246" s="1" t="s">
        <v>39</v>
      </c>
      <c r="K246" s="1" t="s">
        <v>76</v>
      </c>
      <c r="L246" s="1" t="s">
        <v>1398</v>
      </c>
      <c r="M246" s="1" t="s">
        <v>54</v>
      </c>
      <c r="N246" s="1" t="s">
        <v>146</v>
      </c>
      <c r="O246" s="1" t="s">
        <v>753</v>
      </c>
    </row>
    <row r="247" ht="14.25" customHeight="1">
      <c r="A247" s="1" t="s">
        <v>1399</v>
      </c>
      <c r="B247" s="1" t="s">
        <v>286</v>
      </c>
      <c r="C247" s="1" t="s">
        <v>32</v>
      </c>
      <c r="D247" s="1" t="s">
        <v>33</v>
      </c>
      <c r="E247" s="1" t="s">
        <v>59</v>
      </c>
      <c r="F247" s="1" t="s">
        <v>485</v>
      </c>
      <c r="G247" s="1" t="s">
        <v>486</v>
      </c>
      <c r="H247" s="1" t="s">
        <v>487</v>
      </c>
      <c r="I247" s="1" t="s">
        <v>1400</v>
      </c>
      <c r="J247" s="1" t="s">
        <v>39</v>
      </c>
      <c r="K247" s="1" t="s">
        <v>76</v>
      </c>
      <c r="L247" s="1" t="s">
        <v>1401</v>
      </c>
      <c r="M247" s="1" t="s">
        <v>133</v>
      </c>
      <c r="N247" s="1" t="s">
        <v>78</v>
      </c>
      <c r="O247" s="1" t="s">
        <v>78</v>
      </c>
    </row>
    <row r="248" ht="14.25" customHeight="1">
      <c r="A248" s="1" t="s">
        <v>1402</v>
      </c>
      <c r="B248" s="1" t="s">
        <v>310</v>
      </c>
      <c r="C248" s="1" t="s">
        <v>71</v>
      </c>
      <c r="D248" s="1" t="s">
        <v>99</v>
      </c>
      <c r="E248" s="1" t="s">
        <v>34</v>
      </c>
      <c r="F248" s="1" t="s">
        <v>147</v>
      </c>
      <c r="G248" s="1" t="s">
        <v>801</v>
      </c>
      <c r="H248" s="1" t="s">
        <v>868</v>
      </c>
      <c r="I248" s="1" t="s">
        <v>594</v>
      </c>
      <c r="J248" s="1" t="s">
        <v>104</v>
      </c>
      <c r="K248" s="1" t="s">
        <v>165</v>
      </c>
      <c r="L248" s="1" t="s">
        <v>1403</v>
      </c>
      <c r="M248" s="1" t="s">
        <v>1404</v>
      </c>
      <c r="N248" s="1" t="s">
        <v>78</v>
      </c>
      <c r="O248" s="1" t="s">
        <v>855</v>
      </c>
    </row>
    <row r="249" ht="14.25" customHeight="1">
      <c r="A249" s="1" t="s">
        <v>1405</v>
      </c>
      <c r="B249" s="1" t="s">
        <v>122</v>
      </c>
      <c r="C249" s="1" t="s">
        <v>32</v>
      </c>
      <c r="D249" s="1" t="s">
        <v>33</v>
      </c>
      <c r="E249" s="1" t="s">
        <v>46</v>
      </c>
      <c r="F249" s="1" t="s">
        <v>1406</v>
      </c>
      <c r="G249" s="1" t="s">
        <v>1407</v>
      </c>
      <c r="H249" s="1" t="s">
        <v>1408</v>
      </c>
      <c r="I249" s="1" t="s">
        <v>899</v>
      </c>
      <c r="J249" s="1" t="s">
        <v>104</v>
      </c>
      <c r="K249" s="1" t="s">
        <v>959</v>
      </c>
      <c r="L249" s="1" t="s">
        <v>1409</v>
      </c>
      <c r="M249" s="1" t="s">
        <v>1245</v>
      </c>
      <c r="N249" s="1" t="s">
        <v>719</v>
      </c>
      <c r="O249" s="1" t="s">
        <v>138</v>
      </c>
    </row>
    <row r="250" ht="14.25" customHeight="1">
      <c r="A250" s="1" t="s">
        <v>1410</v>
      </c>
      <c r="B250" s="1" t="s">
        <v>436</v>
      </c>
      <c r="C250" s="1" t="s">
        <v>32</v>
      </c>
      <c r="D250" s="1" t="s">
        <v>33</v>
      </c>
      <c r="E250" s="1" t="s">
        <v>46</v>
      </c>
      <c r="F250" s="1" t="s">
        <v>485</v>
      </c>
      <c r="G250" s="1" t="s">
        <v>1411</v>
      </c>
      <c r="H250" s="1" t="s">
        <v>643</v>
      </c>
      <c r="I250" s="1" t="s">
        <v>959</v>
      </c>
      <c r="J250" s="1" t="s">
        <v>39</v>
      </c>
      <c r="K250" s="1" t="s">
        <v>277</v>
      </c>
      <c r="L250" s="1" t="s">
        <v>1412</v>
      </c>
      <c r="M250" s="1" t="s">
        <v>419</v>
      </c>
      <c r="N250" s="1" t="s">
        <v>1312</v>
      </c>
      <c r="O250" s="1" t="s">
        <v>494</v>
      </c>
    </row>
    <row r="251" ht="14.25" customHeight="1">
      <c r="A251" s="1" t="s">
        <v>1413</v>
      </c>
      <c r="B251" s="1" t="s">
        <v>94</v>
      </c>
      <c r="C251" s="1" t="s">
        <v>71</v>
      </c>
      <c r="D251" s="1" t="s">
        <v>33</v>
      </c>
      <c r="E251" s="1" t="s">
        <v>34</v>
      </c>
      <c r="F251" s="1" t="s">
        <v>1414</v>
      </c>
      <c r="G251" s="1" t="s">
        <v>166</v>
      </c>
      <c r="H251" s="1" t="s">
        <v>936</v>
      </c>
      <c r="I251" s="1" t="s">
        <v>662</v>
      </c>
      <c r="J251" s="1" t="s">
        <v>104</v>
      </c>
      <c r="K251" s="1" t="s">
        <v>76</v>
      </c>
      <c r="L251" s="1" t="s">
        <v>906</v>
      </c>
      <c r="M251" s="1" t="s">
        <v>1346</v>
      </c>
      <c r="N251" s="1" t="s">
        <v>733</v>
      </c>
      <c r="O251" s="1" t="s">
        <v>150</v>
      </c>
    </row>
    <row r="252" ht="14.25" customHeight="1">
      <c r="A252" s="1" t="s">
        <v>1415</v>
      </c>
      <c r="B252" s="1" t="s">
        <v>31</v>
      </c>
      <c r="C252" s="1" t="s">
        <v>32</v>
      </c>
      <c r="D252" s="1" t="s">
        <v>33</v>
      </c>
      <c r="E252" s="1" t="s">
        <v>34</v>
      </c>
      <c r="F252" s="1" t="s">
        <v>1416</v>
      </c>
      <c r="G252" s="1" t="s">
        <v>806</v>
      </c>
      <c r="H252" s="1" t="s">
        <v>145</v>
      </c>
      <c r="I252" s="1" t="s">
        <v>1417</v>
      </c>
      <c r="J252" s="1" t="s">
        <v>39</v>
      </c>
      <c r="K252" s="1" t="s">
        <v>76</v>
      </c>
      <c r="L252" s="1" t="s">
        <v>1418</v>
      </c>
      <c r="M252" s="1" t="s">
        <v>316</v>
      </c>
      <c r="N252" s="1" t="s">
        <v>324</v>
      </c>
      <c r="O252" s="1" t="s">
        <v>647</v>
      </c>
    </row>
    <row r="253" ht="14.25" customHeight="1">
      <c r="A253" s="1" t="s">
        <v>1419</v>
      </c>
      <c r="B253" s="1" t="s">
        <v>383</v>
      </c>
      <c r="C253" s="1" t="s">
        <v>32</v>
      </c>
      <c r="D253" s="1" t="s">
        <v>33</v>
      </c>
      <c r="E253" s="1" t="s">
        <v>34</v>
      </c>
      <c r="F253" s="1" t="s">
        <v>824</v>
      </c>
      <c r="G253" s="1" t="s">
        <v>1420</v>
      </c>
      <c r="H253" s="1" t="s">
        <v>123</v>
      </c>
      <c r="I253" s="1" t="s">
        <v>425</v>
      </c>
      <c r="J253" s="1" t="s">
        <v>39</v>
      </c>
      <c r="K253" s="1" t="s">
        <v>76</v>
      </c>
      <c r="L253" s="1" t="s">
        <v>235</v>
      </c>
      <c r="M253" s="1" t="s">
        <v>178</v>
      </c>
      <c r="N253" s="1" t="s">
        <v>627</v>
      </c>
      <c r="O253" s="1" t="s">
        <v>78</v>
      </c>
    </row>
    <row r="254" ht="14.25" customHeight="1">
      <c r="A254" s="1" t="s">
        <v>1421</v>
      </c>
      <c r="B254" s="1" t="s">
        <v>77</v>
      </c>
      <c r="C254" s="1" t="s">
        <v>71</v>
      </c>
      <c r="D254" s="1" t="s">
        <v>80</v>
      </c>
      <c r="E254" s="1" t="s">
        <v>59</v>
      </c>
      <c r="F254" s="1" t="s">
        <v>1422</v>
      </c>
      <c r="G254" s="1" t="s">
        <v>1423</v>
      </c>
      <c r="H254" s="1" t="s">
        <v>360</v>
      </c>
      <c r="I254" s="1" t="s">
        <v>1424</v>
      </c>
      <c r="J254" s="1" t="s">
        <v>51</v>
      </c>
      <c r="K254" s="1" t="s">
        <v>766</v>
      </c>
      <c r="L254" s="1" t="s">
        <v>1425</v>
      </c>
      <c r="M254" s="1" t="s">
        <v>1426</v>
      </c>
      <c r="N254" s="1" t="s">
        <v>511</v>
      </c>
      <c r="O254" s="1" t="s">
        <v>1427</v>
      </c>
    </row>
    <row r="255" ht="14.25" customHeight="1">
      <c r="A255" s="1" t="s">
        <v>1428</v>
      </c>
      <c r="B255" s="1" t="s">
        <v>1429</v>
      </c>
      <c r="C255" s="1" t="s">
        <v>71</v>
      </c>
      <c r="D255" s="1" t="s">
        <v>33</v>
      </c>
      <c r="E255" s="1" t="s">
        <v>59</v>
      </c>
      <c r="F255" s="1" t="s">
        <v>1430</v>
      </c>
      <c r="G255" s="1" t="s">
        <v>183</v>
      </c>
      <c r="H255" s="1" t="s">
        <v>1431</v>
      </c>
      <c r="I255" s="1" t="s">
        <v>476</v>
      </c>
      <c r="J255" s="1" t="s">
        <v>39</v>
      </c>
      <c r="K255" s="1" t="s">
        <v>76</v>
      </c>
      <c r="L255" s="1" t="s">
        <v>1353</v>
      </c>
      <c r="M255" s="1" t="s">
        <v>1432</v>
      </c>
      <c r="N255" s="1" t="s">
        <v>402</v>
      </c>
      <c r="O255" s="1" t="s">
        <v>1012</v>
      </c>
    </row>
    <row r="256" ht="14.25" customHeight="1">
      <c r="A256" s="1" t="s">
        <v>1433</v>
      </c>
      <c r="B256" s="1" t="s">
        <v>315</v>
      </c>
      <c r="C256" s="1" t="s">
        <v>71</v>
      </c>
      <c r="D256" s="1" t="s">
        <v>33</v>
      </c>
      <c r="E256" s="1" t="s">
        <v>59</v>
      </c>
      <c r="F256" s="1" t="s">
        <v>274</v>
      </c>
      <c r="G256" s="1" t="s">
        <v>352</v>
      </c>
      <c r="H256" s="1" t="s">
        <v>1434</v>
      </c>
      <c r="I256" s="1" t="s">
        <v>886</v>
      </c>
      <c r="J256" s="1" t="s">
        <v>39</v>
      </c>
      <c r="K256" s="1" t="s">
        <v>179</v>
      </c>
      <c r="L256" s="1" t="s">
        <v>186</v>
      </c>
      <c r="M256" s="1" t="s">
        <v>1179</v>
      </c>
      <c r="N256" s="1" t="s">
        <v>345</v>
      </c>
      <c r="O256" s="1" t="s">
        <v>1435</v>
      </c>
    </row>
    <row r="257" ht="14.25" customHeight="1">
      <c r="A257" s="1" t="s">
        <v>1436</v>
      </c>
      <c r="B257" s="1" t="s">
        <v>887</v>
      </c>
      <c r="C257" s="1" t="s">
        <v>71</v>
      </c>
      <c r="D257" s="1" t="s">
        <v>152</v>
      </c>
      <c r="E257" s="1" t="s">
        <v>34</v>
      </c>
      <c r="F257" s="1" t="s">
        <v>871</v>
      </c>
      <c r="G257" s="1" t="s">
        <v>1437</v>
      </c>
      <c r="H257" s="1" t="s">
        <v>651</v>
      </c>
      <c r="I257" s="1" t="s">
        <v>1438</v>
      </c>
      <c r="J257" s="1" t="s">
        <v>39</v>
      </c>
      <c r="K257" s="1" t="s">
        <v>305</v>
      </c>
      <c r="L257" s="1" t="s">
        <v>1439</v>
      </c>
      <c r="M257" s="1" t="s">
        <v>728</v>
      </c>
      <c r="N257" s="1" t="s">
        <v>362</v>
      </c>
      <c r="O257" s="1" t="s">
        <v>1440</v>
      </c>
    </row>
    <row r="258" ht="14.25" customHeight="1">
      <c r="A258" s="1" t="s">
        <v>1441</v>
      </c>
      <c r="B258" s="1" t="s">
        <v>122</v>
      </c>
      <c r="C258" s="1" t="s">
        <v>71</v>
      </c>
      <c r="D258" s="1" t="s">
        <v>33</v>
      </c>
      <c r="E258" s="1" t="s">
        <v>59</v>
      </c>
      <c r="F258" s="1" t="s">
        <v>616</v>
      </c>
      <c r="G258" s="1" t="s">
        <v>1442</v>
      </c>
      <c r="H258" s="1" t="s">
        <v>147</v>
      </c>
      <c r="I258" s="1" t="s">
        <v>1075</v>
      </c>
      <c r="J258" s="1" t="s">
        <v>104</v>
      </c>
      <c r="K258" s="1" t="s">
        <v>520</v>
      </c>
      <c r="L258" s="1" t="s">
        <v>585</v>
      </c>
      <c r="M258" s="1" t="s">
        <v>78</v>
      </c>
      <c r="N258" s="1" t="s">
        <v>78</v>
      </c>
      <c r="O258" s="1" t="s">
        <v>1443</v>
      </c>
    </row>
    <row r="259" ht="14.25" customHeight="1">
      <c r="A259" s="1" t="s">
        <v>1444</v>
      </c>
      <c r="B259" s="1" t="s">
        <v>560</v>
      </c>
      <c r="C259" s="1" t="s">
        <v>32</v>
      </c>
      <c r="D259" s="1" t="s">
        <v>33</v>
      </c>
      <c r="E259" s="1" t="s">
        <v>59</v>
      </c>
      <c r="F259" s="1" t="s">
        <v>1445</v>
      </c>
      <c r="G259" s="1" t="s">
        <v>916</v>
      </c>
      <c r="H259" s="1" t="s">
        <v>277</v>
      </c>
      <c r="I259" s="1" t="s">
        <v>556</v>
      </c>
      <c r="J259" s="1" t="s">
        <v>39</v>
      </c>
      <c r="K259" s="1" t="s">
        <v>362</v>
      </c>
      <c r="L259" s="1" t="s">
        <v>950</v>
      </c>
      <c r="M259" s="1" t="s">
        <v>1446</v>
      </c>
      <c r="N259" s="1" t="s">
        <v>256</v>
      </c>
      <c r="O259" s="1" t="s">
        <v>1119</v>
      </c>
    </row>
    <row r="260" ht="14.25" customHeight="1">
      <c r="A260" s="1" t="s">
        <v>1447</v>
      </c>
      <c r="B260" s="1" t="s">
        <v>436</v>
      </c>
      <c r="C260" s="1" t="s">
        <v>32</v>
      </c>
      <c r="D260" s="1" t="s">
        <v>152</v>
      </c>
      <c r="E260" s="1" t="s">
        <v>59</v>
      </c>
      <c r="F260" s="1" t="s">
        <v>1448</v>
      </c>
      <c r="G260" s="1" t="s">
        <v>1449</v>
      </c>
      <c r="H260" s="1" t="s">
        <v>1450</v>
      </c>
      <c r="I260" s="1" t="s">
        <v>1451</v>
      </c>
      <c r="J260" s="1" t="s">
        <v>51</v>
      </c>
      <c r="K260" s="1" t="s">
        <v>836</v>
      </c>
      <c r="L260" s="1" t="s">
        <v>331</v>
      </c>
      <c r="M260" s="1" t="s">
        <v>196</v>
      </c>
      <c r="N260" s="1" t="s">
        <v>146</v>
      </c>
      <c r="O260" s="1" t="s">
        <v>1425</v>
      </c>
    </row>
    <row r="261" ht="14.25" customHeight="1">
      <c r="A261" s="1" t="s">
        <v>1452</v>
      </c>
      <c r="B261" s="1" t="s">
        <v>31</v>
      </c>
      <c r="C261" s="1" t="s">
        <v>32</v>
      </c>
      <c r="D261" s="1" t="s">
        <v>80</v>
      </c>
      <c r="E261" s="1" t="s">
        <v>46</v>
      </c>
      <c r="F261" s="1" t="s">
        <v>1453</v>
      </c>
      <c r="G261" s="1" t="s">
        <v>39</v>
      </c>
      <c r="H261" s="1" t="s">
        <v>1204</v>
      </c>
      <c r="I261" s="1" t="s">
        <v>1204</v>
      </c>
      <c r="J261" s="1" t="s">
        <v>39</v>
      </c>
      <c r="K261" s="1" t="s">
        <v>277</v>
      </c>
      <c r="L261" s="1" t="s">
        <v>1454</v>
      </c>
      <c r="M261" s="1" t="s">
        <v>1145</v>
      </c>
      <c r="N261" s="1" t="s">
        <v>753</v>
      </c>
      <c r="O261" s="1" t="s">
        <v>194</v>
      </c>
    </row>
    <row r="262" ht="14.25" customHeight="1">
      <c r="A262" s="1" t="s">
        <v>1455</v>
      </c>
      <c r="B262" s="1" t="s">
        <v>111</v>
      </c>
      <c r="C262" s="1" t="s">
        <v>71</v>
      </c>
      <c r="D262" s="1" t="s">
        <v>152</v>
      </c>
      <c r="E262" s="1" t="s">
        <v>34</v>
      </c>
      <c r="F262" s="1" t="s">
        <v>524</v>
      </c>
      <c r="G262" s="1" t="s">
        <v>742</v>
      </c>
      <c r="H262" s="1" t="s">
        <v>1456</v>
      </c>
      <c r="I262" s="1" t="s">
        <v>787</v>
      </c>
      <c r="J262" s="1" t="s">
        <v>104</v>
      </c>
      <c r="K262" s="1" t="s">
        <v>840</v>
      </c>
      <c r="L262" s="1" t="s">
        <v>1457</v>
      </c>
      <c r="M262" s="1" t="s">
        <v>1458</v>
      </c>
      <c r="N262" s="1" t="s">
        <v>1288</v>
      </c>
      <c r="O262" s="1" t="s">
        <v>1459</v>
      </c>
    </row>
    <row r="263" ht="14.25" customHeight="1">
      <c r="A263" s="1" t="s">
        <v>1460</v>
      </c>
      <c r="B263" s="1" t="s">
        <v>215</v>
      </c>
      <c r="C263" s="1" t="s">
        <v>71</v>
      </c>
      <c r="D263" s="1" t="s">
        <v>33</v>
      </c>
      <c r="E263" s="1" t="s">
        <v>59</v>
      </c>
      <c r="F263" s="1" t="s">
        <v>731</v>
      </c>
      <c r="G263" s="1" t="s">
        <v>1461</v>
      </c>
      <c r="H263" s="1" t="s">
        <v>1462</v>
      </c>
      <c r="I263" s="1" t="s">
        <v>677</v>
      </c>
      <c r="J263" s="1" t="s">
        <v>104</v>
      </c>
      <c r="K263" s="1" t="s">
        <v>47</v>
      </c>
      <c r="L263" s="1" t="s">
        <v>1463</v>
      </c>
      <c r="M263" s="1" t="s">
        <v>998</v>
      </c>
      <c r="N263" s="1" t="s">
        <v>701</v>
      </c>
      <c r="O263" s="1" t="s">
        <v>1440</v>
      </c>
    </row>
    <row r="264" ht="14.25" customHeight="1">
      <c r="A264" s="1" t="s">
        <v>1464</v>
      </c>
      <c r="B264" s="1" t="s">
        <v>333</v>
      </c>
      <c r="C264" s="1" t="s">
        <v>32</v>
      </c>
      <c r="D264" s="1" t="s">
        <v>80</v>
      </c>
      <c r="E264" s="1" t="s">
        <v>34</v>
      </c>
      <c r="F264" s="1" t="s">
        <v>1465</v>
      </c>
      <c r="G264" s="1" t="s">
        <v>349</v>
      </c>
      <c r="H264" s="1" t="s">
        <v>1466</v>
      </c>
      <c r="I264" s="1" t="s">
        <v>1045</v>
      </c>
      <c r="J264" s="1" t="s">
        <v>39</v>
      </c>
      <c r="K264" s="1" t="s">
        <v>840</v>
      </c>
      <c r="L264" s="1" t="s">
        <v>239</v>
      </c>
      <c r="M264" s="1" t="s">
        <v>86</v>
      </c>
      <c r="N264" s="1" t="s">
        <v>863</v>
      </c>
      <c r="O264" s="1" t="s">
        <v>1467</v>
      </c>
    </row>
    <row r="265" ht="14.25" customHeight="1">
      <c r="A265" s="1" t="s">
        <v>1468</v>
      </c>
      <c r="B265" s="1" t="s">
        <v>171</v>
      </c>
      <c r="C265" s="1" t="s">
        <v>32</v>
      </c>
      <c r="D265" s="1" t="s">
        <v>33</v>
      </c>
      <c r="E265" s="1" t="s">
        <v>59</v>
      </c>
      <c r="F265" s="1" t="s">
        <v>378</v>
      </c>
      <c r="G265" s="1" t="s">
        <v>504</v>
      </c>
      <c r="H265" s="1" t="s">
        <v>619</v>
      </c>
      <c r="I265" s="1" t="s">
        <v>685</v>
      </c>
      <c r="J265" s="1" t="s">
        <v>39</v>
      </c>
      <c r="K265" s="1" t="s">
        <v>514</v>
      </c>
      <c r="L265" s="1" t="s">
        <v>695</v>
      </c>
      <c r="M265" s="1" t="s">
        <v>163</v>
      </c>
      <c r="N265" s="1" t="s">
        <v>1435</v>
      </c>
      <c r="O265" s="1" t="s">
        <v>628</v>
      </c>
    </row>
    <row r="266" ht="14.25" customHeight="1">
      <c r="A266" s="1" t="s">
        <v>1469</v>
      </c>
      <c r="B266" s="1" t="s">
        <v>196</v>
      </c>
      <c r="C266" s="1" t="s">
        <v>71</v>
      </c>
      <c r="D266" s="1" t="s">
        <v>33</v>
      </c>
      <c r="E266" s="1" t="s">
        <v>46</v>
      </c>
      <c r="F266" s="1" t="s">
        <v>197</v>
      </c>
      <c r="G266" s="1" t="s">
        <v>532</v>
      </c>
      <c r="H266" s="1" t="s">
        <v>216</v>
      </c>
      <c r="I266" s="1" t="s">
        <v>869</v>
      </c>
      <c r="J266" s="1" t="s">
        <v>39</v>
      </c>
      <c r="K266" s="1" t="s">
        <v>277</v>
      </c>
      <c r="L266" s="1" t="s">
        <v>686</v>
      </c>
      <c r="M266" s="1" t="s">
        <v>433</v>
      </c>
      <c r="N266" s="1" t="s">
        <v>1311</v>
      </c>
      <c r="O266" s="1" t="s">
        <v>55</v>
      </c>
    </row>
    <row r="267" ht="14.25" customHeight="1">
      <c r="A267" s="1" t="s">
        <v>1470</v>
      </c>
      <c r="B267" s="1" t="s">
        <v>310</v>
      </c>
      <c r="C267" s="1" t="s">
        <v>32</v>
      </c>
      <c r="D267" s="1" t="s">
        <v>80</v>
      </c>
      <c r="E267" s="1" t="s">
        <v>59</v>
      </c>
      <c r="F267" s="1" t="s">
        <v>376</v>
      </c>
      <c r="G267" s="1" t="s">
        <v>1471</v>
      </c>
      <c r="H267" s="1" t="s">
        <v>1196</v>
      </c>
      <c r="I267" s="1" t="s">
        <v>520</v>
      </c>
      <c r="J267" s="1" t="s">
        <v>39</v>
      </c>
      <c r="K267" s="1" t="s">
        <v>76</v>
      </c>
      <c r="L267" s="1" t="s">
        <v>1472</v>
      </c>
      <c r="M267" s="1" t="s">
        <v>1473</v>
      </c>
      <c r="N267" s="1" t="s">
        <v>719</v>
      </c>
      <c r="O267" s="1" t="s">
        <v>78</v>
      </c>
    </row>
    <row r="268" ht="14.25" customHeight="1">
      <c r="A268" s="1" t="s">
        <v>1474</v>
      </c>
      <c r="B268" s="1" t="s">
        <v>286</v>
      </c>
      <c r="C268" s="1" t="s">
        <v>71</v>
      </c>
      <c r="D268" s="1" t="s">
        <v>33</v>
      </c>
      <c r="E268" s="1" t="s">
        <v>46</v>
      </c>
      <c r="F268" s="1" t="s">
        <v>1475</v>
      </c>
      <c r="G268" s="1" t="s">
        <v>638</v>
      </c>
      <c r="H268" s="1" t="s">
        <v>492</v>
      </c>
      <c r="I268" s="1" t="s">
        <v>1476</v>
      </c>
      <c r="J268" s="1" t="s">
        <v>39</v>
      </c>
      <c r="K268" s="1" t="s">
        <v>303</v>
      </c>
      <c r="L268" s="1" t="s">
        <v>1477</v>
      </c>
      <c r="M268" s="1" t="s">
        <v>1478</v>
      </c>
      <c r="N268" s="1" t="s">
        <v>233</v>
      </c>
      <c r="O268" s="1" t="s">
        <v>1230</v>
      </c>
    </row>
    <row r="269" ht="14.25" customHeight="1">
      <c r="A269" s="1" t="s">
        <v>1479</v>
      </c>
      <c r="B269" s="1" t="s">
        <v>489</v>
      </c>
      <c r="C269" s="1" t="s">
        <v>32</v>
      </c>
      <c r="D269" s="1" t="s">
        <v>33</v>
      </c>
      <c r="E269" s="1" t="s">
        <v>34</v>
      </c>
      <c r="F269" s="1" t="s">
        <v>898</v>
      </c>
      <c r="G269" s="1" t="s">
        <v>105</v>
      </c>
      <c r="H269" s="1" t="s">
        <v>1480</v>
      </c>
      <c r="I269" s="1" t="s">
        <v>1481</v>
      </c>
      <c r="J269" s="1" t="s">
        <v>104</v>
      </c>
      <c r="K269" s="1" t="s">
        <v>362</v>
      </c>
      <c r="L269" s="1" t="s">
        <v>1482</v>
      </c>
      <c r="M269" s="1" t="s">
        <v>1458</v>
      </c>
      <c r="N269" s="1" t="s">
        <v>179</v>
      </c>
      <c r="O269" s="1" t="s">
        <v>1111</v>
      </c>
    </row>
    <row r="270" ht="14.25" customHeight="1">
      <c r="A270" s="1" t="s">
        <v>1483</v>
      </c>
      <c r="B270" s="1" t="s">
        <v>225</v>
      </c>
      <c r="C270" s="1" t="s">
        <v>71</v>
      </c>
      <c r="D270" s="1" t="s">
        <v>33</v>
      </c>
      <c r="E270" s="1" t="s">
        <v>34</v>
      </c>
      <c r="F270" s="1" t="s">
        <v>218</v>
      </c>
      <c r="G270" s="1" t="s">
        <v>1411</v>
      </c>
      <c r="H270" s="1" t="s">
        <v>1093</v>
      </c>
      <c r="I270" s="1" t="s">
        <v>1484</v>
      </c>
      <c r="J270" s="1" t="s">
        <v>39</v>
      </c>
      <c r="K270" s="1" t="s">
        <v>76</v>
      </c>
      <c r="L270" s="1" t="s">
        <v>1485</v>
      </c>
      <c r="M270" s="1" t="s">
        <v>654</v>
      </c>
      <c r="N270" s="1" t="s">
        <v>277</v>
      </c>
      <c r="O270" s="1" t="s">
        <v>78</v>
      </c>
    </row>
    <row r="271" ht="14.25" customHeight="1">
      <c r="A271" s="1" t="s">
        <v>1486</v>
      </c>
      <c r="B271" s="1" t="s">
        <v>122</v>
      </c>
      <c r="C271" s="1" t="s">
        <v>32</v>
      </c>
      <c r="D271" s="1" t="s">
        <v>80</v>
      </c>
      <c r="E271" s="1" t="s">
        <v>59</v>
      </c>
      <c r="F271" s="1" t="s">
        <v>1487</v>
      </c>
      <c r="G271" s="1" t="s">
        <v>800</v>
      </c>
      <c r="H271" s="1" t="s">
        <v>1488</v>
      </c>
      <c r="I271" s="1" t="s">
        <v>229</v>
      </c>
      <c r="J271" s="1" t="s">
        <v>39</v>
      </c>
      <c r="K271" s="1" t="s">
        <v>40</v>
      </c>
      <c r="L271" s="1" t="s">
        <v>56</v>
      </c>
      <c r="M271" s="1" t="s">
        <v>1314</v>
      </c>
      <c r="N271" s="1" t="s">
        <v>402</v>
      </c>
      <c r="O271" s="1" t="s">
        <v>708</v>
      </c>
    </row>
    <row r="272" ht="14.25" customHeight="1">
      <c r="A272" s="1" t="s">
        <v>1489</v>
      </c>
      <c r="B272" s="1" t="s">
        <v>163</v>
      </c>
      <c r="C272" s="1" t="s">
        <v>71</v>
      </c>
      <c r="D272" s="1" t="s">
        <v>90</v>
      </c>
      <c r="E272" s="1" t="s">
        <v>59</v>
      </c>
      <c r="F272" s="1" t="s">
        <v>794</v>
      </c>
      <c r="G272" s="1" t="s">
        <v>48</v>
      </c>
      <c r="H272" s="1" t="s">
        <v>1352</v>
      </c>
      <c r="I272" s="1" t="s">
        <v>662</v>
      </c>
      <c r="J272" s="1" t="s">
        <v>39</v>
      </c>
      <c r="K272" s="1" t="s">
        <v>879</v>
      </c>
      <c r="L272" s="1" t="s">
        <v>1490</v>
      </c>
      <c r="M272" s="1" t="s">
        <v>356</v>
      </c>
      <c r="N272" s="1" t="s">
        <v>40</v>
      </c>
      <c r="O272" s="1" t="s">
        <v>405</v>
      </c>
    </row>
    <row r="273" ht="14.25" customHeight="1">
      <c r="A273" s="1" t="s">
        <v>1491</v>
      </c>
      <c r="B273" s="1" t="s">
        <v>235</v>
      </c>
      <c r="C273" s="1" t="s">
        <v>71</v>
      </c>
      <c r="D273" s="1" t="s">
        <v>99</v>
      </c>
      <c r="E273" s="1" t="s">
        <v>34</v>
      </c>
      <c r="F273" s="1" t="s">
        <v>1492</v>
      </c>
      <c r="G273" s="1" t="s">
        <v>684</v>
      </c>
      <c r="H273" s="1" t="s">
        <v>123</v>
      </c>
      <c r="I273" s="1" t="s">
        <v>156</v>
      </c>
      <c r="J273" s="1" t="s">
        <v>104</v>
      </c>
      <c r="K273" s="1" t="s">
        <v>165</v>
      </c>
      <c r="L273" s="1" t="s">
        <v>210</v>
      </c>
      <c r="M273" s="1" t="s">
        <v>258</v>
      </c>
      <c r="N273" s="1" t="s">
        <v>87</v>
      </c>
      <c r="O273" s="1" t="s">
        <v>1230</v>
      </c>
    </row>
    <row r="274" ht="14.25" customHeight="1">
      <c r="A274" s="1" t="s">
        <v>1493</v>
      </c>
      <c r="B274" s="1" t="s">
        <v>225</v>
      </c>
      <c r="C274" s="1" t="s">
        <v>71</v>
      </c>
      <c r="D274" s="1" t="s">
        <v>152</v>
      </c>
      <c r="E274" s="1" t="s">
        <v>34</v>
      </c>
      <c r="F274" s="1" t="s">
        <v>713</v>
      </c>
      <c r="G274" s="1" t="s">
        <v>1494</v>
      </c>
      <c r="H274" s="1" t="s">
        <v>1495</v>
      </c>
      <c r="I274" s="1" t="s">
        <v>93</v>
      </c>
      <c r="J274" s="1" t="s">
        <v>39</v>
      </c>
      <c r="K274" s="1" t="s">
        <v>701</v>
      </c>
      <c r="L274" s="1" t="s">
        <v>421</v>
      </c>
      <c r="M274" s="1" t="s">
        <v>1496</v>
      </c>
      <c r="N274" s="1" t="s">
        <v>373</v>
      </c>
      <c r="O274" s="1" t="s">
        <v>1497</v>
      </c>
    </row>
    <row r="275" ht="14.25" customHeight="1">
      <c r="A275" s="1" t="s">
        <v>1498</v>
      </c>
      <c r="B275" s="1" t="s">
        <v>855</v>
      </c>
      <c r="C275" s="1" t="s">
        <v>71</v>
      </c>
      <c r="D275" s="1" t="s">
        <v>33</v>
      </c>
      <c r="E275" s="1" t="s">
        <v>34</v>
      </c>
      <c r="F275" s="1" t="s">
        <v>485</v>
      </c>
      <c r="G275" s="1" t="s">
        <v>1499</v>
      </c>
      <c r="H275" s="1" t="s">
        <v>97</v>
      </c>
      <c r="I275" s="1" t="s">
        <v>977</v>
      </c>
      <c r="J275" s="1" t="s">
        <v>104</v>
      </c>
      <c r="K275" s="1" t="s">
        <v>551</v>
      </c>
      <c r="L275" s="1" t="s">
        <v>1500</v>
      </c>
      <c r="M275" s="1" t="s">
        <v>296</v>
      </c>
      <c r="N275" s="1" t="s">
        <v>969</v>
      </c>
      <c r="O275" s="1" t="s">
        <v>448</v>
      </c>
    </row>
    <row r="276" ht="14.25" customHeight="1">
      <c r="A276" s="1" t="s">
        <v>1501</v>
      </c>
      <c r="B276" s="1" t="s">
        <v>252</v>
      </c>
      <c r="C276" s="1" t="s">
        <v>71</v>
      </c>
      <c r="D276" s="1" t="s">
        <v>80</v>
      </c>
      <c r="E276" s="1" t="s">
        <v>46</v>
      </c>
      <c r="F276" s="1" t="s">
        <v>74</v>
      </c>
      <c r="G276" s="1" t="s">
        <v>92</v>
      </c>
      <c r="H276" s="1" t="s">
        <v>867</v>
      </c>
      <c r="I276" s="1" t="s">
        <v>562</v>
      </c>
      <c r="J276" s="1" t="s">
        <v>51</v>
      </c>
      <c r="K276" s="1" t="s">
        <v>209</v>
      </c>
      <c r="L276" s="1" t="s">
        <v>1502</v>
      </c>
      <c r="M276" s="1" t="s">
        <v>133</v>
      </c>
      <c r="N276" s="1" t="s">
        <v>43</v>
      </c>
      <c r="O276" s="1" t="s">
        <v>516</v>
      </c>
    </row>
    <row r="277" ht="14.25" customHeight="1">
      <c r="A277" s="1" t="s">
        <v>1503</v>
      </c>
      <c r="B277" s="1" t="s">
        <v>215</v>
      </c>
      <c r="C277" s="1" t="s">
        <v>71</v>
      </c>
      <c r="D277" s="1" t="s">
        <v>33</v>
      </c>
      <c r="E277" s="1" t="s">
        <v>34</v>
      </c>
      <c r="F277" s="1" t="s">
        <v>1042</v>
      </c>
      <c r="G277" s="1" t="s">
        <v>1208</v>
      </c>
      <c r="H277" s="1" t="s">
        <v>505</v>
      </c>
      <c r="I277" s="1" t="s">
        <v>1504</v>
      </c>
      <c r="J277" s="1" t="s">
        <v>39</v>
      </c>
      <c r="K277" s="1" t="s">
        <v>76</v>
      </c>
      <c r="L277" s="1" t="s">
        <v>1505</v>
      </c>
      <c r="M277" s="1" t="s">
        <v>1506</v>
      </c>
      <c r="N277" s="1" t="s">
        <v>551</v>
      </c>
      <c r="O277" s="1" t="s">
        <v>78</v>
      </c>
    </row>
    <row r="278" ht="14.25" customHeight="1">
      <c r="A278" s="1" t="s">
        <v>1507</v>
      </c>
      <c r="B278" s="1" t="s">
        <v>31</v>
      </c>
      <c r="C278" s="1" t="s">
        <v>32</v>
      </c>
      <c r="D278" s="1" t="s">
        <v>80</v>
      </c>
      <c r="E278" s="1" t="s">
        <v>34</v>
      </c>
      <c r="F278" s="1" t="s">
        <v>1508</v>
      </c>
      <c r="G278" s="1" t="s">
        <v>1509</v>
      </c>
      <c r="H278" s="1" t="s">
        <v>191</v>
      </c>
      <c r="I278" s="1" t="s">
        <v>801</v>
      </c>
      <c r="J278" s="1" t="s">
        <v>39</v>
      </c>
      <c r="K278" s="1" t="s">
        <v>76</v>
      </c>
      <c r="L278" s="1" t="s">
        <v>1510</v>
      </c>
      <c r="M278" s="1" t="s">
        <v>70</v>
      </c>
      <c r="N278" s="1" t="s">
        <v>78</v>
      </c>
      <c r="O278" s="1" t="s">
        <v>78</v>
      </c>
    </row>
    <row r="279" ht="14.25" customHeight="1">
      <c r="A279" s="1" t="s">
        <v>1511</v>
      </c>
      <c r="B279" s="1" t="s">
        <v>163</v>
      </c>
      <c r="C279" s="1" t="s">
        <v>71</v>
      </c>
      <c r="D279" s="1" t="s">
        <v>80</v>
      </c>
      <c r="E279" s="1" t="s">
        <v>34</v>
      </c>
      <c r="F279" s="1" t="s">
        <v>968</v>
      </c>
      <c r="G279" s="1" t="s">
        <v>1512</v>
      </c>
      <c r="H279" s="1" t="s">
        <v>1513</v>
      </c>
      <c r="I279" s="1" t="s">
        <v>1137</v>
      </c>
      <c r="J279" s="1" t="s">
        <v>104</v>
      </c>
      <c r="K279" s="1" t="s">
        <v>76</v>
      </c>
      <c r="L279" s="1" t="s">
        <v>138</v>
      </c>
      <c r="M279" s="1" t="s">
        <v>507</v>
      </c>
      <c r="N279" s="1" t="s">
        <v>280</v>
      </c>
      <c r="O279" s="1" t="s">
        <v>140</v>
      </c>
    </row>
    <row r="280" ht="14.25" customHeight="1">
      <c r="A280" s="1" t="s">
        <v>1514</v>
      </c>
      <c r="B280" s="1" t="s">
        <v>188</v>
      </c>
      <c r="C280" s="1" t="s">
        <v>71</v>
      </c>
      <c r="D280" s="1" t="s">
        <v>33</v>
      </c>
      <c r="E280" s="1" t="s">
        <v>59</v>
      </c>
      <c r="F280" s="1" t="s">
        <v>1515</v>
      </c>
      <c r="G280" s="1" t="s">
        <v>1027</v>
      </c>
      <c r="H280" s="1" t="s">
        <v>1516</v>
      </c>
      <c r="I280" s="1" t="s">
        <v>1517</v>
      </c>
      <c r="J280" s="1" t="s">
        <v>51</v>
      </c>
      <c r="K280" s="1" t="s">
        <v>554</v>
      </c>
      <c r="L280" s="1" t="s">
        <v>1518</v>
      </c>
      <c r="M280" s="1" t="s">
        <v>240</v>
      </c>
      <c r="N280" s="1" t="s">
        <v>274</v>
      </c>
      <c r="O280" s="1" t="s">
        <v>1519</v>
      </c>
    </row>
    <row r="281" ht="14.25" customHeight="1">
      <c r="A281" s="1" t="s">
        <v>1520</v>
      </c>
      <c r="B281" s="1" t="s">
        <v>252</v>
      </c>
      <c r="C281" s="1" t="s">
        <v>32</v>
      </c>
      <c r="D281" s="1" t="s">
        <v>33</v>
      </c>
      <c r="E281" s="1" t="s">
        <v>34</v>
      </c>
      <c r="F281" s="1" t="s">
        <v>1521</v>
      </c>
      <c r="G281" s="1" t="s">
        <v>149</v>
      </c>
      <c r="H281" s="1" t="s">
        <v>1522</v>
      </c>
      <c r="I281" s="1" t="s">
        <v>112</v>
      </c>
      <c r="J281" s="1" t="s">
        <v>39</v>
      </c>
      <c r="K281" s="1" t="s">
        <v>67</v>
      </c>
      <c r="L281" s="1" t="s">
        <v>1443</v>
      </c>
      <c r="M281" s="1" t="s">
        <v>78</v>
      </c>
      <c r="N281" s="1" t="s">
        <v>627</v>
      </c>
      <c r="O281" s="1" t="s">
        <v>266</v>
      </c>
    </row>
    <row r="282" ht="14.25" customHeight="1">
      <c r="A282" s="1" t="s">
        <v>1523</v>
      </c>
      <c r="B282" s="1" t="s">
        <v>122</v>
      </c>
      <c r="C282" s="1" t="s">
        <v>71</v>
      </c>
      <c r="D282" s="1" t="s">
        <v>33</v>
      </c>
      <c r="E282" s="1" t="s">
        <v>59</v>
      </c>
      <c r="F282" s="1" t="s">
        <v>1329</v>
      </c>
      <c r="G282" s="1" t="s">
        <v>124</v>
      </c>
      <c r="H282" s="1" t="s">
        <v>1045</v>
      </c>
      <c r="I282" s="1" t="s">
        <v>49</v>
      </c>
      <c r="J282" s="1" t="s">
        <v>39</v>
      </c>
      <c r="K282" s="1" t="s">
        <v>362</v>
      </c>
      <c r="L282" s="1" t="s">
        <v>1209</v>
      </c>
      <c r="M282" s="1" t="s">
        <v>1524</v>
      </c>
      <c r="N282" s="1" t="s">
        <v>55</v>
      </c>
      <c r="O282" s="1" t="s">
        <v>1525</v>
      </c>
    </row>
    <row r="283" ht="14.25" customHeight="1">
      <c r="A283" s="1" t="s">
        <v>1526</v>
      </c>
      <c r="B283" s="1" t="s">
        <v>252</v>
      </c>
      <c r="C283" s="1" t="s">
        <v>71</v>
      </c>
      <c r="D283" s="1" t="s">
        <v>33</v>
      </c>
      <c r="E283" s="1" t="s">
        <v>34</v>
      </c>
      <c r="F283" s="1" t="s">
        <v>182</v>
      </c>
      <c r="G283" s="1" t="s">
        <v>1527</v>
      </c>
      <c r="H283" s="1" t="s">
        <v>114</v>
      </c>
      <c r="I283" s="1" t="s">
        <v>1026</v>
      </c>
      <c r="J283" s="1" t="s">
        <v>39</v>
      </c>
      <c r="K283" s="1" t="s">
        <v>76</v>
      </c>
      <c r="L283" s="1" t="s">
        <v>1197</v>
      </c>
      <c r="M283" s="1" t="s">
        <v>139</v>
      </c>
      <c r="N283" s="1" t="s">
        <v>506</v>
      </c>
      <c r="O283" s="1" t="s">
        <v>614</v>
      </c>
    </row>
    <row r="284" ht="14.25" customHeight="1">
      <c r="A284" s="1" t="s">
        <v>1528</v>
      </c>
      <c r="B284" s="1" t="s">
        <v>58</v>
      </c>
      <c r="C284" s="1" t="s">
        <v>71</v>
      </c>
      <c r="D284" s="1" t="s">
        <v>33</v>
      </c>
      <c r="E284" s="1" t="s">
        <v>46</v>
      </c>
      <c r="F284" s="1" t="s">
        <v>1345</v>
      </c>
      <c r="G284" s="1" t="s">
        <v>1529</v>
      </c>
      <c r="H284" s="1" t="s">
        <v>1530</v>
      </c>
      <c r="I284" s="1" t="s">
        <v>1531</v>
      </c>
      <c r="J284" s="1" t="s">
        <v>104</v>
      </c>
      <c r="K284" s="1" t="s">
        <v>520</v>
      </c>
      <c r="L284" s="1" t="s">
        <v>1532</v>
      </c>
      <c r="M284" s="1" t="s">
        <v>1354</v>
      </c>
      <c r="N284" s="1" t="s">
        <v>52</v>
      </c>
      <c r="O284" s="1" t="s">
        <v>406</v>
      </c>
    </row>
    <row r="285" ht="14.25" customHeight="1">
      <c r="A285" s="1" t="s">
        <v>1533</v>
      </c>
      <c r="B285" s="1" t="s">
        <v>70</v>
      </c>
      <c r="C285" s="1" t="s">
        <v>32</v>
      </c>
      <c r="D285" s="1" t="s">
        <v>33</v>
      </c>
      <c r="E285" s="1" t="s">
        <v>34</v>
      </c>
      <c r="F285" s="1" t="s">
        <v>1534</v>
      </c>
      <c r="G285" s="1" t="s">
        <v>520</v>
      </c>
      <c r="H285" s="1" t="s">
        <v>1535</v>
      </c>
      <c r="I285" s="1" t="s">
        <v>1390</v>
      </c>
      <c r="J285" s="1" t="s">
        <v>104</v>
      </c>
      <c r="K285" s="1" t="s">
        <v>76</v>
      </c>
      <c r="L285" s="1" t="s">
        <v>1154</v>
      </c>
      <c r="M285" s="1" t="s">
        <v>58</v>
      </c>
      <c r="N285" s="1" t="s">
        <v>1274</v>
      </c>
      <c r="O285" s="1" t="s">
        <v>969</v>
      </c>
    </row>
    <row r="286" ht="14.25" customHeight="1">
      <c r="A286" s="1" t="s">
        <v>1536</v>
      </c>
      <c r="B286" s="1" t="s">
        <v>286</v>
      </c>
      <c r="C286" s="1" t="s">
        <v>32</v>
      </c>
      <c r="D286" s="1" t="s">
        <v>99</v>
      </c>
      <c r="E286" s="1" t="s">
        <v>59</v>
      </c>
      <c r="F286" s="1" t="s">
        <v>321</v>
      </c>
      <c r="G286" s="1" t="s">
        <v>1021</v>
      </c>
      <c r="H286" s="1" t="s">
        <v>1537</v>
      </c>
      <c r="I286" s="1" t="s">
        <v>643</v>
      </c>
      <c r="J286" s="1" t="s">
        <v>104</v>
      </c>
      <c r="K286" s="1" t="s">
        <v>176</v>
      </c>
      <c r="L286" s="1" t="s">
        <v>1538</v>
      </c>
      <c r="M286" s="1" t="s">
        <v>1539</v>
      </c>
      <c r="N286" s="1" t="s">
        <v>1540</v>
      </c>
      <c r="O286" s="1" t="s">
        <v>933</v>
      </c>
    </row>
    <row r="287" ht="14.25" customHeight="1">
      <c r="A287" s="1" t="s">
        <v>1541</v>
      </c>
      <c r="B287" s="1" t="s">
        <v>893</v>
      </c>
      <c r="C287" s="1" t="s">
        <v>89</v>
      </c>
      <c r="D287" s="1" t="s">
        <v>33</v>
      </c>
      <c r="E287" s="1" t="s">
        <v>46</v>
      </c>
      <c r="F287" s="1" t="s">
        <v>1448</v>
      </c>
      <c r="G287" s="1" t="s">
        <v>1542</v>
      </c>
      <c r="H287" s="1" t="s">
        <v>1543</v>
      </c>
      <c r="I287" s="1" t="s">
        <v>1462</v>
      </c>
      <c r="J287" s="1" t="s">
        <v>39</v>
      </c>
      <c r="K287" s="1" t="s">
        <v>303</v>
      </c>
      <c r="L287" s="1" t="s">
        <v>1439</v>
      </c>
      <c r="M287" s="1" t="s">
        <v>528</v>
      </c>
      <c r="N287" s="1" t="s">
        <v>708</v>
      </c>
      <c r="O287" s="1" t="s">
        <v>1510</v>
      </c>
    </row>
    <row r="288" ht="14.25" customHeight="1">
      <c r="A288" s="1" t="s">
        <v>1544</v>
      </c>
      <c r="B288" s="1" t="s">
        <v>171</v>
      </c>
      <c r="C288" s="1" t="s">
        <v>71</v>
      </c>
      <c r="D288" s="1" t="s">
        <v>33</v>
      </c>
      <c r="E288" s="1" t="s">
        <v>59</v>
      </c>
      <c r="F288" s="1" t="s">
        <v>1545</v>
      </c>
      <c r="G288" s="1" t="s">
        <v>497</v>
      </c>
      <c r="H288" s="1" t="s">
        <v>416</v>
      </c>
      <c r="I288" s="1" t="s">
        <v>1233</v>
      </c>
      <c r="J288" s="1" t="s">
        <v>104</v>
      </c>
      <c r="K288" s="1" t="s">
        <v>514</v>
      </c>
      <c r="L288" s="1" t="s">
        <v>1546</v>
      </c>
      <c r="M288" s="1" t="s">
        <v>1140</v>
      </c>
      <c r="N288" s="1" t="s">
        <v>256</v>
      </c>
      <c r="O288" s="1" t="s">
        <v>1187</v>
      </c>
    </row>
    <row r="289" ht="14.25" customHeight="1">
      <c r="A289" s="1" t="s">
        <v>1547</v>
      </c>
      <c r="B289" s="1" t="s">
        <v>45</v>
      </c>
      <c r="C289" s="1" t="s">
        <v>32</v>
      </c>
      <c r="D289" s="1" t="s">
        <v>80</v>
      </c>
      <c r="E289" s="1" t="s">
        <v>34</v>
      </c>
      <c r="F289" s="1" t="s">
        <v>616</v>
      </c>
      <c r="G289" s="1" t="s">
        <v>68</v>
      </c>
      <c r="H289" s="1" t="s">
        <v>1265</v>
      </c>
      <c r="I289" s="1" t="s">
        <v>429</v>
      </c>
      <c r="J289" s="1" t="s">
        <v>39</v>
      </c>
      <c r="K289" s="1" t="s">
        <v>840</v>
      </c>
      <c r="L289" s="1" t="s">
        <v>1472</v>
      </c>
      <c r="M289" s="1" t="s">
        <v>1258</v>
      </c>
      <c r="N289" s="1" t="s">
        <v>945</v>
      </c>
      <c r="O289" s="1" t="s">
        <v>687</v>
      </c>
    </row>
    <row r="290" ht="14.25" customHeight="1">
      <c r="A290" s="1" t="s">
        <v>1548</v>
      </c>
      <c r="B290" s="1" t="s">
        <v>133</v>
      </c>
      <c r="C290" s="1" t="s">
        <v>71</v>
      </c>
      <c r="D290" s="1" t="s">
        <v>33</v>
      </c>
      <c r="E290" s="1" t="s">
        <v>59</v>
      </c>
      <c r="F290" s="1" t="s">
        <v>1549</v>
      </c>
      <c r="G290" s="1" t="s">
        <v>1550</v>
      </c>
      <c r="H290" s="1" t="s">
        <v>87</v>
      </c>
      <c r="I290" s="1" t="s">
        <v>894</v>
      </c>
      <c r="J290" s="1" t="s">
        <v>39</v>
      </c>
      <c r="K290" s="1" t="s">
        <v>76</v>
      </c>
      <c r="L290" s="1" t="s">
        <v>882</v>
      </c>
      <c r="M290" s="1" t="s">
        <v>998</v>
      </c>
      <c r="N290" s="1" t="s">
        <v>78</v>
      </c>
      <c r="O290" s="1" t="s">
        <v>146</v>
      </c>
    </row>
    <row r="291" ht="14.25" customHeight="1">
      <c r="A291" s="1" t="s">
        <v>1551</v>
      </c>
      <c r="B291" s="1" t="s">
        <v>206</v>
      </c>
      <c r="C291" s="1" t="s">
        <v>71</v>
      </c>
      <c r="D291" s="1" t="s">
        <v>33</v>
      </c>
      <c r="E291" s="1" t="s">
        <v>59</v>
      </c>
      <c r="F291" s="1" t="s">
        <v>494</v>
      </c>
      <c r="G291" s="1" t="s">
        <v>486</v>
      </c>
      <c r="H291" s="1" t="s">
        <v>1058</v>
      </c>
      <c r="I291" s="1" t="s">
        <v>783</v>
      </c>
      <c r="J291" s="1" t="s">
        <v>39</v>
      </c>
      <c r="K291" s="1" t="s">
        <v>76</v>
      </c>
      <c r="L291" s="1" t="s">
        <v>138</v>
      </c>
      <c r="M291" s="1" t="s">
        <v>721</v>
      </c>
      <c r="N291" s="1" t="s">
        <v>160</v>
      </c>
      <c r="O291" s="1" t="s">
        <v>78</v>
      </c>
    </row>
    <row r="292" ht="14.25" customHeight="1">
      <c r="A292" s="1" t="s">
        <v>1552</v>
      </c>
      <c r="B292" s="1" t="s">
        <v>188</v>
      </c>
      <c r="C292" s="1" t="s">
        <v>32</v>
      </c>
      <c r="D292" s="1" t="s">
        <v>80</v>
      </c>
      <c r="E292" s="1" t="s">
        <v>59</v>
      </c>
      <c r="F292" s="1" t="s">
        <v>1553</v>
      </c>
      <c r="G292" s="1" t="s">
        <v>1554</v>
      </c>
      <c r="H292" s="1" t="s">
        <v>1555</v>
      </c>
      <c r="I292" s="1" t="s">
        <v>1451</v>
      </c>
      <c r="J292" s="1" t="s">
        <v>39</v>
      </c>
      <c r="K292" s="1" t="s">
        <v>179</v>
      </c>
      <c r="L292" s="1" t="s">
        <v>1556</v>
      </c>
      <c r="M292" s="1" t="s">
        <v>1557</v>
      </c>
      <c r="N292" s="1" t="s">
        <v>520</v>
      </c>
      <c r="O292" s="1" t="s">
        <v>373</v>
      </c>
    </row>
    <row r="293" ht="14.25" customHeight="1">
      <c r="A293" s="1" t="s">
        <v>1558</v>
      </c>
      <c r="B293" s="1" t="s">
        <v>45</v>
      </c>
      <c r="C293" s="1" t="s">
        <v>71</v>
      </c>
      <c r="D293" s="1" t="s">
        <v>80</v>
      </c>
      <c r="E293" s="1" t="s">
        <v>46</v>
      </c>
      <c r="F293" s="1" t="s">
        <v>1060</v>
      </c>
      <c r="G293" s="1" t="s">
        <v>1165</v>
      </c>
      <c r="H293" s="1" t="s">
        <v>1329</v>
      </c>
      <c r="I293" s="1" t="s">
        <v>726</v>
      </c>
      <c r="J293" s="1" t="s">
        <v>104</v>
      </c>
      <c r="K293" s="1" t="s">
        <v>561</v>
      </c>
      <c r="L293" s="1" t="s">
        <v>1559</v>
      </c>
      <c r="M293" s="1" t="s">
        <v>489</v>
      </c>
      <c r="N293" s="1" t="s">
        <v>863</v>
      </c>
      <c r="O293" s="1" t="s">
        <v>587</v>
      </c>
    </row>
    <row r="294" ht="14.25" customHeight="1">
      <c r="A294" s="1" t="s">
        <v>1560</v>
      </c>
      <c r="B294" s="1" t="s">
        <v>122</v>
      </c>
      <c r="C294" s="1" t="s">
        <v>32</v>
      </c>
      <c r="D294" s="1" t="s">
        <v>33</v>
      </c>
      <c r="E294" s="1" t="s">
        <v>59</v>
      </c>
      <c r="F294" s="1" t="s">
        <v>1561</v>
      </c>
      <c r="G294" s="1" t="s">
        <v>857</v>
      </c>
      <c r="H294" s="1" t="s">
        <v>1562</v>
      </c>
      <c r="I294" s="1" t="s">
        <v>731</v>
      </c>
      <c r="J294" s="1" t="s">
        <v>39</v>
      </c>
      <c r="K294" s="1" t="s">
        <v>149</v>
      </c>
      <c r="L294" s="1" t="s">
        <v>1490</v>
      </c>
      <c r="M294" s="1" t="s">
        <v>1117</v>
      </c>
      <c r="N294" s="1" t="s">
        <v>140</v>
      </c>
      <c r="O294" s="1" t="s">
        <v>1563</v>
      </c>
    </row>
    <row r="295" ht="14.25" customHeight="1">
      <c r="A295" s="1" t="s">
        <v>1564</v>
      </c>
      <c r="B295" s="1" t="s">
        <v>188</v>
      </c>
      <c r="C295" s="1" t="s">
        <v>32</v>
      </c>
      <c r="D295" s="1" t="s">
        <v>33</v>
      </c>
      <c r="E295" s="1" t="s">
        <v>59</v>
      </c>
      <c r="F295" s="1" t="s">
        <v>1565</v>
      </c>
      <c r="G295" s="1" t="s">
        <v>598</v>
      </c>
      <c r="H295" s="1" t="s">
        <v>1566</v>
      </c>
      <c r="I295" s="1" t="s">
        <v>938</v>
      </c>
      <c r="J295" s="1" t="s">
        <v>39</v>
      </c>
      <c r="K295" s="1" t="s">
        <v>362</v>
      </c>
      <c r="L295" s="1" t="s">
        <v>1567</v>
      </c>
      <c r="M295" s="1" t="s">
        <v>356</v>
      </c>
      <c r="N295" s="1" t="s">
        <v>549</v>
      </c>
      <c r="O295" s="1" t="s">
        <v>348</v>
      </c>
    </row>
    <row r="296" ht="14.25" customHeight="1">
      <c r="A296" s="1" t="s">
        <v>1568</v>
      </c>
      <c r="B296" s="1" t="s">
        <v>111</v>
      </c>
      <c r="C296" s="1" t="s">
        <v>32</v>
      </c>
      <c r="D296" s="1" t="s">
        <v>33</v>
      </c>
      <c r="E296" s="1" t="s">
        <v>46</v>
      </c>
      <c r="F296" s="1" t="s">
        <v>1294</v>
      </c>
      <c r="G296" s="1" t="s">
        <v>885</v>
      </c>
      <c r="H296" s="1" t="s">
        <v>1569</v>
      </c>
      <c r="I296" s="1" t="s">
        <v>503</v>
      </c>
      <c r="J296" s="1" t="s">
        <v>39</v>
      </c>
      <c r="K296" s="1" t="s">
        <v>76</v>
      </c>
      <c r="L296" s="1" t="s">
        <v>893</v>
      </c>
      <c r="M296" s="1" t="s">
        <v>104</v>
      </c>
      <c r="N296" s="1" t="s">
        <v>1250</v>
      </c>
      <c r="O296" s="1" t="s">
        <v>104</v>
      </c>
    </row>
    <row r="297" ht="14.25" customHeight="1">
      <c r="A297" s="1" t="s">
        <v>1570</v>
      </c>
      <c r="B297" s="1" t="s">
        <v>206</v>
      </c>
      <c r="C297" s="1" t="s">
        <v>71</v>
      </c>
      <c r="D297" s="1" t="s">
        <v>152</v>
      </c>
      <c r="E297" s="1" t="s">
        <v>59</v>
      </c>
      <c r="F297" s="1" t="s">
        <v>37</v>
      </c>
      <c r="G297" s="1" t="s">
        <v>943</v>
      </c>
      <c r="H297" s="1" t="s">
        <v>1571</v>
      </c>
      <c r="I297" s="1" t="s">
        <v>1438</v>
      </c>
      <c r="J297" s="1" t="s">
        <v>104</v>
      </c>
      <c r="K297" s="1" t="s">
        <v>329</v>
      </c>
      <c r="L297" s="1" t="s">
        <v>1546</v>
      </c>
      <c r="M297" s="1" t="s">
        <v>1240</v>
      </c>
      <c r="N297" s="1" t="s">
        <v>753</v>
      </c>
      <c r="O297" s="1" t="s">
        <v>1572</v>
      </c>
    </row>
    <row r="298" ht="14.25" customHeight="1">
      <c r="A298" s="1" t="s">
        <v>1573</v>
      </c>
      <c r="B298" s="1" t="s">
        <v>436</v>
      </c>
      <c r="C298" s="1" t="s">
        <v>32</v>
      </c>
      <c r="D298" s="1" t="s">
        <v>80</v>
      </c>
      <c r="E298" s="1" t="s">
        <v>34</v>
      </c>
      <c r="F298" s="1" t="s">
        <v>1574</v>
      </c>
      <c r="G298" s="1" t="s">
        <v>1130</v>
      </c>
      <c r="H298" s="1" t="s">
        <v>1575</v>
      </c>
      <c r="I298" s="1" t="s">
        <v>795</v>
      </c>
      <c r="J298" s="1" t="s">
        <v>39</v>
      </c>
      <c r="K298" s="1" t="s">
        <v>370</v>
      </c>
      <c r="L298" s="1" t="s">
        <v>446</v>
      </c>
      <c r="M298" s="1" t="s">
        <v>31</v>
      </c>
      <c r="N298" s="1" t="s">
        <v>284</v>
      </c>
      <c r="O298" s="1" t="s">
        <v>127</v>
      </c>
    </row>
    <row r="299" ht="14.25" customHeight="1">
      <c r="A299" s="1" t="s">
        <v>1576</v>
      </c>
      <c r="B299" s="1" t="s">
        <v>77</v>
      </c>
      <c r="C299" s="1" t="s">
        <v>32</v>
      </c>
      <c r="D299" s="1" t="s">
        <v>33</v>
      </c>
      <c r="E299" s="1" t="s">
        <v>59</v>
      </c>
      <c r="F299" s="1" t="s">
        <v>35</v>
      </c>
      <c r="G299" s="1" t="s">
        <v>994</v>
      </c>
      <c r="H299" s="1" t="s">
        <v>474</v>
      </c>
      <c r="I299" s="1" t="s">
        <v>1225</v>
      </c>
      <c r="J299" s="1" t="s">
        <v>39</v>
      </c>
      <c r="K299" s="1" t="s">
        <v>840</v>
      </c>
      <c r="L299" s="1" t="s">
        <v>1319</v>
      </c>
      <c r="M299" s="1" t="s">
        <v>86</v>
      </c>
      <c r="N299" s="1" t="s">
        <v>701</v>
      </c>
      <c r="O299" s="1" t="s">
        <v>961</v>
      </c>
    </row>
    <row r="300" ht="14.25" customHeight="1">
      <c r="A300" s="1" t="s">
        <v>1577</v>
      </c>
      <c r="B300" s="1" t="s">
        <v>206</v>
      </c>
      <c r="C300" s="1" t="s">
        <v>32</v>
      </c>
      <c r="D300" s="1" t="s">
        <v>152</v>
      </c>
      <c r="E300" s="1" t="s">
        <v>46</v>
      </c>
      <c r="F300" s="1" t="s">
        <v>344</v>
      </c>
      <c r="G300" s="1" t="s">
        <v>1578</v>
      </c>
      <c r="H300" s="1" t="s">
        <v>580</v>
      </c>
      <c r="I300" s="1" t="s">
        <v>1579</v>
      </c>
      <c r="J300" s="1" t="s">
        <v>104</v>
      </c>
      <c r="K300" s="1" t="s">
        <v>274</v>
      </c>
      <c r="L300" s="1" t="s">
        <v>1580</v>
      </c>
      <c r="M300" s="1" t="s">
        <v>1581</v>
      </c>
      <c r="N300" s="1" t="s">
        <v>514</v>
      </c>
      <c r="O300" s="1" t="s">
        <v>1582</v>
      </c>
    </row>
    <row r="301" ht="14.25" customHeight="1">
      <c r="A301" s="1" t="s">
        <v>1583</v>
      </c>
      <c r="B301" s="1" t="s">
        <v>111</v>
      </c>
      <c r="C301" s="1" t="s">
        <v>71</v>
      </c>
      <c r="D301" s="1" t="s">
        <v>33</v>
      </c>
      <c r="E301" s="1" t="s">
        <v>34</v>
      </c>
      <c r="F301" s="1" t="s">
        <v>485</v>
      </c>
      <c r="G301" s="1" t="s">
        <v>1584</v>
      </c>
      <c r="H301" s="1" t="s">
        <v>242</v>
      </c>
      <c r="I301" s="1" t="s">
        <v>1585</v>
      </c>
      <c r="J301" s="1" t="s">
        <v>39</v>
      </c>
      <c r="K301" s="1" t="s">
        <v>179</v>
      </c>
      <c r="L301" s="1" t="s">
        <v>714</v>
      </c>
      <c r="M301" s="1" t="s">
        <v>792</v>
      </c>
      <c r="N301" s="1" t="s">
        <v>549</v>
      </c>
      <c r="O301" s="1" t="s">
        <v>387</v>
      </c>
    </row>
    <row r="302" ht="14.25" customHeight="1">
      <c r="A302" s="1" t="s">
        <v>1586</v>
      </c>
      <c r="B302" s="1" t="s">
        <v>58</v>
      </c>
      <c r="C302" s="1" t="s">
        <v>71</v>
      </c>
      <c r="D302" s="1" t="s">
        <v>33</v>
      </c>
      <c r="E302" s="1" t="s">
        <v>59</v>
      </c>
      <c r="F302" s="1" t="s">
        <v>146</v>
      </c>
      <c r="G302" s="1" t="s">
        <v>994</v>
      </c>
      <c r="H302" s="1" t="s">
        <v>1171</v>
      </c>
      <c r="I302" s="1" t="s">
        <v>1587</v>
      </c>
      <c r="J302" s="1" t="s">
        <v>39</v>
      </c>
      <c r="K302" s="1" t="s">
        <v>561</v>
      </c>
      <c r="L302" s="1" t="s">
        <v>1588</v>
      </c>
      <c r="M302" s="1" t="s">
        <v>1323</v>
      </c>
      <c r="N302" s="1" t="s">
        <v>179</v>
      </c>
      <c r="O302" s="1" t="s">
        <v>1269</v>
      </c>
    </row>
    <row r="303" ht="14.25" customHeight="1">
      <c r="A303" s="1" t="s">
        <v>1589</v>
      </c>
      <c r="B303" s="1" t="s">
        <v>502</v>
      </c>
      <c r="C303" s="1" t="s">
        <v>32</v>
      </c>
      <c r="D303" s="1" t="s">
        <v>33</v>
      </c>
      <c r="E303" s="1" t="s">
        <v>34</v>
      </c>
      <c r="F303" s="1" t="s">
        <v>1590</v>
      </c>
      <c r="G303" s="1" t="s">
        <v>1591</v>
      </c>
      <c r="H303" s="1" t="s">
        <v>1220</v>
      </c>
      <c r="I303" s="1" t="s">
        <v>1099</v>
      </c>
      <c r="J303" s="1" t="s">
        <v>39</v>
      </c>
      <c r="K303" s="1" t="s">
        <v>76</v>
      </c>
      <c r="L303" s="1" t="s">
        <v>1401</v>
      </c>
      <c r="M303" s="1" t="s">
        <v>78</v>
      </c>
      <c r="N303" s="1" t="s">
        <v>606</v>
      </c>
      <c r="O303" s="1" t="s">
        <v>1592</v>
      </c>
    </row>
    <row r="304" ht="14.25" customHeight="1">
      <c r="A304" s="1" t="s">
        <v>1593</v>
      </c>
      <c r="B304" s="1" t="s">
        <v>188</v>
      </c>
      <c r="C304" s="1" t="s">
        <v>32</v>
      </c>
      <c r="D304" s="1" t="s">
        <v>33</v>
      </c>
      <c r="E304" s="1" t="s">
        <v>59</v>
      </c>
      <c r="F304" s="1" t="s">
        <v>1594</v>
      </c>
      <c r="G304" s="1" t="s">
        <v>1595</v>
      </c>
      <c r="H304" s="1" t="s">
        <v>1596</v>
      </c>
      <c r="I304" s="1" t="s">
        <v>712</v>
      </c>
      <c r="J304" s="1" t="s">
        <v>39</v>
      </c>
      <c r="K304" s="1" t="s">
        <v>76</v>
      </c>
      <c r="L304" s="1" t="s">
        <v>495</v>
      </c>
      <c r="M304" s="1" t="s">
        <v>1557</v>
      </c>
      <c r="N304" s="1" t="s">
        <v>146</v>
      </c>
      <c r="O304" s="1" t="s">
        <v>68</v>
      </c>
    </row>
    <row r="305" ht="14.25" customHeight="1">
      <c r="A305" s="1" t="s">
        <v>1597</v>
      </c>
      <c r="B305" s="1" t="s">
        <v>58</v>
      </c>
      <c r="C305" s="1" t="s">
        <v>71</v>
      </c>
      <c r="D305" s="1" t="s">
        <v>99</v>
      </c>
      <c r="E305" s="1" t="s">
        <v>34</v>
      </c>
      <c r="F305" s="1" t="s">
        <v>918</v>
      </c>
      <c r="G305" s="1" t="s">
        <v>1598</v>
      </c>
      <c r="H305" s="1" t="s">
        <v>701</v>
      </c>
      <c r="I305" s="1" t="s">
        <v>469</v>
      </c>
      <c r="J305" s="1" t="s">
        <v>39</v>
      </c>
      <c r="K305" s="1" t="s">
        <v>733</v>
      </c>
      <c r="L305" s="1" t="s">
        <v>1599</v>
      </c>
      <c r="M305" s="1" t="s">
        <v>893</v>
      </c>
      <c r="N305" s="1" t="s">
        <v>78</v>
      </c>
      <c r="O305" s="1" t="s">
        <v>141</v>
      </c>
    </row>
    <row r="306" ht="14.25" customHeight="1">
      <c r="A306" s="1" t="s">
        <v>1600</v>
      </c>
      <c r="B306" s="1" t="s">
        <v>133</v>
      </c>
      <c r="C306" s="1" t="s">
        <v>32</v>
      </c>
      <c r="D306" s="1" t="s">
        <v>33</v>
      </c>
      <c r="E306" s="1" t="s">
        <v>59</v>
      </c>
      <c r="F306" s="1" t="s">
        <v>1601</v>
      </c>
      <c r="G306" s="1" t="s">
        <v>1297</v>
      </c>
      <c r="H306" s="1" t="s">
        <v>1602</v>
      </c>
      <c r="I306" s="1" t="s">
        <v>103</v>
      </c>
      <c r="J306" s="1" t="s">
        <v>104</v>
      </c>
      <c r="K306" s="1" t="s">
        <v>274</v>
      </c>
      <c r="L306" s="1" t="s">
        <v>535</v>
      </c>
      <c r="M306" s="1" t="s">
        <v>1209</v>
      </c>
      <c r="N306" s="1" t="s">
        <v>78</v>
      </c>
      <c r="O306" s="1" t="s">
        <v>1603</v>
      </c>
    </row>
    <row r="307" ht="14.25" customHeight="1">
      <c r="A307" s="1" t="s">
        <v>1604</v>
      </c>
      <c r="B307" s="1" t="s">
        <v>333</v>
      </c>
      <c r="C307" s="1" t="s">
        <v>32</v>
      </c>
      <c r="D307" s="1" t="s">
        <v>90</v>
      </c>
      <c r="E307" s="1" t="s">
        <v>59</v>
      </c>
      <c r="F307" s="1" t="s">
        <v>1476</v>
      </c>
      <c r="G307" s="1" t="s">
        <v>1308</v>
      </c>
      <c r="H307" s="1" t="s">
        <v>806</v>
      </c>
      <c r="I307" s="1" t="s">
        <v>553</v>
      </c>
      <c r="J307" s="1" t="s">
        <v>39</v>
      </c>
      <c r="K307" s="1" t="s">
        <v>64</v>
      </c>
      <c r="L307" s="1" t="s">
        <v>239</v>
      </c>
      <c r="M307" s="1" t="s">
        <v>855</v>
      </c>
      <c r="N307" s="1" t="s">
        <v>664</v>
      </c>
      <c r="O307" s="1" t="s">
        <v>76</v>
      </c>
    </row>
    <row r="308" ht="14.25" customHeight="1">
      <c r="A308" s="1" t="s">
        <v>1605</v>
      </c>
      <c r="B308" s="1" t="s">
        <v>252</v>
      </c>
      <c r="C308" s="1" t="s">
        <v>32</v>
      </c>
      <c r="D308" s="1" t="s">
        <v>80</v>
      </c>
      <c r="E308" s="1" t="s">
        <v>34</v>
      </c>
      <c r="F308" s="1" t="s">
        <v>1606</v>
      </c>
      <c r="G308" s="1" t="s">
        <v>1607</v>
      </c>
      <c r="H308" s="1" t="s">
        <v>1211</v>
      </c>
      <c r="I308" s="1" t="s">
        <v>1608</v>
      </c>
      <c r="J308" s="1" t="s">
        <v>39</v>
      </c>
      <c r="K308" s="1" t="s">
        <v>76</v>
      </c>
      <c r="L308" s="1" t="s">
        <v>1197</v>
      </c>
      <c r="M308" s="1" t="s">
        <v>1609</v>
      </c>
      <c r="N308" s="1" t="s">
        <v>1299</v>
      </c>
      <c r="O308" s="1" t="s">
        <v>141</v>
      </c>
    </row>
    <row r="309" ht="14.25" customHeight="1">
      <c r="A309" s="1" t="s">
        <v>1610</v>
      </c>
      <c r="B309" s="1" t="s">
        <v>560</v>
      </c>
      <c r="C309" s="1" t="s">
        <v>32</v>
      </c>
      <c r="D309" s="1" t="s">
        <v>80</v>
      </c>
      <c r="E309" s="1" t="s">
        <v>59</v>
      </c>
      <c r="F309" s="1" t="s">
        <v>1611</v>
      </c>
      <c r="G309" s="1" t="s">
        <v>1612</v>
      </c>
      <c r="H309" s="1" t="s">
        <v>255</v>
      </c>
      <c r="I309" s="1" t="s">
        <v>562</v>
      </c>
      <c r="J309" s="1" t="s">
        <v>39</v>
      </c>
      <c r="K309" s="1" t="s">
        <v>76</v>
      </c>
      <c r="L309" s="1" t="s">
        <v>1266</v>
      </c>
      <c r="M309" s="1" t="s">
        <v>681</v>
      </c>
      <c r="N309" s="1" t="s">
        <v>329</v>
      </c>
      <c r="O309" s="1" t="s">
        <v>246</v>
      </c>
    </row>
    <row r="310" ht="14.25" customHeight="1">
      <c r="A310" s="1" t="s">
        <v>1613</v>
      </c>
      <c r="B310" s="1" t="s">
        <v>188</v>
      </c>
      <c r="C310" s="1" t="s">
        <v>32</v>
      </c>
      <c r="D310" s="1" t="s">
        <v>80</v>
      </c>
      <c r="E310" s="1" t="s">
        <v>46</v>
      </c>
      <c r="F310" s="1" t="s">
        <v>1614</v>
      </c>
      <c r="G310" s="1" t="s">
        <v>1615</v>
      </c>
      <c r="H310" s="1" t="s">
        <v>1134</v>
      </c>
      <c r="I310" s="1" t="s">
        <v>424</v>
      </c>
      <c r="J310" s="1" t="s">
        <v>39</v>
      </c>
      <c r="K310" s="1" t="s">
        <v>520</v>
      </c>
      <c r="L310" s="1" t="s">
        <v>1482</v>
      </c>
      <c r="M310" s="1" t="s">
        <v>1331</v>
      </c>
      <c r="N310" s="1" t="s">
        <v>561</v>
      </c>
      <c r="O310" s="1" t="s">
        <v>230</v>
      </c>
    </row>
    <row r="311" ht="14.25" customHeight="1">
      <c r="A311" s="1" t="s">
        <v>1616</v>
      </c>
      <c r="B311" s="1" t="s">
        <v>133</v>
      </c>
      <c r="C311" s="1" t="s">
        <v>32</v>
      </c>
      <c r="D311" s="1" t="s">
        <v>33</v>
      </c>
      <c r="E311" s="1" t="s">
        <v>46</v>
      </c>
      <c r="F311" s="1" t="s">
        <v>884</v>
      </c>
      <c r="G311" s="1" t="s">
        <v>1617</v>
      </c>
      <c r="H311" s="1" t="s">
        <v>662</v>
      </c>
      <c r="I311" s="1" t="s">
        <v>713</v>
      </c>
      <c r="J311" s="1" t="s">
        <v>39</v>
      </c>
      <c r="K311" s="1" t="s">
        <v>230</v>
      </c>
      <c r="L311" s="1" t="s">
        <v>388</v>
      </c>
      <c r="M311" s="1" t="s">
        <v>440</v>
      </c>
      <c r="N311" s="1" t="s">
        <v>506</v>
      </c>
      <c r="O311" s="1" t="s">
        <v>366</v>
      </c>
    </row>
    <row r="312" ht="14.25" customHeight="1">
      <c r="A312" s="1" t="s">
        <v>1618</v>
      </c>
      <c r="B312" s="1" t="s">
        <v>45</v>
      </c>
      <c r="C312" s="1" t="s">
        <v>32</v>
      </c>
      <c r="D312" s="1" t="s">
        <v>33</v>
      </c>
      <c r="E312" s="1" t="s">
        <v>34</v>
      </c>
      <c r="F312" s="1" t="s">
        <v>1406</v>
      </c>
      <c r="G312" s="1" t="s">
        <v>1619</v>
      </c>
      <c r="H312" s="1" t="s">
        <v>245</v>
      </c>
      <c r="I312" s="1" t="s">
        <v>1620</v>
      </c>
      <c r="J312" s="1" t="s">
        <v>104</v>
      </c>
      <c r="K312" s="1" t="s">
        <v>176</v>
      </c>
      <c r="L312" s="1" t="s">
        <v>1621</v>
      </c>
      <c r="M312" s="1" t="s">
        <v>1622</v>
      </c>
      <c r="N312" s="1" t="s">
        <v>78</v>
      </c>
      <c r="O312" s="1" t="s">
        <v>355</v>
      </c>
    </row>
    <row r="313" ht="14.25" customHeight="1">
      <c r="A313" s="1" t="s">
        <v>1623</v>
      </c>
      <c r="B313" s="1" t="s">
        <v>45</v>
      </c>
      <c r="C313" s="1" t="s">
        <v>71</v>
      </c>
      <c r="D313" s="1" t="s">
        <v>90</v>
      </c>
      <c r="E313" s="1" t="s">
        <v>34</v>
      </c>
      <c r="F313" s="1" t="s">
        <v>884</v>
      </c>
      <c r="G313" s="1" t="s">
        <v>1624</v>
      </c>
      <c r="H313" s="1" t="s">
        <v>219</v>
      </c>
      <c r="I313" s="1" t="s">
        <v>354</v>
      </c>
      <c r="J313" s="1" t="s">
        <v>104</v>
      </c>
      <c r="K313" s="1" t="s">
        <v>64</v>
      </c>
      <c r="L313" s="1" t="s">
        <v>1330</v>
      </c>
      <c r="M313" s="1" t="s">
        <v>1184</v>
      </c>
      <c r="N313" s="1" t="s">
        <v>52</v>
      </c>
      <c r="O313" s="1" t="s">
        <v>383</v>
      </c>
    </row>
    <row r="314" ht="14.25" customHeight="1">
      <c r="A314" s="1" t="s">
        <v>1625</v>
      </c>
      <c r="B314" s="1" t="s">
        <v>315</v>
      </c>
      <c r="C314" s="1" t="s">
        <v>32</v>
      </c>
      <c r="D314" s="1" t="s">
        <v>33</v>
      </c>
      <c r="E314" s="1" t="s">
        <v>34</v>
      </c>
      <c r="F314" s="1" t="s">
        <v>1626</v>
      </c>
      <c r="G314" s="1" t="s">
        <v>1627</v>
      </c>
      <c r="H314" s="1" t="s">
        <v>1628</v>
      </c>
      <c r="I314" s="1" t="s">
        <v>514</v>
      </c>
      <c r="J314" s="1" t="s">
        <v>39</v>
      </c>
      <c r="K314" s="1" t="s">
        <v>64</v>
      </c>
      <c r="L314" s="1" t="s">
        <v>1629</v>
      </c>
      <c r="M314" s="1" t="s">
        <v>78</v>
      </c>
      <c r="N314" s="1" t="s">
        <v>348</v>
      </c>
      <c r="O314" s="1" t="s">
        <v>147</v>
      </c>
    </row>
    <row r="315" ht="14.25" customHeight="1">
      <c r="A315" s="1" t="s">
        <v>1630</v>
      </c>
      <c r="B315" s="1" t="s">
        <v>111</v>
      </c>
      <c r="C315" s="1" t="s">
        <v>71</v>
      </c>
      <c r="D315" s="1" t="s">
        <v>152</v>
      </c>
      <c r="E315" s="1" t="s">
        <v>46</v>
      </c>
      <c r="F315" s="1" t="s">
        <v>1631</v>
      </c>
      <c r="G315" s="1" t="s">
        <v>302</v>
      </c>
      <c r="H315" s="1" t="s">
        <v>1632</v>
      </c>
      <c r="I315" s="1" t="s">
        <v>871</v>
      </c>
      <c r="J315" s="1" t="s">
        <v>39</v>
      </c>
      <c r="K315" s="1" t="s">
        <v>256</v>
      </c>
      <c r="L315" s="1" t="s">
        <v>1633</v>
      </c>
      <c r="M315" s="1" t="s">
        <v>1292</v>
      </c>
      <c r="N315" s="1" t="s">
        <v>664</v>
      </c>
      <c r="O315" s="1" t="s">
        <v>1459</v>
      </c>
    </row>
    <row r="316" ht="14.25" customHeight="1">
      <c r="A316" s="1" t="s">
        <v>1634</v>
      </c>
      <c r="B316" s="1" t="s">
        <v>111</v>
      </c>
      <c r="C316" s="1" t="s">
        <v>71</v>
      </c>
      <c r="D316" s="1" t="s">
        <v>80</v>
      </c>
      <c r="E316" s="1" t="s">
        <v>46</v>
      </c>
      <c r="F316" s="1" t="s">
        <v>831</v>
      </c>
      <c r="G316" s="1" t="s">
        <v>1635</v>
      </c>
      <c r="H316" s="1" t="s">
        <v>493</v>
      </c>
      <c r="I316" s="1" t="s">
        <v>319</v>
      </c>
      <c r="J316" s="1" t="s">
        <v>39</v>
      </c>
      <c r="K316" s="1" t="s">
        <v>76</v>
      </c>
      <c r="L316" s="1" t="s">
        <v>1094</v>
      </c>
      <c r="M316" s="1" t="s">
        <v>122</v>
      </c>
      <c r="N316" s="1" t="s">
        <v>78</v>
      </c>
      <c r="O316" s="1" t="s">
        <v>157</v>
      </c>
    </row>
    <row r="317" ht="14.25" customHeight="1">
      <c r="A317" s="1" t="s">
        <v>1636</v>
      </c>
      <c r="B317" s="1" t="s">
        <v>560</v>
      </c>
      <c r="C317" s="1" t="s">
        <v>32</v>
      </c>
      <c r="D317" s="1" t="s">
        <v>90</v>
      </c>
      <c r="E317" s="1" t="s">
        <v>59</v>
      </c>
      <c r="F317" s="1" t="s">
        <v>1637</v>
      </c>
      <c r="G317" s="1" t="s">
        <v>1638</v>
      </c>
      <c r="H317" s="1" t="s">
        <v>216</v>
      </c>
      <c r="I317" s="1" t="s">
        <v>712</v>
      </c>
      <c r="J317" s="1" t="s">
        <v>39</v>
      </c>
      <c r="K317" s="1" t="s">
        <v>76</v>
      </c>
      <c r="L317" s="1" t="s">
        <v>702</v>
      </c>
      <c r="M317" s="1" t="s">
        <v>1031</v>
      </c>
      <c r="N317" s="1" t="s">
        <v>840</v>
      </c>
      <c r="O317" s="1" t="s">
        <v>78</v>
      </c>
    </row>
    <row r="318" ht="14.25" customHeight="1">
      <c r="A318" s="1" t="s">
        <v>1639</v>
      </c>
      <c r="B318" s="1" t="s">
        <v>252</v>
      </c>
      <c r="C318" s="1" t="s">
        <v>71</v>
      </c>
      <c r="D318" s="1" t="s">
        <v>33</v>
      </c>
      <c r="E318" s="1" t="s">
        <v>46</v>
      </c>
      <c r="F318" s="1" t="s">
        <v>429</v>
      </c>
      <c r="G318" s="1" t="s">
        <v>568</v>
      </c>
      <c r="H318" s="1" t="s">
        <v>1640</v>
      </c>
      <c r="I318" s="1" t="s">
        <v>172</v>
      </c>
      <c r="J318" s="1" t="s">
        <v>39</v>
      </c>
      <c r="K318" s="1" t="s">
        <v>719</v>
      </c>
      <c r="L318" s="1" t="s">
        <v>1641</v>
      </c>
      <c r="M318" s="1" t="s">
        <v>1179</v>
      </c>
      <c r="N318" s="1" t="s">
        <v>1642</v>
      </c>
      <c r="O318" s="1" t="s">
        <v>434</v>
      </c>
    </row>
    <row r="319" ht="14.25" customHeight="1">
      <c r="A319" s="1" t="s">
        <v>1643</v>
      </c>
      <c r="B319" s="1" t="s">
        <v>58</v>
      </c>
      <c r="C319" s="1" t="s">
        <v>32</v>
      </c>
      <c r="D319" s="1" t="s">
        <v>33</v>
      </c>
      <c r="E319" s="1" t="s">
        <v>59</v>
      </c>
      <c r="F319" s="1" t="s">
        <v>425</v>
      </c>
      <c r="G319" s="1" t="s">
        <v>1615</v>
      </c>
      <c r="H319" s="1" t="s">
        <v>863</v>
      </c>
      <c r="I319" s="1" t="s">
        <v>1644</v>
      </c>
      <c r="J319" s="1" t="s">
        <v>104</v>
      </c>
      <c r="K319" s="1" t="s">
        <v>97</v>
      </c>
      <c r="L319" s="1" t="s">
        <v>1645</v>
      </c>
      <c r="M319" s="1" t="s">
        <v>992</v>
      </c>
      <c r="N319" s="1" t="s">
        <v>218</v>
      </c>
      <c r="O319" s="1" t="s">
        <v>550</v>
      </c>
    </row>
    <row r="320" ht="14.25" customHeight="1">
      <c r="A320" s="1" t="s">
        <v>1646</v>
      </c>
      <c r="B320" s="1" t="s">
        <v>310</v>
      </c>
      <c r="C320" s="1" t="s">
        <v>71</v>
      </c>
      <c r="D320" s="1" t="s">
        <v>90</v>
      </c>
      <c r="E320" s="1" t="s">
        <v>59</v>
      </c>
      <c r="F320" s="1" t="s">
        <v>884</v>
      </c>
      <c r="G320" s="1" t="s">
        <v>385</v>
      </c>
      <c r="H320" s="1" t="s">
        <v>344</v>
      </c>
      <c r="I320" s="1" t="s">
        <v>1481</v>
      </c>
      <c r="J320" s="1" t="s">
        <v>104</v>
      </c>
      <c r="K320" s="1" t="s">
        <v>176</v>
      </c>
      <c r="L320" s="1" t="s">
        <v>1647</v>
      </c>
      <c r="M320" s="1" t="s">
        <v>728</v>
      </c>
      <c r="N320" s="1" t="s">
        <v>78</v>
      </c>
      <c r="O320" s="1" t="s">
        <v>907</v>
      </c>
    </row>
    <row r="321" ht="14.25" customHeight="1">
      <c r="A321" s="1" t="s">
        <v>1648</v>
      </c>
      <c r="B321" s="1" t="s">
        <v>206</v>
      </c>
      <c r="C321" s="1" t="s">
        <v>32</v>
      </c>
      <c r="D321" s="1" t="s">
        <v>33</v>
      </c>
      <c r="E321" s="1" t="s">
        <v>34</v>
      </c>
      <c r="F321" s="1" t="s">
        <v>1649</v>
      </c>
      <c r="G321" s="1" t="s">
        <v>1650</v>
      </c>
      <c r="H321" s="1" t="s">
        <v>384</v>
      </c>
      <c r="I321" s="1" t="s">
        <v>229</v>
      </c>
      <c r="J321" s="1" t="s">
        <v>39</v>
      </c>
      <c r="K321" s="1" t="s">
        <v>76</v>
      </c>
      <c r="L321" s="1" t="s">
        <v>714</v>
      </c>
      <c r="M321" s="1" t="s">
        <v>127</v>
      </c>
      <c r="N321" s="1" t="s">
        <v>96</v>
      </c>
      <c r="O321" s="1" t="s">
        <v>78</v>
      </c>
    </row>
    <row r="322" ht="14.25" customHeight="1">
      <c r="A322" s="1" t="s">
        <v>1651</v>
      </c>
      <c r="B322" s="1" t="s">
        <v>45</v>
      </c>
      <c r="C322" s="1" t="s">
        <v>32</v>
      </c>
      <c r="D322" s="1" t="s">
        <v>33</v>
      </c>
      <c r="E322" s="1" t="s">
        <v>46</v>
      </c>
      <c r="F322" s="1" t="s">
        <v>1652</v>
      </c>
      <c r="G322" s="1" t="s">
        <v>459</v>
      </c>
      <c r="H322" s="1" t="s">
        <v>1038</v>
      </c>
      <c r="I322" s="1" t="s">
        <v>123</v>
      </c>
      <c r="J322" s="1" t="s">
        <v>39</v>
      </c>
      <c r="K322" s="1" t="s">
        <v>76</v>
      </c>
      <c r="L322" s="1" t="s">
        <v>1653</v>
      </c>
      <c r="M322" s="1" t="s">
        <v>346</v>
      </c>
      <c r="N322" s="1" t="s">
        <v>78</v>
      </c>
      <c r="O322" s="1" t="s">
        <v>55</v>
      </c>
    </row>
    <row r="323" ht="14.25" customHeight="1">
      <c r="A323" s="1" t="s">
        <v>1654</v>
      </c>
      <c r="B323" s="1" t="s">
        <v>252</v>
      </c>
      <c r="C323" s="1" t="s">
        <v>32</v>
      </c>
      <c r="D323" s="1" t="s">
        <v>80</v>
      </c>
      <c r="E323" s="1" t="s">
        <v>34</v>
      </c>
      <c r="F323" s="1" t="s">
        <v>1540</v>
      </c>
      <c r="G323" s="1" t="s">
        <v>657</v>
      </c>
      <c r="H323" s="1" t="s">
        <v>1655</v>
      </c>
      <c r="I323" s="1" t="s">
        <v>1214</v>
      </c>
      <c r="J323" s="1" t="s">
        <v>39</v>
      </c>
      <c r="K323" s="1" t="s">
        <v>76</v>
      </c>
      <c r="L323" s="1" t="s">
        <v>1472</v>
      </c>
      <c r="M323" s="1" t="s">
        <v>620</v>
      </c>
      <c r="N323" s="1" t="s">
        <v>1656</v>
      </c>
      <c r="O323" s="1" t="s">
        <v>1250</v>
      </c>
    </row>
    <row r="324" ht="14.25" customHeight="1">
      <c r="A324" s="1" t="s">
        <v>1657</v>
      </c>
      <c r="B324" s="1" t="s">
        <v>133</v>
      </c>
      <c r="C324" s="1" t="s">
        <v>89</v>
      </c>
      <c r="D324" s="1" t="s">
        <v>80</v>
      </c>
      <c r="E324" s="1" t="s">
        <v>46</v>
      </c>
      <c r="F324" s="1" t="s">
        <v>1492</v>
      </c>
      <c r="G324" s="1" t="s">
        <v>273</v>
      </c>
      <c r="H324" s="1" t="s">
        <v>1626</v>
      </c>
      <c r="I324" s="1" t="s">
        <v>431</v>
      </c>
      <c r="J324" s="1" t="s">
        <v>39</v>
      </c>
      <c r="K324" s="1" t="s">
        <v>149</v>
      </c>
      <c r="L324" s="1" t="s">
        <v>1658</v>
      </c>
      <c r="M324" s="1" t="s">
        <v>1426</v>
      </c>
      <c r="N324" s="1" t="s">
        <v>753</v>
      </c>
      <c r="O324" s="1" t="s">
        <v>1659</v>
      </c>
    </row>
    <row r="325" ht="14.25" customHeight="1">
      <c r="A325" s="1" t="s">
        <v>1660</v>
      </c>
      <c r="B325" s="1" t="s">
        <v>502</v>
      </c>
      <c r="C325" s="1" t="s">
        <v>32</v>
      </c>
      <c r="D325" s="1" t="s">
        <v>152</v>
      </c>
      <c r="E325" s="1" t="s">
        <v>46</v>
      </c>
      <c r="F325" s="1" t="s">
        <v>747</v>
      </c>
      <c r="G325" s="1" t="s">
        <v>1542</v>
      </c>
      <c r="H325" s="1" t="s">
        <v>1661</v>
      </c>
      <c r="I325" s="1" t="s">
        <v>551</v>
      </c>
      <c r="J325" s="1" t="s">
        <v>51</v>
      </c>
      <c r="K325" s="1" t="s">
        <v>51</v>
      </c>
      <c r="L325" s="1" t="s">
        <v>1662</v>
      </c>
      <c r="M325" s="1" t="s">
        <v>117</v>
      </c>
      <c r="N325" s="1" t="s">
        <v>78</v>
      </c>
      <c r="O325" s="1" t="s">
        <v>1663</v>
      </c>
    </row>
    <row r="326" ht="14.25" customHeight="1">
      <c r="A326" s="1" t="s">
        <v>1664</v>
      </c>
      <c r="B326" s="1" t="s">
        <v>1429</v>
      </c>
      <c r="C326" s="1" t="s">
        <v>71</v>
      </c>
      <c r="D326" s="1" t="s">
        <v>33</v>
      </c>
      <c r="E326" s="1" t="s">
        <v>46</v>
      </c>
      <c r="F326" s="1" t="s">
        <v>1665</v>
      </c>
      <c r="G326" s="1" t="s">
        <v>1442</v>
      </c>
      <c r="H326" s="1" t="s">
        <v>1381</v>
      </c>
      <c r="I326" s="1" t="s">
        <v>911</v>
      </c>
      <c r="J326" s="1" t="s">
        <v>104</v>
      </c>
      <c r="K326" s="1" t="s">
        <v>551</v>
      </c>
      <c r="L326" s="1" t="s">
        <v>816</v>
      </c>
      <c r="M326" s="1" t="s">
        <v>276</v>
      </c>
      <c r="N326" s="1" t="s">
        <v>246</v>
      </c>
      <c r="O326" s="1" t="s">
        <v>1642</v>
      </c>
    </row>
    <row r="327" ht="14.25" customHeight="1">
      <c r="A327" s="1" t="s">
        <v>1666</v>
      </c>
      <c r="B327" s="1" t="s">
        <v>196</v>
      </c>
      <c r="C327" s="1" t="s">
        <v>32</v>
      </c>
      <c r="D327" s="1" t="s">
        <v>33</v>
      </c>
      <c r="E327" s="1" t="s">
        <v>34</v>
      </c>
      <c r="F327" s="1" t="s">
        <v>222</v>
      </c>
      <c r="G327" s="1" t="s">
        <v>932</v>
      </c>
      <c r="H327" s="1" t="s">
        <v>1667</v>
      </c>
      <c r="I327" s="1" t="s">
        <v>314</v>
      </c>
      <c r="J327" s="1" t="s">
        <v>104</v>
      </c>
      <c r="K327" s="1" t="s">
        <v>277</v>
      </c>
      <c r="L327" s="1" t="s">
        <v>1653</v>
      </c>
      <c r="M327" s="1" t="s">
        <v>1158</v>
      </c>
      <c r="N327" s="1" t="s">
        <v>551</v>
      </c>
      <c r="O327" s="1" t="s">
        <v>1668</v>
      </c>
    </row>
    <row r="328" ht="14.25" customHeight="1">
      <c r="A328" s="1" t="s">
        <v>1669</v>
      </c>
      <c r="B328" s="1" t="s">
        <v>286</v>
      </c>
      <c r="C328" s="1" t="s">
        <v>71</v>
      </c>
      <c r="D328" s="1" t="s">
        <v>33</v>
      </c>
      <c r="E328" s="1" t="s">
        <v>59</v>
      </c>
      <c r="F328" s="1" t="s">
        <v>60</v>
      </c>
      <c r="G328" s="1" t="s">
        <v>1670</v>
      </c>
      <c r="H328" s="1" t="s">
        <v>694</v>
      </c>
      <c r="I328" s="1" t="s">
        <v>1475</v>
      </c>
      <c r="J328" s="1" t="s">
        <v>39</v>
      </c>
      <c r="K328" s="1" t="s">
        <v>733</v>
      </c>
      <c r="L328" s="1" t="s">
        <v>1580</v>
      </c>
      <c r="M328" s="1" t="s">
        <v>1209</v>
      </c>
      <c r="N328" s="1" t="s">
        <v>1299</v>
      </c>
      <c r="O328" s="1" t="s">
        <v>628</v>
      </c>
    </row>
    <row r="329" ht="14.25" customHeight="1">
      <c r="A329" s="1" t="s">
        <v>1671</v>
      </c>
      <c r="B329" s="1" t="s">
        <v>855</v>
      </c>
      <c r="C329" s="1" t="s">
        <v>32</v>
      </c>
      <c r="D329" s="1" t="s">
        <v>80</v>
      </c>
      <c r="E329" s="1" t="s">
        <v>34</v>
      </c>
      <c r="F329" s="1" t="s">
        <v>1672</v>
      </c>
      <c r="G329" s="1" t="s">
        <v>1673</v>
      </c>
      <c r="H329" s="1" t="s">
        <v>1674</v>
      </c>
      <c r="I329" s="1" t="s">
        <v>49</v>
      </c>
      <c r="J329" s="1" t="s">
        <v>39</v>
      </c>
      <c r="K329" s="1" t="s">
        <v>664</v>
      </c>
      <c r="L329" s="1" t="s">
        <v>1244</v>
      </c>
      <c r="M329" s="1" t="s">
        <v>1675</v>
      </c>
      <c r="N329" s="1" t="s">
        <v>52</v>
      </c>
      <c r="O329" s="1" t="s">
        <v>526</v>
      </c>
    </row>
    <row r="330" ht="14.25" customHeight="1">
      <c r="A330" s="1" t="s">
        <v>1676</v>
      </c>
      <c r="B330" s="1" t="s">
        <v>111</v>
      </c>
      <c r="C330" s="1" t="s">
        <v>71</v>
      </c>
      <c r="D330" s="1" t="s">
        <v>80</v>
      </c>
      <c r="E330" s="1" t="s">
        <v>34</v>
      </c>
      <c r="F330" s="1" t="s">
        <v>1414</v>
      </c>
      <c r="G330" s="1" t="s">
        <v>1677</v>
      </c>
      <c r="H330" s="1" t="s">
        <v>456</v>
      </c>
      <c r="I330" s="1" t="s">
        <v>246</v>
      </c>
      <c r="J330" s="1" t="s">
        <v>104</v>
      </c>
      <c r="K330" s="1" t="s">
        <v>1250</v>
      </c>
      <c r="L330" s="1" t="s">
        <v>558</v>
      </c>
      <c r="M330" s="1" t="s">
        <v>78</v>
      </c>
      <c r="N330" s="1" t="s">
        <v>104</v>
      </c>
      <c r="O330" s="1" t="s">
        <v>635</v>
      </c>
    </row>
    <row r="331" ht="14.25" customHeight="1">
      <c r="A331" s="1" t="s">
        <v>1678</v>
      </c>
      <c r="B331" s="1" t="s">
        <v>133</v>
      </c>
      <c r="C331" s="1" t="s">
        <v>32</v>
      </c>
      <c r="D331" s="1" t="s">
        <v>33</v>
      </c>
      <c r="E331" s="1" t="s">
        <v>34</v>
      </c>
      <c r="F331" s="1" t="s">
        <v>1679</v>
      </c>
      <c r="G331" s="1" t="s">
        <v>1680</v>
      </c>
      <c r="H331" s="1" t="s">
        <v>1681</v>
      </c>
      <c r="I331" s="1" t="s">
        <v>677</v>
      </c>
      <c r="J331" s="1" t="s">
        <v>39</v>
      </c>
      <c r="K331" s="1" t="s">
        <v>76</v>
      </c>
      <c r="L331" s="1" t="s">
        <v>1682</v>
      </c>
      <c r="M331" s="1" t="s">
        <v>1683</v>
      </c>
      <c r="N331" s="1" t="s">
        <v>543</v>
      </c>
      <c r="O331" s="1" t="s">
        <v>783</v>
      </c>
    </row>
    <row r="332" ht="14.25" customHeight="1">
      <c r="A332" s="1" t="s">
        <v>1684</v>
      </c>
      <c r="B332" s="1" t="s">
        <v>58</v>
      </c>
      <c r="C332" s="1" t="s">
        <v>32</v>
      </c>
      <c r="D332" s="1" t="s">
        <v>33</v>
      </c>
      <c r="E332" s="1" t="s">
        <v>46</v>
      </c>
      <c r="F332" s="1" t="s">
        <v>141</v>
      </c>
      <c r="G332" s="1" t="s">
        <v>1685</v>
      </c>
      <c r="H332" s="1" t="s">
        <v>1336</v>
      </c>
      <c r="I332" s="1" t="s">
        <v>1029</v>
      </c>
      <c r="J332" s="1" t="s">
        <v>104</v>
      </c>
      <c r="K332" s="1" t="s">
        <v>67</v>
      </c>
      <c r="L332" s="1" t="s">
        <v>765</v>
      </c>
      <c r="M332" s="1" t="s">
        <v>104</v>
      </c>
      <c r="N332" s="1" t="s">
        <v>1250</v>
      </c>
      <c r="O332" s="1" t="s">
        <v>1686</v>
      </c>
    </row>
    <row r="333" ht="14.25" customHeight="1">
      <c r="A333" s="1" t="s">
        <v>1687</v>
      </c>
      <c r="B333" s="1" t="s">
        <v>333</v>
      </c>
      <c r="C333" s="1" t="s">
        <v>32</v>
      </c>
      <c r="D333" s="1" t="s">
        <v>80</v>
      </c>
      <c r="E333" s="1" t="s">
        <v>34</v>
      </c>
      <c r="F333" s="1" t="s">
        <v>1688</v>
      </c>
      <c r="G333" s="1" t="s">
        <v>207</v>
      </c>
      <c r="H333" s="1" t="s">
        <v>127</v>
      </c>
      <c r="I333" s="1" t="s">
        <v>377</v>
      </c>
      <c r="J333" s="1" t="s">
        <v>39</v>
      </c>
      <c r="K333" s="1" t="s">
        <v>76</v>
      </c>
      <c r="L333" s="1" t="s">
        <v>1689</v>
      </c>
      <c r="M333" s="1" t="s">
        <v>873</v>
      </c>
      <c r="N333" s="1" t="s">
        <v>78</v>
      </c>
      <c r="O333" s="1" t="s">
        <v>78</v>
      </c>
    </row>
    <row r="334" ht="14.25" customHeight="1">
      <c r="A334" s="1" t="s">
        <v>1690</v>
      </c>
      <c r="B334" s="1" t="s">
        <v>215</v>
      </c>
      <c r="C334" s="1" t="s">
        <v>32</v>
      </c>
      <c r="D334" s="1" t="s">
        <v>33</v>
      </c>
      <c r="E334" s="1" t="s">
        <v>59</v>
      </c>
      <c r="F334" s="1" t="s">
        <v>753</v>
      </c>
      <c r="G334" s="1" t="s">
        <v>1635</v>
      </c>
      <c r="H334" s="1" t="s">
        <v>1691</v>
      </c>
      <c r="I334" s="1" t="s">
        <v>549</v>
      </c>
      <c r="J334" s="1" t="s">
        <v>104</v>
      </c>
      <c r="K334" s="1" t="s">
        <v>246</v>
      </c>
      <c r="L334" s="1" t="s">
        <v>1692</v>
      </c>
      <c r="M334" s="1" t="s">
        <v>626</v>
      </c>
      <c r="N334" s="1" t="s">
        <v>863</v>
      </c>
      <c r="O334" s="1" t="s">
        <v>961</v>
      </c>
    </row>
    <row r="335" ht="14.25" customHeight="1">
      <c r="A335" s="1" t="s">
        <v>1693</v>
      </c>
      <c r="B335" s="1" t="s">
        <v>252</v>
      </c>
      <c r="C335" s="1" t="s">
        <v>71</v>
      </c>
      <c r="D335" s="1" t="s">
        <v>80</v>
      </c>
      <c r="E335" s="1" t="s">
        <v>34</v>
      </c>
      <c r="F335" s="1" t="s">
        <v>324</v>
      </c>
      <c r="G335" s="1" t="s">
        <v>1148</v>
      </c>
      <c r="H335" s="1" t="s">
        <v>304</v>
      </c>
      <c r="I335" s="1" t="s">
        <v>603</v>
      </c>
      <c r="J335" s="1" t="s">
        <v>51</v>
      </c>
      <c r="K335" s="1" t="s">
        <v>664</v>
      </c>
      <c r="L335" s="1" t="s">
        <v>1120</v>
      </c>
      <c r="M335" s="1" t="s">
        <v>1694</v>
      </c>
      <c r="N335" s="1" t="s">
        <v>76</v>
      </c>
      <c r="O335" s="1" t="s">
        <v>821</v>
      </c>
    </row>
    <row r="336" ht="14.25" customHeight="1">
      <c r="A336" s="1" t="s">
        <v>1695</v>
      </c>
      <c r="B336" s="1" t="s">
        <v>436</v>
      </c>
      <c r="C336" s="1" t="s">
        <v>32</v>
      </c>
      <c r="D336" s="1" t="s">
        <v>33</v>
      </c>
      <c r="E336" s="1" t="s">
        <v>59</v>
      </c>
      <c r="F336" s="1" t="s">
        <v>861</v>
      </c>
      <c r="G336" s="1" t="s">
        <v>349</v>
      </c>
      <c r="H336" s="1" t="s">
        <v>414</v>
      </c>
      <c r="I336" s="1" t="s">
        <v>843</v>
      </c>
      <c r="J336" s="1" t="s">
        <v>39</v>
      </c>
      <c r="K336" s="1" t="s">
        <v>76</v>
      </c>
      <c r="L336" s="1" t="s">
        <v>1696</v>
      </c>
      <c r="M336" s="1" t="s">
        <v>104</v>
      </c>
      <c r="N336" s="1" t="s">
        <v>783</v>
      </c>
      <c r="O336" s="1" t="s">
        <v>78</v>
      </c>
    </row>
    <row r="337" ht="14.25" customHeight="1">
      <c r="A337" s="1" t="s">
        <v>1697</v>
      </c>
      <c r="B337" s="1" t="s">
        <v>77</v>
      </c>
      <c r="C337" s="1" t="s">
        <v>71</v>
      </c>
      <c r="D337" s="1" t="s">
        <v>33</v>
      </c>
      <c r="E337" s="1" t="s">
        <v>59</v>
      </c>
      <c r="F337" s="1" t="s">
        <v>145</v>
      </c>
      <c r="G337" s="1" t="s">
        <v>1423</v>
      </c>
      <c r="H337" s="1" t="s">
        <v>1667</v>
      </c>
      <c r="I337" s="1" t="s">
        <v>1698</v>
      </c>
      <c r="J337" s="1" t="s">
        <v>104</v>
      </c>
      <c r="K337" s="1" t="s">
        <v>840</v>
      </c>
      <c r="L337" s="1" t="s">
        <v>1699</v>
      </c>
      <c r="M337" s="1" t="s">
        <v>1700</v>
      </c>
      <c r="N337" s="1" t="s">
        <v>420</v>
      </c>
      <c r="O337" s="1" t="s">
        <v>1701</v>
      </c>
    </row>
    <row r="338" ht="14.25" customHeight="1">
      <c r="A338" s="1" t="s">
        <v>1702</v>
      </c>
      <c r="B338" s="1" t="s">
        <v>45</v>
      </c>
      <c r="C338" s="1" t="s">
        <v>32</v>
      </c>
      <c r="D338" s="1" t="s">
        <v>33</v>
      </c>
      <c r="E338" s="1" t="s">
        <v>59</v>
      </c>
      <c r="F338" s="1" t="s">
        <v>1703</v>
      </c>
      <c r="G338" s="1" t="s">
        <v>124</v>
      </c>
      <c r="H338" s="1" t="s">
        <v>909</v>
      </c>
      <c r="I338" s="1" t="s">
        <v>1475</v>
      </c>
      <c r="J338" s="1" t="s">
        <v>39</v>
      </c>
      <c r="K338" s="1" t="s">
        <v>76</v>
      </c>
      <c r="L338" s="1" t="s">
        <v>488</v>
      </c>
      <c r="M338" s="1" t="s">
        <v>927</v>
      </c>
      <c r="N338" s="1" t="s">
        <v>954</v>
      </c>
      <c r="O338" s="1" t="s">
        <v>969</v>
      </c>
    </row>
    <row r="339" ht="14.25" customHeight="1">
      <c r="A339" s="1" t="s">
        <v>1704</v>
      </c>
      <c r="B339" s="1" t="s">
        <v>502</v>
      </c>
      <c r="C339" s="1" t="s">
        <v>71</v>
      </c>
      <c r="D339" s="1" t="s">
        <v>33</v>
      </c>
      <c r="E339" s="1" t="s">
        <v>46</v>
      </c>
      <c r="F339" s="1" t="s">
        <v>753</v>
      </c>
      <c r="G339" s="1" t="s">
        <v>1705</v>
      </c>
      <c r="H339" s="1" t="s">
        <v>1213</v>
      </c>
      <c r="I339" s="1" t="s">
        <v>38</v>
      </c>
      <c r="J339" s="1" t="s">
        <v>39</v>
      </c>
      <c r="K339" s="1" t="s">
        <v>526</v>
      </c>
      <c r="L339" s="1" t="s">
        <v>1706</v>
      </c>
      <c r="M339" s="1" t="s">
        <v>1158</v>
      </c>
      <c r="N339" s="1" t="s">
        <v>370</v>
      </c>
      <c r="O339" s="1" t="s">
        <v>78</v>
      </c>
    </row>
    <row r="340" ht="14.25" customHeight="1">
      <c r="A340" s="1" t="s">
        <v>1707</v>
      </c>
      <c r="B340" s="1" t="s">
        <v>310</v>
      </c>
      <c r="C340" s="1" t="s">
        <v>32</v>
      </c>
      <c r="D340" s="1" t="s">
        <v>33</v>
      </c>
      <c r="E340" s="1" t="s">
        <v>59</v>
      </c>
      <c r="F340" s="1" t="s">
        <v>1708</v>
      </c>
      <c r="G340" s="1" t="s">
        <v>1709</v>
      </c>
      <c r="H340" s="1" t="s">
        <v>1277</v>
      </c>
      <c r="I340" s="1" t="s">
        <v>1710</v>
      </c>
      <c r="J340" s="1" t="s">
        <v>39</v>
      </c>
      <c r="K340" s="1" t="s">
        <v>76</v>
      </c>
      <c r="L340" s="1" t="s">
        <v>508</v>
      </c>
      <c r="M340" s="1" t="s">
        <v>225</v>
      </c>
      <c r="N340" s="1" t="s">
        <v>303</v>
      </c>
      <c r="O340" s="1" t="s">
        <v>78</v>
      </c>
    </row>
    <row r="341" ht="14.25" customHeight="1">
      <c r="A341" s="1" t="s">
        <v>1711</v>
      </c>
      <c r="B341" s="1" t="s">
        <v>31</v>
      </c>
      <c r="C341" s="1" t="s">
        <v>32</v>
      </c>
      <c r="D341" s="1" t="s">
        <v>80</v>
      </c>
      <c r="E341" s="1" t="s">
        <v>46</v>
      </c>
      <c r="F341" s="1" t="s">
        <v>1712</v>
      </c>
      <c r="G341" s="1" t="s">
        <v>511</v>
      </c>
      <c r="H341" s="1" t="s">
        <v>1713</v>
      </c>
      <c r="I341" s="1" t="s">
        <v>1406</v>
      </c>
      <c r="J341" s="1" t="s">
        <v>51</v>
      </c>
      <c r="K341" s="1" t="s">
        <v>719</v>
      </c>
      <c r="L341" s="1" t="s">
        <v>1692</v>
      </c>
      <c r="M341" s="1" t="s">
        <v>528</v>
      </c>
      <c r="N341" s="1" t="s">
        <v>146</v>
      </c>
      <c r="O341" s="1" t="s">
        <v>1563</v>
      </c>
    </row>
    <row r="342" ht="14.25" customHeight="1">
      <c r="A342" s="1" t="s">
        <v>1714</v>
      </c>
      <c r="B342" s="1" t="s">
        <v>188</v>
      </c>
      <c r="C342" s="1" t="s">
        <v>71</v>
      </c>
      <c r="D342" s="1" t="s">
        <v>80</v>
      </c>
      <c r="E342" s="1" t="s">
        <v>46</v>
      </c>
      <c r="F342" s="1" t="s">
        <v>524</v>
      </c>
      <c r="G342" s="1" t="s">
        <v>574</v>
      </c>
      <c r="H342" s="1" t="s">
        <v>1475</v>
      </c>
      <c r="I342" s="1" t="s">
        <v>705</v>
      </c>
      <c r="J342" s="1" t="s">
        <v>39</v>
      </c>
      <c r="K342" s="1" t="s">
        <v>147</v>
      </c>
      <c r="L342" s="1" t="s">
        <v>535</v>
      </c>
      <c r="M342" s="1" t="s">
        <v>221</v>
      </c>
      <c r="N342" s="1" t="s">
        <v>246</v>
      </c>
      <c r="O342" s="1" t="s">
        <v>96</v>
      </c>
    </row>
    <row r="343" ht="14.25" customHeight="1">
      <c r="A343" s="1" t="s">
        <v>1715</v>
      </c>
      <c r="B343" s="1" t="s">
        <v>502</v>
      </c>
      <c r="C343" s="1" t="s">
        <v>32</v>
      </c>
      <c r="D343" s="1" t="s">
        <v>33</v>
      </c>
      <c r="E343" s="1" t="s">
        <v>34</v>
      </c>
      <c r="F343" s="1" t="s">
        <v>650</v>
      </c>
      <c r="G343" s="1" t="s">
        <v>1716</v>
      </c>
      <c r="H343" s="1" t="s">
        <v>1070</v>
      </c>
      <c r="I343" s="1" t="s">
        <v>619</v>
      </c>
      <c r="J343" s="1" t="s">
        <v>39</v>
      </c>
      <c r="K343" s="1" t="s">
        <v>345</v>
      </c>
      <c r="L343" s="1" t="s">
        <v>1689</v>
      </c>
      <c r="M343" s="1" t="s">
        <v>159</v>
      </c>
      <c r="N343" s="1" t="s">
        <v>108</v>
      </c>
      <c r="O343" s="1" t="s">
        <v>149</v>
      </c>
    </row>
    <row r="344" ht="14.25" customHeight="1">
      <c r="A344" s="1" t="s">
        <v>1717</v>
      </c>
      <c r="B344" s="1" t="s">
        <v>163</v>
      </c>
      <c r="C344" s="1" t="s">
        <v>32</v>
      </c>
      <c r="D344" s="1" t="s">
        <v>33</v>
      </c>
      <c r="E344" s="1" t="s">
        <v>46</v>
      </c>
      <c r="F344" s="1" t="s">
        <v>569</v>
      </c>
      <c r="G344" s="1" t="s">
        <v>1290</v>
      </c>
      <c r="H344" s="1" t="s">
        <v>1718</v>
      </c>
      <c r="I344" s="1" t="s">
        <v>603</v>
      </c>
      <c r="J344" s="1" t="s">
        <v>39</v>
      </c>
      <c r="K344" s="1" t="s">
        <v>179</v>
      </c>
      <c r="L344" s="1" t="s">
        <v>1719</v>
      </c>
      <c r="M344" s="1" t="s">
        <v>133</v>
      </c>
      <c r="N344" s="1" t="s">
        <v>233</v>
      </c>
      <c r="O344" s="1" t="s">
        <v>753</v>
      </c>
    </row>
    <row r="345" ht="14.25" customHeight="1">
      <c r="A345" s="1" t="s">
        <v>1720</v>
      </c>
      <c r="B345" s="1" t="s">
        <v>163</v>
      </c>
      <c r="C345" s="1" t="s">
        <v>71</v>
      </c>
      <c r="D345" s="1" t="s">
        <v>33</v>
      </c>
      <c r="E345" s="1" t="s">
        <v>34</v>
      </c>
      <c r="F345" s="1" t="s">
        <v>153</v>
      </c>
      <c r="G345" s="1" t="s">
        <v>1721</v>
      </c>
      <c r="H345" s="1" t="s">
        <v>1722</v>
      </c>
      <c r="I345" s="1" t="s">
        <v>314</v>
      </c>
      <c r="J345" s="1" t="s">
        <v>39</v>
      </c>
      <c r="K345" s="1" t="s">
        <v>664</v>
      </c>
      <c r="L345" s="1" t="s">
        <v>720</v>
      </c>
      <c r="M345" s="1" t="s">
        <v>1557</v>
      </c>
      <c r="N345" s="1" t="s">
        <v>853</v>
      </c>
      <c r="O345" s="1" t="s">
        <v>1723</v>
      </c>
    </row>
    <row r="346" ht="14.25" customHeight="1">
      <c r="A346" s="1" t="s">
        <v>1724</v>
      </c>
      <c r="B346" s="1" t="s">
        <v>188</v>
      </c>
      <c r="C346" s="1" t="s">
        <v>71</v>
      </c>
      <c r="D346" s="1" t="s">
        <v>33</v>
      </c>
      <c r="E346" s="1" t="s">
        <v>46</v>
      </c>
      <c r="F346" s="1" t="s">
        <v>1725</v>
      </c>
      <c r="G346" s="1" t="s">
        <v>1512</v>
      </c>
      <c r="H346" s="1" t="s">
        <v>1726</v>
      </c>
      <c r="I346" s="1" t="s">
        <v>1727</v>
      </c>
      <c r="J346" s="1" t="s">
        <v>39</v>
      </c>
      <c r="K346" s="1" t="s">
        <v>863</v>
      </c>
      <c r="L346" s="1" t="s">
        <v>982</v>
      </c>
      <c r="M346" s="1" t="s">
        <v>782</v>
      </c>
      <c r="N346" s="1" t="s">
        <v>900</v>
      </c>
      <c r="O346" s="1" t="s">
        <v>133</v>
      </c>
    </row>
    <row r="347" ht="14.25" customHeight="1">
      <c r="A347" s="1" t="s">
        <v>1728</v>
      </c>
      <c r="B347" s="1" t="s">
        <v>122</v>
      </c>
      <c r="C347" s="1" t="s">
        <v>32</v>
      </c>
      <c r="D347" s="1" t="s">
        <v>33</v>
      </c>
      <c r="E347" s="1" t="s">
        <v>59</v>
      </c>
      <c r="F347" s="1" t="s">
        <v>265</v>
      </c>
      <c r="G347" s="1" t="s">
        <v>320</v>
      </c>
      <c r="H347" s="1" t="s">
        <v>944</v>
      </c>
      <c r="I347" s="1" t="s">
        <v>645</v>
      </c>
      <c r="J347" s="1" t="s">
        <v>104</v>
      </c>
      <c r="K347" s="1" t="s">
        <v>165</v>
      </c>
      <c r="L347" s="1" t="s">
        <v>1729</v>
      </c>
      <c r="M347" s="1" t="s">
        <v>210</v>
      </c>
      <c r="N347" s="1" t="s">
        <v>209</v>
      </c>
      <c r="O347" s="1" t="s">
        <v>1459</v>
      </c>
    </row>
    <row r="348" ht="14.25" customHeight="1">
      <c r="A348" s="1" t="s">
        <v>1730</v>
      </c>
      <c r="B348" s="1" t="s">
        <v>163</v>
      </c>
      <c r="C348" s="1" t="s">
        <v>32</v>
      </c>
      <c r="D348" s="1" t="s">
        <v>90</v>
      </c>
      <c r="E348" s="1" t="s">
        <v>46</v>
      </c>
      <c r="F348" s="1" t="s">
        <v>1731</v>
      </c>
      <c r="G348" s="1" t="s">
        <v>1732</v>
      </c>
      <c r="H348" s="1" t="s">
        <v>1733</v>
      </c>
      <c r="I348" s="1" t="s">
        <v>597</v>
      </c>
      <c r="J348" s="1" t="s">
        <v>39</v>
      </c>
      <c r="K348" s="1" t="s">
        <v>76</v>
      </c>
      <c r="L348" s="1" t="s">
        <v>1050</v>
      </c>
      <c r="M348" s="1" t="s">
        <v>542</v>
      </c>
      <c r="N348" s="1" t="s">
        <v>1734</v>
      </c>
      <c r="O348" s="1" t="s">
        <v>1592</v>
      </c>
    </row>
    <row r="349" ht="14.25" customHeight="1">
      <c r="A349" s="1" t="s">
        <v>1735</v>
      </c>
      <c r="B349" s="1" t="s">
        <v>225</v>
      </c>
      <c r="C349" s="1" t="s">
        <v>71</v>
      </c>
      <c r="D349" s="1" t="s">
        <v>33</v>
      </c>
      <c r="E349" s="1" t="s">
        <v>46</v>
      </c>
      <c r="F349" s="1" t="s">
        <v>145</v>
      </c>
      <c r="G349" s="1" t="s">
        <v>598</v>
      </c>
      <c r="H349" s="1" t="s">
        <v>469</v>
      </c>
      <c r="I349" s="1" t="s">
        <v>1189</v>
      </c>
      <c r="J349" s="1" t="s">
        <v>39</v>
      </c>
      <c r="K349" s="1" t="s">
        <v>387</v>
      </c>
      <c r="L349" s="1" t="s">
        <v>1736</v>
      </c>
      <c r="M349" s="1" t="s">
        <v>542</v>
      </c>
      <c r="N349" s="1" t="s">
        <v>811</v>
      </c>
      <c r="O349" s="1" t="s">
        <v>1192</v>
      </c>
    </row>
    <row r="350" ht="14.25" customHeight="1">
      <c r="A350" s="1" t="s">
        <v>1737</v>
      </c>
      <c r="B350" s="1" t="s">
        <v>225</v>
      </c>
      <c r="C350" s="1" t="s">
        <v>32</v>
      </c>
      <c r="D350" s="1" t="s">
        <v>80</v>
      </c>
      <c r="E350" s="1" t="s">
        <v>46</v>
      </c>
      <c r="F350" s="1" t="s">
        <v>810</v>
      </c>
      <c r="G350" s="1" t="s">
        <v>1738</v>
      </c>
      <c r="H350" s="1" t="s">
        <v>1029</v>
      </c>
      <c r="I350" s="1" t="s">
        <v>492</v>
      </c>
      <c r="J350" s="1" t="s">
        <v>39</v>
      </c>
      <c r="K350" s="1" t="s">
        <v>47</v>
      </c>
      <c r="L350" s="1" t="s">
        <v>1739</v>
      </c>
      <c r="M350" s="1" t="s">
        <v>1740</v>
      </c>
      <c r="N350" s="1" t="s">
        <v>879</v>
      </c>
      <c r="O350" s="1" t="s">
        <v>1741</v>
      </c>
    </row>
    <row r="351" ht="14.25" customHeight="1">
      <c r="A351" s="1" t="s">
        <v>1742</v>
      </c>
      <c r="B351" s="1" t="s">
        <v>436</v>
      </c>
      <c r="C351" s="1" t="s">
        <v>32</v>
      </c>
      <c r="D351" s="1" t="s">
        <v>33</v>
      </c>
      <c r="E351" s="1" t="s">
        <v>46</v>
      </c>
      <c r="F351" s="1" t="s">
        <v>843</v>
      </c>
      <c r="G351" s="1" t="s">
        <v>92</v>
      </c>
      <c r="H351" s="1" t="s">
        <v>795</v>
      </c>
      <c r="I351" s="1" t="s">
        <v>505</v>
      </c>
      <c r="J351" s="1" t="s">
        <v>39</v>
      </c>
      <c r="K351" s="1" t="s">
        <v>67</v>
      </c>
      <c r="L351" s="1" t="s">
        <v>1736</v>
      </c>
      <c r="M351" s="1" t="s">
        <v>78</v>
      </c>
      <c r="N351" s="1" t="s">
        <v>298</v>
      </c>
      <c r="O351" s="1" t="s">
        <v>1743</v>
      </c>
    </row>
    <row r="352" ht="14.25" customHeight="1">
      <c r="A352" s="1" t="s">
        <v>1744</v>
      </c>
      <c r="B352" s="1" t="s">
        <v>45</v>
      </c>
      <c r="C352" s="1" t="s">
        <v>32</v>
      </c>
      <c r="D352" s="1" t="s">
        <v>80</v>
      </c>
      <c r="E352" s="1" t="s">
        <v>34</v>
      </c>
      <c r="F352" s="1" t="s">
        <v>820</v>
      </c>
      <c r="G352" s="1" t="s">
        <v>1504</v>
      </c>
      <c r="H352" s="1" t="s">
        <v>155</v>
      </c>
      <c r="I352" s="1" t="s">
        <v>1745</v>
      </c>
      <c r="J352" s="1" t="s">
        <v>39</v>
      </c>
      <c r="K352" s="1" t="s">
        <v>76</v>
      </c>
      <c r="L352" s="1" t="s">
        <v>109</v>
      </c>
      <c r="M352" s="1" t="s">
        <v>1245</v>
      </c>
      <c r="N352" s="1" t="s">
        <v>246</v>
      </c>
      <c r="O352" s="1" t="s">
        <v>78</v>
      </c>
    </row>
    <row r="353" ht="14.25" customHeight="1">
      <c r="A353" s="1" t="s">
        <v>1746</v>
      </c>
      <c r="B353" s="1" t="s">
        <v>206</v>
      </c>
      <c r="C353" s="1" t="s">
        <v>71</v>
      </c>
      <c r="D353" s="1" t="s">
        <v>80</v>
      </c>
      <c r="E353" s="1" t="s">
        <v>34</v>
      </c>
      <c r="F353" s="1" t="s">
        <v>1747</v>
      </c>
      <c r="G353" s="1" t="s">
        <v>580</v>
      </c>
      <c r="H353" s="1" t="s">
        <v>289</v>
      </c>
      <c r="I353" s="1" t="s">
        <v>787</v>
      </c>
      <c r="J353" s="1" t="s">
        <v>39</v>
      </c>
      <c r="K353" s="1" t="s">
        <v>76</v>
      </c>
      <c r="L353" s="1" t="s">
        <v>1333</v>
      </c>
      <c r="M353" s="1" t="s">
        <v>996</v>
      </c>
      <c r="N353" s="1" t="s">
        <v>627</v>
      </c>
      <c r="O353" s="1" t="s">
        <v>78</v>
      </c>
    </row>
    <row r="354" ht="14.25" customHeight="1">
      <c r="A354" s="1" t="s">
        <v>1748</v>
      </c>
      <c r="B354" s="1" t="s">
        <v>235</v>
      </c>
      <c r="C354" s="1" t="s">
        <v>71</v>
      </c>
      <c r="D354" s="1" t="s">
        <v>99</v>
      </c>
      <c r="E354" s="1" t="s">
        <v>59</v>
      </c>
      <c r="F354" s="1" t="s">
        <v>1749</v>
      </c>
      <c r="G354" s="1" t="s">
        <v>1750</v>
      </c>
      <c r="H354" s="1" t="s">
        <v>1238</v>
      </c>
      <c r="I354" s="1" t="s">
        <v>1517</v>
      </c>
      <c r="J354" s="1" t="s">
        <v>104</v>
      </c>
      <c r="K354" s="1" t="s">
        <v>338</v>
      </c>
      <c r="L354" s="1" t="s">
        <v>1751</v>
      </c>
      <c r="M354" s="1" t="s">
        <v>1675</v>
      </c>
      <c r="N354" s="1" t="s">
        <v>1540</v>
      </c>
      <c r="O354" s="1" t="s">
        <v>1752</v>
      </c>
    </row>
    <row r="355" ht="14.25" customHeight="1">
      <c r="A355" s="1" t="s">
        <v>1753</v>
      </c>
      <c r="B355" s="1" t="s">
        <v>111</v>
      </c>
      <c r="C355" s="1" t="s">
        <v>32</v>
      </c>
      <c r="D355" s="1" t="s">
        <v>80</v>
      </c>
      <c r="E355" s="1" t="s">
        <v>34</v>
      </c>
      <c r="F355" s="1" t="s">
        <v>1754</v>
      </c>
      <c r="G355" s="1" t="s">
        <v>1644</v>
      </c>
      <c r="H355" s="1" t="s">
        <v>1196</v>
      </c>
      <c r="I355" s="1" t="s">
        <v>879</v>
      </c>
      <c r="J355" s="1" t="s">
        <v>39</v>
      </c>
      <c r="K355" s="1" t="s">
        <v>76</v>
      </c>
      <c r="L355" s="1" t="s">
        <v>1755</v>
      </c>
      <c r="M355" s="1" t="s">
        <v>1756</v>
      </c>
      <c r="N355" s="1" t="s">
        <v>284</v>
      </c>
      <c r="O355" s="1" t="s">
        <v>959</v>
      </c>
    </row>
    <row r="356" ht="14.25" customHeight="1">
      <c r="A356" s="1" t="s">
        <v>1757</v>
      </c>
      <c r="B356" s="1" t="s">
        <v>45</v>
      </c>
      <c r="C356" s="1" t="s">
        <v>32</v>
      </c>
      <c r="D356" s="1" t="s">
        <v>33</v>
      </c>
      <c r="E356" s="1" t="s">
        <v>59</v>
      </c>
      <c r="F356" s="1" t="s">
        <v>208</v>
      </c>
      <c r="G356" s="1" t="s">
        <v>1758</v>
      </c>
      <c r="H356" s="1" t="s">
        <v>415</v>
      </c>
      <c r="I356" s="1" t="s">
        <v>304</v>
      </c>
      <c r="J356" s="1" t="s">
        <v>39</v>
      </c>
      <c r="K356" s="1" t="s">
        <v>64</v>
      </c>
      <c r="L356" s="1" t="s">
        <v>1485</v>
      </c>
      <c r="M356" s="1" t="s">
        <v>721</v>
      </c>
      <c r="N356" s="1" t="s">
        <v>506</v>
      </c>
      <c r="O356" s="1" t="s">
        <v>506</v>
      </c>
    </row>
    <row r="357" ht="14.25" customHeight="1">
      <c r="A357" s="1" t="s">
        <v>1759</v>
      </c>
      <c r="B357" s="1" t="s">
        <v>333</v>
      </c>
      <c r="C357" s="1" t="s">
        <v>32</v>
      </c>
      <c r="D357" s="1" t="s">
        <v>33</v>
      </c>
      <c r="E357" s="1" t="s">
        <v>59</v>
      </c>
      <c r="F357" s="1" t="s">
        <v>143</v>
      </c>
      <c r="G357" s="1" t="s">
        <v>1760</v>
      </c>
      <c r="H357" s="1" t="s">
        <v>442</v>
      </c>
      <c r="I357" s="1" t="s">
        <v>112</v>
      </c>
      <c r="J357" s="1" t="s">
        <v>39</v>
      </c>
      <c r="K357" s="1" t="s">
        <v>147</v>
      </c>
      <c r="L357" s="1" t="s">
        <v>1761</v>
      </c>
      <c r="M357" s="1" t="s">
        <v>104</v>
      </c>
      <c r="N357" s="1" t="s">
        <v>520</v>
      </c>
      <c r="O357" s="1" t="s">
        <v>277</v>
      </c>
    </row>
    <row r="358" ht="14.25" customHeight="1">
      <c r="A358" s="1" t="s">
        <v>1762</v>
      </c>
      <c r="B358" s="1" t="s">
        <v>196</v>
      </c>
      <c r="C358" s="1" t="s">
        <v>71</v>
      </c>
      <c r="D358" s="1" t="s">
        <v>33</v>
      </c>
      <c r="E358" s="1" t="s">
        <v>46</v>
      </c>
      <c r="F358" s="1" t="s">
        <v>1620</v>
      </c>
      <c r="G358" s="1" t="s">
        <v>814</v>
      </c>
      <c r="H358" s="1" t="s">
        <v>1408</v>
      </c>
      <c r="I358" s="1" t="s">
        <v>217</v>
      </c>
      <c r="J358" s="1" t="s">
        <v>39</v>
      </c>
      <c r="K358" s="1" t="s">
        <v>520</v>
      </c>
      <c r="L358" s="1" t="s">
        <v>1150</v>
      </c>
      <c r="M358" s="1" t="s">
        <v>782</v>
      </c>
      <c r="N358" s="1" t="s">
        <v>329</v>
      </c>
      <c r="O358" s="1" t="s">
        <v>1763</v>
      </c>
    </row>
    <row r="359" ht="14.25" customHeight="1">
      <c r="A359" s="1" t="s">
        <v>1764</v>
      </c>
      <c r="B359" s="1" t="s">
        <v>333</v>
      </c>
      <c r="C359" s="1" t="s">
        <v>32</v>
      </c>
      <c r="D359" s="1" t="s">
        <v>33</v>
      </c>
      <c r="E359" s="1" t="s">
        <v>59</v>
      </c>
      <c r="F359" s="1" t="s">
        <v>1765</v>
      </c>
      <c r="G359" s="1" t="s">
        <v>1766</v>
      </c>
      <c r="H359" s="1" t="s">
        <v>710</v>
      </c>
      <c r="I359" s="1" t="s">
        <v>469</v>
      </c>
      <c r="J359" s="1" t="s">
        <v>39</v>
      </c>
      <c r="K359" s="1" t="s">
        <v>76</v>
      </c>
      <c r="L359" s="1" t="s">
        <v>1767</v>
      </c>
      <c r="M359" s="1" t="s">
        <v>758</v>
      </c>
      <c r="N359" s="1" t="s">
        <v>655</v>
      </c>
      <c r="O359" s="1" t="s">
        <v>586</v>
      </c>
    </row>
    <row r="360" ht="14.25" customHeight="1">
      <c r="A360" s="1" t="s">
        <v>1768</v>
      </c>
      <c r="B360" s="1" t="s">
        <v>310</v>
      </c>
      <c r="C360" s="1" t="s">
        <v>32</v>
      </c>
      <c r="D360" s="1" t="s">
        <v>80</v>
      </c>
      <c r="E360" s="1" t="s">
        <v>46</v>
      </c>
      <c r="F360" s="1" t="s">
        <v>514</v>
      </c>
      <c r="G360" s="1" t="s">
        <v>1769</v>
      </c>
      <c r="H360" s="1" t="s">
        <v>288</v>
      </c>
      <c r="I360" s="1" t="s">
        <v>662</v>
      </c>
      <c r="J360" s="1" t="s">
        <v>39</v>
      </c>
      <c r="K360" s="1" t="s">
        <v>47</v>
      </c>
      <c r="L360" s="1" t="s">
        <v>268</v>
      </c>
      <c r="M360" s="1" t="s">
        <v>604</v>
      </c>
      <c r="N360" s="1" t="s">
        <v>232</v>
      </c>
      <c r="O360" s="1" t="s">
        <v>1111</v>
      </c>
    </row>
    <row r="361" ht="14.25" customHeight="1">
      <c r="A361" s="1" t="s">
        <v>1770</v>
      </c>
      <c r="B361" s="1" t="s">
        <v>206</v>
      </c>
      <c r="C361" s="1" t="s">
        <v>71</v>
      </c>
      <c r="D361" s="1" t="s">
        <v>33</v>
      </c>
      <c r="E361" s="1" t="s">
        <v>34</v>
      </c>
      <c r="F361" s="1" t="s">
        <v>262</v>
      </c>
      <c r="G361" s="1" t="s">
        <v>437</v>
      </c>
      <c r="H361" s="1" t="s">
        <v>841</v>
      </c>
      <c r="I361" s="1" t="s">
        <v>1252</v>
      </c>
      <c r="J361" s="1" t="s">
        <v>104</v>
      </c>
      <c r="K361" s="1" t="s">
        <v>759</v>
      </c>
      <c r="L361" s="1" t="s">
        <v>1771</v>
      </c>
      <c r="M361" s="1" t="s">
        <v>1772</v>
      </c>
      <c r="N361" s="1" t="s">
        <v>688</v>
      </c>
      <c r="O361" s="1" t="s">
        <v>864</v>
      </c>
    </row>
    <row r="362" ht="14.25" customHeight="1">
      <c r="A362" s="1" t="s">
        <v>1773</v>
      </c>
      <c r="B362" s="1" t="s">
        <v>502</v>
      </c>
      <c r="C362" s="1" t="s">
        <v>32</v>
      </c>
      <c r="D362" s="1" t="s">
        <v>33</v>
      </c>
      <c r="E362" s="1" t="s">
        <v>46</v>
      </c>
      <c r="F362" s="1" t="s">
        <v>1488</v>
      </c>
      <c r="G362" s="1" t="s">
        <v>1774</v>
      </c>
      <c r="H362" s="1" t="s">
        <v>1098</v>
      </c>
      <c r="I362" s="1" t="s">
        <v>1022</v>
      </c>
      <c r="J362" s="1" t="s">
        <v>39</v>
      </c>
      <c r="K362" s="1" t="s">
        <v>370</v>
      </c>
      <c r="L362" s="1" t="s">
        <v>1429</v>
      </c>
      <c r="M362" s="1" t="s">
        <v>258</v>
      </c>
      <c r="N362" s="1" t="s">
        <v>464</v>
      </c>
      <c r="O362" s="1" t="s">
        <v>1119</v>
      </c>
    </row>
    <row r="363" ht="14.25" customHeight="1">
      <c r="A363" s="1" t="s">
        <v>1775</v>
      </c>
      <c r="B363" s="1" t="s">
        <v>133</v>
      </c>
      <c r="C363" s="1" t="s">
        <v>71</v>
      </c>
      <c r="D363" s="1" t="s">
        <v>80</v>
      </c>
      <c r="E363" s="1" t="s">
        <v>46</v>
      </c>
      <c r="F363" s="1" t="s">
        <v>1596</v>
      </c>
      <c r="G363" s="1" t="s">
        <v>486</v>
      </c>
      <c r="H363" s="1" t="s">
        <v>1637</v>
      </c>
      <c r="I363" s="1" t="s">
        <v>1776</v>
      </c>
      <c r="J363" s="1" t="s">
        <v>39</v>
      </c>
      <c r="K363" s="1" t="s">
        <v>76</v>
      </c>
      <c r="L363" s="1" t="s">
        <v>1269</v>
      </c>
      <c r="M363" s="1" t="s">
        <v>845</v>
      </c>
      <c r="N363" s="1" t="s">
        <v>783</v>
      </c>
      <c r="O363" s="1" t="s">
        <v>78</v>
      </c>
    </row>
    <row r="364" ht="14.25" customHeight="1">
      <c r="A364" s="1" t="s">
        <v>1777</v>
      </c>
      <c r="B364" s="1" t="s">
        <v>70</v>
      </c>
      <c r="C364" s="1" t="s">
        <v>32</v>
      </c>
      <c r="D364" s="1" t="s">
        <v>33</v>
      </c>
      <c r="E364" s="1" t="s">
        <v>59</v>
      </c>
      <c r="F364" s="1" t="s">
        <v>1417</v>
      </c>
      <c r="G364" s="1" t="s">
        <v>574</v>
      </c>
      <c r="H364" s="1" t="s">
        <v>512</v>
      </c>
      <c r="I364" s="1" t="s">
        <v>1115</v>
      </c>
      <c r="J364" s="1" t="s">
        <v>104</v>
      </c>
      <c r="K364" s="1" t="s">
        <v>417</v>
      </c>
      <c r="L364" s="1" t="s">
        <v>521</v>
      </c>
      <c r="M364" s="1" t="s">
        <v>211</v>
      </c>
      <c r="N364" s="1" t="s">
        <v>766</v>
      </c>
      <c r="O364" s="1" t="s">
        <v>720</v>
      </c>
    </row>
    <row r="365" ht="14.25" customHeight="1">
      <c r="A365" s="1" t="s">
        <v>1778</v>
      </c>
      <c r="B365" s="1" t="s">
        <v>333</v>
      </c>
      <c r="C365" s="1" t="s">
        <v>32</v>
      </c>
      <c r="D365" s="1" t="s">
        <v>80</v>
      </c>
      <c r="E365" s="1" t="s">
        <v>59</v>
      </c>
      <c r="F365" s="1" t="s">
        <v>518</v>
      </c>
      <c r="G365" s="1" t="s">
        <v>113</v>
      </c>
      <c r="H365" s="1" t="s">
        <v>1779</v>
      </c>
      <c r="I365" s="1" t="s">
        <v>1417</v>
      </c>
      <c r="J365" s="1" t="s">
        <v>39</v>
      </c>
      <c r="K365" s="1" t="s">
        <v>76</v>
      </c>
      <c r="L365" s="1" t="s">
        <v>989</v>
      </c>
      <c r="M365" s="1" t="s">
        <v>1458</v>
      </c>
      <c r="N365" s="1" t="s">
        <v>305</v>
      </c>
      <c r="O365" s="1" t="s">
        <v>78</v>
      </c>
    </row>
    <row r="366" ht="14.25" customHeight="1">
      <c r="A366" s="1" t="s">
        <v>1780</v>
      </c>
      <c r="B366" s="1" t="s">
        <v>31</v>
      </c>
      <c r="C366" s="1" t="s">
        <v>32</v>
      </c>
      <c r="D366" s="1" t="s">
        <v>80</v>
      </c>
      <c r="E366" s="1" t="s">
        <v>46</v>
      </c>
      <c r="F366" s="1" t="s">
        <v>519</v>
      </c>
      <c r="G366" s="1" t="s">
        <v>1297</v>
      </c>
      <c r="H366" s="1" t="s">
        <v>143</v>
      </c>
      <c r="I366" s="1" t="s">
        <v>662</v>
      </c>
      <c r="J366" s="1" t="s">
        <v>39</v>
      </c>
      <c r="K366" s="1" t="s">
        <v>76</v>
      </c>
      <c r="L366" s="1" t="s">
        <v>451</v>
      </c>
      <c r="M366" s="1" t="s">
        <v>1781</v>
      </c>
      <c r="N366" s="1" t="s">
        <v>719</v>
      </c>
      <c r="O366" s="1" t="s">
        <v>78</v>
      </c>
    </row>
    <row r="367" ht="14.25" customHeight="1">
      <c r="A367" s="1" t="s">
        <v>1782</v>
      </c>
      <c r="B367" s="1" t="s">
        <v>58</v>
      </c>
      <c r="C367" s="1" t="s">
        <v>71</v>
      </c>
      <c r="D367" s="1" t="s">
        <v>33</v>
      </c>
      <c r="E367" s="1" t="s">
        <v>34</v>
      </c>
      <c r="F367" s="1" t="s">
        <v>1783</v>
      </c>
      <c r="G367" s="1" t="s">
        <v>1784</v>
      </c>
      <c r="H367" s="1" t="s">
        <v>1339</v>
      </c>
      <c r="I367" s="1" t="s">
        <v>227</v>
      </c>
      <c r="J367" s="1" t="s">
        <v>39</v>
      </c>
      <c r="K367" s="1" t="s">
        <v>76</v>
      </c>
      <c r="L367" s="1" t="s">
        <v>355</v>
      </c>
      <c r="M367" s="1" t="s">
        <v>53</v>
      </c>
      <c r="N367" s="1" t="s">
        <v>303</v>
      </c>
      <c r="O367" s="1" t="s">
        <v>1274</v>
      </c>
    </row>
    <row r="368" ht="14.25" customHeight="1">
      <c r="A368" s="1" t="s">
        <v>1785</v>
      </c>
      <c r="B368" s="1" t="s">
        <v>122</v>
      </c>
      <c r="C368" s="1" t="s">
        <v>71</v>
      </c>
      <c r="D368" s="1" t="s">
        <v>80</v>
      </c>
      <c r="E368" s="1" t="s">
        <v>34</v>
      </c>
      <c r="F368" s="1" t="s">
        <v>1786</v>
      </c>
      <c r="G368" s="1" t="s">
        <v>1004</v>
      </c>
      <c r="H368" s="1" t="s">
        <v>713</v>
      </c>
      <c r="I368" s="1" t="s">
        <v>1029</v>
      </c>
      <c r="J368" s="1" t="s">
        <v>51</v>
      </c>
      <c r="K368" s="1" t="s">
        <v>345</v>
      </c>
      <c r="L368" s="1" t="s">
        <v>323</v>
      </c>
      <c r="M368" s="1" t="s">
        <v>654</v>
      </c>
      <c r="N368" s="1" t="s">
        <v>52</v>
      </c>
      <c r="O368" s="1" t="s">
        <v>965</v>
      </c>
    </row>
    <row r="369" ht="14.25" customHeight="1">
      <c r="A369" s="1" t="s">
        <v>1787</v>
      </c>
      <c r="B369" s="1" t="s">
        <v>163</v>
      </c>
      <c r="C369" s="1" t="s">
        <v>71</v>
      </c>
      <c r="D369" s="1" t="s">
        <v>33</v>
      </c>
      <c r="E369" s="1" t="s">
        <v>59</v>
      </c>
      <c r="F369" s="1" t="s">
        <v>1788</v>
      </c>
      <c r="G369" s="1" t="s">
        <v>1789</v>
      </c>
      <c r="H369" s="1" t="s">
        <v>112</v>
      </c>
      <c r="I369" s="1" t="s">
        <v>395</v>
      </c>
      <c r="J369" s="1" t="s">
        <v>39</v>
      </c>
      <c r="K369" s="1" t="s">
        <v>520</v>
      </c>
      <c r="L369" s="1" t="s">
        <v>1790</v>
      </c>
      <c r="M369" s="1" t="s">
        <v>893</v>
      </c>
      <c r="N369" s="1" t="s">
        <v>896</v>
      </c>
      <c r="O369" s="1" t="s">
        <v>1603</v>
      </c>
    </row>
    <row r="370" ht="14.25" customHeight="1">
      <c r="A370" s="1" t="s">
        <v>1791</v>
      </c>
      <c r="B370" s="1" t="s">
        <v>252</v>
      </c>
      <c r="C370" s="1" t="s">
        <v>32</v>
      </c>
      <c r="D370" s="1" t="s">
        <v>33</v>
      </c>
      <c r="E370" s="1" t="s">
        <v>34</v>
      </c>
      <c r="F370" s="1" t="s">
        <v>1305</v>
      </c>
      <c r="G370" s="1" t="s">
        <v>1239</v>
      </c>
      <c r="H370" s="1" t="s">
        <v>1673</v>
      </c>
      <c r="I370" s="1" t="s">
        <v>303</v>
      </c>
      <c r="J370" s="1" t="s">
        <v>104</v>
      </c>
      <c r="K370" s="1" t="s">
        <v>76</v>
      </c>
      <c r="L370" s="1" t="s">
        <v>1178</v>
      </c>
      <c r="M370" s="1" t="s">
        <v>1792</v>
      </c>
      <c r="N370" s="1" t="s">
        <v>104</v>
      </c>
      <c r="O370" s="1" t="s">
        <v>664</v>
      </c>
    </row>
    <row r="371" ht="14.25" customHeight="1">
      <c r="A371" s="1" t="s">
        <v>1793</v>
      </c>
      <c r="B371" s="1" t="s">
        <v>252</v>
      </c>
      <c r="C371" s="1" t="s">
        <v>71</v>
      </c>
      <c r="D371" s="1" t="s">
        <v>90</v>
      </c>
      <c r="E371" s="1" t="s">
        <v>34</v>
      </c>
      <c r="F371" s="1" t="s">
        <v>295</v>
      </c>
      <c r="G371" s="1" t="s">
        <v>1794</v>
      </c>
      <c r="H371" s="1" t="s">
        <v>1795</v>
      </c>
      <c r="I371" s="1" t="s">
        <v>603</v>
      </c>
      <c r="J371" s="1" t="s">
        <v>104</v>
      </c>
      <c r="K371" s="1" t="s">
        <v>165</v>
      </c>
      <c r="L371" s="1" t="s">
        <v>1796</v>
      </c>
      <c r="M371" s="1" t="s">
        <v>240</v>
      </c>
      <c r="N371" s="1" t="s">
        <v>78</v>
      </c>
      <c r="O371" s="1" t="s">
        <v>838</v>
      </c>
    </row>
    <row r="372" ht="14.25" customHeight="1">
      <c r="A372" s="1" t="s">
        <v>1797</v>
      </c>
      <c r="B372" s="1" t="s">
        <v>502</v>
      </c>
      <c r="C372" s="1" t="s">
        <v>32</v>
      </c>
      <c r="D372" s="1" t="s">
        <v>80</v>
      </c>
      <c r="E372" s="1" t="s">
        <v>34</v>
      </c>
      <c r="F372" s="1" t="s">
        <v>909</v>
      </c>
      <c r="G372" s="1" t="s">
        <v>1650</v>
      </c>
      <c r="H372" s="1" t="s">
        <v>763</v>
      </c>
      <c r="I372" s="1" t="s">
        <v>1225</v>
      </c>
      <c r="J372" s="1" t="s">
        <v>39</v>
      </c>
      <c r="K372" s="1" t="s">
        <v>47</v>
      </c>
      <c r="L372" s="1" t="s">
        <v>1798</v>
      </c>
      <c r="M372" s="1" t="s">
        <v>1799</v>
      </c>
      <c r="N372" s="1" t="s">
        <v>370</v>
      </c>
      <c r="O372" s="1" t="s">
        <v>460</v>
      </c>
    </row>
    <row r="373" ht="14.25" customHeight="1">
      <c r="A373" s="1" t="s">
        <v>1800</v>
      </c>
      <c r="B373" s="1" t="s">
        <v>252</v>
      </c>
      <c r="C373" s="1" t="s">
        <v>32</v>
      </c>
      <c r="D373" s="1" t="s">
        <v>80</v>
      </c>
      <c r="E373" s="1" t="s">
        <v>34</v>
      </c>
      <c r="F373" s="1" t="s">
        <v>1801</v>
      </c>
      <c r="G373" s="1" t="s">
        <v>1802</v>
      </c>
      <c r="H373" s="1" t="s">
        <v>93</v>
      </c>
      <c r="I373" s="1" t="s">
        <v>1105</v>
      </c>
      <c r="J373" s="1" t="s">
        <v>39</v>
      </c>
      <c r="K373" s="1" t="s">
        <v>76</v>
      </c>
      <c r="L373" s="1" t="s">
        <v>1319</v>
      </c>
      <c r="M373" s="1" t="s">
        <v>276</v>
      </c>
      <c r="N373" s="1" t="s">
        <v>453</v>
      </c>
      <c r="O373" s="1" t="s">
        <v>1303</v>
      </c>
    </row>
    <row r="374" ht="14.25" customHeight="1">
      <c r="A374" s="1" t="s">
        <v>1803</v>
      </c>
      <c r="B374" s="1" t="s">
        <v>31</v>
      </c>
      <c r="C374" s="1" t="s">
        <v>71</v>
      </c>
      <c r="D374" s="1" t="s">
        <v>80</v>
      </c>
      <c r="E374" s="1" t="s">
        <v>34</v>
      </c>
      <c r="F374" s="1" t="s">
        <v>1804</v>
      </c>
      <c r="G374" s="1" t="s">
        <v>1805</v>
      </c>
      <c r="H374" s="1" t="s">
        <v>146</v>
      </c>
      <c r="I374" s="1" t="s">
        <v>1628</v>
      </c>
      <c r="J374" s="1" t="s">
        <v>39</v>
      </c>
      <c r="K374" s="1" t="s">
        <v>76</v>
      </c>
      <c r="L374" s="1" t="s">
        <v>1755</v>
      </c>
      <c r="M374" s="1" t="s">
        <v>419</v>
      </c>
      <c r="N374" s="1" t="s">
        <v>543</v>
      </c>
      <c r="O374" s="1" t="s">
        <v>459</v>
      </c>
    </row>
    <row r="375" ht="14.25" customHeight="1">
      <c r="A375" s="1" t="s">
        <v>1806</v>
      </c>
      <c r="B375" s="1" t="s">
        <v>235</v>
      </c>
      <c r="C375" s="1" t="s">
        <v>32</v>
      </c>
      <c r="D375" s="1" t="s">
        <v>33</v>
      </c>
      <c r="E375" s="1" t="s">
        <v>46</v>
      </c>
      <c r="F375" s="1" t="s">
        <v>1807</v>
      </c>
      <c r="G375" s="1" t="s">
        <v>1595</v>
      </c>
      <c r="H375" s="1" t="s">
        <v>1808</v>
      </c>
      <c r="I375" s="1" t="s">
        <v>207</v>
      </c>
      <c r="J375" s="1" t="s">
        <v>39</v>
      </c>
      <c r="K375" s="1" t="s">
        <v>76</v>
      </c>
      <c r="L375" s="1" t="s">
        <v>792</v>
      </c>
      <c r="M375" s="1" t="s">
        <v>66</v>
      </c>
      <c r="N375" s="1" t="s">
        <v>284</v>
      </c>
      <c r="O375" s="1" t="s">
        <v>51</v>
      </c>
    </row>
    <row r="376" ht="14.25" customHeight="1">
      <c r="A376" s="1" t="s">
        <v>1809</v>
      </c>
      <c r="B376" s="1" t="s">
        <v>77</v>
      </c>
      <c r="C376" s="1" t="s">
        <v>32</v>
      </c>
      <c r="D376" s="1" t="s">
        <v>33</v>
      </c>
      <c r="E376" s="1" t="s">
        <v>59</v>
      </c>
      <c r="F376" s="1" t="s">
        <v>1810</v>
      </c>
      <c r="G376" s="1" t="s">
        <v>459</v>
      </c>
      <c r="H376" s="1" t="s">
        <v>1504</v>
      </c>
      <c r="I376" s="1" t="s">
        <v>414</v>
      </c>
      <c r="J376" s="1" t="s">
        <v>104</v>
      </c>
      <c r="K376" s="1" t="s">
        <v>506</v>
      </c>
      <c r="L376" s="1" t="s">
        <v>1409</v>
      </c>
      <c r="M376" s="1" t="s">
        <v>1051</v>
      </c>
      <c r="N376" s="1" t="s">
        <v>97</v>
      </c>
      <c r="O376" s="1" t="s">
        <v>1811</v>
      </c>
    </row>
    <row r="377" ht="14.25" customHeight="1">
      <c r="A377" s="1" t="s">
        <v>1812</v>
      </c>
      <c r="B377" s="1" t="s">
        <v>893</v>
      </c>
      <c r="C377" s="1" t="s">
        <v>32</v>
      </c>
      <c r="D377" s="1" t="s">
        <v>80</v>
      </c>
      <c r="E377" s="1" t="s">
        <v>46</v>
      </c>
      <c r="F377" s="1" t="s">
        <v>884</v>
      </c>
      <c r="G377" s="1" t="s">
        <v>717</v>
      </c>
      <c r="H377" s="1" t="s">
        <v>328</v>
      </c>
      <c r="I377" s="1" t="s">
        <v>468</v>
      </c>
      <c r="J377" s="1" t="s">
        <v>39</v>
      </c>
      <c r="K377" s="1" t="s">
        <v>76</v>
      </c>
      <c r="L377" s="1" t="s">
        <v>1813</v>
      </c>
      <c r="M377" s="1" t="s">
        <v>78</v>
      </c>
      <c r="N377" s="1" t="s">
        <v>78</v>
      </c>
      <c r="O377" s="1" t="s">
        <v>78</v>
      </c>
    </row>
    <row r="378" ht="14.25" customHeight="1">
      <c r="A378" s="1" t="s">
        <v>1814</v>
      </c>
      <c r="B378" s="1" t="s">
        <v>502</v>
      </c>
      <c r="C378" s="1" t="s">
        <v>32</v>
      </c>
      <c r="D378" s="1" t="s">
        <v>152</v>
      </c>
      <c r="E378" s="1" t="s">
        <v>59</v>
      </c>
      <c r="F378" s="1" t="s">
        <v>820</v>
      </c>
      <c r="G378" s="1" t="s">
        <v>1212</v>
      </c>
      <c r="H378" s="1" t="s">
        <v>1815</v>
      </c>
      <c r="I378" s="1" t="s">
        <v>167</v>
      </c>
      <c r="J378" s="1" t="s">
        <v>39</v>
      </c>
      <c r="K378" s="1" t="s">
        <v>67</v>
      </c>
      <c r="L378" s="1" t="s">
        <v>604</v>
      </c>
      <c r="M378" s="1" t="s">
        <v>383</v>
      </c>
      <c r="N378" s="1" t="s">
        <v>324</v>
      </c>
      <c r="O378" s="1" t="s">
        <v>1816</v>
      </c>
    </row>
    <row r="379" ht="14.25" customHeight="1">
      <c r="A379" s="1" t="s">
        <v>1817</v>
      </c>
      <c r="B379" s="1" t="s">
        <v>111</v>
      </c>
      <c r="C379" s="1" t="s">
        <v>32</v>
      </c>
      <c r="D379" s="1" t="s">
        <v>80</v>
      </c>
      <c r="E379" s="1" t="s">
        <v>34</v>
      </c>
      <c r="F379" s="1" t="s">
        <v>1818</v>
      </c>
      <c r="G379" s="1" t="s">
        <v>1092</v>
      </c>
      <c r="H379" s="1" t="s">
        <v>123</v>
      </c>
      <c r="I379" s="1" t="s">
        <v>624</v>
      </c>
      <c r="J379" s="1" t="s">
        <v>104</v>
      </c>
      <c r="K379" s="1" t="s">
        <v>664</v>
      </c>
      <c r="L379" s="1" t="s">
        <v>1162</v>
      </c>
      <c r="M379" s="1" t="s">
        <v>276</v>
      </c>
      <c r="N379" s="1" t="s">
        <v>78</v>
      </c>
      <c r="O379" s="1" t="s">
        <v>1701</v>
      </c>
    </row>
    <row r="380" ht="14.25" customHeight="1">
      <c r="A380" s="1" t="s">
        <v>1819</v>
      </c>
      <c r="B380" s="1" t="s">
        <v>163</v>
      </c>
      <c r="C380" s="1" t="s">
        <v>71</v>
      </c>
      <c r="D380" s="1" t="s">
        <v>33</v>
      </c>
      <c r="E380" s="1" t="s">
        <v>59</v>
      </c>
      <c r="F380" s="1" t="s">
        <v>826</v>
      </c>
      <c r="G380" s="1" t="s">
        <v>183</v>
      </c>
      <c r="H380" s="1" t="s">
        <v>1820</v>
      </c>
      <c r="I380" s="1" t="s">
        <v>184</v>
      </c>
      <c r="J380" s="1" t="s">
        <v>104</v>
      </c>
      <c r="K380" s="1" t="s">
        <v>102</v>
      </c>
      <c r="L380" s="1" t="s">
        <v>582</v>
      </c>
      <c r="M380" s="1" t="s">
        <v>1821</v>
      </c>
      <c r="N380" s="1" t="s">
        <v>230</v>
      </c>
      <c r="O380" s="1" t="s">
        <v>950</v>
      </c>
    </row>
    <row r="381" ht="14.25" customHeight="1">
      <c r="A381" s="1" t="s">
        <v>1822</v>
      </c>
      <c r="B381" s="1" t="s">
        <v>893</v>
      </c>
      <c r="C381" s="1" t="s">
        <v>32</v>
      </c>
      <c r="D381" s="1" t="s">
        <v>33</v>
      </c>
      <c r="E381" s="1" t="s">
        <v>59</v>
      </c>
      <c r="F381" s="1" t="s">
        <v>97</v>
      </c>
      <c r="G381" s="1" t="s">
        <v>124</v>
      </c>
      <c r="H381" s="1" t="s">
        <v>173</v>
      </c>
      <c r="I381" s="1" t="s">
        <v>611</v>
      </c>
      <c r="J381" s="1" t="s">
        <v>39</v>
      </c>
      <c r="K381" s="1" t="s">
        <v>783</v>
      </c>
      <c r="L381" s="1" t="s">
        <v>268</v>
      </c>
      <c r="M381" s="1" t="s">
        <v>1823</v>
      </c>
      <c r="N381" s="1" t="s">
        <v>157</v>
      </c>
      <c r="O381" s="1" t="s">
        <v>472</v>
      </c>
    </row>
    <row r="382" ht="14.25" customHeight="1">
      <c r="A382" s="1" t="s">
        <v>1824</v>
      </c>
      <c r="B382" s="1" t="s">
        <v>502</v>
      </c>
      <c r="C382" s="1" t="s">
        <v>71</v>
      </c>
      <c r="D382" s="1" t="s">
        <v>90</v>
      </c>
      <c r="E382" s="1" t="s">
        <v>34</v>
      </c>
      <c r="F382" s="1" t="s">
        <v>487</v>
      </c>
      <c r="G382" s="1" t="s">
        <v>1825</v>
      </c>
      <c r="H382" s="1" t="s">
        <v>561</v>
      </c>
      <c r="I382" s="1" t="s">
        <v>1115</v>
      </c>
      <c r="J382" s="1" t="s">
        <v>104</v>
      </c>
      <c r="K382" s="1" t="s">
        <v>733</v>
      </c>
      <c r="L382" s="1" t="s">
        <v>1826</v>
      </c>
      <c r="M382" s="1" t="s">
        <v>1827</v>
      </c>
      <c r="N382" s="1" t="s">
        <v>218</v>
      </c>
      <c r="O382" s="1" t="s">
        <v>1828</v>
      </c>
    </row>
    <row r="383" ht="14.25" customHeight="1">
      <c r="A383" s="1" t="s">
        <v>1829</v>
      </c>
      <c r="B383" s="1" t="s">
        <v>502</v>
      </c>
      <c r="C383" s="1" t="s">
        <v>71</v>
      </c>
      <c r="D383" s="1" t="s">
        <v>33</v>
      </c>
      <c r="E383" s="1" t="s">
        <v>59</v>
      </c>
      <c r="F383" s="1" t="s">
        <v>1754</v>
      </c>
      <c r="G383" s="1" t="s">
        <v>1830</v>
      </c>
      <c r="H383" s="1" t="s">
        <v>343</v>
      </c>
      <c r="I383" s="1" t="s">
        <v>611</v>
      </c>
      <c r="J383" s="1" t="s">
        <v>51</v>
      </c>
      <c r="K383" s="1" t="s">
        <v>76</v>
      </c>
      <c r="L383" s="1" t="s">
        <v>1150</v>
      </c>
      <c r="M383" s="1" t="s">
        <v>387</v>
      </c>
      <c r="N383" s="1" t="s">
        <v>783</v>
      </c>
      <c r="O383" s="1" t="s">
        <v>494</v>
      </c>
    </row>
    <row r="384" ht="14.25" customHeight="1">
      <c r="A384" s="1" t="s">
        <v>1831</v>
      </c>
      <c r="B384" s="1" t="s">
        <v>188</v>
      </c>
      <c r="C384" s="1" t="s">
        <v>32</v>
      </c>
      <c r="D384" s="1" t="s">
        <v>90</v>
      </c>
      <c r="E384" s="1" t="s">
        <v>34</v>
      </c>
      <c r="F384" s="1" t="s">
        <v>1832</v>
      </c>
      <c r="G384" s="1" t="s">
        <v>1833</v>
      </c>
      <c r="H384" s="1" t="s">
        <v>1326</v>
      </c>
      <c r="I384" s="1" t="s">
        <v>1287</v>
      </c>
      <c r="J384" s="1" t="s">
        <v>39</v>
      </c>
      <c r="K384" s="1" t="s">
        <v>76</v>
      </c>
      <c r="L384" s="1" t="s">
        <v>1443</v>
      </c>
      <c r="M384" s="1" t="s">
        <v>78</v>
      </c>
      <c r="N384" s="1" t="s">
        <v>945</v>
      </c>
      <c r="O384" s="1" t="s">
        <v>945</v>
      </c>
    </row>
    <row r="385" ht="14.25" customHeight="1">
      <c r="A385" s="1" t="s">
        <v>1834</v>
      </c>
      <c r="B385" s="1" t="s">
        <v>171</v>
      </c>
      <c r="C385" s="1" t="s">
        <v>32</v>
      </c>
      <c r="D385" s="1" t="s">
        <v>33</v>
      </c>
      <c r="E385" s="1" t="s">
        <v>59</v>
      </c>
      <c r="F385" s="1" t="s">
        <v>1835</v>
      </c>
      <c r="G385" s="1" t="s">
        <v>737</v>
      </c>
      <c r="H385" s="1" t="s">
        <v>146</v>
      </c>
      <c r="I385" s="1" t="s">
        <v>1029</v>
      </c>
      <c r="J385" s="1" t="s">
        <v>51</v>
      </c>
      <c r="K385" s="1" t="s">
        <v>1592</v>
      </c>
      <c r="L385" s="1" t="s">
        <v>316</v>
      </c>
      <c r="M385" s="1" t="s">
        <v>1240</v>
      </c>
      <c r="N385" s="1" t="s">
        <v>402</v>
      </c>
      <c r="O385" s="1" t="s">
        <v>521</v>
      </c>
    </row>
    <row r="386" ht="14.25" customHeight="1">
      <c r="A386" s="1" t="s">
        <v>1836</v>
      </c>
      <c r="B386" s="1" t="s">
        <v>188</v>
      </c>
      <c r="C386" s="1" t="s">
        <v>32</v>
      </c>
      <c r="D386" s="1" t="s">
        <v>90</v>
      </c>
      <c r="E386" s="1" t="s">
        <v>59</v>
      </c>
      <c r="F386" s="1" t="s">
        <v>1438</v>
      </c>
      <c r="G386" s="1" t="s">
        <v>1837</v>
      </c>
      <c r="H386" s="1" t="s">
        <v>329</v>
      </c>
      <c r="I386" s="1" t="s">
        <v>64</v>
      </c>
      <c r="J386" s="1" t="s">
        <v>127</v>
      </c>
      <c r="K386" s="1" t="s">
        <v>536</v>
      </c>
      <c r="L386" s="1" t="s">
        <v>1838</v>
      </c>
      <c r="M386" s="1" t="s">
        <v>1823</v>
      </c>
      <c r="N386" s="1" t="s">
        <v>97</v>
      </c>
      <c r="O386" s="1" t="s">
        <v>95</v>
      </c>
    </row>
    <row r="387" ht="14.25" customHeight="1">
      <c r="A387" s="1" t="s">
        <v>1839</v>
      </c>
      <c r="B387" s="1" t="s">
        <v>502</v>
      </c>
      <c r="C387" s="1" t="s">
        <v>71</v>
      </c>
      <c r="D387" s="1" t="s">
        <v>80</v>
      </c>
      <c r="E387" s="1" t="s">
        <v>34</v>
      </c>
      <c r="F387" s="1" t="s">
        <v>1367</v>
      </c>
      <c r="G387" s="1" t="s">
        <v>303</v>
      </c>
      <c r="H387" s="1" t="s">
        <v>174</v>
      </c>
      <c r="I387" s="1" t="s">
        <v>335</v>
      </c>
      <c r="J387" s="1" t="s">
        <v>39</v>
      </c>
      <c r="K387" s="1" t="s">
        <v>76</v>
      </c>
      <c r="L387" s="1" t="s">
        <v>923</v>
      </c>
      <c r="M387" s="1" t="s">
        <v>1840</v>
      </c>
      <c r="N387" s="1" t="s">
        <v>169</v>
      </c>
      <c r="O387" s="1" t="s">
        <v>147</v>
      </c>
    </row>
    <row r="388" ht="14.25" customHeight="1">
      <c r="A388" s="1" t="s">
        <v>1841</v>
      </c>
      <c r="B388" s="1" t="s">
        <v>163</v>
      </c>
      <c r="C388" s="1" t="s">
        <v>32</v>
      </c>
      <c r="D388" s="1" t="s">
        <v>90</v>
      </c>
      <c r="E388" s="1" t="s">
        <v>34</v>
      </c>
      <c r="F388" s="1" t="s">
        <v>1614</v>
      </c>
      <c r="G388" s="1" t="s">
        <v>1842</v>
      </c>
      <c r="H388" s="1" t="s">
        <v>894</v>
      </c>
      <c r="I388" s="1" t="s">
        <v>1196</v>
      </c>
      <c r="J388" s="1" t="s">
        <v>39</v>
      </c>
      <c r="K388" s="1" t="s">
        <v>840</v>
      </c>
      <c r="L388" s="1" t="s">
        <v>686</v>
      </c>
      <c r="M388" s="1" t="s">
        <v>1843</v>
      </c>
      <c r="N388" s="1" t="s">
        <v>146</v>
      </c>
      <c r="O388" s="1" t="s">
        <v>1067</v>
      </c>
    </row>
    <row r="389" ht="14.25" customHeight="1">
      <c r="A389" s="1" t="s">
        <v>1844</v>
      </c>
      <c r="B389" s="1" t="s">
        <v>206</v>
      </c>
      <c r="C389" s="1" t="s">
        <v>71</v>
      </c>
      <c r="D389" s="1" t="s">
        <v>33</v>
      </c>
      <c r="E389" s="1" t="s">
        <v>46</v>
      </c>
      <c r="F389" s="1" t="s">
        <v>806</v>
      </c>
      <c r="G389" s="1" t="s">
        <v>1119</v>
      </c>
      <c r="H389" s="1" t="s">
        <v>36</v>
      </c>
      <c r="I389" s="1" t="s">
        <v>335</v>
      </c>
      <c r="J389" s="1" t="s">
        <v>39</v>
      </c>
      <c r="K389" s="1" t="s">
        <v>76</v>
      </c>
      <c r="L389" s="1" t="s">
        <v>1412</v>
      </c>
      <c r="M389" s="1" t="s">
        <v>404</v>
      </c>
      <c r="N389" s="1" t="s">
        <v>303</v>
      </c>
      <c r="O389" s="1" t="s">
        <v>209</v>
      </c>
    </row>
    <row r="390" ht="14.25" customHeight="1">
      <c r="A390" s="1" t="s">
        <v>1845</v>
      </c>
      <c r="B390" s="1" t="s">
        <v>792</v>
      </c>
      <c r="C390" s="1" t="s">
        <v>32</v>
      </c>
      <c r="D390" s="1" t="s">
        <v>90</v>
      </c>
      <c r="E390" s="1" t="s">
        <v>59</v>
      </c>
      <c r="F390" s="1" t="s">
        <v>1590</v>
      </c>
      <c r="G390" s="1" t="s">
        <v>1846</v>
      </c>
      <c r="H390" s="1" t="s">
        <v>238</v>
      </c>
      <c r="I390" s="1" t="s">
        <v>1835</v>
      </c>
      <c r="J390" s="1" t="s">
        <v>39</v>
      </c>
      <c r="K390" s="1" t="s">
        <v>526</v>
      </c>
      <c r="L390" s="1" t="s">
        <v>727</v>
      </c>
      <c r="M390" s="1" t="s">
        <v>1847</v>
      </c>
      <c r="N390" s="1" t="s">
        <v>460</v>
      </c>
      <c r="O390" s="1" t="s">
        <v>520</v>
      </c>
    </row>
    <row r="391" ht="14.25" customHeight="1">
      <c r="A391" s="1" t="s">
        <v>1848</v>
      </c>
      <c r="B391" s="1" t="s">
        <v>77</v>
      </c>
      <c r="C391" s="1" t="s">
        <v>71</v>
      </c>
      <c r="D391" s="1" t="s">
        <v>33</v>
      </c>
      <c r="E391" s="1" t="s">
        <v>34</v>
      </c>
      <c r="F391" s="1" t="s">
        <v>1849</v>
      </c>
      <c r="G391" s="1" t="s">
        <v>1850</v>
      </c>
      <c r="H391" s="1" t="s">
        <v>718</v>
      </c>
      <c r="I391" s="1" t="s">
        <v>562</v>
      </c>
      <c r="J391" s="1" t="s">
        <v>39</v>
      </c>
      <c r="K391" s="1" t="s">
        <v>76</v>
      </c>
      <c r="L391" s="1" t="s">
        <v>1723</v>
      </c>
      <c r="M391" s="1" t="s">
        <v>1506</v>
      </c>
      <c r="N391" s="1" t="s">
        <v>370</v>
      </c>
      <c r="O391" s="1" t="s">
        <v>536</v>
      </c>
    </row>
    <row r="392" ht="14.25" customHeight="1">
      <c r="A392" s="1" t="s">
        <v>1851</v>
      </c>
      <c r="B392" s="1" t="s">
        <v>188</v>
      </c>
      <c r="C392" s="1" t="s">
        <v>32</v>
      </c>
      <c r="D392" s="1" t="s">
        <v>33</v>
      </c>
      <c r="E392" s="1" t="s">
        <v>46</v>
      </c>
      <c r="F392" s="1" t="s">
        <v>1852</v>
      </c>
      <c r="G392" s="1" t="s">
        <v>1853</v>
      </c>
      <c r="H392" s="1" t="s">
        <v>1854</v>
      </c>
      <c r="I392" s="1" t="s">
        <v>938</v>
      </c>
      <c r="J392" s="1" t="s">
        <v>104</v>
      </c>
      <c r="K392" s="1" t="s">
        <v>76</v>
      </c>
      <c r="L392" s="1" t="s">
        <v>686</v>
      </c>
      <c r="M392" s="1" t="s">
        <v>372</v>
      </c>
      <c r="N392" s="1" t="s">
        <v>176</v>
      </c>
      <c r="O392" s="1" t="s">
        <v>1855</v>
      </c>
    </row>
    <row r="393" ht="14.25" customHeight="1">
      <c r="A393" s="1" t="s">
        <v>1856</v>
      </c>
      <c r="B393" s="1" t="s">
        <v>215</v>
      </c>
      <c r="C393" s="1" t="s">
        <v>32</v>
      </c>
      <c r="D393" s="1" t="s">
        <v>33</v>
      </c>
      <c r="E393" s="1" t="s">
        <v>34</v>
      </c>
      <c r="F393" s="1" t="s">
        <v>1228</v>
      </c>
      <c r="G393" s="1" t="s">
        <v>1022</v>
      </c>
      <c r="H393" s="1" t="s">
        <v>506</v>
      </c>
      <c r="I393" s="1" t="s">
        <v>826</v>
      </c>
      <c r="J393" s="1" t="s">
        <v>39</v>
      </c>
      <c r="K393" s="1" t="s">
        <v>76</v>
      </c>
      <c r="L393" s="1" t="s">
        <v>1353</v>
      </c>
      <c r="M393" s="1" t="s">
        <v>1382</v>
      </c>
      <c r="N393" s="1" t="s">
        <v>655</v>
      </c>
      <c r="O393" s="1" t="s">
        <v>78</v>
      </c>
    </row>
    <row r="394" ht="14.25" customHeight="1">
      <c r="A394" s="1" t="s">
        <v>1857</v>
      </c>
      <c r="B394" s="1" t="s">
        <v>31</v>
      </c>
      <c r="C394" s="1" t="s">
        <v>71</v>
      </c>
      <c r="D394" s="1" t="s">
        <v>33</v>
      </c>
      <c r="E394" s="1" t="s">
        <v>59</v>
      </c>
      <c r="F394" s="1" t="s">
        <v>386</v>
      </c>
      <c r="G394" s="1" t="s">
        <v>957</v>
      </c>
      <c r="H394" s="1" t="s">
        <v>123</v>
      </c>
      <c r="I394" s="1" t="s">
        <v>1858</v>
      </c>
      <c r="J394" s="1" t="s">
        <v>39</v>
      </c>
      <c r="K394" s="1" t="s">
        <v>840</v>
      </c>
      <c r="L394" s="1" t="s">
        <v>1859</v>
      </c>
      <c r="M394" s="1" t="s">
        <v>383</v>
      </c>
      <c r="N394" s="1" t="s">
        <v>269</v>
      </c>
      <c r="O394" s="1" t="s">
        <v>551</v>
      </c>
    </row>
    <row r="395" ht="14.25" customHeight="1">
      <c r="A395" s="1" t="s">
        <v>1860</v>
      </c>
      <c r="B395" s="1" t="s">
        <v>383</v>
      </c>
      <c r="C395" s="1" t="s">
        <v>71</v>
      </c>
      <c r="D395" s="1" t="s">
        <v>80</v>
      </c>
      <c r="E395" s="1" t="s">
        <v>46</v>
      </c>
      <c r="F395" s="1" t="s">
        <v>1174</v>
      </c>
      <c r="G395" s="1" t="s">
        <v>135</v>
      </c>
      <c r="H395" s="1" t="s">
        <v>1103</v>
      </c>
      <c r="I395" s="1" t="s">
        <v>229</v>
      </c>
      <c r="J395" s="1" t="s">
        <v>39</v>
      </c>
      <c r="K395" s="1" t="s">
        <v>526</v>
      </c>
      <c r="L395" s="1" t="s">
        <v>495</v>
      </c>
      <c r="M395" s="1" t="s">
        <v>560</v>
      </c>
      <c r="N395" s="1" t="s">
        <v>387</v>
      </c>
      <c r="O395" s="1" t="s">
        <v>78</v>
      </c>
    </row>
    <row r="396" ht="14.25" customHeight="1">
      <c r="A396" s="1" t="s">
        <v>1861</v>
      </c>
      <c r="B396" s="1" t="s">
        <v>94</v>
      </c>
      <c r="C396" s="1" t="s">
        <v>32</v>
      </c>
      <c r="D396" s="1" t="s">
        <v>80</v>
      </c>
      <c r="E396" s="1" t="s">
        <v>34</v>
      </c>
      <c r="F396" s="1" t="s">
        <v>1488</v>
      </c>
      <c r="G396" s="1" t="s">
        <v>1862</v>
      </c>
      <c r="H396" s="1" t="s">
        <v>503</v>
      </c>
      <c r="I396" s="1" t="s">
        <v>295</v>
      </c>
      <c r="J396" s="1" t="s">
        <v>39</v>
      </c>
      <c r="K396" s="1" t="s">
        <v>76</v>
      </c>
      <c r="L396" s="1" t="s">
        <v>1284</v>
      </c>
      <c r="M396" s="1" t="s">
        <v>845</v>
      </c>
      <c r="N396" s="1" t="s">
        <v>230</v>
      </c>
      <c r="O396" s="1" t="s">
        <v>1299</v>
      </c>
    </row>
    <row r="397" ht="14.25" customHeight="1">
      <c r="A397" s="1" t="s">
        <v>1863</v>
      </c>
      <c r="B397" s="1" t="s">
        <v>855</v>
      </c>
      <c r="C397" s="1" t="s">
        <v>71</v>
      </c>
      <c r="D397" s="1" t="s">
        <v>80</v>
      </c>
      <c r="E397" s="1" t="s">
        <v>34</v>
      </c>
      <c r="F397" s="1" t="s">
        <v>1864</v>
      </c>
      <c r="G397" s="1" t="s">
        <v>149</v>
      </c>
      <c r="H397" s="1" t="s">
        <v>840</v>
      </c>
      <c r="I397" s="1" t="s">
        <v>1865</v>
      </c>
      <c r="J397" s="1" t="s">
        <v>39</v>
      </c>
      <c r="K397" s="1" t="s">
        <v>76</v>
      </c>
      <c r="L397" s="1" t="s">
        <v>1866</v>
      </c>
      <c r="M397" s="1" t="s">
        <v>1772</v>
      </c>
      <c r="N397" s="1" t="s">
        <v>43</v>
      </c>
      <c r="O397" s="1" t="s">
        <v>52</v>
      </c>
    </row>
    <row r="398" ht="14.25" customHeight="1">
      <c r="A398" s="1" t="s">
        <v>1867</v>
      </c>
      <c r="B398" s="1" t="s">
        <v>122</v>
      </c>
      <c r="C398" s="1" t="s">
        <v>32</v>
      </c>
      <c r="D398" s="1" t="s">
        <v>80</v>
      </c>
      <c r="E398" s="1" t="s">
        <v>34</v>
      </c>
      <c r="F398" s="1" t="s">
        <v>725</v>
      </c>
      <c r="G398" s="1" t="s">
        <v>1091</v>
      </c>
      <c r="H398" s="1" t="s">
        <v>1868</v>
      </c>
      <c r="I398" s="1" t="s">
        <v>716</v>
      </c>
      <c r="J398" s="1" t="s">
        <v>39</v>
      </c>
      <c r="K398" s="1" t="s">
        <v>701</v>
      </c>
      <c r="L398" s="1" t="s">
        <v>1490</v>
      </c>
      <c r="M398" s="1" t="s">
        <v>1869</v>
      </c>
      <c r="N398" s="1" t="s">
        <v>305</v>
      </c>
      <c r="O398" s="1" t="s">
        <v>1124</v>
      </c>
    </row>
    <row r="399" ht="14.25" customHeight="1">
      <c r="A399" s="1" t="s">
        <v>1870</v>
      </c>
      <c r="B399" s="1" t="s">
        <v>171</v>
      </c>
      <c r="C399" s="1" t="s">
        <v>71</v>
      </c>
      <c r="D399" s="1" t="s">
        <v>90</v>
      </c>
      <c r="E399" s="1" t="s">
        <v>34</v>
      </c>
      <c r="F399" s="1" t="s">
        <v>925</v>
      </c>
      <c r="G399" s="1" t="s">
        <v>36</v>
      </c>
      <c r="H399" s="1" t="s">
        <v>1871</v>
      </c>
      <c r="I399" s="1" t="s">
        <v>1084</v>
      </c>
      <c r="J399" s="1" t="s">
        <v>39</v>
      </c>
      <c r="K399" s="1" t="s">
        <v>76</v>
      </c>
      <c r="L399" s="1" t="s">
        <v>1872</v>
      </c>
      <c r="M399" s="1" t="s">
        <v>845</v>
      </c>
      <c r="N399" s="1" t="s">
        <v>209</v>
      </c>
      <c r="O399" s="1" t="s">
        <v>298</v>
      </c>
    </row>
    <row r="400" ht="14.25" customHeight="1">
      <c r="A400" s="1" t="s">
        <v>1873</v>
      </c>
      <c r="B400" s="1" t="s">
        <v>560</v>
      </c>
      <c r="C400" s="1" t="s">
        <v>71</v>
      </c>
      <c r="D400" s="1" t="s">
        <v>80</v>
      </c>
      <c r="E400" s="1" t="s">
        <v>34</v>
      </c>
      <c r="F400" s="1" t="s">
        <v>1783</v>
      </c>
      <c r="G400" s="1" t="s">
        <v>1784</v>
      </c>
      <c r="H400" s="1" t="s">
        <v>1339</v>
      </c>
      <c r="I400" s="1" t="s">
        <v>905</v>
      </c>
      <c r="J400" s="1" t="s">
        <v>39</v>
      </c>
      <c r="K400" s="1" t="s">
        <v>230</v>
      </c>
      <c r="L400" s="1" t="s">
        <v>1874</v>
      </c>
      <c r="M400" s="1" t="s">
        <v>922</v>
      </c>
      <c r="N400" s="1" t="s">
        <v>87</v>
      </c>
      <c r="O400" s="1" t="s">
        <v>783</v>
      </c>
    </row>
    <row r="401" ht="14.25" customHeight="1">
      <c r="A401" s="1" t="s">
        <v>1875</v>
      </c>
      <c r="B401" s="1" t="s">
        <v>333</v>
      </c>
      <c r="C401" s="1" t="s">
        <v>32</v>
      </c>
      <c r="D401" s="1" t="s">
        <v>99</v>
      </c>
      <c r="E401" s="1" t="s">
        <v>59</v>
      </c>
      <c r="F401" s="1" t="s">
        <v>1571</v>
      </c>
      <c r="G401" s="1" t="s">
        <v>574</v>
      </c>
      <c r="H401" s="1" t="s">
        <v>438</v>
      </c>
      <c r="I401" s="1" t="s">
        <v>679</v>
      </c>
      <c r="J401" s="1" t="s">
        <v>39</v>
      </c>
      <c r="K401" s="1" t="s">
        <v>520</v>
      </c>
      <c r="L401" s="1" t="s">
        <v>1876</v>
      </c>
      <c r="M401" s="1" t="s">
        <v>998</v>
      </c>
      <c r="N401" s="1" t="s">
        <v>1311</v>
      </c>
      <c r="O401" s="1" t="s">
        <v>196</v>
      </c>
    </row>
    <row r="402" ht="14.25" customHeight="1">
      <c r="A402" s="1" t="s">
        <v>1877</v>
      </c>
      <c r="B402" s="1" t="s">
        <v>855</v>
      </c>
      <c r="C402" s="1" t="s">
        <v>32</v>
      </c>
      <c r="D402" s="1" t="s">
        <v>33</v>
      </c>
      <c r="E402" s="1" t="s">
        <v>34</v>
      </c>
      <c r="F402" s="1" t="s">
        <v>197</v>
      </c>
      <c r="G402" s="1" t="s">
        <v>776</v>
      </c>
      <c r="H402" s="1" t="s">
        <v>1571</v>
      </c>
      <c r="I402" s="1" t="s">
        <v>1105</v>
      </c>
      <c r="J402" s="1" t="s">
        <v>39</v>
      </c>
      <c r="K402" s="1" t="s">
        <v>76</v>
      </c>
      <c r="L402" s="1" t="s">
        <v>774</v>
      </c>
      <c r="M402" s="1" t="s">
        <v>626</v>
      </c>
      <c r="N402" s="1" t="s">
        <v>274</v>
      </c>
      <c r="O402" s="1" t="s">
        <v>362</v>
      </c>
    </row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13"/>
    <col customWidth="1" min="2" max="2" width="14.0"/>
    <col customWidth="1" min="3" max="3" width="12.88"/>
    <col customWidth="1" min="4" max="4" width="11.13"/>
    <col customWidth="1" min="5" max="5" width="18.75"/>
    <col customWidth="1" min="6" max="6" width="23.0"/>
    <col customWidth="1" min="7" max="401" width="11.0"/>
  </cols>
  <sheetData>
    <row r="1" ht="14.25" customHeight="1">
      <c r="A1" s="3" t="s">
        <v>1878</v>
      </c>
      <c r="F1" s="4"/>
      <c r="G1" s="4"/>
    </row>
    <row r="2" ht="14.25" customHeight="1">
      <c r="A2" s="3" t="s">
        <v>1879</v>
      </c>
      <c r="F2" s="4"/>
      <c r="G2" s="4"/>
    </row>
    <row r="3" ht="14.25" customHeight="1">
      <c r="A3" s="3" t="s">
        <v>1880</v>
      </c>
      <c r="F3" s="4"/>
      <c r="G3" s="4"/>
    </row>
    <row r="4" ht="14.25" customHeight="1">
      <c r="A4" s="3" t="s">
        <v>1881</v>
      </c>
      <c r="F4" s="4"/>
      <c r="G4" s="4"/>
    </row>
    <row r="5" ht="14.25" customHeight="1">
      <c r="A5" s="5" t="s">
        <v>1882</v>
      </c>
      <c r="B5" s="6"/>
      <c r="C5" s="6"/>
      <c r="D5" s="6"/>
      <c r="E5" s="6"/>
      <c r="F5" s="7"/>
      <c r="G5" s="7"/>
    </row>
    <row r="6" ht="14.25" customHeight="1">
      <c r="A6" s="8" t="s">
        <v>1883</v>
      </c>
      <c r="B6" s="9"/>
      <c r="C6" s="9"/>
      <c r="D6" s="9"/>
      <c r="E6" s="9"/>
      <c r="F6" s="10"/>
      <c r="G6" s="10"/>
    </row>
    <row r="7" ht="14.25" customHeight="1">
      <c r="A7" s="11" t="s">
        <v>1884</v>
      </c>
      <c r="B7" s="12">
        <v>33.0</v>
      </c>
      <c r="C7" s="13">
        <v>28.0</v>
      </c>
      <c r="D7" s="12">
        <v>35.0</v>
      </c>
      <c r="E7" s="13">
        <v>42.0</v>
      </c>
      <c r="F7" s="12">
        <v>28.0</v>
      </c>
      <c r="G7" s="13">
        <v>28.0</v>
      </c>
      <c r="H7" s="12">
        <v>42.0</v>
      </c>
      <c r="I7" s="13">
        <v>36.0</v>
      </c>
      <c r="J7" s="12">
        <v>26.0</v>
      </c>
      <c r="K7" s="13">
        <v>34.0</v>
      </c>
      <c r="L7" s="12">
        <v>26.0</v>
      </c>
      <c r="M7" s="13">
        <v>26.0</v>
      </c>
      <c r="N7" s="12">
        <v>31.0</v>
      </c>
      <c r="O7" s="13">
        <v>16.0</v>
      </c>
      <c r="P7" s="12">
        <v>16.0</v>
      </c>
      <c r="Q7" s="13">
        <v>25.0</v>
      </c>
      <c r="R7" s="12">
        <v>21.0</v>
      </c>
      <c r="S7" s="13">
        <v>32.0</v>
      </c>
      <c r="T7" s="12">
        <v>22.0</v>
      </c>
      <c r="U7" s="13">
        <v>18.0</v>
      </c>
      <c r="V7" s="12">
        <v>41.0</v>
      </c>
      <c r="W7" s="13">
        <v>28.0</v>
      </c>
      <c r="X7" s="12">
        <v>30.0</v>
      </c>
      <c r="Y7" s="13">
        <v>18.0</v>
      </c>
      <c r="Z7" s="12">
        <v>25.0</v>
      </c>
      <c r="AA7" s="13">
        <v>30.0</v>
      </c>
      <c r="AB7" s="12">
        <v>20.0</v>
      </c>
      <c r="AC7" s="13">
        <v>33.0</v>
      </c>
      <c r="AD7" s="12">
        <v>25.0</v>
      </c>
      <c r="AE7" s="13">
        <v>27.0</v>
      </c>
      <c r="AF7" s="12">
        <v>25.0</v>
      </c>
      <c r="AG7" s="13">
        <v>44.0</v>
      </c>
      <c r="AH7" s="12">
        <v>29.0</v>
      </c>
      <c r="AI7" s="13">
        <v>21.0</v>
      </c>
      <c r="AJ7" s="12">
        <v>36.0</v>
      </c>
      <c r="AK7" s="13">
        <v>20.0</v>
      </c>
      <c r="AL7" s="12">
        <v>31.0</v>
      </c>
      <c r="AM7" s="13">
        <v>16.0</v>
      </c>
      <c r="AN7" s="12">
        <v>19.0</v>
      </c>
      <c r="AO7" s="13">
        <v>31.0</v>
      </c>
      <c r="AP7" s="12">
        <v>35.0</v>
      </c>
      <c r="AQ7" s="13">
        <v>31.0</v>
      </c>
      <c r="AR7" s="12">
        <v>29.0</v>
      </c>
      <c r="AS7" s="13">
        <v>27.0</v>
      </c>
      <c r="AT7" s="12">
        <v>18.0</v>
      </c>
      <c r="AU7" s="13">
        <v>24.0</v>
      </c>
      <c r="AV7" s="12">
        <v>26.0</v>
      </c>
      <c r="AW7" s="13">
        <v>38.0</v>
      </c>
      <c r="AX7" s="12">
        <v>32.0</v>
      </c>
      <c r="AY7" s="13">
        <v>16.0</v>
      </c>
      <c r="AZ7" s="12">
        <v>32.0</v>
      </c>
      <c r="BA7" s="13">
        <v>26.0</v>
      </c>
      <c r="BB7" s="12">
        <v>24.0</v>
      </c>
      <c r="BC7" s="13">
        <v>34.0</v>
      </c>
      <c r="BD7" s="12">
        <v>38.0</v>
      </c>
      <c r="BE7" s="13">
        <v>37.0</v>
      </c>
      <c r="BF7" s="12">
        <v>23.0</v>
      </c>
      <c r="BG7" s="13">
        <v>27.0</v>
      </c>
      <c r="BH7" s="12">
        <v>32.0</v>
      </c>
      <c r="BI7" s="13">
        <v>37.0</v>
      </c>
      <c r="BJ7" s="12">
        <v>26.0</v>
      </c>
      <c r="BK7" s="13">
        <v>28.0</v>
      </c>
      <c r="BL7" s="12">
        <v>21.0</v>
      </c>
      <c r="BM7" s="13">
        <v>20.0</v>
      </c>
      <c r="BN7" s="12">
        <v>36.0</v>
      </c>
      <c r="BO7" s="13">
        <v>40.0</v>
      </c>
      <c r="BP7" s="12">
        <v>29.0</v>
      </c>
      <c r="BQ7" s="13">
        <v>38.0</v>
      </c>
      <c r="BR7" s="12">
        <v>32.0</v>
      </c>
      <c r="BS7" s="13">
        <v>24.0</v>
      </c>
      <c r="BT7" s="12">
        <v>32.0</v>
      </c>
      <c r="BU7" s="13">
        <v>42.0</v>
      </c>
      <c r="BV7" s="12">
        <v>29.0</v>
      </c>
      <c r="BW7" s="13">
        <v>42.0</v>
      </c>
      <c r="BX7" s="12">
        <v>16.0</v>
      </c>
      <c r="BY7" s="13">
        <v>36.0</v>
      </c>
      <c r="BZ7" s="12">
        <v>30.0</v>
      </c>
      <c r="CA7" s="13">
        <v>27.0</v>
      </c>
      <c r="CB7" s="12">
        <v>30.0</v>
      </c>
      <c r="CC7" s="13">
        <v>16.0</v>
      </c>
      <c r="CD7" s="12">
        <v>28.0</v>
      </c>
      <c r="CE7" s="13">
        <v>32.0</v>
      </c>
      <c r="CF7" s="12">
        <v>41.0</v>
      </c>
      <c r="CG7" s="13">
        <v>25.0</v>
      </c>
      <c r="CH7" s="12">
        <v>23.0</v>
      </c>
      <c r="CI7" s="13">
        <v>25.0</v>
      </c>
      <c r="CJ7" s="12">
        <v>37.0</v>
      </c>
      <c r="CK7" s="13">
        <v>32.0</v>
      </c>
      <c r="CL7" s="12">
        <v>25.0</v>
      </c>
      <c r="CM7" s="13">
        <v>34.0</v>
      </c>
      <c r="CN7" s="12">
        <v>30.0</v>
      </c>
      <c r="CO7" s="13">
        <v>37.0</v>
      </c>
      <c r="CP7" s="12">
        <v>24.0</v>
      </c>
      <c r="CQ7" s="13">
        <v>27.0</v>
      </c>
      <c r="CR7" s="12">
        <v>26.0</v>
      </c>
      <c r="CS7" s="13">
        <v>18.0</v>
      </c>
      <c r="CT7" s="12">
        <v>32.0</v>
      </c>
      <c r="CU7" s="13">
        <v>32.0</v>
      </c>
      <c r="CV7" s="12">
        <v>30.0</v>
      </c>
      <c r="CW7" s="13">
        <v>28.0</v>
      </c>
      <c r="CX7" s="12">
        <v>18.0</v>
      </c>
      <c r="CY7" s="13">
        <v>26.0</v>
      </c>
      <c r="CZ7" s="12">
        <v>27.0</v>
      </c>
      <c r="DA7" s="13">
        <v>23.0</v>
      </c>
      <c r="DB7" s="12">
        <v>28.0</v>
      </c>
      <c r="DC7" s="13">
        <v>33.0</v>
      </c>
      <c r="DD7" s="12">
        <v>45.0</v>
      </c>
      <c r="DE7" s="13">
        <v>31.0</v>
      </c>
      <c r="DF7" s="12">
        <v>32.0</v>
      </c>
      <c r="DG7" s="13">
        <v>29.0</v>
      </c>
      <c r="DH7" s="12">
        <v>16.0</v>
      </c>
      <c r="DI7" s="13">
        <v>29.0</v>
      </c>
      <c r="DJ7" s="12">
        <v>30.0</v>
      </c>
      <c r="DK7" s="13">
        <v>49.0</v>
      </c>
      <c r="DL7" s="12">
        <v>28.0</v>
      </c>
      <c r="DM7" s="13">
        <v>32.0</v>
      </c>
      <c r="DN7" s="12">
        <v>29.0</v>
      </c>
      <c r="DO7" s="13">
        <v>20.0</v>
      </c>
      <c r="DP7" s="12">
        <v>39.0</v>
      </c>
      <c r="DQ7" s="13">
        <v>36.0</v>
      </c>
      <c r="DR7" s="12">
        <v>36.0</v>
      </c>
      <c r="DS7" s="13">
        <v>22.0</v>
      </c>
      <c r="DT7" s="12">
        <v>41.0</v>
      </c>
      <c r="DU7" s="13">
        <v>18.0</v>
      </c>
      <c r="DV7" s="12">
        <v>34.0</v>
      </c>
      <c r="DW7" s="13">
        <v>47.0</v>
      </c>
      <c r="DX7" s="12">
        <v>22.0</v>
      </c>
      <c r="DY7" s="13">
        <v>25.0</v>
      </c>
      <c r="DZ7" s="12">
        <v>30.0</v>
      </c>
      <c r="EA7" s="13">
        <v>25.0</v>
      </c>
      <c r="EB7" s="12">
        <v>17.0</v>
      </c>
      <c r="EC7" s="13">
        <v>30.0</v>
      </c>
      <c r="ED7" s="12">
        <v>21.0</v>
      </c>
      <c r="EE7" s="13">
        <v>33.0</v>
      </c>
      <c r="EF7" s="12">
        <v>22.0</v>
      </c>
      <c r="EG7" s="13">
        <v>42.0</v>
      </c>
      <c r="EH7" s="12">
        <v>23.0</v>
      </c>
      <c r="EI7" s="13">
        <v>27.0</v>
      </c>
      <c r="EJ7" s="12">
        <v>36.0</v>
      </c>
      <c r="EK7" s="13">
        <v>20.0</v>
      </c>
      <c r="EL7" s="12">
        <v>31.0</v>
      </c>
      <c r="EM7" s="13">
        <v>40.0</v>
      </c>
      <c r="EN7" s="12">
        <v>17.0</v>
      </c>
      <c r="EO7" s="13">
        <v>31.0</v>
      </c>
      <c r="EP7" s="12">
        <v>32.0</v>
      </c>
      <c r="EQ7" s="13">
        <v>36.0</v>
      </c>
      <c r="ER7" s="12">
        <v>20.0</v>
      </c>
      <c r="ES7" s="13">
        <v>19.0</v>
      </c>
      <c r="ET7" s="12">
        <v>34.0</v>
      </c>
      <c r="EU7" s="13">
        <v>32.0</v>
      </c>
      <c r="EV7" s="12">
        <v>32.0</v>
      </c>
      <c r="EW7" s="13">
        <v>32.0</v>
      </c>
      <c r="EX7" s="12">
        <v>24.0</v>
      </c>
      <c r="EY7" s="13">
        <v>31.0</v>
      </c>
      <c r="EZ7" s="12">
        <v>32.0</v>
      </c>
      <c r="FA7" s="13">
        <v>24.0</v>
      </c>
      <c r="FB7" s="12">
        <v>44.0</v>
      </c>
      <c r="FC7" s="13">
        <v>33.0</v>
      </c>
      <c r="FD7" s="12">
        <v>20.0</v>
      </c>
      <c r="FE7" s="13">
        <v>35.0</v>
      </c>
      <c r="FF7" s="12">
        <v>22.0</v>
      </c>
      <c r="FG7" s="13">
        <v>36.0</v>
      </c>
      <c r="FH7" s="12">
        <v>39.0</v>
      </c>
      <c r="FI7" s="13">
        <v>23.0</v>
      </c>
      <c r="FJ7" s="12">
        <v>37.0</v>
      </c>
      <c r="FK7" s="13">
        <v>33.0</v>
      </c>
      <c r="FL7" s="12">
        <v>36.0</v>
      </c>
      <c r="FM7" s="13">
        <v>45.0</v>
      </c>
      <c r="FN7" s="12">
        <v>28.0</v>
      </c>
      <c r="FO7" s="13">
        <v>23.0</v>
      </c>
      <c r="FP7" s="12">
        <v>22.0</v>
      </c>
      <c r="FQ7" s="13">
        <v>23.0</v>
      </c>
      <c r="FR7" s="12">
        <v>29.0</v>
      </c>
      <c r="FS7" s="13">
        <v>32.0</v>
      </c>
      <c r="FT7" s="12">
        <v>32.0</v>
      </c>
      <c r="FU7" s="13">
        <v>36.0</v>
      </c>
      <c r="FV7" s="12">
        <v>30.0</v>
      </c>
      <c r="FW7" s="13">
        <v>41.0</v>
      </c>
      <c r="FX7" s="12">
        <v>27.0</v>
      </c>
      <c r="FY7" s="13">
        <v>51.0</v>
      </c>
      <c r="FZ7" s="12">
        <v>35.0</v>
      </c>
      <c r="GA7" s="13">
        <v>23.0</v>
      </c>
      <c r="GB7" s="12">
        <v>21.0</v>
      </c>
      <c r="GC7" s="13">
        <v>33.0</v>
      </c>
      <c r="GD7" s="12">
        <v>28.0</v>
      </c>
      <c r="GE7" s="13">
        <v>35.0</v>
      </c>
      <c r="GF7" s="12">
        <v>33.0</v>
      </c>
      <c r="GG7" s="13">
        <v>29.0</v>
      </c>
      <c r="GH7" s="12">
        <v>23.0</v>
      </c>
      <c r="GI7" s="13">
        <v>17.0</v>
      </c>
      <c r="GJ7" s="12">
        <v>26.0</v>
      </c>
      <c r="GK7" s="13">
        <v>36.0</v>
      </c>
      <c r="GL7" s="12">
        <v>31.0</v>
      </c>
      <c r="GM7" s="13">
        <v>20.0</v>
      </c>
      <c r="GN7" s="12">
        <v>31.0</v>
      </c>
      <c r="GO7" s="13">
        <v>33.0</v>
      </c>
      <c r="GP7" s="12">
        <v>22.0</v>
      </c>
      <c r="GQ7" s="13">
        <v>31.0</v>
      </c>
      <c r="GR7" s="12">
        <v>30.0</v>
      </c>
      <c r="GS7" s="13">
        <v>20.0</v>
      </c>
      <c r="GT7" s="12">
        <v>32.0</v>
      </c>
      <c r="GU7" s="13">
        <v>34.0</v>
      </c>
      <c r="GV7" s="12">
        <v>38.0</v>
      </c>
      <c r="GW7" s="13">
        <v>38.0</v>
      </c>
      <c r="GX7" s="12">
        <v>18.0</v>
      </c>
      <c r="GY7" s="13">
        <v>22.0</v>
      </c>
      <c r="GZ7" s="12">
        <v>34.0</v>
      </c>
      <c r="HA7" s="13">
        <v>34.0</v>
      </c>
      <c r="HB7" s="12">
        <v>34.0</v>
      </c>
      <c r="HC7" s="13">
        <v>60.0</v>
      </c>
      <c r="HD7" s="12">
        <v>34.0</v>
      </c>
      <c r="HE7" s="13">
        <v>39.0</v>
      </c>
      <c r="HF7" s="12">
        <v>37.0</v>
      </c>
      <c r="HG7" s="13">
        <v>35.0</v>
      </c>
      <c r="HH7" s="12">
        <v>27.0</v>
      </c>
      <c r="HI7" s="13">
        <v>36.0</v>
      </c>
      <c r="HJ7" s="12">
        <v>23.0</v>
      </c>
      <c r="HK7" s="13">
        <v>28.0</v>
      </c>
      <c r="HL7" s="12">
        <v>26.0</v>
      </c>
      <c r="HM7" s="13">
        <v>30.0</v>
      </c>
      <c r="HN7" s="12">
        <v>48.0</v>
      </c>
      <c r="HO7" s="13">
        <v>16.0</v>
      </c>
      <c r="HP7" s="12">
        <v>35.0</v>
      </c>
      <c r="HQ7" s="13">
        <v>17.0</v>
      </c>
      <c r="HR7" s="12">
        <v>26.0</v>
      </c>
      <c r="HS7" s="13">
        <v>38.0</v>
      </c>
      <c r="HT7" s="12">
        <v>30.0</v>
      </c>
      <c r="HU7" s="13">
        <v>21.0</v>
      </c>
      <c r="HV7" s="12">
        <v>24.0</v>
      </c>
      <c r="HW7" s="13">
        <v>35.0</v>
      </c>
      <c r="HX7" s="12">
        <v>24.0</v>
      </c>
      <c r="HY7" s="13">
        <v>31.0</v>
      </c>
      <c r="HZ7" s="12">
        <v>30.0</v>
      </c>
      <c r="IA7" s="13">
        <v>24.0</v>
      </c>
      <c r="IB7" s="12">
        <v>47.0</v>
      </c>
      <c r="IC7" s="13">
        <v>35.0</v>
      </c>
      <c r="ID7" s="12">
        <v>16.0</v>
      </c>
      <c r="IE7" s="13">
        <v>31.0</v>
      </c>
      <c r="IF7" s="12">
        <v>24.0</v>
      </c>
      <c r="IG7" s="13">
        <v>36.0</v>
      </c>
      <c r="IH7" s="12">
        <v>23.0</v>
      </c>
      <c r="II7" s="13">
        <v>29.0</v>
      </c>
      <c r="IJ7" s="12">
        <v>34.0</v>
      </c>
      <c r="IK7" s="13">
        <v>36.0</v>
      </c>
      <c r="IL7" s="12">
        <v>20.0</v>
      </c>
      <c r="IM7" s="13">
        <v>27.0</v>
      </c>
      <c r="IN7" s="12">
        <v>26.0</v>
      </c>
      <c r="IO7" s="13">
        <v>24.0</v>
      </c>
      <c r="IP7" s="12">
        <v>44.0</v>
      </c>
      <c r="IQ7" s="13">
        <v>33.0</v>
      </c>
      <c r="IR7" s="12">
        <v>19.0</v>
      </c>
      <c r="IS7" s="13">
        <v>37.0</v>
      </c>
      <c r="IT7" s="12">
        <v>46.0</v>
      </c>
      <c r="IU7" s="13">
        <v>38.0</v>
      </c>
      <c r="IV7" s="12">
        <v>17.0</v>
      </c>
      <c r="IW7" s="13">
        <v>26.0</v>
      </c>
      <c r="IX7" s="12">
        <v>40.0</v>
      </c>
      <c r="IY7" s="13">
        <v>24.0</v>
      </c>
      <c r="IZ7" s="12">
        <v>33.0</v>
      </c>
      <c r="JA7" s="13">
        <v>36.0</v>
      </c>
      <c r="JB7" s="12">
        <v>22.0</v>
      </c>
      <c r="JC7" s="13">
        <v>29.0</v>
      </c>
      <c r="JD7" s="12">
        <v>16.0</v>
      </c>
      <c r="JE7" s="13">
        <v>21.0</v>
      </c>
      <c r="JF7" s="12">
        <v>27.0</v>
      </c>
      <c r="JG7" s="13">
        <v>20.0</v>
      </c>
      <c r="JH7" s="12">
        <v>43.0</v>
      </c>
      <c r="JI7" s="13">
        <v>18.0</v>
      </c>
      <c r="JJ7" s="12">
        <v>26.0</v>
      </c>
      <c r="JK7" s="13">
        <v>31.0</v>
      </c>
      <c r="JL7" s="12">
        <v>41.0</v>
      </c>
      <c r="JM7" s="13">
        <v>18.0</v>
      </c>
      <c r="JN7" s="12">
        <v>39.0</v>
      </c>
      <c r="JO7" s="13">
        <v>30.0</v>
      </c>
      <c r="JP7" s="12">
        <v>22.0</v>
      </c>
      <c r="JQ7" s="13">
        <v>33.0</v>
      </c>
      <c r="JR7" s="12">
        <v>31.0</v>
      </c>
      <c r="JS7" s="13">
        <v>25.0</v>
      </c>
      <c r="JT7" s="12">
        <v>30.0</v>
      </c>
      <c r="JU7" s="13">
        <v>26.0</v>
      </c>
      <c r="JV7" s="12">
        <v>30.0</v>
      </c>
      <c r="JW7" s="13">
        <v>35.0</v>
      </c>
      <c r="JX7" s="12">
        <v>42.0</v>
      </c>
      <c r="JY7" s="13">
        <v>20.0</v>
      </c>
      <c r="JZ7" s="12">
        <v>47.0</v>
      </c>
      <c r="KA7" s="13">
        <v>16.0</v>
      </c>
      <c r="KB7" s="12">
        <v>28.0</v>
      </c>
      <c r="KC7" s="13">
        <v>34.0</v>
      </c>
      <c r="KD7" s="12">
        <v>32.0</v>
      </c>
      <c r="KE7" s="13">
        <v>25.0</v>
      </c>
      <c r="KF7" s="12">
        <v>28.0</v>
      </c>
      <c r="KG7" s="13">
        <v>26.0</v>
      </c>
      <c r="KH7" s="12">
        <v>25.0</v>
      </c>
      <c r="KI7" s="13">
        <v>36.0</v>
      </c>
      <c r="KJ7" s="12">
        <v>32.0</v>
      </c>
      <c r="KK7" s="13">
        <v>24.0</v>
      </c>
      <c r="KL7" s="12">
        <v>37.0</v>
      </c>
      <c r="KM7" s="13">
        <v>32.0</v>
      </c>
      <c r="KN7" s="12">
        <v>36.0</v>
      </c>
      <c r="KO7" s="13">
        <v>35.0</v>
      </c>
      <c r="KP7" s="12">
        <v>23.0</v>
      </c>
      <c r="KQ7" s="13">
        <v>25.0</v>
      </c>
      <c r="KR7" s="12">
        <v>35.0</v>
      </c>
      <c r="KS7" s="13">
        <v>34.0</v>
      </c>
      <c r="KT7" s="12">
        <v>29.0</v>
      </c>
      <c r="KU7" s="13">
        <v>30.0</v>
      </c>
      <c r="KV7" s="12">
        <v>40.0</v>
      </c>
      <c r="KW7" s="13">
        <v>25.0</v>
      </c>
      <c r="KX7" s="12">
        <v>34.0</v>
      </c>
      <c r="KY7" s="13">
        <v>28.0</v>
      </c>
      <c r="KZ7" s="12">
        <v>28.0</v>
      </c>
      <c r="LA7" s="13">
        <v>38.0</v>
      </c>
      <c r="LB7" s="12">
        <v>36.0</v>
      </c>
      <c r="LC7" s="13">
        <v>36.0</v>
      </c>
      <c r="LD7" s="12">
        <v>40.0</v>
      </c>
      <c r="LE7" s="13">
        <v>30.0</v>
      </c>
      <c r="LF7" s="12">
        <v>35.0</v>
      </c>
      <c r="LG7" s="13">
        <v>27.0</v>
      </c>
      <c r="LH7" s="12">
        <v>32.0</v>
      </c>
      <c r="LI7" s="13">
        <v>28.0</v>
      </c>
      <c r="LJ7" s="12">
        <v>30.0</v>
      </c>
      <c r="LK7" s="13">
        <v>34.0</v>
      </c>
      <c r="LL7" s="12">
        <v>23.0</v>
      </c>
      <c r="LM7" s="13">
        <v>46.0</v>
      </c>
      <c r="LN7" s="12">
        <v>21.0</v>
      </c>
      <c r="LO7" s="13">
        <v>20.0</v>
      </c>
      <c r="LP7" s="12">
        <v>39.0</v>
      </c>
      <c r="LQ7" s="13">
        <v>36.0</v>
      </c>
      <c r="LR7" s="12">
        <v>34.0</v>
      </c>
      <c r="LS7" s="13">
        <v>35.0</v>
      </c>
      <c r="LT7" s="12">
        <v>29.0</v>
      </c>
      <c r="LU7" s="13">
        <v>22.0</v>
      </c>
      <c r="LV7" s="12">
        <v>30.0</v>
      </c>
      <c r="LW7" s="13">
        <v>24.0</v>
      </c>
      <c r="LX7" s="12">
        <v>37.0</v>
      </c>
      <c r="LY7" s="13">
        <v>28.0</v>
      </c>
      <c r="LZ7" s="12">
        <v>23.0</v>
      </c>
      <c r="MA7" s="13">
        <v>27.0</v>
      </c>
      <c r="MB7" s="12">
        <v>33.0</v>
      </c>
      <c r="MC7" s="13">
        <v>25.0</v>
      </c>
      <c r="MD7" s="12">
        <v>23.0</v>
      </c>
      <c r="ME7" s="13">
        <v>31.0</v>
      </c>
      <c r="MF7" s="12">
        <v>31.0</v>
      </c>
      <c r="MG7" s="13">
        <v>25.0</v>
      </c>
      <c r="MH7" s="12">
        <v>26.0</v>
      </c>
      <c r="MI7" s="13">
        <v>31.0</v>
      </c>
      <c r="MJ7" s="12">
        <v>18.0</v>
      </c>
      <c r="MK7" s="13">
        <v>18.0</v>
      </c>
      <c r="ML7" s="12">
        <v>24.0</v>
      </c>
      <c r="MM7" s="13">
        <v>28.0</v>
      </c>
      <c r="MN7" s="12">
        <v>32.0</v>
      </c>
      <c r="MO7" s="13">
        <v>41.0</v>
      </c>
      <c r="MP7" s="12">
        <v>36.0</v>
      </c>
      <c r="MQ7" s="13">
        <v>28.0</v>
      </c>
      <c r="MR7" s="12">
        <v>29.0</v>
      </c>
      <c r="MS7" s="13">
        <v>21.0</v>
      </c>
      <c r="MT7" s="12">
        <v>29.0</v>
      </c>
      <c r="MU7" s="13">
        <v>27.0</v>
      </c>
      <c r="MV7" s="12">
        <v>32.0</v>
      </c>
      <c r="MW7" s="13">
        <v>23.0</v>
      </c>
      <c r="MX7" s="12">
        <v>34.0</v>
      </c>
      <c r="MY7" s="13">
        <v>42.0</v>
      </c>
      <c r="MZ7" s="12">
        <v>29.0</v>
      </c>
      <c r="NA7" s="13">
        <v>33.0</v>
      </c>
      <c r="NB7" s="12">
        <v>35.0</v>
      </c>
      <c r="NC7" s="13">
        <v>26.0</v>
      </c>
      <c r="ND7" s="12">
        <v>31.0</v>
      </c>
      <c r="NE7" s="13">
        <v>30.0</v>
      </c>
      <c r="NF7" s="12">
        <v>30.0</v>
      </c>
      <c r="NG7" s="13">
        <v>23.0</v>
      </c>
      <c r="NH7" s="12">
        <v>30.0</v>
      </c>
      <c r="NI7" s="13">
        <v>33.0</v>
      </c>
      <c r="NJ7" s="12">
        <v>41.0</v>
      </c>
      <c r="NK7" s="13">
        <v>37.0</v>
      </c>
      <c r="NL7" s="12">
        <v>47.0</v>
      </c>
      <c r="NM7" s="13">
        <v>23.0</v>
      </c>
      <c r="NN7" s="12">
        <v>36.0</v>
      </c>
      <c r="NO7" s="13">
        <v>31.0</v>
      </c>
      <c r="NP7" s="12">
        <v>47.0</v>
      </c>
      <c r="NQ7" s="13">
        <v>23.0</v>
      </c>
      <c r="NR7" s="12">
        <v>23.0</v>
      </c>
      <c r="NS7" s="13">
        <v>25.0</v>
      </c>
      <c r="NT7" s="12">
        <v>16.0</v>
      </c>
      <c r="NU7" s="13">
        <v>25.0</v>
      </c>
      <c r="NV7" s="12">
        <v>23.0</v>
      </c>
      <c r="NW7" s="13">
        <v>31.0</v>
      </c>
      <c r="NX7" s="12">
        <v>32.0</v>
      </c>
      <c r="NY7" s="13">
        <v>45.0</v>
      </c>
      <c r="NZ7" s="12">
        <v>37.0</v>
      </c>
      <c r="OA7" s="13">
        <v>25.0</v>
      </c>
      <c r="OB7" s="12">
        <v>22.0</v>
      </c>
      <c r="OC7" s="13">
        <v>33.0</v>
      </c>
      <c r="OD7" s="12">
        <v>19.0</v>
      </c>
      <c r="OE7" s="13">
        <v>44.0</v>
      </c>
      <c r="OF7" s="12">
        <v>39.0</v>
      </c>
      <c r="OG7" s="13">
        <v>26.0</v>
      </c>
      <c r="OH7" s="12">
        <v>16.0</v>
      </c>
      <c r="OI7" s="13">
        <v>40.0</v>
      </c>
      <c r="OJ7" s="12">
        <v>29.0</v>
      </c>
      <c r="OK7" s="13">
        <v>39.0</v>
      </c>
    </row>
    <row r="8" ht="14.25" customHeight="1">
      <c r="A8" s="11" t="s">
        <v>1885</v>
      </c>
      <c r="B8" s="14">
        <v>5.44</v>
      </c>
      <c r="C8" s="15">
        <v>0.37</v>
      </c>
      <c r="D8" s="14">
        <v>1.09</v>
      </c>
      <c r="E8" s="15">
        <v>0.56</v>
      </c>
      <c r="F8" s="14">
        <v>4.09</v>
      </c>
      <c r="G8" s="15">
        <v>0.53</v>
      </c>
      <c r="H8" s="14">
        <v>2.82</v>
      </c>
      <c r="I8" s="15">
        <v>0.75</v>
      </c>
      <c r="J8" s="14">
        <v>0.67</v>
      </c>
      <c r="K8" s="15">
        <v>0.84</v>
      </c>
      <c r="L8" s="14">
        <v>3.02</v>
      </c>
      <c r="M8" s="15">
        <v>0.25</v>
      </c>
      <c r="N8" s="14">
        <v>6.8</v>
      </c>
      <c r="O8" s="15">
        <v>4.33</v>
      </c>
      <c r="P8" s="14">
        <v>0.79</v>
      </c>
      <c r="Q8" s="15">
        <v>2.82</v>
      </c>
      <c r="R8" s="14">
        <v>0.82</v>
      </c>
      <c r="S8" s="15">
        <v>0.82</v>
      </c>
      <c r="T8" s="14">
        <v>0.7</v>
      </c>
      <c r="U8" s="15">
        <v>5.73</v>
      </c>
      <c r="V8" s="14">
        <v>3.29</v>
      </c>
      <c r="W8" s="15">
        <v>2.89</v>
      </c>
      <c r="X8" s="14">
        <v>1.65</v>
      </c>
      <c r="Y8" s="15">
        <v>2.33</v>
      </c>
      <c r="Z8" s="14">
        <v>0.45</v>
      </c>
      <c r="AA8" s="15">
        <v>0.8</v>
      </c>
      <c r="AB8" s="14">
        <v>5.17</v>
      </c>
      <c r="AC8" s="15">
        <v>0.33</v>
      </c>
      <c r="AD8" s="14">
        <v>0.73</v>
      </c>
      <c r="AE8" s="15">
        <v>0.48</v>
      </c>
      <c r="AF8" s="14">
        <v>0.78</v>
      </c>
      <c r="AG8" s="15">
        <v>7.54</v>
      </c>
      <c r="AH8" s="14">
        <v>1.25</v>
      </c>
      <c r="AI8" s="15">
        <v>0.57</v>
      </c>
      <c r="AJ8" s="14">
        <v>0.65</v>
      </c>
      <c r="AK8" s="15">
        <v>3.01</v>
      </c>
      <c r="AL8" s="14">
        <v>1.89</v>
      </c>
      <c r="AM8" s="15">
        <v>1.25</v>
      </c>
      <c r="AN8" s="14">
        <v>0.39</v>
      </c>
      <c r="AO8" s="15">
        <v>3.92</v>
      </c>
      <c r="AP8" s="14">
        <v>0.36</v>
      </c>
      <c r="AQ8" s="15">
        <v>0.65</v>
      </c>
      <c r="AR8" s="14">
        <v>5.52</v>
      </c>
      <c r="AS8" s="15">
        <v>4.64</v>
      </c>
      <c r="AT8" s="14">
        <v>0.74</v>
      </c>
      <c r="AU8" s="15">
        <v>1.57</v>
      </c>
      <c r="AV8" s="14">
        <v>1.45</v>
      </c>
      <c r="AW8" s="15">
        <v>7.52</v>
      </c>
      <c r="AX8" s="14">
        <v>3.77</v>
      </c>
      <c r="AY8" s="15">
        <v>0.99</v>
      </c>
      <c r="AZ8" s="14">
        <v>0.36</v>
      </c>
      <c r="BA8" s="15">
        <v>5.59</v>
      </c>
      <c r="BB8" s="14">
        <v>1.6</v>
      </c>
      <c r="BC8" s="15">
        <v>0.51</v>
      </c>
      <c r="BD8" s="14">
        <v>2.4</v>
      </c>
      <c r="BE8" s="15">
        <v>0.42</v>
      </c>
      <c r="BF8" s="14">
        <v>0.55</v>
      </c>
      <c r="BG8" s="15">
        <v>2.5</v>
      </c>
      <c r="BH8" s="14">
        <v>1.1</v>
      </c>
      <c r="BI8" s="15">
        <v>1.91</v>
      </c>
      <c r="BJ8" s="14">
        <v>0.68</v>
      </c>
      <c r="BK8" s="15">
        <v>2.67</v>
      </c>
      <c r="BL8" s="14">
        <v>1.46</v>
      </c>
      <c r="BM8" s="15">
        <v>1.65</v>
      </c>
      <c r="BN8" s="14">
        <v>3.9</v>
      </c>
      <c r="BO8" s="15">
        <v>2.5</v>
      </c>
      <c r="BP8" s="14">
        <v>1.59</v>
      </c>
      <c r="BQ8" s="15">
        <v>0.94</v>
      </c>
      <c r="BR8" s="14">
        <v>1.07</v>
      </c>
      <c r="BS8" s="15">
        <v>0.45</v>
      </c>
      <c r="BT8" s="14">
        <v>0.39</v>
      </c>
      <c r="BU8" s="15">
        <v>6.68</v>
      </c>
      <c r="BV8" s="14">
        <v>0.44</v>
      </c>
      <c r="BW8" s="15">
        <v>1.6</v>
      </c>
      <c r="BX8" s="14">
        <v>4.07</v>
      </c>
      <c r="BY8" s="15">
        <v>4.57</v>
      </c>
      <c r="BZ8" s="14">
        <v>1.82</v>
      </c>
      <c r="CA8" s="15">
        <v>1.02</v>
      </c>
      <c r="CB8" s="14">
        <v>0.88</v>
      </c>
      <c r="CC8" s="15">
        <v>0.38</v>
      </c>
      <c r="CD8" s="14">
        <v>1.99</v>
      </c>
      <c r="CE8" s="15">
        <v>0.45</v>
      </c>
      <c r="CF8" s="14">
        <v>6.39</v>
      </c>
      <c r="CG8" s="15">
        <v>1.1</v>
      </c>
      <c r="CH8" s="14">
        <v>3.5</v>
      </c>
      <c r="CI8" s="15">
        <v>1.72</v>
      </c>
      <c r="CJ8" s="14">
        <v>2.73</v>
      </c>
      <c r="CK8" s="15">
        <v>2.53</v>
      </c>
      <c r="CL8" s="14">
        <v>1.0</v>
      </c>
      <c r="CM8" s="15">
        <v>0.92</v>
      </c>
      <c r="CN8" s="14">
        <v>2.42</v>
      </c>
      <c r="CO8" s="15">
        <v>2.46</v>
      </c>
      <c r="CP8" s="14">
        <v>0.96</v>
      </c>
      <c r="CQ8" s="15">
        <v>0.62</v>
      </c>
      <c r="CR8" s="14">
        <v>0.87</v>
      </c>
      <c r="CS8" s="15">
        <v>1.01</v>
      </c>
      <c r="CT8" s="14">
        <v>2.93</v>
      </c>
      <c r="CU8" s="15">
        <v>3.64</v>
      </c>
      <c r="CV8" s="14">
        <v>0.67</v>
      </c>
      <c r="CW8" s="15">
        <v>0.38</v>
      </c>
      <c r="CX8" s="14">
        <v>5.22</v>
      </c>
      <c r="CY8" s="15">
        <v>0.43</v>
      </c>
      <c r="CZ8" s="14">
        <v>0.61</v>
      </c>
      <c r="DA8" s="15">
        <v>0.48</v>
      </c>
      <c r="DB8" s="14">
        <v>6.79</v>
      </c>
      <c r="DC8" s="15">
        <v>0.62</v>
      </c>
      <c r="DD8" s="14">
        <v>4.95</v>
      </c>
      <c r="DE8" s="15">
        <v>0.58</v>
      </c>
      <c r="DF8" s="14">
        <v>5.84</v>
      </c>
      <c r="DG8" s="15">
        <v>2.66</v>
      </c>
      <c r="DH8" s="14">
        <v>0.35</v>
      </c>
      <c r="DI8" s="15">
        <v>0.85</v>
      </c>
      <c r="DJ8" s="14">
        <v>5.16</v>
      </c>
      <c r="DK8" s="15">
        <v>0.5</v>
      </c>
      <c r="DL8" s="14">
        <v>0.6</v>
      </c>
      <c r="DM8" s="15">
        <v>4.17</v>
      </c>
      <c r="DN8" s="14">
        <v>2.25</v>
      </c>
      <c r="DO8" s="15">
        <v>1.4</v>
      </c>
      <c r="DP8" s="14">
        <v>0.11</v>
      </c>
      <c r="DQ8" s="15">
        <v>4.82</v>
      </c>
      <c r="DR8" s="14">
        <v>2.11</v>
      </c>
      <c r="DS8" s="15">
        <v>0.32</v>
      </c>
      <c r="DT8" s="14">
        <v>2.08</v>
      </c>
      <c r="DU8" s="15">
        <v>1.17</v>
      </c>
      <c r="DV8" s="14">
        <v>1.44</v>
      </c>
      <c r="DW8" s="15">
        <v>0.3</v>
      </c>
      <c r="DX8" s="14">
        <v>0.73</v>
      </c>
      <c r="DY8" s="15">
        <v>1.99</v>
      </c>
      <c r="DZ8" s="14">
        <v>5.35</v>
      </c>
      <c r="EA8" s="15">
        <v>0.75</v>
      </c>
      <c r="EB8" s="14">
        <v>1.16</v>
      </c>
      <c r="EC8" s="15">
        <v>0.96</v>
      </c>
      <c r="ED8" s="14">
        <v>4.62</v>
      </c>
      <c r="EE8" s="15">
        <v>2.56</v>
      </c>
      <c r="EF8" s="14">
        <v>3.86</v>
      </c>
      <c r="EG8" s="15">
        <v>0.31</v>
      </c>
      <c r="EH8" s="14">
        <v>3.25</v>
      </c>
      <c r="EI8" s="15">
        <v>1.44</v>
      </c>
      <c r="EJ8" s="14">
        <v>1.21</v>
      </c>
      <c r="EK8" s="15">
        <v>1.22</v>
      </c>
      <c r="EL8" s="14">
        <v>1.91</v>
      </c>
      <c r="EM8" s="15">
        <v>1.58</v>
      </c>
      <c r="EN8" s="14">
        <v>0.78</v>
      </c>
      <c r="EO8" s="15">
        <v>0.34</v>
      </c>
      <c r="EP8" s="14">
        <v>1.86</v>
      </c>
      <c r="EQ8" s="15">
        <v>1.91</v>
      </c>
      <c r="ER8" s="14">
        <v>0.54</v>
      </c>
      <c r="ES8" s="15">
        <v>4.17</v>
      </c>
      <c r="ET8" s="14">
        <v>1.47</v>
      </c>
      <c r="EU8" s="15">
        <v>0.93</v>
      </c>
      <c r="EV8" s="14">
        <v>0.37</v>
      </c>
      <c r="EW8" s="15">
        <v>1.93</v>
      </c>
      <c r="EX8" s="14">
        <v>0.7</v>
      </c>
      <c r="EY8" s="15">
        <v>1.48</v>
      </c>
      <c r="EZ8" s="14">
        <v>1.04</v>
      </c>
      <c r="FA8" s="15">
        <v>5.9</v>
      </c>
      <c r="FB8" s="14">
        <v>0.48</v>
      </c>
      <c r="FC8" s="15">
        <v>3.06</v>
      </c>
      <c r="FD8" s="14">
        <v>4.08</v>
      </c>
      <c r="FE8" s="15">
        <v>0.51</v>
      </c>
      <c r="FF8" s="14">
        <v>1.16</v>
      </c>
      <c r="FG8" s="15">
        <v>0.49</v>
      </c>
      <c r="FH8" s="14">
        <v>6.76</v>
      </c>
      <c r="FI8" s="15">
        <v>6.27</v>
      </c>
      <c r="FJ8" s="14">
        <v>3.89</v>
      </c>
      <c r="FK8" s="15">
        <v>1.07</v>
      </c>
      <c r="FL8" s="14">
        <v>1.06</v>
      </c>
      <c r="FM8" s="15">
        <v>2.99</v>
      </c>
      <c r="FN8" s="14">
        <v>1.09</v>
      </c>
      <c r="FO8" s="15">
        <v>1.18</v>
      </c>
      <c r="FP8" s="14">
        <v>0.33</v>
      </c>
      <c r="FQ8" s="15">
        <v>4.76</v>
      </c>
      <c r="FR8" s="14">
        <v>1.34</v>
      </c>
      <c r="FS8" s="15">
        <v>0.4</v>
      </c>
      <c r="FT8" s="14">
        <v>3.89</v>
      </c>
      <c r="FU8" s="15">
        <v>0.21</v>
      </c>
      <c r="FV8" s="14">
        <v>5.65</v>
      </c>
      <c r="FW8" s="15">
        <v>1.57</v>
      </c>
      <c r="FX8" s="14">
        <v>2.48</v>
      </c>
      <c r="FY8" s="15">
        <v>3.01</v>
      </c>
      <c r="FZ8" s="14">
        <v>0.57</v>
      </c>
      <c r="GA8" s="15">
        <v>1.74</v>
      </c>
      <c r="GB8" s="14">
        <v>0.94</v>
      </c>
      <c r="GC8" s="15">
        <v>0.5</v>
      </c>
      <c r="GD8" s="14">
        <v>0.35</v>
      </c>
      <c r="GE8" s="15">
        <v>2.51</v>
      </c>
      <c r="GF8" s="14">
        <v>2.88</v>
      </c>
      <c r="GG8" s="15">
        <v>6.43</v>
      </c>
      <c r="GH8" s="14">
        <v>6.71</v>
      </c>
      <c r="GI8" s="15">
        <v>2.03</v>
      </c>
      <c r="GJ8" s="14">
        <v>0.84</v>
      </c>
      <c r="GK8" s="15">
        <v>0.71</v>
      </c>
      <c r="GL8" s="14">
        <v>2.24</v>
      </c>
      <c r="GM8" s="15">
        <v>0.54</v>
      </c>
      <c r="GN8" s="14">
        <v>4.01</v>
      </c>
      <c r="GO8" s="15">
        <v>0.58</v>
      </c>
      <c r="GP8" s="14">
        <v>2.64</v>
      </c>
      <c r="GQ8" s="15">
        <v>3.75</v>
      </c>
      <c r="GR8" s="14">
        <v>0.58</v>
      </c>
      <c r="GS8" s="15">
        <v>1.62</v>
      </c>
      <c r="GT8" s="14">
        <v>7.06</v>
      </c>
      <c r="GU8" s="15">
        <v>0.59</v>
      </c>
      <c r="GV8" s="14">
        <v>1.15</v>
      </c>
      <c r="GW8" s="15">
        <v>0.87</v>
      </c>
      <c r="GX8" s="14">
        <v>0.88</v>
      </c>
      <c r="GY8" s="15">
        <v>0.65</v>
      </c>
      <c r="GZ8" s="14">
        <v>0.72</v>
      </c>
      <c r="HA8" s="15">
        <v>7.48</v>
      </c>
      <c r="HB8" s="14">
        <v>1.56</v>
      </c>
      <c r="HC8" s="15">
        <v>2.93</v>
      </c>
      <c r="HD8" s="14">
        <v>6.74</v>
      </c>
      <c r="HE8" s="15">
        <v>0.56</v>
      </c>
      <c r="HF8" s="14">
        <v>3.59</v>
      </c>
      <c r="HG8" s="15">
        <v>1.08</v>
      </c>
      <c r="HH8" s="14">
        <v>0.47</v>
      </c>
      <c r="HI8" s="15">
        <v>4.7</v>
      </c>
      <c r="HJ8" s="14">
        <v>0.52</v>
      </c>
      <c r="HK8" s="15">
        <v>2.09</v>
      </c>
      <c r="HL8" s="14">
        <v>0.68</v>
      </c>
      <c r="HM8" s="15">
        <v>0.98</v>
      </c>
      <c r="HN8" s="14">
        <v>0.48</v>
      </c>
      <c r="HO8" s="15">
        <v>1.22</v>
      </c>
      <c r="HP8" s="14">
        <v>1.97</v>
      </c>
      <c r="HQ8" s="15">
        <v>2.23</v>
      </c>
      <c r="HR8" s="14">
        <v>0.92</v>
      </c>
      <c r="HS8" s="15">
        <v>0.8</v>
      </c>
      <c r="HT8" s="14">
        <v>1.06</v>
      </c>
      <c r="HU8" s="15">
        <v>1.85</v>
      </c>
      <c r="HV8" s="14">
        <v>2.33</v>
      </c>
      <c r="HW8" s="15">
        <v>6.4</v>
      </c>
      <c r="HX8" s="14">
        <v>1.25</v>
      </c>
      <c r="HY8" s="15">
        <v>0.73</v>
      </c>
      <c r="HZ8" s="14">
        <v>0.31</v>
      </c>
      <c r="IA8" s="15">
        <v>0.96</v>
      </c>
      <c r="IB8" s="14">
        <v>3.11</v>
      </c>
      <c r="IC8" s="15">
        <v>5.4</v>
      </c>
      <c r="ID8" s="14">
        <v>1.47</v>
      </c>
      <c r="IE8" s="15">
        <v>0.96</v>
      </c>
      <c r="IF8" s="14">
        <v>0.48</v>
      </c>
      <c r="IG8" s="15">
        <v>0.45</v>
      </c>
      <c r="IH8" s="14">
        <v>1.19</v>
      </c>
      <c r="II8" s="15">
        <v>2.5</v>
      </c>
      <c r="IJ8" s="14">
        <v>0.72</v>
      </c>
      <c r="IK8" s="15">
        <v>0.57</v>
      </c>
      <c r="IL8" s="14">
        <v>0.51</v>
      </c>
      <c r="IM8" s="15">
        <v>6.69</v>
      </c>
      <c r="IN8" s="14">
        <v>1.83</v>
      </c>
      <c r="IO8" s="15">
        <v>2.55</v>
      </c>
      <c r="IP8" s="14">
        <v>5.75</v>
      </c>
      <c r="IQ8" s="15">
        <v>5.84</v>
      </c>
      <c r="IR8" s="14">
        <v>4.91</v>
      </c>
      <c r="IS8" s="15">
        <v>0.41</v>
      </c>
      <c r="IT8" s="14">
        <v>0.79</v>
      </c>
      <c r="IU8" s="15">
        <v>0.65</v>
      </c>
      <c r="IV8" s="14">
        <v>4.43</v>
      </c>
      <c r="IW8" s="15">
        <v>0.46</v>
      </c>
      <c r="IX8" s="14">
        <v>1.16</v>
      </c>
      <c r="IY8" s="15">
        <v>0.12</v>
      </c>
      <c r="IZ8" s="14">
        <v>1.0</v>
      </c>
      <c r="JA8" s="15">
        <v>2.93</v>
      </c>
      <c r="JB8" s="14">
        <v>1.79</v>
      </c>
      <c r="JC8" s="15">
        <v>2.4</v>
      </c>
      <c r="JD8" s="14">
        <v>0.55</v>
      </c>
      <c r="JE8" s="15">
        <v>0.68</v>
      </c>
      <c r="JF8" s="14">
        <v>1.42</v>
      </c>
      <c r="JG8" s="15">
        <v>0.88</v>
      </c>
      <c r="JH8" s="14">
        <v>6.1</v>
      </c>
      <c r="JI8" s="15">
        <v>2.55</v>
      </c>
      <c r="JJ8" s="14">
        <v>0.58</v>
      </c>
      <c r="JK8" s="15">
        <v>0.37</v>
      </c>
      <c r="JL8" s="14">
        <v>2.73</v>
      </c>
      <c r="JM8" s="15">
        <v>3.68</v>
      </c>
      <c r="JN8" s="14">
        <v>5.13</v>
      </c>
      <c r="JO8" s="15">
        <v>0.53</v>
      </c>
      <c r="JP8" s="14">
        <v>5.27</v>
      </c>
      <c r="JQ8" s="15">
        <v>12.04</v>
      </c>
      <c r="JR8" s="14">
        <v>1.11</v>
      </c>
      <c r="JS8" s="15">
        <v>1.04</v>
      </c>
      <c r="JT8" s="14">
        <v>6.2</v>
      </c>
      <c r="JU8" s="15">
        <v>0.67</v>
      </c>
      <c r="JV8" s="14">
        <v>3.61</v>
      </c>
      <c r="JW8" s="15">
        <v>1.26</v>
      </c>
      <c r="JX8" s="14">
        <v>7.1</v>
      </c>
      <c r="JY8" s="15">
        <v>1.48</v>
      </c>
      <c r="JZ8" s="14">
        <v>0.29</v>
      </c>
      <c r="KA8" s="15">
        <v>0.42</v>
      </c>
      <c r="KB8" s="14">
        <v>3.6</v>
      </c>
      <c r="KC8" s="15">
        <v>2.63</v>
      </c>
      <c r="KD8" s="14">
        <v>0.51</v>
      </c>
      <c r="KE8" s="15">
        <v>2.83</v>
      </c>
      <c r="KF8" s="14">
        <v>2.51</v>
      </c>
      <c r="KG8" s="15">
        <v>0.89</v>
      </c>
      <c r="KH8" s="14">
        <v>0.44</v>
      </c>
      <c r="KI8" s="15">
        <v>1.17</v>
      </c>
      <c r="KJ8" s="14">
        <v>0.31</v>
      </c>
      <c r="KK8" s="15">
        <v>4.83</v>
      </c>
      <c r="KL8" s="14">
        <v>0.54</v>
      </c>
      <c r="KM8" s="15">
        <v>1.53</v>
      </c>
      <c r="KN8" s="14">
        <v>2.61</v>
      </c>
      <c r="KO8" s="15">
        <v>0.54</v>
      </c>
      <c r="KP8" s="14">
        <v>3.15</v>
      </c>
      <c r="KQ8" s="15">
        <v>0.81</v>
      </c>
      <c r="KR8" s="14">
        <v>2.65</v>
      </c>
      <c r="KS8" s="15">
        <v>0.52</v>
      </c>
      <c r="KT8" s="14">
        <v>0.98</v>
      </c>
      <c r="KU8" s="15">
        <v>1.68</v>
      </c>
      <c r="KV8" s="14">
        <v>1.71</v>
      </c>
      <c r="KW8" s="15">
        <v>1.87</v>
      </c>
      <c r="KX8" s="14">
        <v>1.38</v>
      </c>
      <c r="KY8" s="15">
        <v>2.96</v>
      </c>
      <c r="KZ8" s="14">
        <v>3.57</v>
      </c>
      <c r="LA8" s="15">
        <v>3.17</v>
      </c>
      <c r="LB8" s="14">
        <v>0.73</v>
      </c>
      <c r="LC8" s="15">
        <v>1.33</v>
      </c>
      <c r="LD8" s="14">
        <v>1.55</v>
      </c>
      <c r="LE8" s="15">
        <v>1.59</v>
      </c>
      <c r="LF8" s="14">
        <v>1.87</v>
      </c>
      <c r="LG8" s="15">
        <v>0.39</v>
      </c>
      <c r="LH8" s="14">
        <v>3.83</v>
      </c>
      <c r="LI8" s="15">
        <v>0.5</v>
      </c>
      <c r="LJ8" s="14">
        <v>4.99</v>
      </c>
      <c r="LK8" s="15">
        <v>0.45</v>
      </c>
      <c r="LL8" s="14">
        <v>0.29</v>
      </c>
      <c r="LM8" s="15">
        <v>0.46</v>
      </c>
      <c r="LN8" s="14">
        <v>4.76</v>
      </c>
      <c r="LO8" s="15">
        <v>1.49</v>
      </c>
      <c r="LP8" s="14">
        <v>5.53</v>
      </c>
      <c r="LQ8" s="15">
        <v>3.45</v>
      </c>
      <c r="LR8" s="14">
        <v>2.05</v>
      </c>
      <c r="LS8" s="15">
        <v>2.18</v>
      </c>
      <c r="LT8" s="14">
        <v>6.31</v>
      </c>
      <c r="LU8" s="15">
        <v>1.33</v>
      </c>
      <c r="LV8" s="14">
        <v>3.99</v>
      </c>
      <c r="LW8" s="15">
        <v>2.4</v>
      </c>
      <c r="LX8" s="14">
        <v>0.41</v>
      </c>
      <c r="LY8" s="15">
        <v>0.67</v>
      </c>
      <c r="LZ8" s="14">
        <v>2.29</v>
      </c>
      <c r="MA8" s="15">
        <v>0.95</v>
      </c>
      <c r="MB8" s="14">
        <v>2.5</v>
      </c>
      <c r="MC8" s="15">
        <v>0.94</v>
      </c>
      <c r="MD8" s="14">
        <v>2.87</v>
      </c>
      <c r="ME8" s="15">
        <v>0.47</v>
      </c>
      <c r="MF8" s="14">
        <v>2.68</v>
      </c>
      <c r="MG8" s="15">
        <v>1.11</v>
      </c>
      <c r="MH8" s="14">
        <v>0.78</v>
      </c>
      <c r="MI8" s="15">
        <v>2.58</v>
      </c>
      <c r="MJ8" s="14">
        <v>0.44</v>
      </c>
      <c r="MK8" s="15">
        <v>1.37</v>
      </c>
      <c r="ML8" s="14">
        <v>0.53</v>
      </c>
      <c r="MM8" s="15">
        <v>5.48</v>
      </c>
      <c r="MN8" s="14">
        <v>5.85</v>
      </c>
      <c r="MO8" s="15">
        <v>0.17</v>
      </c>
      <c r="MP8" s="14">
        <v>7.36</v>
      </c>
      <c r="MQ8" s="15">
        <v>1.54</v>
      </c>
      <c r="MR8" s="14">
        <v>2.41</v>
      </c>
      <c r="MS8" s="15">
        <v>0.35</v>
      </c>
      <c r="MT8" s="14">
        <v>2.21</v>
      </c>
      <c r="MU8" s="15">
        <v>0.77</v>
      </c>
      <c r="MV8" s="14">
        <v>1.57</v>
      </c>
      <c r="MW8" s="15">
        <v>1.43</v>
      </c>
      <c r="MX8" s="14">
        <v>0.51</v>
      </c>
      <c r="MY8" s="15">
        <v>0.94</v>
      </c>
      <c r="MZ8" s="14">
        <v>0.75</v>
      </c>
      <c r="NA8" s="15">
        <v>0.52</v>
      </c>
      <c r="NB8" s="14">
        <v>2.36</v>
      </c>
      <c r="NC8" s="15">
        <v>5.71</v>
      </c>
      <c r="ND8" s="14">
        <v>1.52</v>
      </c>
      <c r="NE8" s="15">
        <v>6.11</v>
      </c>
      <c r="NF8" s="14">
        <v>2.81</v>
      </c>
      <c r="NG8" s="15">
        <v>3.83</v>
      </c>
      <c r="NH8" s="14">
        <v>4.84</v>
      </c>
      <c r="NI8" s="15">
        <v>4.81</v>
      </c>
      <c r="NJ8" s="14">
        <v>0.81</v>
      </c>
      <c r="NK8" s="15">
        <v>0.5</v>
      </c>
      <c r="NL8" s="14">
        <v>0.96</v>
      </c>
      <c r="NM8" s="15">
        <v>2.64</v>
      </c>
      <c r="NN8" s="14">
        <v>5.33</v>
      </c>
      <c r="NO8" s="15">
        <v>0.79</v>
      </c>
      <c r="NP8" s="14">
        <v>0.67</v>
      </c>
      <c r="NQ8" s="15">
        <v>4.12</v>
      </c>
      <c r="NR8" s="14">
        <v>3.21</v>
      </c>
      <c r="NS8" s="15">
        <v>4.54</v>
      </c>
      <c r="NT8" s="14">
        <v>1.01</v>
      </c>
      <c r="NU8" s="15">
        <v>1.13</v>
      </c>
      <c r="NV8" s="14">
        <v>6.7</v>
      </c>
      <c r="NW8" s="15">
        <v>3.97</v>
      </c>
      <c r="NX8" s="14">
        <v>0.4</v>
      </c>
      <c r="NY8" s="15">
        <v>1.94</v>
      </c>
      <c r="NZ8" s="14">
        <v>3.55</v>
      </c>
      <c r="OA8" s="15">
        <v>1.05</v>
      </c>
      <c r="OB8" s="14">
        <v>6.19</v>
      </c>
      <c r="OC8" s="15">
        <v>1.21</v>
      </c>
      <c r="OD8" s="14">
        <v>0.84</v>
      </c>
      <c r="OE8" s="15">
        <v>4.21</v>
      </c>
      <c r="OF8" s="14">
        <v>6.2</v>
      </c>
      <c r="OG8" s="15">
        <v>2.99</v>
      </c>
      <c r="OH8" s="14">
        <v>5.44</v>
      </c>
      <c r="OI8" s="15">
        <v>2.36</v>
      </c>
      <c r="OJ8" s="14">
        <v>0.94</v>
      </c>
      <c r="OK8" s="15">
        <v>3.82</v>
      </c>
    </row>
    <row r="9" ht="14.25" customHeight="1">
      <c r="A9" s="11" t="s">
        <v>1886</v>
      </c>
      <c r="B9" s="14">
        <v>5.35</v>
      </c>
      <c r="C9" s="15">
        <v>7.03</v>
      </c>
      <c r="D9" s="14">
        <v>8.69</v>
      </c>
      <c r="E9" s="15">
        <v>10.57</v>
      </c>
      <c r="F9" s="14">
        <v>9.13</v>
      </c>
      <c r="G9" s="15">
        <v>9.3</v>
      </c>
      <c r="H9" s="14">
        <v>3.2</v>
      </c>
      <c r="I9" s="15">
        <v>5.46</v>
      </c>
      <c r="J9" s="14">
        <v>5.61</v>
      </c>
      <c r="K9" s="15">
        <v>8.53</v>
      </c>
      <c r="L9" s="14">
        <v>6.85</v>
      </c>
      <c r="M9" s="15">
        <v>4.71</v>
      </c>
      <c r="N9" s="14">
        <v>5.75</v>
      </c>
      <c r="O9" s="15">
        <v>3.53</v>
      </c>
      <c r="P9" s="14">
        <v>8.28</v>
      </c>
      <c r="Q9" s="15">
        <v>10.67</v>
      </c>
      <c r="R9" s="14">
        <v>8.04</v>
      </c>
      <c r="S9" s="15">
        <v>6.31</v>
      </c>
      <c r="T9" s="14">
        <v>7.48</v>
      </c>
      <c r="U9" s="15">
        <v>4.53</v>
      </c>
      <c r="V9" s="14">
        <v>6.85</v>
      </c>
      <c r="W9" s="15">
        <v>4.63</v>
      </c>
      <c r="X9" s="14">
        <v>6.02</v>
      </c>
      <c r="Y9" s="15">
        <v>3.41</v>
      </c>
      <c r="Z9" s="14">
        <v>8.48</v>
      </c>
      <c r="AA9" s="15">
        <v>6.25</v>
      </c>
      <c r="AB9" s="14">
        <v>6.13</v>
      </c>
      <c r="AC9" s="15">
        <v>6.28</v>
      </c>
      <c r="AD9" s="14">
        <v>6.7</v>
      </c>
      <c r="AE9" s="15">
        <v>9.09</v>
      </c>
      <c r="AF9" s="14">
        <v>5.59</v>
      </c>
      <c r="AG9" s="15">
        <v>6.81</v>
      </c>
      <c r="AH9" s="14">
        <v>5.64</v>
      </c>
      <c r="AI9" s="15">
        <v>10.81</v>
      </c>
      <c r="AJ9" s="14">
        <v>12.4</v>
      </c>
      <c r="AK9" s="15">
        <v>4.46</v>
      </c>
      <c r="AL9" s="14">
        <v>8.04</v>
      </c>
      <c r="AM9" s="15">
        <v>6.83</v>
      </c>
      <c r="AN9" s="14">
        <v>7.49</v>
      </c>
      <c r="AO9" s="15">
        <v>4.89</v>
      </c>
      <c r="AP9" s="14">
        <v>5.29</v>
      </c>
      <c r="AQ9" s="15">
        <v>8.66</v>
      </c>
      <c r="AR9" s="14">
        <v>2.2</v>
      </c>
      <c r="AS9" s="15">
        <v>7.17</v>
      </c>
      <c r="AT9" s="14">
        <v>5.97</v>
      </c>
      <c r="AU9" s="15">
        <v>4.53</v>
      </c>
      <c r="AV9" s="14">
        <v>6.01</v>
      </c>
      <c r="AW9" s="15">
        <v>6.7</v>
      </c>
      <c r="AX9" s="14">
        <v>6.16</v>
      </c>
      <c r="AY9" s="15">
        <v>12.3</v>
      </c>
      <c r="AZ9" s="14">
        <v>6.41</v>
      </c>
      <c r="BA9" s="15">
        <v>4.66</v>
      </c>
      <c r="BB9" s="14">
        <v>7.15</v>
      </c>
      <c r="BC9" s="15">
        <v>9.62</v>
      </c>
      <c r="BD9" s="14">
        <v>7.07</v>
      </c>
      <c r="BE9" s="15">
        <v>7.15</v>
      </c>
      <c r="BF9" s="14">
        <v>6.21</v>
      </c>
      <c r="BG9" s="15">
        <v>5.32</v>
      </c>
      <c r="BH9" s="14">
        <v>10.39</v>
      </c>
      <c r="BI9" s="15">
        <v>6.98</v>
      </c>
      <c r="BJ9" s="14">
        <v>9.41</v>
      </c>
      <c r="BK9" s="15">
        <v>6.35</v>
      </c>
      <c r="BL9" s="14">
        <v>9.7</v>
      </c>
      <c r="BM9" s="15">
        <v>5.65</v>
      </c>
      <c r="BN9" s="14">
        <v>3.05</v>
      </c>
      <c r="BO9" s="15">
        <v>3.0</v>
      </c>
      <c r="BP9" s="14">
        <v>9.43</v>
      </c>
      <c r="BQ9" s="15">
        <v>7.53</v>
      </c>
      <c r="BR9" s="14">
        <v>5.85</v>
      </c>
      <c r="BS9" s="15">
        <v>7.78</v>
      </c>
      <c r="BT9" s="14">
        <v>7.49</v>
      </c>
      <c r="BU9" s="15">
        <v>6.76</v>
      </c>
      <c r="BV9" s="14">
        <v>4.97</v>
      </c>
      <c r="BW9" s="15">
        <v>7.0</v>
      </c>
      <c r="BX9" s="14">
        <v>5.06</v>
      </c>
      <c r="BY9" s="15">
        <v>4.69</v>
      </c>
      <c r="BZ9" s="14">
        <v>4.79</v>
      </c>
      <c r="CA9" s="15">
        <v>2.91</v>
      </c>
      <c r="CB9" s="14">
        <v>10.87</v>
      </c>
      <c r="CC9" s="15">
        <v>7.2</v>
      </c>
      <c r="CD9" s="14">
        <v>7.15</v>
      </c>
      <c r="CE9" s="15">
        <v>4.99</v>
      </c>
      <c r="CF9" s="14">
        <v>3.47</v>
      </c>
      <c r="CG9" s="15">
        <v>6.95</v>
      </c>
      <c r="CH9" s="14">
        <v>3.54</v>
      </c>
      <c r="CI9" s="15">
        <v>4.6</v>
      </c>
      <c r="CJ9" s="14">
        <v>7.57</v>
      </c>
      <c r="CK9" s="15">
        <v>6.71</v>
      </c>
      <c r="CL9" s="14">
        <v>7.29</v>
      </c>
      <c r="CM9" s="15">
        <v>4.6</v>
      </c>
      <c r="CN9" s="14">
        <v>6.71</v>
      </c>
      <c r="CO9" s="15">
        <v>7.35</v>
      </c>
      <c r="CP9" s="14">
        <v>6.79</v>
      </c>
      <c r="CQ9" s="15">
        <v>6.43</v>
      </c>
      <c r="CR9" s="14">
        <v>6.96</v>
      </c>
      <c r="CS9" s="15">
        <v>9.16</v>
      </c>
      <c r="CT9" s="14">
        <v>5.01</v>
      </c>
      <c r="CU9" s="15">
        <v>5.94</v>
      </c>
      <c r="CV9" s="14">
        <v>3.02</v>
      </c>
      <c r="CW9" s="15">
        <v>7.2</v>
      </c>
      <c r="CX9" s="14">
        <v>4.6</v>
      </c>
      <c r="CY9" s="15">
        <v>8.1</v>
      </c>
      <c r="CZ9" s="14">
        <v>6.71</v>
      </c>
      <c r="DA9" s="15">
        <v>3.82</v>
      </c>
      <c r="DB9" s="14">
        <v>5.72</v>
      </c>
      <c r="DC9" s="15">
        <v>4.27</v>
      </c>
      <c r="DD9" s="14">
        <v>6.15</v>
      </c>
      <c r="DE9" s="15">
        <v>10.26</v>
      </c>
      <c r="DF9" s="14">
        <v>8.06</v>
      </c>
      <c r="DG9" s="15">
        <v>9.39</v>
      </c>
      <c r="DH9" s="14">
        <v>5.99</v>
      </c>
      <c r="DI9" s="15">
        <v>10.19</v>
      </c>
      <c r="DJ9" s="14">
        <v>6.03</v>
      </c>
      <c r="DK9" s="15">
        <v>9.55</v>
      </c>
      <c r="DL9" s="14">
        <v>11.34</v>
      </c>
      <c r="DM9" s="15">
        <v>3.63</v>
      </c>
      <c r="DN9" s="14">
        <v>8.98</v>
      </c>
      <c r="DO9" s="15">
        <v>7.3</v>
      </c>
      <c r="DP9" s="14">
        <v>0.89</v>
      </c>
      <c r="DQ9" s="15">
        <v>5.3</v>
      </c>
      <c r="DR9" s="14">
        <v>7.93</v>
      </c>
      <c r="DS9" s="15">
        <v>6.1</v>
      </c>
      <c r="DT9" s="14">
        <v>7.5</v>
      </c>
      <c r="DU9" s="15">
        <v>6.6</v>
      </c>
      <c r="DV9" s="14">
        <v>6.41</v>
      </c>
      <c r="DW9" s="15">
        <v>5.7</v>
      </c>
      <c r="DX9" s="14">
        <v>8.5</v>
      </c>
      <c r="DY9" s="15">
        <v>9.28</v>
      </c>
      <c r="DZ9" s="14">
        <v>3.7</v>
      </c>
      <c r="EA9" s="15">
        <v>7.32</v>
      </c>
      <c r="EB9" s="14">
        <v>4.36</v>
      </c>
      <c r="EC9" s="15">
        <v>9.31</v>
      </c>
      <c r="ED9" s="14">
        <v>4.97</v>
      </c>
      <c r="EE9" s="15">
        <v>9.63</v>
      </c>
      <c r="EF9" s="14">
        <v>2.23</v>
      </c>
      <c r="EG9" s="15">
        <v>5.56</v>
      </c>
      <c r="EH9" s="14">
        <v>6.4</v>
      </c>
      <c r="EI9" s="15">
        <v>7.69</v>
      </c>
      <c r="EJ9" s="14">
        <v>3.86</v>
      </c>
      <c r="EK9" s="15">
        <v>6.92</v>
      </c>
      <c r="EL9" s="14">
        <v>9.94</v>
      </c>
      <c r="EM9" s="15">
        <v>8.81</v>
      </c>
      <c r="EN9" s="14">
        <v>2.98</v>
      </c>
      <c r="EO9" s="15">
        <v>5.56</v>
      </c>
      <c r="EP9" s="14">
        <v>6.9</v>
      </c>
      <c r="EQ9" s="15">
        <v>10.27</v>
      </c>
      <c r="ER9" s="14">
        <v>5.77</v>
      </c>
      <c r="ES9" s="15">
        <v>4.53</v>
      </c>
      <c r="ET9" s="14">
        <v>5.71</v>
      </c>
      <c r="EU9" s="15">
        <v>8.18</v>
      </c>
      <c r="EV9" s="14">
        <v>7.1</v>
      </c>
      <c r="EW9" s="15">
        <v>7.04</v>
      </c>
      <c r="EX9" s="14">
        <v>7.28</v>
      </c>
      <c r="EY9" s="15">
        <v>5.74</v>
      </c>
      <c r="EZ9" s="14">
        <v>6.12</v>
      </c>
      <c r="FA9" s="15">
        <v>10.39</v>
      </c>
      <c r="FB9" s="14">
        <v>9.04</v>
      </c>
      <c r="FC9" s="15">
        <v>9.33</v>
      </c>
      <c r="FD9" s="14">
        <v>4.72</v>
      </c>
      <c r="FE9" s="15">
        <v>8.48</v>
      </c>
      <c r="FF9" s="14">
        <v>8.53</v>
      </c>
      <c r="FG9" s="15">
        <v>9.26</v>
      </c>
      <c r="FH9" s="14">
        <v>5.91</v>
      </c>
      <c r="FI9" s="15">
        <v>5.79</v>
      </c>
      <c r="FJ9" s="14">
        <v>3.75</v>
      </c>
      <c r="FK9" s="15">
        <v>9.19</v>
      </c>
      <c r="FL9" s="14">
        <v>4.51</v>
      </c>
      <c r="FM9" s="15">
        <v>5.33</v>
      </c>
      <c r="FN9" s="14">
        <v>9.54</v>
      </c>
      <c r="FO9" s="15">
        <v>9.91</v>
      </c>
      <c r="FP9" s="14">
        <v>6.22</v>
      </c>
      <c r="FQ9" s="15">
        <v>5.57</v>
      </c>
      <c r="FR9" s="14">
        <v>8.64</v>
      </c>
      <c r="FS9" s="15">
        <v>7.59</v>
      </c>
      <c r="FT9" s="14">
        <v>7.33</v>
      </c>
      <c r="FU9" s="15">
        <v>3.89</v>
      </c>
      <c r="FV9" s="14">
        <v>4.83</v>
      </c>
      <c r="FW9" s="15">
        <v>7.0</v>
      </c>
      <c r="FX9" s="14">
        <v>5.68</v>
      </c>
      <c r="FY9" s="15">
        <v>13.35</v>
      </c>
      <c r="FZ9" s="14">
        <v>3.99</v>
      </c>
      <c r="GA9" s="15">
        <v>8.14</v>
      </c>
      <c r="GB9" s="14">
        <v>6.41</v>
      </c>
      <c r="GC9" s="15">
        <v>6.42</v>
      </c>
      <c r="GD9" s="14">
        <v>6.7</v>
      </c>
      <c r="GE9" s="15">
        <v>10.41</v>
      </c>
      <c r="GF9" s="14">
        <v>8.18</v>
      </c>
      <c r="GG9" s="15">
        <v>4.32</v>
      </c>
      <c r="GH9" s="14">
        <v>5.56</v>
      </c>
      <c r="GI9" s="15">
        <v>11.48</v>
      </c>
      <c r="GJ9" s="14">
        <v>9.35</v>
      </c>
      <c r="GK9" s="15">
        <v>6.31</v>
      </c>
      <c r="GL9" s="14">
        <v>5.1</v>
      </c>
      <c r="GM9" s="15">
        <v>9.86</v>
      </c>
      <c r="GN9" s="14">
        <v>6.81</v>
      </c>
      <c r="GO9" s="15">
        <v>5.27</v>
      </c>
      <c r="GP9" s="14">
        <v>8.31</v>
      </c>
      <c r="GQ9" s="15">
        <v>4.33</v>
      </c>
      <c r="GR9" s="14">
        <v>11.07</v>
      </c>
      <c r="GS9" s="15">
        <v>7.31</v>
      </c>
      <c r="GT9" s="14">
        <v>4.73</v>
      </c>
      <c r="GU9" s="15">
        <v>5.5</v>
      </c>
      <c r="GV9" s="14">
        <v>7.49</v>
      </c>
      <c r="GW9" s="15">
        <v>6.84</v>
      </c>
      <c r="GX9" s="14">
        <v>9.8</v>
      </c>
      <c r="GY9" s="15">
        <v>8.08</v>
      </c>
      <c r="GZ9" s="14">
        <v>6.58</v>
      </c>
      <c r="HA9" s="15">
        <v>3.41</v>
      </c>
      <c r="HB9" s="14">
        <v>9.58</v>
      </c>
      <c r="HC9" s="15">
        <v>9.63</v>
      </c>
      <c r="HD9" s="14">
        <v>5.22</v>
      </c>
      <c r="HE9" s="15">
        <v>10.59</v>
      </c>
      <c r="HF9" s="14">
        <v>1.69</v>
      </c>
      <c r="HG9" s="15">
        <v>6.24</v>
      </c>
      <c r="HH9" s="14">
        <v>8.92</v>
      </c>
      <c r="HI9" s="15">
        <v>6.42</v>
      </c>
      <c r="HJ9" s="14">
        <v>2.97</v>
      </c>
      <c r="HK9" s="15">
        <v>13.29</v>
      </c>
      <c r="HL9" s="14">
        <v>10.96</v>
      </c>
      <c r="HM9" s="15">
        <v>8.15</v>
      </c>
      <c r="HN9" s="14">
        <v>7.0</v>
      </c>
      <c r="HO9" s="15">
        <v>8.81</v>
      </c>
      <c r="HP9" s="14">
        <v>3.53</v>
      </c>
      <c r="HQ9" s="15">
        <v>7.3</v>
      </c>
      <c r="HR9" s="14">
        <v>7.24</v>
      </c>
      <c r="HS9" s="15">
        <v>8.52</v>
      </c>
      <c r="HT9" s="14">
        <v>6.36</v>
      </c>
      <c r="HU9" s="15">
        <v>6.21</v>
      </c>
      <c r="HV9" s="14">
        <v>7.18</v>
      </c>
      <c r="HW9" s="15">
        <v>5.45</v>
      </c>
      <c r="HX9" s="14">
        <v>9.39</v>
      </c>
      <c r="HY9" s="15">
        <v>6.78</v>
      </c>
      <c r="HZ9" s="14">
        <v>5.89</v>
      </c>
      <c r="IA9" s="15">
        <v>6.3</v>
      </c>
      <c r="IB9" s="14">
        <v>7.12</v>
      </c>
      <c r="IC9" s="15">
        <v>4.78</v>
      </c>
      <c r="ID9" s="14">
        <v>7.51</v>
      </c>
      <c r="IE9" s="15">
        <v>9.43</v>
      </c>
      <c r="IF9" s="14">
        <v>8.23</v>
      </c>
      <c r="IG9" s="15">
        <v>8.59</v>
      </c>
      <c r="IH9" s="14">
        <v>5.86</v>
      </c>
      <c r="II9" s="15">
        <v>5.26</v>
      </c>
      <c r="IJ9" s="14">
        <v>6.14</v>
      </c>
      <c r="IK9" s="15">
        <v>9.82</v>
      </c>
      <c r="IL9" s="14">
        <v>9.62</v>
      </c>
      <c r="IM9" s="15">
        <v>2.11</v>
      </c>
      <c r="IN9" s="14">
        <v>6.62</v>
      </c>
      <c r="IO9" s="15">
        <v>7.58</v>
      </c>
      <c r="IP9" s="14">
        <v>3.86</v>
      </c>
      <c r="IQ9" s="15">
        <v>6.85</v>
      </c>
      <c r="IR9" s="14">
        <v>6.28</v>
      </c>
      <c r="IS9" s="15">
        <v>4.46</v>
      </c>
      <c r="IT9" s="14">
        <v>12.87</v>
      </c>
      <c r="IU9" s="15">
        <v>9.15</v>
      </c>
      <c r="IV9" s="14">
        <v>1.99</v>
      </c>
      <c r="IW9" s="15">
        <v>8.8</v>
      </c>
      <c r="IX9" s="14">
        <v>8.5</v>
      </c>
      <c r="IY9" s="15">
        <v>2.32</v>
      </c>
      <c r="IZ9" s="14">
        <v>7.87</v>
      </c>
      <c r="JA9" s="15">
        <v>5.96</v>
      </c>
      <c r="JB9" s="14">
        <v>6.04</v>
      </c>
      <c r="JC9" s="15">
        <v>11.78</v>
      </c>
      <c r="JD9" s="14">
        <v>7.09</v>
      </c>
      <c r="JE9" s="15">
        <v>8.18</v>
      </c>
      <c r="JF9" s="14">
        <v>6.66</v>
      </c>
      <c r="JG9" s="15">
        <v>7.07</v>
      </c>
      <c r="JH9" s="14">
        <v>3.13</v>
      </c>
      <c r="JI9" s="15">
        <v>6.65</v>
      </c>
      <c r="JJ9" s="14">
        <v>10.97</v>
      </c>
      <c r="JK9" s="15">
        <v>5.78</v>
      </c>
      <c r="JL9" s="14">
        <v>6.28</v>
      </c>
      <c r="JM9" s="15">
        <v>2.19</v>
      </c>
      <c r="JN9" s="14">
        <v>5.0</v>
      </c>
      <c r="JO9" s="15">
        <v>10.04</v>
      </c>
      <c r="JP9" s="14">
        <v>7.12</v>
      </c>
      <c r="JQ9" s="15">
        <v>7.13</v>
      </c>
      <c r="JR9" s="14">
        <v>8.83</v>
      </c>
      <c r="JS9" s="15">
        <v>3.43</v>
      </c>
      <c r="JT9" s="14">
        <v>4.34</v>
      </c>
      <c r="JU9" s="15">
        <v>6.57</v>
      </c>
      <c r="JV9" s="14">
        <v>5.46</v>
      </c>
      <c r="JW9" s="15">
        <v>8.25</v>
      </c>
      <c r="JX9" s="14">
        <v>6.99</v>
      </c>
      <c r="JY9" s="15">
        <v>4.11</v>
      </c>
      <c r="JZ9" s="14">
        <v>2.15</v>
      </c>
      <c r="KA9" s="15">
        <v>7.96</v>
      </c>
      <c r="KB9" s="14">
        <v>5.66</v>
      </c>
      <c r="KC9" s="15">
        <v>10.1</v>
      </c>
      <c r="KD9" s="14">
        <v>9.69</v>
      </c>
      <c r="KE9" s="15">
        <v>8.84</v>
      </c>
      <c r="KF9" s="14">
        <v>7.24</v>
      </c>
      <c r="KG9" s="15">
        <v>4.14</v>
      </c>
      <c r="KH9" s="14">
        <v>8.44</v>
      </c>
      <c r="KI9" s="15">
        <v>9.95</v>
      </c>
      <c r="KJ9" s="14">
        <v>5.04</v>
      </c>
      <c r="KK9" s="15">
        <v>5.55</v>
      </c>
      <c r="KL9" s="14">
        <v>10.25</v>
      </c>
      <c r="KM9" s="15">
        <v>5.85</v>
      </c>
      <c r="KN9" s="14">
        <v>7.52</v>
      </c>
      <c r="KO9" s="15">
        <v>5.86</v>
      </c>
      <c r="KP9" s="14">
        <v>5.47</v>
      </c>
      <c r="KQ9" s="15">
        <v>10.24</v>
      </c>
      <c r="KR9" s="14">
        <v>5.9</v>
      </c>
      <c r="KS9" s="15">
        <v>9.84</v>
      </c>
      <c r="KT9" s="14">
        <v>5.84</v>
      </c>
      <c r="KU9" s="15">
        <v>10.95</v>
      </c>
      <c r="KV9" s="14">
        <v>8.36</v>
      </c>
      <c r="KW9" s="15">
        <v>8.57</v>
      </c>
      <c r="KX9" s="14">
        <v>6.39</v>
      </c>
      <c r="KY9" s="15">
        <v>5.49</v>
      </c>
      <c r="KZ9" s="14">
        <v>4.2</v>
      </c>
      <c r="LA9" s="15">
        <v>5.39</v>
      </c>
      <c r="LB9" s="14">
        <v>4.45</v>
      </c>
      <c r="LC9" s="15">
        <v>8.22</v>
      </c>
      <c r="LD9" s="14">
        <v>8.18</v>
      </c>
      <c r="LE9" s="15">
        <v>5.12</v>
      </c>
      <c r="LF9" s="14">
        <v>5.3</v>
      </c>
      <c r="LG9" s="15">
        <v>7.38</v>
      </c>
      <c r="LH9" s="14">
        <v>7.88</v>
      </c>
      <c r="LI9" s="15">
        <v>9.52</v>
      </c>
      <c r="LJ9" s="14">
        <v>8.41</v>
      </c>
      <c r="LK9" s="15">
        <v>8.56</v>
      </c>
      <c r="LL9" s="14">
        <v>3.35</v>
      </c>
      <c r="LM9" s="15">
        <v>8.71</v>
      </c>
      <c r="LN9" s="14">
        <v>6.44</v>
      </c>
      <c r="LO9" s="15">
        <v>8.29</v>
      </c>
      <c r="LP9" s="14">
        <v>2.59</v>
      </c>
      <c r="LQ9" s="15">
        <v>6.16</v>
      </c>
      <c r="LR9" s="14">
        <v>11.03</v>
      </c>
      <c r="LS9" s="15">
        <v>8.52</v>
      </c>
      <c r="LT9" s="14">
        <v>4.0</v>
      </c>
      <c r="LU9" s="15">
        <v>9.27</v>
      </c>
      <c r="LV9" s="14">
        <v>7.11</v>
      </c>
      <c r="LW9" s="15">
        <v>7.72</v>
      </c>
      <c r="LX9" s="14">
        <v>6.44</v>
      </c>
      <c r="LY9" s="15">
        <v>9.05</v>
      </c>
      <c r="LZ9" s="14">
        <v>8.31</v>
      </c>
      <c r="MA9" s="15">
        <v>10.59</v>
      </c>
      <c r="MB9" s="14">
        <v>8.78</v>
      </c>
      <c r="MC9" s="15">
        <v>7.95</v>
      </c>
      <c r="MD9" s="14">
        <v>6.27</v>
      </c>
      <c r="ME9" s="15">
        <v>8.96</v>
      </c>
      <c r="MF9" s="14">
        <v>2.28</v>
      </c>
      <c r="MG9" s="15">
        <v>3.37</v>
      </c>
      <c r="MH9" s="14">
        <v>5.56</v>
      </c>
      <c r="MI9" s="15">
        <v>7.84</v>
      </c>
      <c r="MJ9" s="14">
        <v>6.41</v>
      </c>
      <c r="MK9" s="15">
        <v>8.02</v>
      </c>
      <c r="ML9" s="14">
        <v>6.14</v>
      </c>
      <c r="MM9" s="15">
        <v>4.71</v>
      </c>
      <c r="MN9" s="14">
        <v>7.74</v>
      </c>
      <c r="MO9" s="15">
        <v>1.15</v>
      </c>
      <c r="MP9" s="14">
        <v>6.66</v>
      </c>
      <c r="MQ9" s="15">
        <v>5.52</v>
      </c>
      <c r="MR9" s="14">
        <v>7.46</v>
      </c>
      <c r="MS9" s="15">
        <v>6.62</v>
      </c>
      <c r="MT9" s="14">
        <v>9.81</v>
      </c>
      <c r="MU9" s="15">
        <v>6.13</v>
      </c>
      <c r="MV9" s="14">
        <v>4.17</v>
      </c>
      <c r="MW9" s="15">
        <v>9.54</v>
      </c>
      <c r="MX9" s="14">
        <v>9.73</v>
      </c>
      <c r="MY9" s="15">
        <v>5.32</v>
      </c>
      <c r="MZ9" s="14">
        <v>10.74</v>
      </c>
      <c r="NA9" s="15">
        <v>9.87</v>
      </c>
      <c r="NB9" s="14">
        <v>6.36</v>
      </c>
      <c r="NC9" s="15">
        <v>5.87</v>
      </c>
      <c r="ND9" s="14">
        <v>6.21</v>
      </c>
      <c r="NE9" s="15">
        <v>5.53</v>
      </c>
      <c r="NF9" s="14">
        <v>5.25</v>
      </c>
      <c r="NG9" s="15">
        <v>5.22</v>
      </c>
      <c r="NH9" s="14">
        <v>7.19</v>
      </c>
      <c r="NI9" s="15">
        <v>6.4</v>
      </c>
      <c r="NJ9" s="14">
        <v>9.56</v>
      </c>
      <c r="NK9" s="15">
        <v>5.48</v>
      </c>
      <c r="NL9" s="14">
        <v>6.81</v>
      </c>
      <c r="NM9" s="15">
        <v>7.55</v>
      </c>
      <c r="NN9" s="14">
        <v>6.28</v>
      </c>
      <c r="NO9" s="15">
        <v>5.24</v>
      </c>
      <c r="NP9" s="14">
        <v>4.33</v>
      </c>
      <c r="NQ9" s="15">
        <v>5.5</v>
      </c>
      <c r="NR9" s="14">
        <v>10.81</v>
      </c>
      <c r="NS9" s="15">
        <v>9.53</v>
      </c>
      <c r="NT9" s="14">
        <v>6.4</v>
      </c>
      <c r="NU9" s="15">
        <v>6.5</v>
      </c>
      <c r="NV9" s="14">
        <v>3.53</v>
      </c>
      <c r="NW9" s="15">
        <v>6.47</v>
      </c>
      <c r="NX9" s="14">
        <v>5.44</v>
      </c>
      <c r="NY9" s="15">
        <v>6.68</v>
      </c>
      <c r="NZ9" s="14">
        <v>6.79</v>
      </c>
      <c r="OA9" s="15">
        <v>9.42</v>
      </c>
      <c r="OB9" s="14">
        <v>5.6</v>
      </c>
      <c r="OC9" s="15">
        <v>6.28</v>
      </c>
      <c r="OD9" s="14">
        <v>9.91</v>
      </c>
      <c r="OE9" s="15">
        <v>6.76</v>
      </c>
      <c r="OF9" s="14">
        <v>7.8</v>
      </c>
      <c r="OG9" s="15">
        <v>3.44</v>
      </c>
      <c r="OH9" s="14">
        <v>4.15</v>
      </c>
      <c r="OI9" s="15">
        <v>6.36</v>
      </c>
      <c r="OJ9" s="14">
        <v>4.1</v>
      </c>
      <c r="OK9" s="15">
        <v>5.04</v>
      </c>
    </row>
    <row r="10" ht="14.25" customHeight="1">
      <c r="A10" s="11" t="s">
        <v>1887</v>
      </c>
      <c r="B10" s="14">
        <v>6.63</v>
      </c>
      <c r="C10" s="15">
        <v>8.05</v>
      </c>
      <c r="D10" s="14">
        <v>6.48</v>
      </c>
      <c r="E10" s="15">
        <v>6.89</v>
      </c>
      <c r="F10" s="14">
        <v>5.79</v>
      </c>
      <c r="G10" s="15">
        <v>7.19</v>
      </c>
      <c r="H10" s="14">
        <v>7.44</v>
      </c>
      <c r="I10" s="15">
        <v>6.78</v>
      </c>
      <c r="J10" s="14">
        <v>8.48</v>
      </c>
      <c r="K10" s="15">
        <v>7.78</v>
      </c>
      <c r="L10" s="14">
        <v>6.4</v>
      </c>
      <c r="M10" s="15">
        <v>8.01</v>
      </c>
      <c r="N10" s="14">
        <v>6.96</v>
      </c>
      <c r="O10" s="15">
        <v>7.59</v>
      </c>
      <c r="P10" s="14">
        <v>5.54</v>
      </c>
      <c r="Q10" s="15">
        <v>7.13</v>
      </c>
      <c r="R10" s="14">
        <v>6.53</v>
      </c>
      <c r="S10" s="15">
        <v>7.06</v>
      </c>
      <c r="T10" s="14">
        <v>9.2</v>
      </c>
      <c r="U10" s="15">
        <v>6.98</v>
      </c>
      <c r="V10" s="14">
        <v>6.68</v>
      </c>
      <c r="W10" s="15">
        <v>5.49</v>
      </c>
      <c r="X10" s="14">
        <v>8.36</v>
      </c>
      <c r="Y10" s="15">
        <v>6.34</v>
      </c>
      <c r="Z10" s="14">
        <v>6.21</v>
      </c>
      <c r="AA10" s="15">
        <v>7.08</v>
      </c>
      <c r="AB10" s="14">
        <v>7.74</v>
      </c>
      <c r="AC10" s="15">
        <v>8.06</v>
      </c>
      <c r="AD10" s="14">
        <v>7.11</v>
      </c>
      <c r="AE10" s="15">
        <v>7.18</v>
      </c>
      <c r="AF10" s="14">
        <v>6.91</v>
      </c>
      <c r="AG10" s="15">
        <v>6.5</v>
      </c>
      <c r="AH10" s="14">
        <v>7.42</v>
      </c>
      <c r="AI10" s="15">
        <v>7.38</v>
      </c>
      <c r="AJ10" s="14">
        <v>7.28</v>
      </c>
      <c r="AK10" s="15">
        <v>7.57</v>
      </c>
      <c r="AL10" s="14">
        <v>6.63</v>
      </c>
      <c r="AM10" s="15">
        <v>7.64</v>
      </c>
      <c r="AN10" s="14">
        <v>7.03</v>
      </c>
      <c r="AO10" s="15">
        <v>6.22</v>
      </c>
      <c r="AP10" s="14">
        <v>7.28</v>
      </c>
      <c r="AQ10" s="15">
        <v>7.08</v>
      </c>
      <c r="AR10" s="14">
        <v>7.96</v>
      </c>
      <c r="AS10" s="15">
        <v>6.45</v>
      </c>
      <c r="AT10" s="14">
        <v>6.31</v>
      </c>
      <c r="AU10" s="15">
        <v>7.47</v>
      </c>
      <c r="AV10" s="14">
        <v>7.33</v>
      </c>
      <c r="AW10" s="15">
        <v>6.5</v>
      </c>
      <c r="AX10" s="14">
        <v>7.67</v>
      </c>
      <c r="AY10" s="15">
        <v>7.08</v>
      </c>
      <c r="AZ10" s="14">
        <v>6.93</v>
      </c>
      <c r="BA10" s="15">
        <v>6.33</v>
      </c>
      <c r="BB10" s="14">
        <v>6.2</v>
      </c>
      <c r="BC10" s="15">
        <v>7.48</v>
      </c>
      <c r="BD10" s="14">
        <v>8.22</v>
      </c>
      <c r="BE10" s="15">
        <v>7.08</v>
      </c>
      <c r="BF10" s="14">
        <v>7.12</v>
      </c>
      <c r="BG10" s="15">
        <v>8.37</v>
      </c>
      <c r="BH10" s="14">
        <v>7.1</v>
      </c>
      <c r="BI10" s="15">
        <v>7.49</v>
      </c>
      <c r="BJ10" s="14">
        <v>5.89</v>
      </c>
      <c r="BK10" s="15">
        <v>7.57</v>
      </c>
      <c r="BL10" s="14">
        <v>5.89</v>
      </c>
      <c r="BM10" s="15">
        <v>6.3</v>
      </c>
      <c r="BN10" s="14">
        <v>7.14</v>
      </c>
      <c r="BO10" s="15">
        <v>7.21</v>
      </c>
      <c r="BP10" s="14">
        <v>6.56</v>
      </c>
      <c r="BQ10" s="15">
        <v>6.06</v>
      </c>
      <c r="BR10" s="14">
        <v>8.15</v>
      </c>
      <c r="BS10" s="15">
        <v>8.01</v>
      </c>
      <c r="BT10" s="14">
        <v>5.68</v>
      </c>
      <c r="BU10" s="15">
        <v>7.29</v>
      </c>
      <c r="BV10" s="14">
        <v>6.93</v>
      </c>
      <c r="BW10" s="15">
        <v>7.92</v>
      </c>
      <c r="BX10" s="14">
        <v>6.84</v>
      </c>
      <c r="BY10" s="15">
        <v>7.09</v>
      </c>
      <c r="BZ10" s="14">
        <v>7.26</v>
      </c>
      <c r="CA10" s="15">
        <v>8.75</v>
      </c>
      <c r="CB10" s="14">
        <v>5.65</v>
      </c>
      <c r="CC10" s="15">
        <v>7.61</v>
      </c>
      <c r="CD10" s="14">
        <v>7.89</v>
      </c>
      <c r="CE10" s="15">
        <v>8.18</v>
      </c>
      <c r="CF10" s="14">
        <v>8.89</v>
      </c>
      <c r="CG10" s="15">
        <v>6.72</v>
      </c>
      <c r="CH10" s="14">
        <v>8.04</v>
      </c>
      <c r="CI10" s="15">
        <v>7.32</v>
      </c>
      <c r="CJ10" s="14">
        <v>7.91</v>
      </c>
      <c r="CK10" s="15">
        <v>7.03</v>
      </c>
      <c r="CL10" s="14">
        <v>6.8</v>
      </c>
      <c r="CM10" s="15">
        <v>8.66</v>
      </c>
      <c r="CN10" s="14">
        <v>6.64</v>
      </c>
      <c r="CO10" s="15">
        <v>5.87</v>
      </c>
      <c r="CP10" s="14">
        <v>6.76</v>
      </c>
      <c r="CQ10" s="15">
        <v>7.81</v>
      </c>
      <c r="CR10" s="14">
        <v>8.3</v>
      </c>
      <c r="CS10" s="15">
        <v>6.84</v>
      </c>
      <c r="CT10" s="14">
        <v>8.28</v>
      </c>
      <c r="CU10" s="15">
        <v>5.9</v>
      </c>
      <c r="CV10" s="14">
        <v>7.49</v>
      </c>
      <c r="CW10" s="15">
        <v>7.01</v>
      </c>
      <c r="CX10" s="14">
        <v>6.72</v>
      </c>
      <c r="CY10" s="15">
        <v>7.15</v>
      </c>
      <c r="CZ10" s="14">
        <v>7.82</v>
      </c>
      <c r="DA10" s="15">
        <v>7.33</v>
      </c>
      <c r="DB10" s="14">
        <v>6.61</v>
      </c>
      <c r="DC10" s="15">
        <v>7.66</v>
      </c>
      <c r="DD10" s="14">
        <v>6.14</v>
      </c>
      <c r="DE10" s="15">
        <v>6.69</v>
      </c>
      <c r="DF10" s="14">
        <v>6.22</v>
      </c>
      <c r="DG10" s="15">
        <v>6.45</v>
      </c>
      <c r="DH10" s="14">
        <v>7.33</v>
      </c>
      <c r="DI10" s="15">
        <v>6.79</v>
      </c>
      <c r="DJ10" s="14">
        <v>6.38</v>
      </c>
      <c r="DK10" s="15">
        <v>8.1</v>
      </c>
      <c r="DL10" s="14">
        <v>5.65</v>
      </c>
      <c r="DM10" s="15">
        <v>6.67</v>
      </c>
      <c r="DN10" s="14">
        <v>8.93</v>
      </c>
      <c r="DO10" s="15">
        <v>6.16</v>
      </c>
      <c r="DP10" s="14">
        <v>7.26</v>
      </c>
      <c r="DQ10" s="15">
        <v>7.53</v>
      </c>
      <c r="DR10" s="14">
        <v>5.29</v>
      </c>
      <c r="DS10" s="15">
        <v>7.17</v>
      </c>
      <c r="DT10" s="14">
        <v>8.79</v>
      </c>
      <c r="DU10" s="15">
        <v>5.88</v>
      </c>
      <c r="DV10" s="14">
        <v>5.68</v>
      </c>
      <c r="DW10" s="15">
        <v>6.47</v>
      </c>
      <c r="DX10" s="14">
        <v>7.65</v>
      </c>
      <c r="DY10" s="15">
        <v>7.56</v>
      </c>
      <c r="DZ10" s="14">
        <v>6.63</v>
      </c>
      <c r="EA10" s="15">
        <v>7.69</v>
      </c>
      <c r="EB10" s="14">
        <v>8.55</v>
      </c>
      <c r="EC10" s="15">
        <v>8.29</v>
      </c>
      <c r="ED10" s="14">
        <v>6.67</v>
      </c>
      <c r="EE10" s="15">
        <v>4.76</v>
      </c>
      <c r="EF10" s="14">
        <v>6.75</v>
      </c>
      <c r="EG10" s="15">
        <v>7.3</v>
      </c>
      <c r="EH10" s="14">
        <v>6.68</v>
      </c>
      <c r="EI10" s="15">
        <v>6.85</v>
      </c>
      <c r="EJ10" s="14">
        <v>8.59</v>
      </c>
      <c r="EK10" s="15">
        <v>8.1</v>
      </c>
      <c r="EL10" s="14">
        <v>6.5</v>
      </c>
      <c r="EM10" s="15">
        <v>7.82</v>
      </c>
      <c r="EN10" s="14">
        <v>7.99</v>
      </c>
      <c r="EO10" s="15">
        <v>7.58</v>
      </c>
      <c r="EP10" s="14">
        <v>7.83</v>
      </c>
      <c r="EQ10" s="15">
        <v>6.69</v>
      </c>
      <c r="ER10" s="14">
        <v>9.0</v>
      </c>
      <c r="ES10" s="15">
        <v>5.83</v>
      </c>
      <c r="ET10" s="14">
        <v>6.95</v>
      </c>
      <c r="EU10" s="15">
        <v>6.95</v>
      </c>
      <c r="EV10" s="14">
        <v>7.65</v>
      </c>
      <c r="EW10" s="15">
        <v>8.09</v>
      </c>
      <c r="EX10" s="14">
        <v>7.12</v>
      </c>
      <c r="EY10" s="15">
        <v>6.19</v>
      </c>
      <c r="EZ10" s="14">
        <v>8.02</v>
      </c>
      <c r="FA10" s="15">
        <v>6.5</v>
      </c>
      <c r="FB10" s="14">
        <v>5.56</v>
      </c>
      <c r="FC10" s="15">
        <v>6.57</v>
      </c>
      <c r="FD10" s="14">
        <v>5.71</v>
      </c>
      <c r="FE10" s="15">
        <v>6.57</v>
      </c>
      <c r="FF10" s="14">
        <v>6.14</v>
      </c>
      <c r="FG10" s="15">
        <v>7.64</v>
      </c>
      <c r="FH10" s="14">
        <v>6.68</v>
      </c>
      <c r="FI10" s="15">
        <v>5.49</v>
      </c>
      <c r="FJ10" s="14">
        <v>8.03</v>
      </c>
      <c r="FK10" s="15">
        <v>5.74</v>
      </c>
      <c r="FL10" s="14">
        <v>7.89</v>
      </c>
      <c r="FM10" s="15">
        <v>6.65</v>
      </c>
      <c r="FN10" s="14">
        <v>6.49</v>
      </c>
      <c r="FO10" s="15">
        <v>7.07</v>
      </c>
      <c r="FP10" s="14">
        <v>7.75</v>
      </c>
      <c r="FQ10" s="15">
        <v>7.85</v>
      </c>
      <c r="FR10" s="14">
        <v>6.83</v>
      </c>
      <c r="FS10" s="15">
        <v>7.47</v>
      </c>
      <c r="FT10" s="14">
        <v>6.39</v>
      </c>
      <c r="FU10" s="15">
        <v>7.99</v>
      </c>
      <c r="FV10" s="14">
        <v>7.18</v>
      </c>
      <c r="FW10" s="15">
        <v>7.15</v>
      </c>
      <c r="FX10" s="14">
        <v>5.7</v>
      </c>
      <c r="FY10" s="15">
        <v>6.42</v>
      </c>
      <c r="FZ10" s="14">
        <v>8.06</v>
      </c>
      <c r="GA10" s="15">
        <v>6.3</v>
      </c>
      <c r="GB10" s="14">
        <v>6.18</v>
      </c>
      <c r="GC10" s="15">
        <v>8.57</v>
      </c>
      <c r="GD10" s="14">
        <v>7.72</v>
      </c>
      <c r="GE10" s="15">
        <v>6.33</v>
      </c>
      <c r="GF10" s="14">
        <v>5.86</v>
      </c>
      <c r="GG10" s="15">
        <v>6.12</v>
      </c>
      <c r="GH10" s="14">
        <v>7.53</v>
      </c>
      <c r="GI10" s="15">
        <v>6.35</v>
      </c>
      <c r="GJ10" s="14">
        <v>6.39</v>
      </c>
      <c r="GK10" s="15">
        <v>7.81</v>
      </c>
      <c r="GL10" s="14">
        <v>6.66</v>
      </c>
      <c r="GM10" s="15">
        <v>7.94</v>
      </c>
      <c r="GN10" s="14">
        <v>7.87</v>
      </c>
      <c r="GO10" s="15">
        <v>7.18</v>
      </c>
      <c r="GP10" s="14">
        <v>6.17</v>
      </c>
      <c r="GQ10" s="15">
        <v>5.1</v>
      </c>
      <c r="GR10" s="14">
        <v>5.47</v>
      </c>
      <c r="GS10" s="15">
        <v>5.89</v>
      </c>
      <c r="GT10" s="14">
        <v>6.76</v>
      </c>
      <c r="GU10" s="15">
        <v>7.27</v>
      </c>
      <c r="GV10" s="14">
        <v>6.11</v>
      </c>
      <c r="GW10" s="15">
        <v>7.1</v>
      </c>
      <c r="GX10" s="14">
        <v>7.08</v>
      </c>
      <c r="GY10" s="15">
        <v>7.43</v>
      </c>
      <c r="GZ10" s="14">
        <v>5.83</v>
      </c>
      <c r="HA10" s="15">
        <v>6.7</v>
      </c>
      <c r="HB10" s="14">
        <v>5.66</v>
      </c>
      <c r="HC10" s="15">
        <v>7.54</v>
      </c>
      <c r="HD10" s="14">
        <v>7.27</v>
      </c>
      <c r="HE10" s="15">
        <v>6.1</v>
      </c>
      <c r="HF10" s="14">
        <v>7.07</v>
      </c>
      <c r="HG10" s="15">
        <v>6.98</v>
      </c>
      <c r="HH10" s="14">
        <v>5.16</v>
      </c>
      <c r="HI10" s="15">
        <v>7.06</v>
      </c>
      <c r="HJ10" s="14">
        <v>7.59</v>
      </c>
      <c r="HK10" s="15">
        <v>6.85</v>
      </c>
      <c r="HL10" s="14">
        <v>5.74</v>
      </c>
      <c r="HM10" s="15">
        <v>6.54</v>
      </c>
      <c r="HN10" s="14">
        <v>6.25</v>
      </c>
      <c r="HO10" s="15">
        <v>5.95</v>
      </c>
      <c r="HP10" s="14">
        <v>6.68</v>
      </c>
      <c r="HQ10" s="15">
        <v>7.64</v>
      </c>
      <c r="HR10" s="14">
        <v>6.58</v>
      </c>
      <c r="HS10" s="15">
        <v>7.18</v>
      </c>
      <c r="HT10" s="14">
        <v>6.98</v>
      </c>
      <c r="HU10" s="15">
        <v>6.09</v>
      </c>
      <c r="HV10" s="14">
        <v>6.78</v>
      </c>
      <c r="HW10" s="15">
        <v>7.15</v>
      </c>
      <c r="HX10" s="14">
        <v>5.78</v>
      </c>
      <c r="HY10" s="15">
        <v>7.93</v>
      </c>
      <c r="HZ10" s="14">
        <v>6.79</v>
      </c>
      <c r="IA10" s="15">
        <v>6.86</v>
      </c>
      <c r="IB10" s="14">
        <v>7.46</v>
      </c>
      <c r="IC10" s="15">
        <v>6.39</v>
      </c>
      <c r="ID10" s="14">
        <v>6.94</v>
      </c>
      <c r="IE10" s="15">
        <v>6.6</v>
      </c>
      <c r="IF10" s="14">
        <v>7.14</v>
      </c>
      <c r="IG10" s="15">
        <v>5.2</v>
      </c>
      <c r="IH10" s="14">
        <v>5.81</v>
      </c>
      <c r="II10" s="15">
        <v>7.72</v>
      </c>
      <c r="IJ10" s="14">
        <v>8.24</v>
      </c>
      <c r="IK10" s="15">
        <v>6.17</v>
      </c>
      <c r="IL10" s="14">
        <v>6.59</v>
      </c>
      <c r="IM10" s="15">
        <v>7.29</v>
      </c>
      <c r="IN10" s="14">
        <v>7.65</v>
      </c>
      <c r="IO10" s="15">
        <v>5.2</v>
      </c>
      <c r="IP10" s="14">
        <v>6.39</v>
      </c>
      <c r="IQ10" s="15">
        <v>6.26</v>
      </c>
      <c r="IR10" s="14">
        <v>7.17</v>
      </c>
      <c r="IS10" s="15">
        <v>9.74</v>
      </c>
      <c r="IT10" s="14">
        <v>6.33</v>
      </c>
      <c r="IU10" s="15">
        <v>5.88</v>
      </c>
      <c r="IV10" s="14">
        <v>7.63</v>
      </c>
      <c r="IW10" s="15">
        <v>8.03</v>
      </c>
      <c r="IX10" s="14">
        <v>7.14</v>
      </c>
      <c r="IY10" s="15">
        <v>7.25</v>
      </c>
      <c r="IZ10" s="14">
        <v>7.87</v>
      </c>
      <c r="JA10" s="15">
        <v>7.66</v>
      </c>
      <c r="JB10" s="14">
        <v>6.32</v>
      </c>
      <c r="JC10" s="15">
        <v>6.57</v>
      </c>
      <c r="JD10" s="14">
        <v>7.91</v>
      </c>
      <c r="JE10" s="15">
        <v>7.93</v>
      </c>
      <c r="JF10" s="14">
        <v>7.1</v>
      </c>
      <c r="JG10" s="15">
        <v>6.82</v>
      </c>
      <c r="JH10" s="14">
        <v>8.13</v>
      </c>
      <c r="JI10" s="15">
        <v>5.93</v>
      </c>
      <c r="JJ10" s="14">
        <v>6.98</v>
      </c>
      <c r="JK10" s="15">
        <v>6.39</v>
      </c>
      <c r="JL10" s="14">
        <v>8.01</v>
      </c>
      <c r="JM10" s="15">
        <v>7.19</v>
      </c>
      <c r="JN10" s="14">
        <v>7.99</v>
      </c>
      <c r="JO10" s="15">
        <v>7.21</v>
      </c>
      <c r="JP10" s="14">
        <v>5.48</v>
      </c>
      <c r="JQ10" s="15">
        <v>6.69</v>
      </c>
      <c r="JR10" s="14">
        <v>8.16</v>
      </c>
      <c r="JS10" s="15">
        <v>8.39</v>
      </c>
      <c r="JT10" s="14">
        <v>6.21</v>
      </c>
      <c r="JU10" s="15">
        <v>7.03</v>
      </c>
      <c r="JV10" s="14">
        <v>7.16</v>
      </c>
      <c r="JW10" s="15">
        <v>6.46</v>
      </c>
      <c r="JX10" s="14">
        <v>7.76</v>
      </c>
      <c r="JY10" s="15">
        <v>7.58</v>
      </c>
      <c r="JZ10" s="14">
        <v>6.04</v>
      </c>
      <c r="KA10" s="15">
        <v>7.27</v>
      </c>
      <c r="KB10" s="14">
        <v>6.71</v>
      </c>
      <c r="KC10" s="15">
        <v>6.47</v>
      </c>
      <c r="KD10" s="14">
        <v>6.6</v>
      </c>
      <c r="KE10" s="15">
        <v>7.25</v>
      </c>
      <c r="KF10" s="14">
        <v>7.81</v>
      </c>
      <c r="KG10" s="15">
        <v>7.83</v>
      </c>
      <c r="KH10" s="14">
        <v>6.75</v>
      </c>
      <c r="KI10" s="15">
        <v>6.76</v>
      </c>
      <c r="KJ10" s="14">
        <v>7.63</v>
      </c>
      <c r="KK10" s="15">
        <v>6.14</v>
      </c>
      <c r="KL10" s="14">
        <v>7.31</v>
      </c>
      <c r="KM10" s="15">
        <v>7.68</v>
      </c>
      <c r="KN10" s="14">
        <v>8.17</v>
      </c>
      <c r="KO10" s="15">
        <v>8.49</v>
      </c>
      <c r="KP10" s="14">
        <v>6.49</v>
      </c>
      <c r="KQ10" s="15">
        <v>7.35</v>
      </c>
      <c r="KR10" s="14">
        <v>6.41</v>
      </c>
      <c r="KS10" s="15">
        <v>7.44</v>
      </c>
      <c r="KT10" s="14">
        <v>6.95</v>
      </c>
      <c r="KU10" s="15">
        <v>5.69</v>
      </c>
      <c r="KV10" s="14">
        <v>7.21</v>
      </c>
      <c r="KW10" s="15">
        <v>4.64</v>
      </c>
      <c r="KX10" s="14">
        <v>5.87</v>
      </c>
      <c r="KY10" s="15">
        <v>6.97</v>
      </c>
      <c r="KZ10" s="14">
        <v>7.28</v>
      </c>
      <c r="LA10" s="15">
        <v>6.9</v>
      </c>
      <c r="LB10" s="14">
        <v>6.42</v>
      </c>
      <c r="LC10" s="15">
        <v>6.37</v>
      </c>
      <c r="LD10" s="14">
        <v>7.35</v>
      </c>
      <c r="LE10" s="15">
        <v>7.86</v>
      </c>
      <c r="LF10" s="14">
        <v>7.36</v>
      </c>
      <c r="LG10" s="15">
        <v>8.13</v>
      </c>
      <c r="LH10" s="14">
        <v>6.98</v>
      </c>
      <c r="LI10" s="15">
        <v>6.28</v>
      </c>
      <c r="LJ10" s="14">
        <v>6.17</v>
      </c>
      <c r="LK10" s="15">
        <v>5.97</v>
      </c>
      <c r="LL10" s="14">
        <v>7.7</v>
      </c>
      <c r="LM10" s="15">
        <v>8.07</v>
      </c>
      <c r="LN10" s="14">
        <v>7.18</v>
      </c>
      <c r="LO10" s="15">
        <v>7.95</v>
      </c>
      <c r="LP10" s="14">
        <v>7.03</v>
      </c>
      <c r="LQ10" s="15">
        <v>8.1</v>
      </c>
      <c r="LR10" s="14">
        <v>6.32</v>
      </c>
      <c r="LS10" s="15">
        <v>8.02</v>
      </c>
      <c r="LT10" s="14">
        <v>6.83</v>
      </c>
      <c r="LU10" s="15">
        <v>7.3</v>
      </c>
      <c r="LV10" s="14">
        <v>7.92</v>
      </c>
      <c r="LW10" s="15">
        <v>6.67</v>
      </c>
      <c r="LX10" s="14">
        <v>7.62</v>
      </c>
      <c r="LY10" s="15">
        <v>7.95</v>
      </c>
      <c r="LZ10" s="14">
        <v>6.63</v>
      </c>
      <c r="MA10" s="15">
        <v>5.58</v>
      </c>
      <c r="MB10" s="14">
        <v>8.45</v>
      </c>
      <c r="MC10" s="15">
        <v>6.64</v>
      </c>
      <c r="MD10" s="14">
        <v>7.09</v>
      </c>
      <c r="ME10" s="15">
        <v>7.92</v>
      </c>
      <c r="MF10" s="14">
        <v>7.18</v>
      </c>
      <c r="MG10" s="15">
        <v>6.87</v>
      </c>
      <c r="MH10" s="14">
        <v>7.61</v>
      </c>
      <c r="MI10" s="15">
        <v>5.41</v>
      </c>
      <c r="MJ10" s="14">
        <v>7.02</v>
      </c>
      <c r="MK10" s="15">
        <v>7.07</v>
      </c>
      <c r="ML10" s="14">
        <v>7.12</v>
      </c>
      <c r="MM10" s="15">
        <v>5.62</v>
      </c>
      <c r="MN10" s="14">
        <v>7.66</v>
      </c>
      <c r="MO10" s="15">
        <v>8.39</v>
      </c>
      <c r="MP10" s="14">
        <v>7.5</v>
      </c>
      <c r="MQ10" s="15">
        <v>7.11</v>
      </c>
      <c r="MR10" s="14">
        <v>6.21</v>
      </c>
      <c r="MS10" s="15">
        <v>7.48</v>
      </c>
      <c r="MT10" s="14">
        <v>6.41</v>
      </c>
      <c r="MU10" s="15">
        <v>6.39</v>
      </c>
      <c r="MV10" s="14">
        <v>8.73</v>
      </c>
      <c r="MW10" s="15">
        <v>6.19</v>
      </c>
      <c r="MX10" s="14">
        <v>5.43</v>
      </c>
      <c r="MY10" s="15">
        <v>8.64</v>
      </c>
      <c r="MZ10" s="14">
        <v>6.26</v>
      </c>
      <c r="NA10" s="15">
        <v>6.39</v>
      </c>
      <c r="NB10" s="14">
        <v>5.73</v>
      </c>
      <c r="NC10" s="15">
        <v>8.02</v>
      </c>
      <c r="ND10" s="14">
        <v>6.22</v>
      </c>
      <c r="NE10" s="15">
        <v>6.7</v>
      </c>
      <c r="NF10" s="14">
        <v>7.92</v>
      </c>
      <c r="NG10" s="15">
        <v>7.31</v>
      </c>
      <c r="NH10" s="14">
        <v>6.55</v>
      </c>
      <c r="NI10" s="15">
        <v>5.39</v>
      </c>
      <c r="NJ10" s="14">
        <v>6.31</v>
      </c>
      <c r="NK10" s="15">
        <v>7.72</v>
      </c>
      <c r="NL10" s="14">
        <v>6.77</v>
      </c>
      <c r="NM10" s="15">
        <v>6.96</v>
      </c>
      <c r="NN10" s="14">
        <v>7.26</v>
      </c>
      <c r="NO10" s="15">
        <v>8.28</v>
      </c>
      <c r="NP10" s="14">
        <v>6.84</v>
      </c>
      <c r="NQ10" s="15">
        <v>8.64</v>
      </c>
      <c r="NR10" s="14">
        <v>6.84</v>
      </c>
      <c r="NS10" s="15">
        <v>6.24</v>
      </c>
      <c r="NT10" s="14">
        <v>8.02</v>
      </c>
      <c r="NU10" s="15">
        <v>9.1</v>
      </c>
      <c r="NV10" s="14">
        <v>5.64</v>
      </c>
      <c r="NW10" s="15">
        <v>6.66</v>
      </c>
      <c r="NX10" s="14">
        <v>5.64</v>
      </c>
      <c r="NY10" s="15">
        <v>7.41</v>
      </c>
      <c r="NZ10" s="14">
        <v>7.21</v>
      </c>
      <c r="OA10" s="15">
        <v>6.75</v>
      </c>
      <c r="OB10" s="14">
        <v>6.03</v>
      </c>
      <c r="OC10" s="15">
        <v>5.67</v>
      </c>
      <c r="OD10" s="14">
        <v>6.98</v>
      </c>
      <c r="OE10" s="15">
        <v>8.06</v>
      </c>
      <c r="OF10" s="14">
        <v>5.92</v>
      </c>
      <c r="OG10" s="15">
        <v>7.75</v>
      </c>
      <c r="OH10" s="14">
        <v>5.57</v>
      </c>
      <c r="OI10" s="15">
        <v>7.56</v>
      </c>
      <c r="OJ10" s="14">
        <v>7.32</v>
      </c>
      <c r="OK10" s="15">
        <v>6.55</v>
      </c>
    </row>
    <row r="11" ht="14.25" customHeight="1">
      <c r="A11" s="11" t="s">
        <v>1888</v>
      </c>
      <c r="B11" s="14">
        <v>1.0</v>
      </c>
      <c r="C11" s="15">
        <v>3.0</v>
      </c>
      <c r="D11" s="14">
        <v>1.0</v>
      </c>
      <c r="E11" s="15">
        <v>1.0</v>
      </c>
      <c r="F11" s="14">
        <v>1.0</v>
      </c>
      <c r="G11" s="15">
        <v>1.0</v>
      </c>
      <c r="H11" s="14">
        <v>2.0</v>
      </c>
      <c r="I11" s="15">
        <v>2.0</v>
      </c>
      <c r="J11" s="14">
        <v>4.0</v>
      </c>
      <c r="K11" s="15">
        <v>2.0</v>
      </c>
      <c r="L11" s="14">
        <v>1.0</v>
      </c>
      <c r="M11" s="15">
        <v>3.0</v>
      </c>
      <c r="N11" s="14">
        <v>1.0</v>
      </c>
      <c r="O11" s="15">
        <v>2.0</v>
      </c>
      <c r="P11" s="14">
        <v>1.0</v>
      </c>
      <c r="Q11" s="15">
        <v>1.0</v>
      </c>
      <c r="R11" s="14">
        <v>1.0</v>
      </c>
      <c r="S11" s="15">
        <v>1.0</v>
      </c>
      <c r="T11" s="14">
        <v>3.0</v>
      </c>
      <c r="U11" s="15">
        <v>1.0</v>
      </c>
      <c r="V11" s="14">
        <v>1.0</v>
      </c>
      <c r="W11" s="15">
        <v>1.0</v>
      </c>
      <c r="X11" s="14">
        <v>3.0</v>
      </c>
      <c r="Y11" s="15">
        <v>1.0</v>
      </c>
      <c r="Z11" s="14">
        <v>1.0</v>
      </c>
      <c r="AA11" s="15">
        <v>1.0</v>
      </c>
      <c r="AB11" s="14">
        <v>2.0</v>
      </c>
      <c r="AC11" s="15">
        <v>2.0</v>
      </c>
      <c r="AD11" s="14">
        <v>2.0</v>
      </c>
      <c r="AE11" s="15">
        <v>1.0</v>
      </c>
      <c r="AF11" s="14">
        <v>1.0</v>
      </c>
      <c r="AG11" s="15">
        <v>1.0</v>
      </c>
      <c r="AH11" s="14">
        <v>1.0</v>
      </c>
      <c r="AI11" s="15">
        <v>1.0</v>
      </c>
      <c r="AJ11" s="14">
        <v>1.0</v>
      </c>
      <c r="AK11" s="15">
        <v>1.0</v>
      </c>
      <c r="AL11" s="14">
        <v>1.0</v>
      </c>
      <c r="AM11" s="15">
        <v>3.0</v>
      </c>
      <c r="AN11" s="14">
        <v>1.0</v>
      </c>
      <c r="AO11" s="15">
        <v>1.0</v>
      </c>
      <c r="AP11" s="14">
        <v>2.0</v>
      </c>
      <c r="AQ11" s="15">
        <v>2.0</v>
      </c>
      <c r="AR11" s="14">
        <v>3.0</v>
      </c>
      <c r="AS11" s="15">
        <v>1.0</v>
      </c>
      <c r="AT11" s="14">
        <v>1.0</v>
      </c>
      <c r="AU11" s="15">
        <v>1.0</v>
      </c>
      <c r="AV11" s="14">
        <v>2.0</v>
      </c>
      <c r="AW11" s="15">
        <v>1.0</v>
      </c>
      <c r="AX11" s="14">
        <v>2.0</v>
      </c>
      <c r="AY11" s="15">
        <v>1.0</v>
      </c>
      <c r="AZ11" s="14">
        <v>1.0</v>
      </c>
      <c r="BA11" s="15">
        <v>1.0</v>
      </c>
      <c r="BB11" s="14">
        <v>1.0</v>
      </c>
      <c r="BC11" s="15">
        <v>1.0</v>
      </c>
      <c r="BD11" s="14">
        <v>2.0</v>
      </c>
      <c r="BE11" s="15">
        <v>2.0</v>
      </c>
      <c r="BF11" s="14">
        <v>2.0</v>
      </c>
      <c r="BG11" s="15">
        <v>3.0</v>
      </c>
      <c r="BH11" s="14">
        <v>2.0</v>
      </c>
      <c r="BI11" s="15">
        <v>2.0</v>
      </c>
      <c r="BJ11" s="14">
        <v>1.0</v>
      </c>
      <c r="BK11" s="15">
        <v>1.0</v>
      </c>
      <c r="BL11" s="14">
        <v>1.0</v>
      </c>
      <c r="BM11" s="15">
        <v>1.0</v>
      </c>
      <c r="BN11" s="14">
        <v>1.0</v>
      </c>
      <c r="BO11" s="15">
        <v>2.0</v>
      </c>
      <c r="BP11" s="14">
        <v>1.0</v>
      </c>
      <c r="BQ11" s="15">
        <v>1.0</v>
      </c>
      <c r="BR11" s="14">
        <v>3.0</v>
      </c>
      <c r="BS11" s="15">
        <v>2.0</v>
      </c>
      <c r="BT11" s="14">
        <v>1.0</v>
      </c>
      <c r="BU11" s="15">
        <v>1.0</v>
      </c>
      <c r="BV11" s="14">
        <v>1.0</v>
      </c>
      <c r="BW11" s="15">
        <v>2.0</v>
      </c>
      <c r="BX11" s="14">
        <v>2.0</v>
      </c>
      <c r="BY11" s="15">
        <v>1.0</v>
      </c>
      <c r="BZ11" s="14">
        <v>1.0</v>
      </c>
      <c r="CA11" s="15">
        <v>2.0</v>
      </c>
      <c r="CB11" s="14">
        <v>1.0</v>
      </c>
      <c r="CC11" s="15">
        <v>2.0</v>
      </c>
      <c r="CD11" s="14">
        <v>1.0</v>
      </c>
      <c r="CE11" s="15">
        <v>2.0</v>
      </c>
      <c r="CF11" s="14">
        <v>3.0</v>
      </c>
      <c r="CG11" s="15">
        <v>1.0</v>
      </c>
      <c r="CH11" s="14">
        <v>3.0</v>
      </c>
      <c r="CI11" s="15">
        <v>2.0</v>
      </c>
      <c r="CJ11" s="14">
        <v>1.0</v>
      </c>
      <c r="CK11" s="15">
        <v>1.0</v>
      </c>
      <c r="CL11" s="14">
        <v>1.0</v>
      </c>
      <c r="CM11" s="15">
        <v>2.0</v>
      </c>
      <c r="CN11" s="14">
        <v>1.0</v>
      </c>
      <c r="CO11" s="15">
        <v>1.0</v>
      </c>
      <c r="CP11" s="14">
        <v>1.0</v>
      </c>
      <c r="CQ11" s="15">
        <v>1.0</v>
      </c>
      <c r="CR11" s="14">
        <v>3.0</v>
      </c>
      <c r="CS11" s="15">
        <v>1.0</v>
      </c>
      <c r="CT11" s="14">
        <v>2.0</v>
      </c>
      <c r="CU11" s="15">
        <v>1.0</v>
      </c>
      <c r="CV11" s="14">
        <v>1.0</v>
      </c>
      <c r="CW11" s="15">
        <v>1.0</v>
      </c>
      <c r="CX11" s="14">
        <v>1.0</v>
      </c>
      <c r="CY11" s="15">
        <v>1.0</v>
      </c>
      <c r="CZ11" s="14">
        <v>2.0</v>
      </c>
      <c r="DA11" s="15">
        <v>1.0</v>
      </c>
      <c r="DB11" s="14">
        <v>1.0</v>
      </c>
      <c r="DC11" s="15">
        <v>1.0</v>
      </c>
      <c r="DD11" s="14">
        <v>1.0</v>
      </c>
      <c r="DE11" s="15">
        <v>1.0</v>
      </c>
      <c r="DF11" s="14">
        <v>2.0</v>
      </c>
      <c r="DG11" s="15">
        <v>1.0</v>
      </c>
      <c r="DH11" s="14">
        <v>2.0</v>
      </c>
      <c r="DI11" s="15">
        <v>1.0</v>
      </c>
      <c r="DJ11" s="14">
        <v>1.0</v>
      </c>
      <c r="DK11" s="15">
        <v>2.0</v>
      </c>
      <c r="DL11" s="14">
        <v>1.0</v>
      </c>
      <c r="DM11" s="15">
        <v>1.0</v>
      </c>
      <c r="DN11" s="14">
        <v>2.0</v>
      </c>
      <c r="DO11" s="15">
        <v>1.0</v>
      </c>
      <c r="DP11" s="14">
        <v>3.0</v>
      </c>
      <c r="DQ11" s="15">
        <v>1.0</v>
      </c>
      <c r="DR11" s="14">
        <v>1.0</v>
      </c>
      <c r="DS11" s="15">
        <v>1.0</v>
      </c>
      <c r="DT11" s="14">
        <v>2.0</v>
      </c>
      <c r="DU11" s="15">
        <v>1.0</v>
      </c>
      <c r="DV11" s="14">
        <v>1.0</v>
      </c>
      <c r="DW11" s="15">
        <v>1.0</v>
      </c>
      <c r="DX11" s="14">
        <v>2.0</v>
      </c>
      <c r="DY11" s="15">
        <v>3.0</v>
      </c>
      <c r="DZ11" s="14">
        <v>1.0</v>
      </c>
      <c r="EA11" s="15">
        <v>1.0</v>
      </c>
      <c r="EB11" s="14">
        <v>3.0</v>
      </c>
      <c r="EC11" s="15">
        <v>3.0</v>
      </c>
      <c r="ED11" s="14">
        <v>1.0</v>
      </c>
      <c r="EE11" s="15">
        <v>1.0</v>
      </c>
      <c r="EF11" s="14">
        <v>1.0</v>
      </c>
      <c r="EG11" s="15">
        <v>1.0</v>
      </c>
      <c r="EH11" s="14">
        <v>1.0</v>
      </c>
      <c r="EI11" s="15">
        <v>1.0</v>
      </c>
      <c r="EJ11" s="14">
        <v>2.0</v>
      </c>
      <c r="EK11" s="15">
        <v>2.0</v>
      </c>
      <c r="EL11" s="14">
        <v>1.0</v>
      </c>
      <c r="EM11" s="15">
        <v>3.0</v>
      </c>
      <c r="EN11" s="14">
        <v>2.0</v>
      </c>
      <c r="EO11" s="15">
        <v>2.0</v>
      </c>
      <c r="EP11" s="14">
        <v>2.0</v>
      </c>
      <c r="EQ11" s="15">
        <v>1.0</v>
      </c>
      <c r="ER11" s="14">
        <v>4.0</v>
      </c>
      <c r="ES11" s="15">
        <v>1.0</v>
      </c>
      <c r="ET11" s="14">
        <v>1.0</v>
      </c>
      <c r="EU11" s="15">
        <v>1.0</v>
      </c>
      <c r="EV11" s="14">
        <v>1.0</v>
      </c>
      <c r="EW11" s="15">
        <v>2.0</v>
      </c>
      <c r="EX11" s="14">
        <v>1.0</v>
      </c>
      <c r="EY11" s="15">
        <v>1.0</v>
      </c>
      <c r="EZ11" s="14">
        <v>2.0</v>
      </c>
      <c r="FA11" s="15">
        <v>1.0</v>
      </c>
      <c r="FB11" s="14">
        <v>1.0</v>
      </c>
      <c r="FC11" s="15">
        <v>1.0</v>
      </c>
      <c r="FD11" s="14">
        <v>1.0</v>
      </c>
      <c r="FE11" s="15">
        <v>1.0</v>
      </c>
      <c r="FF11" s="14">
        <v>1.0</v>
      </c>
      <c r="FG11" s="15">
        <v>2.0</v>
      </c>
      <c r="FH11" s="14">
        <v>2.0</v>
      </c>
      <c r="FI11" s="15">
        <v>1.0</v>
      </c>
      <c r="FJ11" s="14">
        <v>2.0</v>
      </c>
      <c r="FK11" s="15">
        <v>1.0</v>
      </c>
      <c r="FL11" s="14">
        <v>3.0</v>
      </c>
      <c r="FM11" s="15">
        <v>1.0</v>
      </c>
      <c r="FN11" s="14">
        <v>1.0</v>
      </c>
      <c r="FO11" s="15">
        <v>1.0</v>
      </c>
      <c r="FP11" s="14">
        <v>1.0</v>
      </c>
      <c r="FQ11" s="15">
        <v>1.0</v>
      </c>
      <c r="FR11" s="14">
        <v>1.0</v>
      </c>
      <c r="FS11" s="15">
        <v>1.0</v>
      </c>
      <c r="FT11" s="14">
        <v>1.0</v>
      </c>
      <c r="FU11" s="15">
        <v>1.0</v>
      </c>
      <c r="FV11" s="14">
        <v>1.0</v>
      </c>
      <c r="FW11" s="15">
        <v>1.0</v>
      </c>
      <c r="FX11" s="14">
        <v>1.0</v>
      </c>
      <c r="FY11" s="15">
        <v>1.0</v>
      </c>
      <c r="FZ11" s="14">
        <v>2.0</v>
      </c>
      <c r="GA11" s="15">
        <v>1.0</v>
      </c>
      <c r="GB11" s="14">
        <v>1.0</v>
      </c>
      <c r="GC11" s="15">
        <v>2.0</v>
      </c>
      <c r="GD11" s="14">
        <v>1.0</v>
      </c>
      <c r="GE11" s="15">
        <v>1.0</v>
      </c>
      <c r="GF11" s="14">
        <v>1.0</v>
      </c>
      <c r="GG11" s="15">
        <v>1.0</v>
      </c>
      <c r="GH11" s="14">
        <v>1.0</v>
      </c>
      <c r="GI11" s="15">
        <v>1.0</v>
      </c>
      <c r="GJ11" s="14">
        <v>1.0</v>
      </c>
      <c r="GK11" s="15">
        <v>2.0</v>
      </c>
      <c r="GL11" s="14">
        <v>1.0</v>
      </c>
      <c r="GM11" s="15">
        <v>1.0</v>
      </c>
      <c r="GN11" s="14">
        <v>2.0</v>
      </c>
      <c r="GO11" s="15">
        <v>1.0</v>
      </c>
      <c r="GP11" s="14">
        <v>1.0</v>
      </c>
      <c r="GQ11" s="15">
        <v>1.0</v>
      </c>
      <c r="GR11" s="14">
        <v>1.0</v>
      </c>
      <c r="GS11" s="15">
        <v>1.0</v>
      </c>
      <c r="GT11" s="14">
        <v>1.0</v>
      </c>
      <c r="GU11" s="15">
        <v>2.0</v>
      </c>
      <c r="GV11" s="14">
        <v>1.0</v>
      </c>
      <c r="GW11" s="15">
        <v>1.0</v>
      </c>
      <c r="GX11" s="14">
        <v>1.0</v>
      </c>
      <c r="GY11" s="15">
        <v>1.0</v>
      </c>
      <c r="GZ11" s="14">
        <v>1.0</v>
      </c>
      <c r="HA11" s="15">
        <v>1.0</v>
      </c>
      <c r="HB11" s="14">
        <v>1.0</v>
      </c>
      <c r="HC11" s="15">
        <v>1.0</v>
      </c>
      <c r="HD11" s="14">
        <v>1.0</v>
      </c>
      <c r="HE11" s="15">
        <v>1.0</v>
      </c>
      <c r="HF11" s="14">
        <v>2.0</v>
      </c>
      <c r="HG11" s="15">
        <v>1.0</v>
      </c>
      <c r="HH11" s="14">
        <v>1.0</v>
      </c>
      <c r="HI11" s="15">
        <v>1.0</v>
      </c>
      <c r="HJ11" s="14">
        <v>3.0</v>
      </c>
      <c r="HK11" s="15">
        <v>1.0</v>
      </c>
      <c r="HL11" s="14">
        <v>1.0</v>
      </c>
      <c r="HM11" s="15">
        <v>1.0</v>
      </c>
      <c r="HN11" s="14">
        <v>1.0</v>
      </c>
      <c r="HO11" s="15">
        <v>1.0</v>
      </c>
      <c r="HP11" s="14">
        <v>1.0</v>
      </c>
      <c r="HQ11" s="15">
        <v>2.0</v>
      </c>
      <c r="HR11" s="14">
        <v>1.0</v>
      </c>
      <c r="HS11" s="15">
        <v>1.0</v>
      </c>
      <c r="HT11" s="14">
        <v>2.0</v>
      </c>
      <c r="HU11" s="15">
        <v>1.0</v>
      </c>
      <c r="HV11" s="14">
        <v>1.0</v>
      </c>
      <c r="HW11" s="15">
        <v>1.0</v>
      </c>
      <c r="HX11" s="14">
        <v>1.0</v>
      </c>
      <c r="HY11" s="15">
        <v>2.0</v>
      </c>
      <c r="HZ11" s="14">
        <v>1.0</v>
      </c>
      <c r="IA11" s="15">
        <v>1.0</v>
      </c>
      <c r="IB11" s="14">
        <v>1.0</v>
      </c>
      <c r="IC11" s="15">
        <v>1.0</v>
      </c>
      <c r="ID11" s="14">
        <v>1.0</v>
      </c>
      <c r="IE11" s="15">
        <v>2.0</v>
      </c>
      <c r="IF11" s="14">
        <v>1.0</v>
      </c>
      <c r="IG11" s="15">
        <v>1.0</v>
      </c>
      <c r="IH11" s="14">
        <v>1.0</v>
      </c>
      <c r="II11" s="15">
        <v>2.0</v>
      </c>
      <c r="IJ11" s="14">
        <v>2.0</v>
      </c>
      <c r="IK11" s="15">
        <v>1.0</v>
      </c>
      <c r="IL11" s="14">
        <v>1.0</v>
      </c>
      <c r="IM11" s="15">
        <v>2.0</v>
      </c>
      <c r="IN11" s="14">
        <v>2.0</v>
      </c>
      <c r="IO11" s="15">
        <v>1.0</v>
      </c>
      <c r="IP11" s="14">
        <v>2.0</v>
      </c>
      <c r="IQ11" s="15">
        <v>1.0</v>
      </c>
      <c r="IR11" s="14">
        <v>1.0</v>
      </c>
      <c r="IS11" s="15">
        <v>3.0</v>
      </c>
      <c r="IT11" s="14">
        <v>1.0</v>
      </c>
      <c r="IU11" s="15">
        <v>1.0</v>
      </c>
      <c r="IV11" s="14">
        <v>1.0</v>
      </c>
      <c r="IW11" s="15">
        <v>2.0</v>
      </c>
      <c r="IX11" s="14">
        <v>1.0</v>
      </c>
      <c r="IY11" s="15">
        <v>3.0</v>
      </c>
      <c r="IZ11" s="14">
        <v>1.0</v>
      </c>
      <c r="JA11" s="15">
        <v>2.0</v>
      </c>
      <c r="JB11" s="14">
        <v>2.0</v>
      </c>
      <c r="JC11" s="15">
        <v>1.0</v>
      </c>
      <c r="JD11" s="14">
        <v>1.0</v>
      </c>
      <c r="JE11" s="15">
        <v>1.0</v>
      </c>
      <c r="JF11" s="14">
        <v>1.0</v>
      </c>
      <c r="JG11" s="15">
        <v>1.0</v>
      </c>
      <c r="JH11" s="14">
        <v>2.0</v>
      </c>
      <c r="JI11" s="15">
        <v>1.0</v>
      </c>
      <c r="JJ11" s="14">
        <v>1.0</v>
      </c>
      <c r="JK11" s="15">
        <v>1.0</v>
      </c>
      <c r="JL11" s="14">
        <v>2.0</v>
      </c>
      <c r="JM11" s="15">
        <v>1.0</v>
      </c>
      <c r="JN11" s="14">
        <v>2.0</v>
      </c>
      <c r="JO11" s="15">
        <v>3.0</v>
      </c>
      <c r="JP11" s="14">
        <v>1.0</v>
      </c>
      <c r="JQ11" s="15">
        <v>1.0</v>
      </c>
      <c r="JR11" s="14">
        <v>2.0</v>
      </c>
      <c r="JS11" s="15">
        <v>3.0</v>
      </c>
      <c r="JT11" s="14">
        <v>1.0</v>
      </c>
      <c r="JU11" s="15">
        <v>1.0</v>
      </c>
      <c r="JV11" s="14">
        <v>1.0</v>
      </c>
      <c r="JW11" s="15">
        <v>2.0</v>
      </c>
      <c r="JX11" s="14">
        <v>2.0</v>
      </c>
      <c r="JY11" s="15">
        <v>2.0</v>
      </c>
      <c r="JZ11" s="14">
        <v>1.0</v>
      </c>
      <c r="KA11" s="15">
        <v>2.0</v>
      </c>
      <c r="KB11" s="14">
        <v>1.0</v>
      </c>
      <c r="KC11" s="15">
        <v>1.0</v>
      </c>
      <c r="KD11" s="14">
        <v>1.0</v>
      </c>
      <c r="KE11" s="15">
        <v>1.0</v>
      </c>
      <c r="KF11" s="14">
        <v>2.0</v>
      </c>
      <c r="KG11" s="15">
        <v>1.0</v>
      </c>
      <c r="KH11" s="14">
        <v>1.0</v>
      </c>
      <c r="KI11" s="15">
        <v>1.0</v>
      </c>
      <c r="KJ11" s="14">
        <v>2.0</v>
      </c>
      <c r="KK11" s="15">
        <v>1.0</v>
      </c>
      <c r="KL11" s="14">
        <v>1.0</v>
      </c>
      <c r="KM11" s="15">
        <v>2.0</v>
      </c>
      <c r="KN11" s="14">
        <v>1.0</v>
      </c>
      <c r="KO11" s="15">
        <v>1.0</v>
      </c>
      <c r="KP11" s="14">
        <v>1.0</v>
      </c>
      <c r="KQ11" s="15">
        <v>1.0</v>
      </c>
      <c r="KR11" s="14">
        <v>1.0</v>
      </c>
      <c r="KS11" s="15">
        <v>2.0</v>
      </c>
      <c r="KT11" s="14">
        <v>1.0</v>
      </c>
      <c r="KU11" s="15">
        <v>1.0</v>
      </c>
      <c r="KV11" s="14">
        <v>1.0</v>
      </c>
      <c r="KW11" s="15">
        <v>1.0</v>
      </c>
      <c r="KX11" s="14">
        <v>1.0</v>
      </c>
      <c r="KY11" s="15">
        <v>2.0</v>
      </c>
      <c r="KZ11" s="14">
        <v>2.0</v>
      </c>
      <c r="LA11" s="15">
        <v>1.0</v>
      </c>
      <c r="LB11" s="14">
        <v>1.0</v>
      </c>
      <c r="LC11" s="15">
        <v>1.0</v>
      </c>
      <c r="LD11" s="14">
        <v>1.0</v>
      </c>
      <c r="LE11" s="15">
        <v>1.0</v>
      </c>
      <c r="LF11" s="14">
        <v>2.0</v>
      </c>
      <c r="LG11" s="15">
        <v>2.0</v>
      </c>
      <c r="LH11" s="14">
        <v>1.0</v>
      </c>
      <c r="LI11" s="15">
        <v>1.0</v>
      </c>
      <c r="LJ11" s="14">
        <v>1.0</v>
      </c>
      <c r="LK11" s="15">
        <v>1.0</v>
      </c>
      <c r="LL11" s="14">
        <v>3.0</v>
      </c>
      <c r="LM11" s="15">
        <v>2.0</v>
      </c>
      <c r="LN11" s="14">
        <v>2.0</v>
      </c>
      <c r="LO11" s="15">
        <v>1.0</v>
      </c>
      <c r="LP11" s="14">
        <v>1.0</v>
      </c>
      <c r="LQ11" s="15">
        <v>2.0</v>
      </c>
      <c r="LR11" s="14">
        <v>1.0</v>
      </c>
      <c r="LS11" s="15">
        <v>2.0</v>
      </c>
      <c r="LT11" s="14">
        <v>1.0</v>
      </c>
      <c r="LU11" s="15">
        <v>2.0</v>
      </c>
      <c r="LV11" s="14">
        <v>3.0</v>
      </c>
      <c r="LW11" s="15">
        <v>1.0</v>
      </c>
      <c r="LX11" s="14">
        <v>2.0</v>
      </c>
      <c r="LY11" s="15">
        <v>1.0</v>
      </c>
      <c r="LZ11" s="14">
        <v>1.0</v>
      </c>
      <c r="MA11" s="15">
        <v>1.0</v>
      </c>
      <c r="MB11" s="14">
        <v>3.0</v>
      </c>
      <c r="MC11" s="15">
        <v>1.0</v>
      </c>
      <c r="MD11" s="14">
        <v>1.0</v>
      </c>
      <c r="ME11" s="15">
        <v>1.0</v>
      </c>
      <c r="MF11" s="14">
        <v>1.0</v>
      </c>
      <c r="MG11" s="15">
        <v>1.0</v>
      </c>
      <c r="MH11" s="14">
        <v>2.0</v>
      </c>
      <c r="MI11" s="15">
        <v>1.0</v>
      </c>
      <c r="MJ11" s="14">
        <v>1.0</v>
      </c>
      <c r="MK11" s="15">
        <v>1.0</v>
      </c>
      <c r="ML11" s="14">
        <v>1.0</v>
      </c>
      <c r="MM11" s="15">
        <v>1.0</v>
      </c>
      <c r="MN11" s="14">
        <v>1.0</v>
      </c>
      <c r="MO11" s="15">
        <v>2.0</v>
      </c>
      <c r="MP11" s="14">
        <v>1.0</v>
      </c>
      <c r="MQ11" s="15">
        <v>1.0</v>
      </c>
      <c r="MR11" s="14">
        <v>1.0</v>
      </c>
      <c r="MS11" s="15">
        <v>1.0</v>
      </c>
      <c r="MT11" s="14">
        <v>1.0</v>
      </c>
      <c r="MU11" s="15">
        <v>1.0</v>
      </c>
      <c r="MV11" s="14">
        <v>2.0</v>
      </c>
      <c r="MW11" s="15">
        <v>1.0</v>
      </c>
      <c r="MX11" s="14">
        <v>1.0</v>
      </c>
      <c r="MY11" s="15">
        <v>2.0</v>
      </c>
      <c r="MZ11" s="14">
        <v>1.0</v>
      </c>
      <c r="NA11" s="15">
        <v>1.0</v>
      </c>
      <c r="NB11" s="14">
        <v>1.0</v>
      </c>
      <c r="NC11" s="15">
        <v>3.0</v>
      </c>
      <c r="ND11" s="14">
        <v>1.0</v>
      </c>
      <c r="NE11" s="15">
        <v>2.0</v>
      </c>
      <c r="NF11" s="14">
        <v>2.0</v>
      </c>
      <c r="NG11" s="15">
        <v>1.0</v>
      </c>
      <c r="NH11" s="14">
        <v>1.0</v>
      </c>
      <c r="NI11" s="15">
        <v>1.0</v>
      </c>
      <c r="NJ11" s="14">
        <v>1.0</v>
      </c>
      <c r="NK11" s="15">
        <v>2.0</v>
      </c>
      <c r="NL11" s="14">
        <v>1.0</v>
      </c>
      <c r="NM11" s="15">
        <v>1.0</v>
      </c>
      <c r="NN11" s="14">
        <v>2.0</v>
      </c>
      <c r="NO11" s="15">
        <v>2.0</v>
      </c>
      <c r="NP11" s="14">
        <v>1.0</v>
      </c>
      <c r="NQ11" s="15">
        <v>2.0</v>
      </c>
      <c r="NR11" s="14">
        <v>3.0</v>
      </c>
      <c r="NS11" s="15">
        <v>1.0</v>
      </c>
      <c r="NT11" s="14">
        <v>3.0</v>
      </c>
      <c r="NU11" s="15">
        <v>4.0</v>
      </c>
      <c r="NV11" s="14">
        <v>1.0</v>
      </c>
      <c r="NW11" s="15">
        <v>1.0</v>
      </c>
      <c r="NX11" s="14">
        <v>1.0</v>
      </c>
      <c r="NY11" s="15">
        <v>1.0</v>
      </c>
      <c r="NZ11" s="14">
        <v>1.0</v>
      </c>
      <c r="OA11" s="15">
        <v>2.0</v>
      </c>
      <c r="OB11" s="14">
        <v>1.0</v>
      </c>
      <c r="OC11" s="15">
        <v>1.0</v>
      </c>
      <c r="OD11" s="14">
        <v>1.0</v>
      </c>
      <c r="OE11" s="15">
        <v>1.0</v>
      </c>
      <c r="OF11" s="14">
        <v>1.0</v>
      </c>
      <c r="OG11" s="15">
        <v>1.0</v>
      </c>
      <c r="OH11" s="14">
        <v>1.0</v>
      </c>
      <c r="OI11" s="15">
        <v>1.0</v>
      </c>
      <c r="OJ11" s="14">
        <v>1.0</v>
      </c>
      <c r="OK11" s="15">
        <v>1.0</v>
      </c>
    </row>
    <row r="12" ht="14.25" customHeight="1">
      <c r="A12" s="16" t="s">
        <v>1889</v>
      </c>
      <c r="B12" s="17">
        <f t="shared" ref="B12:OK12" si="1">B7*$E$16+B8*$D$16+B9*$C$16+B10*$B$16+$F$16</f>
        <v>1.201743563</v>
      </c>
      <c r="C12" s="17">
        <f t="shared" si="1"/>
        <v>1.893824286</v>
      </c>
      <c r="D12" s="17">
        <f t="shared" si="1"/>
        <v>1.10615967</v>
      </c>
      <c r="E12" s="17">
        <f t="shared" si="1"/>
        <v>1.223915218</v>
      </c>
      <c r="F12" s="17">
        <f t="shared" si="1"/>
        <v>0.7673662765</v>
      </c>
      <c r="G12" s="17">
        <f t="shared" si="1"/>
        <v>1.446598689</v>
      </c>
      <c r="H12" s="17">
        <f t="shared" si="1"/>
        <v>1.624261948</v>
      </c>
      <c r="I12" s="17">
        <f t="shared" si="1"/>
        <v>1.32385223</v>
      </c>
      <c r="J12" s="17">
        <f t="shared" si="1"/>
        <v>2.126881296</v>
      </c>
      <c r="K12" s="17">
        <f t="shared" si="1"/>
        <v>1.703824713</v>
      </c>
      <c r="L12" s="17">
        <f t="shared" si="1"/>
        <v>1.123402797</v>
      </c>
      <c r="M12" s="17">
        <f t="shared" si="1"/>
        <v>1.943870036</v>
      </c>
      <c r="N12" s="17">
        <f t="shared" si="1"/>
        <v>1.328260965</v>
      </c>
      <c r="O12" s="17">
        <f t="shared" si="1"/>
        <v>1.763492052</v>
      </c>
      <c r="P12" s="17">
        <f t="shared" si="1"/>
        <v>0.7718195062</v>
      </c>
      <c r="Q12" s="17">
        <f t="shared" si="1"/>
        <v>1.363106827</v>
      </c>
      <c r="R12" s="17">
        <f t="shared" si="1"/>
        <v>1.204058787</v>
      </c>
      <c r="S12" s="17">
        <f t="shared" si="1"/>
        <v>1.443343047</v>
      </c>
      <c r="T12" s="17">
        <f t="shared" si="1"/>
        <v>2.419608778</v>
      </c>
      <c r="U12" s="17">
        <f t="shared" si="1"/>
        <v>1.434846575</v>
      </c>
      <c r="V12" s="17">
        <f t="shared" si="1"/>
        <v>1.186711208</v>
      </c>
      <c r="W12" s="17">
        <f t="shared" si="1"/>
        <v>0.7631744152</v>
      </c>
      <c r="X12" s="17">
        <f t="shared" si="1"/>
        <v>2.032312076</v>
      </c>
      <c r="Y12" s="17">
        <f t="shared" si="1"/>
        <v>1.224617868</v>
      </c>
      <c r="Z12" s="17">
        <f t="shared" si="1"/>
        <v>1.038451788</v>
      </c>
      <c r="AA12" s="17">
        <f t="shared" si="1"/>
        <v>1.462023222</v>
      </c>
      <c r="AB12" s="17">
        <f t="shared" si="1"/>
        <v>1.737519768</v>
      </c>
      <c r="AC12" s="17">
        <f t="shared" si="1"/>
        <v>1.898171601</v>
      </c>
      <c r="AD12" s="17">
        <f t="shared" si="1"/>
        <v>1.484885394</v>
      </c>
      <c r="AE12" s="17">
        <f t="shared" si="1"/>
        <v>1.452047019</v>
      </c>
      <c r="AF12" s="17">
        <f t="shared" si="1"/>
        <v>1.421958101</v>
      </c>
      <c r="AG12" s="17">
        <f t="shared" si="1"/>
        <v>1.032218429</v>
      </c>
      <c r="AH12" s="17">
        <f t="shared" si="1"/>
        <v>1.627963896</v>
      </c>
      <c r="AI12" s="17">
        <f t="shared" si="1"/>
        <v>1.521119034</v>
      </c>
      <c r="AJ12" s="17">
        <f t="shared" si="1"/>
        <v>1.375865457</v>
      </c>
      <c r="AK12" s="17">
        <f t="shared" si="1"/>
        <v>1.734762393</v>
      </c>
      <c r="AL12" s="17">
        <f t="shared" si="1"/>
        <v>1.194092942</v>
      </c>
      <c r="AM12" s="17">
        <f t="shared" si="1"/>
        <v>1.748233973</v>
      </c>
      <c r="AN12" s="17">
        <f t="shared" si="1"/>
        <v>1.457498893</v>
      </c>
      <c r="AO12" s="17">
        <f t="shared" si="1"/>
        <v>1.058747008</v>
      </c>
      <c r="AP12" s="17">
        <f t="shared" si="1"/>
        <v>1.563200215</v>
      </c>
      <c r="AQ12" s="17">
        <f t="shared" si="1"/>
        <v>1.399582675</v>
      </c>
      <c r="AR12" s="17">
        <f t="shared" si="1"/>
        <v>1.89519404</v>
      </c>
      <c r="AS12" s="17">
        <f t="shared" si="1"/>
        <v>1.110099929</v>
      </c>
      <c r="AT12" s="17">
        <f t="shared" si="1"/>
        <v>1.170004239</v>
      </c>
      <c r="AU12" s="17">
        <f t="shared" si="1"/>
        <v>1.693404089</v>
      </c>
      <c r="AV12" s="17">
        <f t="shared" si="1"/>
        <v>1.586913741</v>
      </c>
      <c r="AW12" s="17">
        <f t="shared" si="1"/>
        <v>1.058859138</v>
      </c>
      <c r="AX12" s="17">
        <f t="shared" si="1"/>
        <v>1.678670904</v>
      </c>
      <c r="AY12" s="17">
        <f t="shared" si="1"/>
        <v>1.361804402</v>
      </c>
      <c r="AZ12" s="17">
        <f t="shared" si="1"/>
        <v>1.388993579</v>
      </c>
      <c r="BA12" s="17">
        <f t="shared" si="1"/>
        <v>1.1091873</v>
      </c>
      <c r="BB12" s="17">
        <f t="shared" si="1"/>
        <v>1.054451242</v>
      </c>
      <c r="BC12" s="17">
        <f t="shared" si="1"/>
        <v>1.54598439</v>
      </c>
      <c r="BD12" s="17">
        <f t="shared" si="1"/>
        <v>1.900272013</v>
      </c>
      <c r="BE12" s="17">
        <f t="shared" si="1"/>
        <v>1.417438443</v>
      </c>
      <c r="BF12" s="17">
        <f t="shared" si="1"/>
        <v>1.512247146</v>
      </c>
      <c r="BG12" s="17">
        <f t="shared" si="1"/>
        <v>2.053729544</v>
      </c>
      <c r="BH12" s="17">
        <f t="shared" si="1"/>
        <v>1.354456838</v>
      </c>
      <c r="BI12" s="17">
        <f t="shared" si="1"/>
        <v>1.584607763</v>
      </c>
      <c r="BJ12" s="17">
        <f t="shared" si="1"/>
        <v>0.8634530667</v>
      </c>
      <c r="BK12" s="17">
        <f t="shared" si="1"/>
        <v>1.660716578</v>
      </c>
      <c r="BL12" s="17">
        <f t="shared" si="1"/>
        <v>0.8643085213</v>
      </c>
      <c r="BM12" s="17">
        <f t="shared" si="1"/>
        <v>1.152302837</v>
      </c>
      <c r="BN12" s="17">
        <f t="shared" si="1"/>
        <v>1.500479191</v>
      </c>
      <c r="BO12" s="17">
        <f t="shared" si="1"/>
        <v>1.538189287</v>
      </c>
      <c r="BP12" s="17">
        <f t="shared" si="1"/>
        <v>1.139791904</v>
      </c>
      <c r="BQ12" s="17">
        <f t="shared" si="1"/>
        <v>0.9364759536</v>
      </c>
      <c r="BR12" s="17">
        <f t="shared" si="1"/>
        <v>1.942610676</v>
      </c>
      <c r="BS12" s="17">
        <f t="shared" si="1"/>
        <v>1.871435296</v>
      </c>
      <c r="BT12" s="17">
        <f t="shared" si="1"/>
        <v>0.797856699</v>
      </c>
      <c r="BU12" s="17">
        <f t="shared" si="1"/>
        <v>1.410120256</v>
      </c>
      <c r="BV12" s="17">
        <f t="shared" si="1"/>
        <v>1.435883889</v>
      </c>
      <c r="BW12" s="17">
        <f t="shared" si="1"/>
        <v>1.762860941</v>
      </c>
      <c r="BX12" s="17">
        <f t="shared" si="1"/>
        <v>1.390680888</v>
      </c>
      <c r="BY12" s="17">
        <f t="shared" si="1"/>
        <v>1.426755904</v>
      </c>
      <c r="BZ12" s="17">
        <f t="shared" si="1"/>
        <v>1.564932499</v>
      </c>
      <c r="CA12" s="17">
        <f t="shared" si="1"/>
        <v>2.307538257</v>
      </c>
      <c r="CB12" s="17">
        <f t="shared" si="1"/>
        <v>0.6998183179</v>
      </c>
      <c r="CC12" s="17">
        <f t="shared" si="1"/>
        <v>1.738196942</v>
      </c>
      <c r="CD12" s="17">
        <f t="shared" si="1"/>
        <v>1.794824118</v>
      </c>
      <c r="CE12" s="17">
        <f t="shared" si="1"/>
        <v>1.986930019</v>
      </c>
      <c r="CF12" s="17">
        <f t="shared" si="1"/>
        <v>2.222470697</v>
      </c>
      <c r="CG12" s="17">
        <f t="shared" si="1"/>
        <v>1.297332053</v>
      </c>
      <c r="CH12" s="17">
        <f t="shared" si="1"/>
        <v>1.950810456</v>
      </c>
      <c r="CI12" s="17">
        <f t="shared" si="1"/>
        <v>1.617884746</v>
      </c>
      <c r="CJ12" s="17">
        <f t="shared" si="1"/>
        <v>1.747000997</v>
      </c>
      <c r="CK12" s="17">
        <f t="shared" si="1"/>
        <v>1.394565659</v>
      </c>
      <c r="CL12" s="17">
        <f t="shared" si="1"/>
        <v>1.326301058</v>
      </c>
      <c r="CM12" s="17">
        <f t="shared" si="1"/>
        <v>2.198356227</v>
      </c>
      <c r="CN12" s="17">
        <f t="shared" si="1"/>
        <v>1.22823621</v>
      </c>
      <c r="CO12" s="17">
        <f t="shared" si="1"/>
        <v>0.8369120402</v>
      </c>
      <c r="CP12" s="17">
        <f t="shared" si="1"/>
        <v>1.325385063</v>
      </c>
      <c r="CQ12" s="17">
        <f t="shared" si="1"/>
        <v>1.801000662</v>
      </c>
      <c r="CR12" s="17">
        <f t="shared" si="1"/>
        <v>2.008781796</v>
      </c>
      <c r="CS12" s="17">
        <f t="shared" si="1"/>
        <v>1.324574744</v>
      </c>
      <c r="CT12" s="17">
        <f t="shared" si="1"/>
        <v>1.994992652</v>
      </c>
      <c r="CU12" s="17">
        <f t="shared" si="1"/>
        <v>0.888233459</v>
      </c>
      <c r="CV12" s="17">
        <f t="shared" si="1"/>
        <v>1.730139805</v>
      </c>
      <c r="CW12" s="17">
        <f t="shared" si="1"/>
        <v>1.42057468</v>
      </c>
      <c r="CX12" s="17">
        <f t="shared" si="1"/>
        <v>1.323386685</v>
      </c>
      <c r="CY12" s="17">
        <f t="shared" si="1"/>
        <v>1.46813165</v>
      </c>
      <c r="CZ12" s="17">
        <f t="shared" si="1"/>
        <v>1.798601182</v>
      </c>
      <c r="DA12" s="17">
        <f t="shared" si="1"/>
        <v>1.66815907</v>
      </c>
      <c r="DB12" s="17">
        <f t="shared" si="1"/>
        <v>1.183175741</v>
      </c>
      <c r="DC12" s="17">
        <f t="shared" si="1"/>
        <v>1.764228768</v>
      </c>
      <c r="DD12" s="17">
        <f t="shared" si="1"/>
        <v>0.9207661088</v>
      </c>
      <c r="DE12" s="17">
        <f t="shared" si="1"/>
        <v>1.184494139</v>
      </c>
      <c r="DF12" s="17">
        <f t="shared" si="1"/>
        <v>0.946682362</v>
      </c>
      <c r="DG12" s="17">
        <f t="shared" si="1"/>
        <v>1.075459786</v>
      </c>
      <c r="DH12" s="17">
        <f t="shared" si="1"/>
        <v>1.642903939</v>
      </c>
      <c r="DI12" s="17">
        <f t="shared" si="1"/>
        <v>1.235219706</v>
      </c>
      <c r="DJ12" s="17">
        <f t="shared" si="1"/>
        <v>1.087823825</v>
      </c>
      <c r="DK12" s="17">
        <f t="shared" si="1"/>
        <v>1.768446625</v>
      </c>
      <c r="DL12" s="17">
        <f t="shared" si="1"/>
        <v>0.699957315</v>
      </c>
      <c r="DM12" s="17">
        <f t="shared" si="1"/>
        <v>1.28573731</v>
      </c>
      <c r="DN12" s="17">
        <f t="shared" si="1"/>
        <v>2.209779579</v>
      </c>
      <c r="DO12" s="17">
        <f t="shared" si="1"/>
        <v>1.051301568</v>
      </c>
      <c r="DP12" s="17">
        <f t="shared" si="1"/>
        <v>1.653006338</v>
      </c>
      <c r="DQ12" s="17">
        <f t="shared" si="1"/>
        <v>1.60605292</v>
      </c>
      <c r="DR12" s="17">
        <f t="shared" si="1"/>
        <v>0.5699241628</v>
      </c>
      <c r="DS12" s="17">
        <f t="shared" si="1"/>
        <v>1.544873327</v>
      </c>
      <c r="DT12" s="17">
        <f t="shared" si="1"/>
        <v>2.139311044</v>
      </c>
      <c r="DU12" s="17">
        <f t="shared" si="1"/>
        <v>0.9539619504</v>
      </c>
      <c r="DV12" s="17">
        <f t="shared" si="1"/>
        <v>0.8017501554</v>
      </c>
      <c r="DW12" s="17">
        <f t="shared" si="1"/>
        <v>1.141465964</v>
      </c>
      <c r="DX12" s="17">
        <f t="shared" si="1"/>
        <v>1.694747276</v>
      </c>
      <c r="DY12" s="17">
        <f t="shared" si="1"/>
        <v>1.604186344</v>
      </c>
      <c r="DZ12" s="17">
        <f t="shared" si="1"/>
        <v>1.256427666</v>
      </c>
      <c r="EA12" s="17">
        <f t="shared" si="1"/>
        <v>1.730426958</v>
      </c>
      <c r="EB12" s="17">
        <f t="shared" si="1"/>
        <v>2.218078222</v>
      </c>
      <c r="EC12" s="17">
        <f t="shared" si="1"/>
        <v>1.92802422</v>
      </c>
      <c r="ED12" s="17">
        <f t="shared" si="1"/>
        <v>1.28857137</v>
      </c>
      <c r="EE12" s="17">
        <f t="shared" si="1"/>
        <v>0.2933374641</v>
      </c>
      <c r="EF12" s="17">
        <f t="shared" si="1"/>
        <v>1.400928632</v>
      </c>
      <c r="EG12" s="17">
        <f t="shared" si="1"/>
        <v>1.538645521</v>
      </c>
      <c r="EH12" s="17">
        <f t="shared" si="1"/>
        <v>1.269362276</v>
      </c>
      <c r="EI12" s="17">
        <f t="shared" si="1"/>
        <v>1.324426218</v>
      </c>
      <c r="EJ12" s="17">
        <f t="shared" si="1"/>
        <v>2.173317497</v>
      </c>
      <c r="EK12" s="17">
        <f t="shared" si="1"/>
        <v>1.938053922</v>
      </c>
      <c r="EL12" s="17">
        <f t="shared" si="1"/>
        <v>1.087325691</v>
      </c>
      <c r="EM12" s="17">
        <f t="shared" si="1"/>
        <v>1.680332045</v>
      </c>
      <c r="EN12" s="17">
        <f t="shared" si="1"/>
        <v>2.006000732</v>
      </c>
      <c r="EO12" s="17">
        <f t="shared" si="1"/>
        <v>1.707644894</v>
      </c>
      <c r="EP12" s="17">
        <f t="shared" si="1"/>
        <v>1.760272997</v>
      </c>
      <c r="EQ12" s="17">
        <f t="shared" si="1"/>
        <v>1.145015352</v>
      </c>
      <c r="ER12" s="17">
        <f t="shared" si="1"/>
        <v>2.382748484</v>
      </c>
      <c r="ES12" s="17">
        <f t="shared" si="1"/>
        <v>0.9354789281</v>
      </c>
      <c r="ET12" s="17">
        <f t="shared" si="1"/>
        <v>1.391445351</v>
      </c>
      <c r="EU12" s="17">
        <f t="shared" si="1"/>
        <v>1.345022358</v>
      </c>
      <c r="EV12" s="17">
        <f t="shared" si="1"/>
        <v>1.696029007</v>
      </c>
      <c r="EW12" s="17">
        <f t="shared" si="1"/>
        <v>1.872919927</v>
      </c>
      <c r="EX12" s="17">
        <f t="shared" si="1"/>
        <v>1.479151019</v>
      </c>
      <c r="EY12" s="17">
        <f t="shared" si="1"/>
        <v>1.059731008</v>
      </c>
      <c r="EZ12" s="17">
        <f t="shared" si="1"/>
        <v>1.877647317</v>
      </c>
      <c r="FA12" s="17">
        <f t="shared" si="1"/>
        <v>1.044748431</v>
      </c>
      <c r="FB12" s="17">
        <f t="shared" si="1"/>
        <v>0.6562353446</v>
      </c>
      <c r="FC12" s="17">
        <f t="shared" si="1"/>
        <v>1.109460398</v>
      </c>
      <c r="FD12" s="17">
        <f t="shared" si="1"/>
        <v>0.873993267</v>
      </c>
      <c r="FE12" s="17">
        <f t="shared" si="1"/>
        <v>1.160560657</v>
      </c>
      <c r="FF12" s="17">
        <f t="shared" si="1"/>
        <v>1.006971205</v>
      </c>
      <c r="FG12" s="17">
        <f t="shared" si="1"/>
        <v>1.619616789</v>
      </c>
      <c r="FH12" s="17">
        <f t="shared" si="1"/>
        <v>1.167165034</v>
      </c>
      <c r="FI12" s="17">
        <f t="shared" si="1"/>
        <v>0.7038313074</v>
      </c>
      <c r="FJ12" s="17">
        <f t="shared" si="1"/>
        <v>1.880261901</v>
      </c>
      <c r="FK12" s="17">
        <f t="shared" si="1"/>
        <v>0.7681320032</v>
      </c>
      <c r="FL12" s="17">
        <f t="shared" si="1"/>
        <v>1.843597775</v>
      </c>
      <c r="FM12" s="17">
        <f t="shared" si="1"/>
        <v>1.200184152</v>
      </c>
      <c r="FN12" s="17">
        <f t="shared" si="1"/>
        <v>1.116755793</v>
      </c>
      <c r="FO12" s="17">
        <f t="shared" si="1"/>
        <v>1.387211183</v>
      </c>
      <c r="FP12" s="17">
        <f t="shared" si="1"/>
        <v>1.80315959</v>
      </c>
      <c r="FQ12" s="17">
        <f t="shared" si="1"/>
        <v>1.795464479</v>
      </c>
      <c r="FR12" s="17">
        <f t="shared" si="1"/>
        <v>1.285089265</v>
      </c>
      <c r="FS12" s="17">
        <f t="shared" si="1"/>
        <v>1.602100013</v>
      </c>
      <c r="FT12" s="17">
        <f t="shared" si="1"/>
        <v>1.070417806</v>
      </c>
      <c r="FU12" s="17">
        <f t="shared" si="1"/>
        <v>1.916811689</v>
      </c>
      <c r="FV12" s="17">
        <f t="shared" si="1"/>
        <v>1.471473828</v>
      </c>
      <c r="FW12" s="17">
        <f t="shared" si="1"/>
        <v>1.420125205</v>
      </c>
      <c r="FX12" s="17">
        <f t="shared" si="1"/>
        <v>0.8413505812</v>
      </c>
      <c r="FY12" s="17">
        <f t="shared" si="1"/>
        <v>0.8705702647</v>
      </c>
      <c r="FZ12" s="17">
        <f t="shared" si="1"/>
        <v>1.944476307</v>
      </c>
      <c r="GA12" s="17">
        <f t="shared" si="1"/>
        <v>1.076454981</v>
      </c>
      <c r="GB12" s="17">
        <f t="shared" si="1"/>
        <v>1.085584118</v>
      </c>
      <c r="GC12" s="17">
        <f t="shared" si="1"/>
        <v>2.122043195</v>
      </c>
      <c r="GD12" s="17">
        <f t="shared" si="1"/>
        <v>1.75367312</v>
      </c>
      <c r="GE12" s="17">
        <f t="shared" si="1"/>
        <v>0.9743000062</v>
      </c>
      <c r="GF12" s="17">
        <f t="shared" si="1"/>
        <v>0.8210253768</v>
      </c>
      <c r="GG12" s="17">
        <f t="shared" si="1"/>
        <v>0.9989337027</v>
      </c>
      <c r="GH12" s="17">
        <f t="shared" si="1"/>
        <v>1.622755133</v>
      </c>
      <c r="GI12" s="17">
        <f t="shared" si="1"/>
        <v>1.034148493</v>
      </c>
      <c r="GJ12" s="17">
        <f t="shared" si="1"/>
        <v>1.088002999</v>
      </c>
      <c r="GK12" s="17">
        <f t="shared" si="1"/>
        <v>1.767336797</v>
      </c>
      <c r="GL12" s="17">
        <f t="shared" si="1"/>
        <v>1.276536769</v>
      </c>
      <c r="GM12" s="17">
        <f t="shared" si="1"/>
        <v>1.801866174</v>
      </c>
      <c r="GN12" s="17">
        <f t="shared" si="1"/>
        <v>1.752847429</v>
      </c>
      <c r="GO12" s="17">
        <f t="shared" si="1"/>
        <v>1.523244622</v>
      </c>
      <c r="GP12" s="17">
        <f t="shared" si="1"/>
        <v>1.004248162</v>
      </c>
      <c r="GQ12" s="17">
        <f t="shared" si="1"/>
        <v>0.5704767751</v>
      </c>
      <c r="GR12" s="17">
        <f t="shared" si="1"/>
        <v>0.6180543413</v>
      </c>
      <c r="GS12" s="17">
        <f t="shared" si="1"/>
        <v>0.9260979424</v>
      </c>
      <c r="GT12" s="17">
        <f t="shared" si="1"/>
        <v>1.25604523</v>
      </c>
      <c r="GU12" s="17">
        <f t="shared" si="1"/>
        <v>1.553944319</v>
      </c>
      <c r="GV12" s="17">
        <f t="shared" si="1"/>
        <v>0.9569313755</v>
      </c>
      <c r="GW12" s="17">
        <f t="shared" si="1"/>
        <v>1.42371029</v>
      </c>
      <c r="GX12" s="17">
        <f t="shared" si="1"/>
        <v>1.418552984</v>
      </c>
      <c r="GY12" s="17">
        <f t="shared" si="1"/>
        <v>1.607333665</v>
      </c>
      <c r="GZ12" s="17">
        <f t="shared" si="1"/>
        <v>0.8756855023</v>
      </c>
      <c r="HA12" s="17">
        <f t="shared" si="1"/>
        <v>1.248213496</v>
      </c>
      <c r="HB12" s="17">
        <f t="shared" si="1"/>
        <v>0.7110997097</v>
      </c>
      <c r="HC12" s="17">
        <f t="shared" si="1"/>
        <v>1.434993306</v>
      </c>
      <c r="HD12" s="17">
        <f t="shared" si="1"/>
        <v>1.470454435</v>
      </c>
      <c r="HE12" s="17">
        <f t="shared" si="1"/>
        <v>0.8790764188</v>
      </c>
      <c r="HF12" s="17">
        <f t="shared" si="1"/>
        <v>1.503824068</v>
      </c>
      <c r="HG12" s="17">
        <f t="shared" si="1"/>
        <v>1.393428372</v>
      </c>
      <c r="HH12" s="17">
        <f t="shared" si="1"/>
        <v>0.5458861737</v>
      </c>
      <c r="HI12" s="17">
        <f t="shared" si="1"/>
        <v>1.367731072</v>
      </c>
      <c r="HJ12" s="17">
        <f t="shared" si="1"/>
        <v>1.806190674</v>
      </c>
      <c r="HK12" s="17">
        <f t="shared" si="1"/>
        <v>1.169835661</v>
      </c>
      <c r="HL12" s="17">
        <f t="shared" si="1"/>
        <v>0.7567827455</v>
      </c>
      <c r="HM12" s="17">
        <f t="shared" si="1"/>
        <v>1.168077374</v>
      </c>
      <c r="HN12" s="17">
        <f t="shared" si="1"/>
        <v>1.00296002</v>
      </c>
      <c r="HO12" s="17">
        <f t="shared" si="1"/>
        <v>0.9369584038</v>
      </c>
      <c r="HP12" s="17">
        <f t="shared" si="1"/>
        <v>1.313367166</v>
      </c>
      <c r="HQ12" s="17">
        <f t="shared" si="1"/>
        <v>1.71803499</v>
      </c>
      <c r="HR12" s="17">
        <f t="shared" si="1"/>
        <v>1.225636184</v>
      </c>
      <c r="HS12" s="17">
        <f t="shared" si="1"/>
        <v>1.418476391</v>
      </c>
      <c r="HT12" s="17">
        <f t="shared" si="1"/>
        <v>1.410345109</v>
      </c>
      <c r="HU12" s="17">
        <f t="shared" si="1"/>
        <v>1.036654575</v>
      </c>
      <c r="HV12" s="17">
        <f t="shared" si="1"/>
        <v>1.304404721</v>
      </c>
      <c r="HW12" s="17">
        <f t="shared" si="1"/>
        <v>1.411641646</v>
      </c>
      <c r="HX12" s="17">
        <f t="shared" si="1"/>
        <v>0.8138366598</v>
      </c>
      <c r="HY12" s="17">
        <f t="shared" si="1"/>
        <v>1.828940924</v>
      </c>
      <c r="HZ12" s="17">
        <f t="shared" si="1"/>
        <v>1.347579072</v>
      </c>
      <c r="IA12" s="17">
        <f t="shared" si="1"/>
        <v>1.382809358</v>
      </c>
      <c r="IB12" s="17">
        <f t="shared" si="1"/>
        <v>1.510598272</v>
      </c>
      <c r="IC12" s="17">
        <f t="shared" si="1"/>
        <v>1.100646262</v>
      </c>
      <c r="ID12" s="17">
        <f t="shared" si="1"/>
        <v>1.412311012</v>
      </c>
      <c r="IE12" s="17">
        <f t="shared" si="1"/>
        <v>1.159240429</v>
      </c>
      <c r="IF12" s="17">
        <f t="shared" si="1"/>
        <v>1.467470567</v>
      </c>
      <c r="IG12" s="17">
        <f t="shared" si="1"/>
        <v>0.5371642496</v>
      </c>
      <c r="IH12" s="17">
        <f t="shared" si="1"/>
        <v>0.9211109371</v>
      </c>
      <c r="II12" s="17">
        <f t="shared" si="1"/>
        <v>1.754370946</v>
      </c>
      <c r="IJ12" s="17">
        <f t="shared" si="1"/>
        <v>1.973169704</v>
      </c>
      <c r="IK12" s="17">
        <f t="shared" si="1"/>
        <v>0.9416718453</v>
      </c>
      <c r="IL12" s="17">
        <f t="shared" si="1"/>
        <v>1.199791206</v>
      </c>
      <c r="IM12" s="17">
        <f t="shared" si="1"/>
        <v>1.586066545</v>
      </c>
      <c r="IN12" s="17">
        <f t="shared" si="1"/>
        <v>1.710202282</v>
      </c>
      <c r="IO12" s="17">
        <f t="shared" si="1"/>
        <v>0.5788431432</v>
      </c>
      <c r="IP12" s="17">
        <f t="shared" si="1"/>
        <v>1.083310454</v>
      </c>
      <c r="IQ12" s="17">
        <f t="shared" si="1"/>
        <v>0.991270617</v>
      </c>
      <c r="IR12" s="17">
        <f t="shared" si="1"/>
        <v>1.484548553</v>
      </c>
      <c r="IS12" s="17">
        <f t="shared" si="1"/>
        <v>2.684455426</v>
      </c>
      <c r="IT12" s="17">
        <f t="shared" si="1"/>
        <v>0.8944229628</v>
      </c>
      <c r="IU12" s="17">
        <f t="shared" si="1"/>
        <v>0.8187879309</v>
      </c>
      <c r="IV12" s="17">
        <f t="shared" si="1"/>
        <v>1.81492237</v>
      </c>
      <c r="IW12" s="17">
        <f t="shared" si="1"/>
        <v>1.846746711</v>
      </c>
      <c r="IX12" s="17">
        <f t="shared" si="1"/>
        <v>1.387790346</v>
      </c>
      <c r="IY12" s="17">
        <f t="shared" si="1"/>
        <v>1.671259495</v>
      </c>
      <c r="IZ12" s="17">
        <f t="shared" si="1"/>
        <v>1.762597778</v>
      </c>
      <c r="JA12" s="17">
        <f t="shared" si="1"/>
        <v>1.675852523</v>
      </c>
      <c r="JB12" s="17">
        <f t="shared" si="1"/>
        <v>1.141573118</v>
      </c>
      <c r="JC12" s="17">
        <f t="shared" si="1"/>
        <v>1.073166296</v>
      </c>
      <c r="JD12" s="17">
        <f t="shared" si="1"/>
        <v>1.873701849</v>
      </c>
      <c r="JE12" s="17">
        <f t="shared" si="1"/>
        <v>1.833695491</v>
      </c>
      <c r="JF12" s="17">
        <f t="shared" si="1"/>
        <v>1.463368396</v>
      </c>
      <c r="JG12" s="17">
        <f t="shared" si="1"/>
        <v>1.362272098</v>
      </c>
      <c r="JH12" s="17">
        <f t="shared" si="1"/>
        <v>1.884849609</v>
      </c>
      <c r="JI12" s="17">
        <f t="shared" si="1"/>
        <v>0.9549242945</v>
      </c>
      <c r="JJ12" s="17">
        <f t="shared" si="1"/>
        <v>1.316979848</v>
      </c>
      <c r="JK12" s="17">
        <f t="shared" si="1"/>
        <v>1.165222928</v>
      </c>
      <c r="JL12" s="17">
        <f t="shared" si="1"/>
        <v>1.808864705</v>
      </c>
      <c r="JM12" s="17">
        <f t="shared" si="1"/>
        <v>1.618649654</v>
      </c>
      <c r="JN12" s="17">
        <f t="shared" si="1"/>
        <v>1.804622322</v>
      </c>
      <c r="JO12" s="17">
        <f t="shared" si="1"/>
        <v>1.429111915</v>
      </c>
      <c r="JP12" s="17">
        <f t="shared" si="1"/>
        <v>0.6844659687</v>
      </c>
      <c r="JQ12" s="17">
        <f t="shared" si="1"/>
        <v>1.086774155</v>
      </c>
      <c r="JR12" s="17">
        <f t="shared" si="1"/>
        <v>1.875377851</v>
      </c>
      <c r="JS12" s="17">
        <f t="shared" si="1"/>
        <v>2.139717121</v>
      </c>
      <c r="JT12" s="17">
        <f t="shared" si="1"/>
        <v>1.03845778</v>
      </c>
      <c r="JU12" s="17">
        <f t="shared" si="1"/>
        <v>1.449051943</v>
      </c>
      <c r="JV12" s="17">
        <f t="shared" si="1"/>
        <v>1.476619521</v>
      </c>
      <c r="JW12" s="17">
        <f t="shared" si="1"/>
        <v>1.105726835</v>
      </c>
      <c r="JX12" s="17">
        <f t="shared" si="1"/>
        <v>1.610012127</v>
      </c>
      <c r="JY12" s="17">
        <f t="shared" si="1"/>
        <v>1.770614197</v>
      </c>
      <c r="JZ12" s="17">
        <f t="shared" si="1"/>
        <v>1.037216516</v>
      </c>
      <c r="KA12" s="17">
        <f t="shared" si="1"/>
        <v>1.56519205</v>
      </c>
      <c r="KB12" s="17">
        <f t="shared" si="1"/>
        <v>1.276731552</v>
      </c>
      <c r="KC12" s="17">
        <f t="shared" si="1"/>
        <v>1.047383135</v>
      </c>
      <c r="KD12" s="17">
        <f t="shared" si="1"/>
        <v>1.155385813</v>
      </c>
      <c r="KE12" s="17">
        <f t="shared" si="1"/>
        <v>1.463160874</v>
      </c>
      <c r="KF12" s="17">
        <f t="shared" si="1"/>
        <v>1.748837762</v>
      </c>
      <c r="KG12" s="17">
        <f t="shared" si="1"/>
        <v>1.867666849</v>
      </c>
      <c r="KH12" s="17">
        <f t="shared" si="1"/>
        <v>1.283032187</v>
      </c>
      <c r="KI12" s="17">
        <f t="shared" si="1"/>
        <v>1.195527656</v>
      </c>
      <c r="KJ12" s="17">
        <f t="shared" si="1"/>
        <v>1.739798196</v>
      </c>
      <c r="KK12" s="17">
        <f t="shared" si="1"/>
        <v>1.020161638</v>
      </c>
      <c r="KL12" s="17">
        <f t="shared" si="1"/>
        <v>1.441248576</v>
      </c>
      <c r="KM12" s="17">
        <f t="shared" si="1"/>
        <v>1.723968011</v>
      </c>
      <c r="KN12" s="17">
        <f t="shared" si="1"/>
        <v>1.87116141</v>
      </c>
      <c r="KO12" s="17">
        <f t="shared" si="1"/>
        <v>2.091642167</v>
      </c>
      <c r="KP12" s="17">
        <f t="shared" si="1"/>
        <v>1.208616172</v>
      </c>
      <c r="KQ12" s="17">
        <f t="shared" si="1"/>
        <v>1.502706535</v>
      </c>
      <c r="KR12" s="17">
        <f t="shared" si="1"/>
        <v>1.121931043</v>
      </c>
      <c r="KS12" s="17">
        <f t="shared" si="1"/>
        <v>1.522262767</v>
      </c>
      <c r="KT12" s="17">
        <f t="shared" si="1"/>
        <v>1.415029797</v>
      </c>
      <c r="KU12" s="17">
        <f t="shared" si="1"/>
        <v>0.7040560895</v>
      </c>
      <c r="KV12" s="17">
        <f t="shared" si="1"/>
        <v>1.414775307</v>
      </c>
      <c r="KW12" s="17">
        <f t="shared" si="1"/>
        <v>0.3075413067</v>
      </c>
      <c r="KX12" s="17">
        <f t="shared" si="1"/>
        <v>0.8887870835</v>
      </c>
      <c r="KY12" s="17">
        <f t="shared" si="1"/>
        <v>1.407642016</v>
      </c>
      <c r="KZ12" s="17">
        <f t="shared" si="1"/>
        <v>1.570906855</v>
      </c>
      <c r="LA12" s="17">
        <f t="shared" si="1"/>
        <v>1.336223253</v>
      </c>
      <c r="LB12" s="17">
        <f t="shared" si="1"/>
        <v>1.187309994</v>
      </c>
      <c r="LC12" s="17">
        <f t="shared" si="1"/>
        <v>1.060952065</v>
      </c>
      <c r="LD12" s="17">
        <f t="shared" si="1"/>
        <v>1.484776307</v>
      </c>
      <c r="LE12" s="17">
        <f t="shared" si="1"/>
        <v>1.830477021</v>
      </c>
      <c r="LF12" s="17">
        <f t="shared" si="1"/>
        <v>1.57678004</v>
      </c>
      <c r="LG12" s="17">
        <f t="shared" si="1"/>
        <v>1.924703756</v>
      </c>
      <c r="LH12" s="17">
        <f t="shared" si="1"/>
        <v>1.323408708</v>
      </c>
      <c r="LI12" s="17">
        <f t="shared" si="1"/>
        <v>1.031280649</v>
      </c>
      <c r="LJ12" s="17">
        <f t="shared" si="1"/>
        <v>0.9356972921</v>
      </c>
      <c r="LK12" s="17">
        <f t="shared" si="1"/>
        <v>0.8928849199</v>
      </c>
      <c r="LL12" s="17">
        <f t="shared" si="1"/>
        <v>1.849589462</v>
      </c>
      <c r="LM12" s="17">
        <f t="shared" si="1"/>
        <v>1.788463059</v>
      </c>
      <c r="LN12" s="17">
        <f t="shared" si="1"/>
        <v>1.47937537</v>
      </c>
      <c r="LO12" s="17">
        <f t="shared" si="1"/>
        <v>1.831943568</v>
      </c>
      <c r="LP12" s="17">
        <f t="shared" si="1"/>
        <v>1.426696844</v>
      </c>
      <c r="LQ12" s="17">
        <f t="shared" si="1"/>
        <v>1.861504343</v>
      </c>
      <c r="LR12" s="17">
        <f t="shared" si="1"/>
        <v>0.9648728312</v>
      </c>
      <c r="LS12" s="17">
        <f t="shared" si="1"/>
        <v>1.788608194</v>
      </c>
      <c r="LT12" s="17">
        <f t="shared" si="1"/>
        <v>1.328822093</v>
      </c>
      <c r="LU12" s="17">
        <f t="shared" si="1"/>
        <v>1.508737858</v>
      </c>
      <c r="LV12" s="17">
        <f t="shared" si="1"/>
        <v>1.772051922</v>
      </c>
      <c r="LW12" s="17">
        <f t="shared" si="1"/>
        <v>1.240182214</v>
      </c>
      <c r="LX12" s="17">
        <f t="shared" si="1"/>
        <v>1.678899453</v>
      </c>
      <c r="LY12" s="17">
        <f t="shared" si="1"/>
        <v>1.793434924</v>
      </c>
      <c r="LZ12" s="17">
        <f t="shared" si="1"/>
        <v>1.212834319</v>
      </c>
      <c r="MA12" s="17">
        <f t="shared" si="1"/>
        <v>0.6860745795</v>
      </c>
      <c r="MB12" s="17">
        <f t="shared" si="1"/>
        <v>1.979043247</v>
      </c>
      <c r="MC12" s="17">
        <f t="shared" si="1"/>
        <v>1.23842972</v>
      </c>
      <c r="MD12" s="17">
        <f t="shared" si="1"/>
        <v>1.463055205</v>
      </c>
      <c r="ME12" s="17">
        <f t="shared" si="1"/>
        <v>1.773335967</v>
      </c>
      <c r="MF12" s="17">
        <f t="shared" si="1"/>
        <v>1.57551815</v>
      </c>
      <c r="MG12" s="17">
        <f t="shared" si="1"/>
        <v>1.455000882</v>
      </c>
      <c r="MH12" s="17">
        <f t="shared" si="1"/>
        <v>1.734336224</v>
      </c>
      <c r="MI12" s="17">
        <f t="shared" si="1"/>
        <v>0.6390122534</v>
      </c>
      <c r="MJ12" s="17">
        <f t="shared" si="1"/>
        <v>1.483394555</v>
      </c>
      <c r="MK12" s="17">
        <f t="shared" si="1"/>
        <v>1.451677993</v>
      </c>
      <c r="ML12" s="17">
        <f t="shared" si="1"/>
        <v>1.51037611</v>
      </c>
      <c r="MM12" s="17">
        <f t="shared" si="1"/>
        <v>0.7816294895</v>
      </c>
      <c r="MN12" s="17">
        <f t="shared" si="1"/>
        <v>1.603731847</v>
      </c>
      <c r="MO12" s="17">
        <f t="shared" si="1"/>
        <v>2.147104155</v>
      </c>
      <c r="MP12" s="17">
        <f t="shared" si="1"/>
        <v>1.520868564</v>
      </c>
      <c r="MQ12" s="17">
        <f t="shared" si="1"/>
        <v>1.490902652</v>
      </c>
      <c r="MR12" s="17">
        <f t="shared" si="1"/>
        <v>1.019577641</v>
      </c>
      <c r="MS12" s="17">
        <f t="shared" si="1"/>
        <v>1.675003608</v>
      </c>
      <c r="MT12" s="17">
        <f t="shared" si="1"/>
        <v>1.053471606</v>
      </c>
      <c r="MU12" s="17">
        <f t="shared" si="1"/>
        <v>1.166232168</v>
      </c>
      <c r="MV12" s="17">
        <f t="shared" si="1"/>
        <v>2.239033724</v>
      </c>
      <c r="MW12" s="17">
        <f t="shared" si="1"/>
        <v>0.9961594406</v>
      </c>
      <c r="MX12" s="17">
        <f t="shared" si="1"/>
        <v>0.6190981021</v>
      </c>
      <c r="MY12" s="17">
        <f t="shared" si="1"/>
        <v>2.139472577</v>
      </c>
      <c r="MZ12" s="17">
        <f t="shared" si="1"/>
        <v>0.9839172586</v>
      </c>
      <c r="NA12" s="17">
        <f t="shared" si="1"/>
        <v>1.052108938</v>
      </c>
      <c r="NB12" s="17">
        <f t="shared" si="1"/>
        <v>0.8080752903</v>
      </c>
      <c r="NC12" s="17">
        <f t="shared" si="1"/>
        <v>1.83876596</v>
      </c>
      <c r="ND12" s="17">
        <f t="shared" si="1"/>
        <v>1.06082411</v>
      </c>
      <c r="NE12" s="17">
        <f t="shared" si="1"/>
        <v>1.230686826</v>
      </c>
      <c r="NF12" s="17">
        <f t="shared" si="1"/>
        <v>1.836287275</v>
      </c>
      <c r="NG12" s="17">
        <f t="shared" si="1"/>
        <v>1.574549425</v>
      </c>
      <c r="NH12" s="17">
        <f t="shared" si="1"/>
        <v>1.139942861</v>
      </c>
      <c r="NI12" s="17">
        <f t="shared" si="1"/>
        <v>0.6255873752</v>
      </c>
      <c r="NJ12" s="17">
        <f t="shared" si="1"/>
        <v>0.9881536933</v>
      </c>
      <c r="NK12" s="17">
        <f t="shared" si="1"/>
        <v>1.746840331</v>
      </c>
      <c r="NL12" s="17">
        <f t="shared" si="1"/>
        <v>1.239018929</v>
      </c>
      <c r="NM12" s="17">
        <f t="shared" si="1"/>
        <v>1.375589489</v>
      </c>
      <c r="NN12" s="17">
        <f t="shared" si="1"/>
        <v>1.452140623</v>
      </c>
      <c r="NO12" s="17">
        <f t="shared" si="1"/>
        <v>2.024633481</v>
      </c>
      <c r="NP12" s="17">
        <f t="shared" si="1"/>
        <v>1.337327105</v>
      </c>
      <c r="NQ12" s="17">
        <f t="shared" si="1"/>
        <v>2.162772944</v>
      </c>
      <c r="NR12" s="17">
        <f t="shared" si="1"/>
        <v>1.23096752</v>
      </c>
      <c r="NS12" s="17">
        <f t="shared" si="1"/>
        <v>0.9653049784</v>
      </c>
      <c r="NT12" s="17">
        <f t="shared" si="1"/>
        <v>1.933900578</v>
      </c>
      <c r="NU12" s="17">
        <f t="shared" si="1"/>
        <v>2.381102892</v>
      </c>
      <c r="NV12" s="17">
        <f t="shared" si="1"/>
        <v>0.822059287</v>
      </c>
      <c r="NW12" s="17">
        <f t="shared" si="1"/>
        <v>1.216549465</v>
      </c>
      <c r="NX12" s="17">
        <f t="shared" si="1"/>
        <v>0.8313275966</v>
      </c>
      <c r="NY12" s="17">
        <f t="shared" si="1"/>
        <v>1.524228464</v>
      </c>
      <c r="NZ12" s="17">
        <f t="shared" si="1"/>
        <v>1.439029047</v>
      </c>
      <c r="OA12" s="17">
        <f t="shared" si="1"/>
        <v>1.249360309</v>
      </c>
      <c r="OB12" s="17">
        <f t="shared" si="1"/>
        <v>0.9571506698</v>
      </c>
      <c r="OC12" s="17">
        <f t="shared" si="1"/>
        <v>0.807832972</v>
      </c>
      <c r="OD12" s="17">
        <f t="shared" si="1"/>
        <v>1.367362539</v>
      </c>
      <c r="OE12" s="17">
        <f t="shared" si="1"/>
        <v>1.78573355</v>
      </c>
      <c r="OF12" s="17">
        <f t="shared" si="1"/>
        <v>0.7851926172</v>
      </c>
      <c r="OG12" s="17">
        <f t="shared" si="1"/>
        <v>1.818322668</v>
      </c>
      <c r="OH12" s="17">
        <f t="shared" si="1"/>
        <v>0.8209378023</v>
      </c>
      <c r="OI12" s="17">
        <f t="shared" si="1"/>
        <v>1.613371158</v>
      </c>
      <c r="OJ12" s="17">
        <f t="shared" si="1"/>
        <v>1.626249365</v>
      </c>
      <c r="OK12" s="17">
        <f t="shared" si="1"/>
        <v>1.173766902</v>
      </c>
    </row>
    <row r="13" ht="14.25" customHeight="1">
      <c r="A13" s="16" t="s">
        <v>1890</v>
      </c>
      <c r="B13" s="17">
        <f t="shared" ref="B13:OK13" si="2">(B12-B11)^2</f>
        <v>0.04070046503</v>
      </c>
      <c r="C13" s="17">
        <f t="shared" si="2"/>
        <v>1.223624711</v>
      </c>
      <c r="D13" s="17">
        <f t="shared" si="2"/>
        <v>0.01126987555</v>
      </c>
      <c r="E13" s="17">
        <f t="shared" si="2"/>
        <v>0.05013802466</v>
      </c>
      <c r="F13" s="17">
        <f t="shared" si="2"/>
        <v>0.05411844931</v>
      </c>
      <c r="G13" s="17">
        <f t="shared" si="2"/>
        <v>0.1994503891</v>
      </c>
      <c r="H13" s="17">
        <f t="shared" si="2"/>
        <v>0.1411790835</v>
      </c>
      <c r="I13" s="17">
        <f t="shared" si="2"/>
        <v>0.4571758065</v>
      </c>
      <c r="J13" s="17">
        <f t="shared" si="2"/>
        <v>3.508573681</v>
      </c>
      <c r="K13" s="17">
        <f t="shared" si="2"/>
        <v>0.08771980038</v>
      </c>
      <c r="L13" s="17">
        <f t="shared" si="2"/>
        <v>0.0152282504</v>
      </c>
      <c r="M13" s="17">
        <f t="shared" si="2"/>
        <v>1.1154105</v>
      </c>
      <c r="N13" s="17">
        <f t="shared" si="2"/>
        <v>0.1077552611</v>
      </c>
      <c r="O13" s="17">
        <f t="shared" si="2"/>
        <v>0.05593600953</v>
      </c>
      <c r="P13" s="17">
        <f t="shared" si="2"/>
        <v>0.05206633776</v>
      </c>
      <c r="Q13" s="17">
        <f t="shared" si="2"/>
        <v>0.1318465682</v>
      </c>
      <c r="R13" s="17">
        <f t="shared" si="2"/>
        <v>0.04163998865</v>
      </c>
      <c r="S13" s="17">
        <f t="shared" si="2"/>
        <v>0.196553057</v>
      </c>
      <c r="T13" s="17">
        <f t="shared" si="2"/>
        <v>0.3368539708</v>
      </c>
      <c r="U13" s="17">
        <f t="shared" si="2"/>
        <v>0.1890915435</v>
      </c>
      <c r="V13" s="17">
        <f t="shared" si="2"/>
        <v>0.03486107537</v>
      </c>
      <c r="W13" s="17">
        <f t="shared" si="2"/>
        <v>0.05608635761</v>
      </c>
      <c r="X13" s="17">
        <f t="shared" si="2"/>
        <v>0.9364199181</v>
      </c>
      <c r="Y13" s="17">
        <f t="shared" si="2"/>
        <v>0.0504531868</v>
      </c>
      <c r="Z13" s="17">
        <f t="shared" si="2"/>
        <v>0.001478540027</v>
      </c>
      <c r="AA13" s="17">
        <f t="shared" si="2"/>
        <v>0.2134654577</v>
      </c>
      <c r="AB13" s="17">
        <f t="shared" si="2"/>
        <v>0.06889587197</v>
      </c>
      <c r="AC13" s="17">
        <f t="shared" si="2"/>
        <v>0.01036902293</v>
      </c>
      <c r="AD13" s="17">
        <f t="shared" si="2"/>
        <v>0.2653430578</v>
      </c>
      <c r="AE13" s="17">
        <f t="shared" si="2"/>
        <v>0.2043465075</v>
      </c>
      <c r="AF13" s="17">
        <f t="shared" si="2"/>
        <v>0.1780486388</v>
      </c>
      <c r="AG13" s="17">
        <f t="shared" si="2"/>
        <v>0.001038027168</v>
      </c>
      <c r="AH13" s="17">
        <f t="shared" si="2"/>
        <v>0.3943386542</v>
      </c>
      <c r="AI13" s="17">
        <f t="shared" si="2"/>
        <v>0.2715650473</v>
      </c>
      <c r="AJ13" s="17">
        <f t="shared" si="2"/>
        <v>0.1412748417</v>
      </c>
      <c r="AK13" s="17">
        <f t="shared" si="2"/>
        <v>0.5398757746</v>
      </c>
      <c r="AL13" s="17">
        <f t="shared" si="2"/>
        <v>0.03767207002</v>
      </c>
      <c r="AM13" s="17">
        <f t="shared" si="2"/>
        <v>1.566918186</v>
      </c>
      <c r="AN13" s="17">
        <f t="shared" si="2"/>
        <v>0.2093052367</v>
      </c>
      <c r="AO13" s="17">
        <f t="shared" si="2"/>
        <v>0.003451210972</v>
      </c>
      <c r="AP13" s="17">
        <f t="shared" si="2"/>
        <v>0.1907940524</v>
      </c>
      <c r="AQ13" s="17">
        <f t="shared" si="2"/>
        <v>0.3605009639</v>
      </c>
      <c r="AR13" s="17">
        <f t="shared" si="2"/>
        <v>1.220596209</v>
      </c>
      <c r="AS13" s="17">
        <f t="shared" si="2"/>
        <v>0.01212199434</v>
      </c>
      <c r="AT13" s="17">
        <f t="shared" si="2"/>
        <v>0.02890144143</v>
      </c>
      <c r="AU13" s="17">
        <f t="shared" si="2"/>
        <v>0.4808092304</v>
      </c>
      <c r="AV13" s="17">
        <f t="shared" si="2"/>
        <v>0.170640257</v>
      </c>
      <c r="AW13" s="17">
        <f t="shared" si="2"/>
        <v>0.003464398166</v>
      </c>
      <c r="AX13" s="17">
        <f t="shared" si="2"/>
        <v>0.1032523881</v>
      </c>
      <c r="AY13" s="17">
        <f t="shared" si="2"/>
        <v>0.1309024251</v>
      </c>
      <c r="AZ13" s="17">
        <f t="shared" si="2"/>
        <v>0.1513160047</v>
      </c>
      <c r="BA13" s="17">
        <f t="shared" si="2"/>
        <v>0.01192186656</v>
      </c>
      <c r="BB13" s="17">
        <f t="shared" si="2"/>
        <v>0.002964937704</v>
      </c>
      <c r="BC13" s="17">
        <f t="shared" si="2"/>
        <v>0.2980989544</v>
      </c>
      <c r="BD13" s="17">
        <f t="shared" si="2"/>
        <v>0.009945671442</v>
      </c>
      <c r="BE13" s="17">
        <f t="shared" si="2"/>
        <v>0.3393779674</v>
      </c>
      <c r="BF13" s="17">
        <f t="shared" si="2"/>
        <v>0.2379028469</v>
      </c>
      <c r="BG13" s="17">
        <f t="shared" si="2"/>
        <v>0.8954277767</v>
      </c>
      <c r="BH13" s="17">
        <f t="shared" si="2"/>
        <v>0.4167259742</v>
      </c>
      <c r="BI13" s="17">
        <f t="shared" si="2"/>
        <v>0.1725507107</v>
      </c>
      <c r="BJ13" s="17">
        <f t="shared" si="2"/>
        <v>0.01864506499</v>
      </c>
      <c r="BK13" s="17">
        <f t="shared" si="2"/>
        <v>0.436546397</v>
      </c>
      <c r="BL13" s="17">
        <f t="shared" si="2"/>
        <v>0.01841217738</v>
      </c>
      <c r="BM13" s="17">
        <f t="shared" si="2"/>
        <v>0.02319615405</v>
      </c>
      <c r="BN13" s="17">
        <f t="shared" si="2"/>
        <v>0.2504794208</v>
      </c>
      <c r="BO13" s="17">
        <f t="shared" si="2"/>
        <v>0.2132691349</v>
      </c>
      <c r="BP13" s="17">
        <f t="shared" si="2"/>
        <v>0.01954177632</v>
      </c>
      <c r="BQ13" s="17">
        <f t="shared" si="2"/>
        <v>0.004035304474</v>
      </c>
      <c r="BR13" s="17">
        <f t="shared" si="2"/>
        <v>1.118072183</v>
      </c>
      <c r="BS13" s="17">
        <f t="shared" si="2"/>
        <v>0.01652888309</v>
      </c>
      <c r="BT13" s="17">
        <f t="shared" si="2"/>
        <v>0.04086191414</v>
      </c>
      <c r="BU13" s="17">
        <f t="shared" si="2"/>
        <v>0.168198624</v>
      </c>
      <c r="BV13" s="17">
        <f t="shared" si="2"/>
        <v>0.1899947648</v>
      </c>
      <c r="BW13" s="17">
        <f t="shared" si="2"/>
        <v>0.05623493339</v>
      </c>
      <c r="BX13" s="17">
        <f t="shared" si="2"/>
        <v>0.3712697799</v>
      </c>
      <c r="BY13" s="17">
        <f t="shared" si="2"/>
        <v>0.1821206015</v>
      </c>
      <c r="BZ13" s="17">
        <f t="shared" si="2"/>
        <v>0.3191487285</v>
      </c>
      <c r="CA13" s="17">
        <f t="shared" si="2"/>
        <v>0.09457977924</v>
      </c>
      <c r="CB13" s="17">
        <f t="shared" si="2"/>
        <v>0.09010904229</v>
      </c>
      <c r="CC13" s="17">
        <f t="shared" si="2"/>
        <v>0.06854084135</v>
      </c>
      <c r="CD13" s="17">
        <f t="shared" si="2"/>
        <v>0.6317453784</v>
      </c>
      <c r="CE13" s="17">
        <f t="shared" si="2"/>
        <v>0.0001708244089</v>
      </c>
      <c r="CF13" s="17">
        <f t="shared" si="2"/>
        <v>0.6045518173</v>
      </c>
      <c r="CG13" s="17">
        <f t="shared" si="2"/>
        <v>0.08840634958</v>
      </c>
      <c r="CH13" s="17">
        <f t="shared" si="2"/>
        <v>1.1007987</v>
      </c>
      <c r="CI13" s="17">
        <f t="shared" si="2"/>
        <v>0.146012067</v>
      </c>
      <c r="CJ13" s="17">
        <f t="shared" si="2"/>
        <v>0.5580104894</v>
      </c>
      <c r="CK13" s="17">
        <f t="shared" si="2"/>
        <v>0.155682059</v>
      </c>
      <c r="CL13" s="17">
        <f t="shared" si="2"/>
        <v>0.1064723805</v>
      </c>
      <c r="CM13" s="17">
        <f t="shared" si="2"/>
        <v>0.03934519294</v>
      </c>
      <c r="CN13" s="17">
        <f t="shared" si="2"/>
        <v>0.05209176737</v>
      </c>
      <c r="CO13" s="17">
        <f t="shared" si="2"/>
        <v>0.02659768264</v>
      </c>
      <c r="CP13" s="17">
        <f t="shared" si="2"/>
        <v>0.1058754392</v>
      </c>
      <c r="CQ13" s="17">
        <f t="shared" si="2"/>
        <v>0.6416020611</v>
      </c>
      <c r="CR13" s="17">
        <f t="shared" si="2"/>
        <v>0.9825135287</v>
      </c>
      <c r="CS13" s="17">
        <f t="shared" si="2"/>
        <v>0.1053487645</v>
      </c>
      <c r="CT13" s="17">
        <f t="shared" si="2"/>
        <v>0.00002507353108</v>
      </c>
      <c r="CU13" s="17">
        <f t="shared" si="2"/>
        <v>0.01249175969</v>
      </c>
      <c r="CV13" s="17">
        <f t="shared" si="2"/>
        <v>0.5331041354</v>
      </c>
      <c r="CW13" s="17">
        <f t="shared" si="2"/>
        <v>0.1768830616</v>
      </c>
      <c r="CX13" s="17">
        <f t="shared" si="2"/>
        <v>0.1045789478</v>
      </c>
      <c r="CY13" s="17">
        <f t="shared" si="2"/>
        <v>0.2191472419</v>
      </c>
      <c r="CZ13" s="17">
        <f t="shared" si="2"/>
        <v>0.04056148375</v>
      </c>
      <c r="DA13" s="17">
        <f t="shared" si="2"/>
        <v>0.4464365433</v>
      </c>
      <c r="DB13" s="17">
        <f t="shared" si="2"/>
        <v>0.03355335205</v>
      </c>
      <c r="DC13" s="17">
        <f t="shared" si="2"/>
        <v>0.5840456102</v>
      </c>
      <c r="DD13" s="17">
        <f t="shared" si="2"/>
        <v>0.006278009514</v>
      </c>
      <c r="DE13" s="17">
        <f t="shared" si="2"/>
        <v>0.03403808744</v>
      </c>
      <c r="DF13" s="17">
        <f t="shared" si="2"/>
        <v>1.109478047</v>
      </c>
      <c r="DG13" s="17">
        <f t="shared" si="2"/>
        <v>0.005694179318</v>
      </c>
      <c r="DH13" s="17">
        <f t="shared" si="2"/>
        <v>0.1275175967</v>
      </c>
      <c r="DI13" s="17">
        <f t="shared" si="2"/>
        <v>0.05532831006</v>
      </c>
      <c r="DJ13" s="17">
        <f t="shared" si="2"/>
        <v>0.007713024184</v>
      </c>
      <c r="DK13" s="17">
        <f t="shared" si="2"/>
        <v>0.05361696547</v>
      </c>
      <c r="DL13" s="17">
        <f t="shared" si="2"/>
        <v>0.09002561284</v>
      </c>
      <c r="DM13" s="17">
        <f t="shared" si="2"/>
        <v>0.08164581027</v>
      </c>
      <c r="DN13" s="17">
        <f t="shared" si="2"/>
        <v>0.04400747158</v>
      </c>
      <c r="DO13" s="17">
        <f t="shared" si="2"/>
        <v>0.002631850855</v>
      </c>
      <c r="DP13" s="17">
        <f t="shared" si="2"/>
        <v>1.814391925</v>
      </c>
      <c r="DQ13" s="17">
        <f t="shared" si="2"/>
        <v>0.3673001418</v>
      </c>
      <c r="DR13" s="17">
        <f t="shared" si="2"/>
        <v>0.1849652257</v>
      </c>
      <c r="DS13" s="17">
        <f t="shared" si="2"/>
        <v>0.2968869425</v>
      </c>
      <c r="DT13" s="17">
        <f t="shared" si="2"/>
        <v>0.01940756685</v>
      </c>
      <c r="DU13" s="17">
        <f t="shared" si="2"/>
        <v>0.002119502012</v>
      </c>
      <c r="DV13" s="17">
        <f t="shared" si="2"/>
        <v>0.03930300087</v>
      </c>
      <c r="DW13" s="17">
        <f t="shared" si="2"/>
        <v>0.02001261901</v>
      </c>
      <c r="DX13" s="17">
        <f t="shared" si="2"/>
        <v>0.0931792258</v>
      </c>
      <c r="DY13" s="17">
        <f t="shared" si="2"/>
        <v>1.948295761</v>
      </c>
      <c r="DZ13" s="17">
        <f t="shared" si="2"/>
        <v>0.06575514778</v>
      </c>
      <c r="EA13" s="17">
        <f t="shared" si="2"/>
        <v>0.5335235411</v>
      </c>
      <c r="EB13" s="17">
        <f t="shared" si="2"/>
        <v>0.6114016675</v>
      </c>
      <c r="EC13" s="17">
        <f t="shared" si="2"/>
        <v>1.149132074</v>
      </c>
      <c r="ED13" s="17">
        <f t="shared" si="2"/>
        <v>0.08327343548</v>
      </c>
      <c r="EE13" s="17">
        <f t="shared" si="2"/>
        <v>0.4993719396</v>
      </c>
      <c r="EF13" s="17">
        <f t="shared" si="2"/>
        <v>0.160743768</v>
      </c>
      <c r="EG13" s="17">
        <f t="shared" si="2"/>
        <v>0.2901389975</v>
      </c>
      <c r="EH13" s="17">
        <f t="shared" si="2"/>
        <v>0.07255603577</v>
      </c>
      <c r="EI13" s="17">
        <f t="shared" si="2"/>
        <v>0.1052523712</v>
      </c>
      <c r="EJ13" s="17">
        <f t="shared" si="2"/>
        <v>0.0300389548</v>
      </c>
      <c r="EK13" s="17">
        <f t="shared" si="2"/>
        <v>0.003837316528</v>
      </c>
      <c r="EL13" s="17">
        <f t="shared" si="2"/>
        <v>0.007625776371</v>
      </c>
      <c r="EM13" s="17">
        <f t="shared" si="2"/>
        <v>1.741523511</v>
      </c>
      <c r="EN13" s="17">
        <f t="shared" si="2"/>
        <v>0.00003600879032</v>
      </c>
      <c r="EO13" s="17">
        <f t="shared" si="2"/>
        <v>0.08547150821</v>
      </c>
      <c r="EP13" s="17">
        <f t="shared" si="2"/>
        <v>0.0574690361</v>
      </c>
      <c r="EQ13" s="17">
        <f t="shared" si="2"/>
        <v>0.0210294523</v>
      </c>
      <c r="ER13" s="17">
        <f t="shared" si="2"/>
        <v>2.615502466</v>
      </c>
      <c r="ES13" s="17">
        <f t="shared" si="2"/>
        <v>0.004162968724</v>
      </c>
      <c r="ET13" s="17">
        <f t="shared" si="2"/>
        <v>0.1532294629</v>
      </c>
      <c r="EU13" s="17">
        <f t="shared" si="2"/>
        <v>0.1190404276</v>
      </c>
      <c r="EV13" s="17">
        <f t="shared" si="2"/>
        <v>0.4844563779</v>
      </c>
      <c r="EW13" s="17">
        <f t="shared" si="2"/>
        <v>0.01614934501</v>
      </c>
      <c r="EX13" s="17">
        <f t="shared" si="2"/>
        <v>0.2295856995</v>
      </c>
      <c r="EY13" s="17">
        <f t="shared" si="2"/>
        <v>0.003567793324</v>
      </c>
      <c r="EZ13" s="17">
        <f t="shared" si="2"/>
        <v>0.01497017914</v>
      </c>
      <c r="FA13" s="17">
        <f t="shared" si="2"/>
        <v>0.002002422035</v>
      </c>
      <c r="FB13" s="17">
        <f t="shared" si="2"/>
        <v>0.1181741383</v>
      </c>
      <c r="FC13" s="17">
        <f t="shared" si="2"/>
        <v>0.01198157868</v>
      </c>
      <c r="FD13" s="17">
        <f t="shared" si="2"/>
        <v>0.01587769675</v>
      </c>
      <c r="FE13" s="17">
        <f t="shared" si="2"/>
        <v>0.0257797245</v>
      </c>
      <c r="FF13" s="17">
        <f t="shared" si="2"/>
        <v>0.00004859769977</v>
      </c>
      <c r="FG13" s="17">
        <f t="shared" si="2"/>
        <v>0.144691387</v>
      </c>
      <c r="FH13" s="17">
        <f t="shared" si="2"/>
        <v>0.69361408</v>
      </c>
      <c r="FI13" s="17">
        <f t="shared" si="2"/>
        <v>0.08771589446</v>
      </c>
      <c r="FJ13" s="17">
        <f t="shared" si="2"/>
        <v>0.0143372123</v>
      </c>
      <c r="FK13" s="17">
        <f t="shared" si="2"/>
        <v>0.05376276793</v>
      </c>
      <c r="FL13" s="17">
        <f t="shared" si="2"/>
        <v>1.337266105</v>
      </c>
      <c r="FM13" s="17">
        <f t="shared" si="2"/>
        <v>0.04007369477</v>
      </c>
      <c r="FN13" s="17">
        <f t="shared" si="2"/>
        <v>0.0136319152</v>
      </c>
      <c r="FO13" s="17">
        <f t="shared" si="2"/>
        <v>0.1499324999</v>
      </c>
      <c r="FP13" s="17">
        <f t="shared" si="2"/>
        <v>0.6450653269</v>
      </c>
      <c r="FQ13" s="17">
        <f t="shared" si="2"/>
        <v>0.6327637367</v>
      </c>
      <c r="FR13" s="17">
        <f t="shared" si="2"/>
        <v>0.081275889</v>
      </c>
      <c r="FS13" s="17">
        <f t="shared" si="2"/>
        <v>0.3625244255</v>
      </c>
      <c r="FT13" s="17">
        <f t="shared" si="2"/>
        <v>0.004958667372</v>
      </c>
      <c r="FU13" s="17">
        <f t="shared" si="2"/>
        <v>0.8405436732</v>
      </c>
      <c r="FV13" s="17">
        <f t="shared" si="2"/>
        <v>0.2222875702</v>
      </c>
      <c r="FW13" s="17">
        <f t="shared" si="2"/>
        <v>0.176505188</v>
      </c>
      <c r="FX13" s="17">
        <f t="shared" si="2"/>
        <v>0.0251696381</v>
      </c>
      <c r="FY13" s="17">
        <f t="shared" si="2"/>
        <v>0.01675205638</v>
      </c>
      <c r="FZ13" s="17">
        <f t="shared" si="2"/>
        <v>0.003082880468</v>
      </c>
      <c r="GA13" s="17">
        <f t="shared" si="2"/>
        <v>0.005845364144</v>
      </c>
      <c r="GB13" s="17">
        <f t="shared" si="2"/>
        <v>0.007324641278</v>
      </c>
      <c r="GC13" s="17">
        <f t="shared" si="2"/>
        <v>0.01489454148</v>
      </c>
      <c r="GD13" s="17">
        <f t="shared" si="2"/>
        <v>0.5680231714</v>
      </c>
      <c r="GE13" s="17">
        <f t="shared" si="2"/>
        <v>0.0006604896808</v>
      </c>
      <c r="GF13" s="17">
        <f t="shared" si="2"/>
        <v>0.03203191575</v>
      </c>
      <c r="GG13" s="17">
        <f t="shared" si="2"/>
        <v>0.000001136989897</v>
      </c>
      <c r="GH13" s="17">
        <f t="shared" si="2"/>
        <v>0.3878239561</v>
      </c>
      <c r="GI13" s="17">
        <f t="shared" si="2"/>
        <v>0.001166119569</v>
      </c>
      <c r="GJ13" s="17">
        <f t="shared" si="2"/>
        <v>0.007744527902</v>
      </c>
      <c r="GK13" s="17">
        <f t="shared" si="2"/>
        <v>0.05413216625</v>
      </c>
      <c r="GL13" s="17">
        <f t="shared" si="2"/>
        <v>0.07647258479</v>
      </c>
      <c r="GM13" s="17">
        <f t="shared" si="2"/>
        <v>0.6429893604</v>
      </c>
      <c r="GN13" s="17">
        <f t="shared" si="2"/>
        <v>0.06108439326</v>
      </c>
      <c r="GO13" s="17">
        <f t="shared" si="2"/>
        <v>0.2737849347</v>
      </c>
      <c r="GP13" s="17">
        <f t="shared" si="2"/>
        <v>0.00001804687624</v>
      </c>
      <c r="GQ13" s="17">
        <f t="shared" si="2"/>
        <v>0.1844902007</v>
      </c>
      <c r="GR13" s="17">
        <f t="shared" si="2"/>
        <v>0.1458824862</v>
      </c>
      <c r="GS13" s="17">
        <f t="shared" si="2"/>
        <v>0.005461514114</v>
      </c>
      <c r="GT13" s="17">
        <f t="shared" si="2"/>
        <v>0.06555915963</v>
      </c>
      <c r="GU13" s="17">
        <f t="shared" si="2"/>
        <v>0.1989656707</v>
      </c>
      <c r="GV13" s="17">
        <f t="shared" si="2"/>
        <v>0.00185490642</v>
      </c>
      <c r="GW13" s="17">
        <f t="shared" si="2"/>
        <v>0.1795304098</v>
      </c>
      <c r="GX13" s="17">
        <f t="shared" si="2"/>
        <v>0.1751866001</v>
      </c>
      <c r="GY13" s="17">
        <f t="shared" si="2"/>
        <v>0.3688541812</v>
      </c>
      <c r="GZ13" s="17">
        <f t="shared" si="2"/>
        <v>0.01545409433</v>
      </c>
      <c r="HA13" s="17">
        <f t="shared" si="2"/>
        <v>0.06160993941</v>
      </c>
      <c r="HB13" s="17">
        <f t="shared" si="2"/>
        <v>0.08346337774</v>
      </c>
      <c r="HC13" s="17">
        <f t="shared" si="2"/>
        <v>0.1892191762</v>
      </c>
      <c r="HD13" s="17">
        <f t="shared" si="2"/>
        <v>0.2213273759</v>
      </c>
      <c r="HE13" s="17">
        <f t="shared" si="2"/>
        <v>0.01462251249</v>
      </c>
      <c r="HF13" s="17">
        <f t="shared" si="2"/>
        <v>0.2461905559</v>
      </c>
      <c r="HG13" s="17">
        <f t="shared" si="2"/>
        <v>0.154785884</v>
      </c>
      <c r="HH13" s="17">
        <f t="shared" si="2"/>
        <v>0.2062193673</v>
      </c>
      <c r="HI13" s="17">
        <f t="shared" si="2"/>
        <v>0.1352261415</v>
      </c>
      <c r="HJ13" s="17">
        <f t="shared" si="2"/>
        <v>1.425180706</v>
      </c>
      <c r="HK13" s="17">
        <f t="shared" si="2"/>
        <v>0.02884415172</v>
      </c>
      <c r="HL13" s="17">
        <f t="shared" si="2"/>
        <v>0.05915463291</v>
      </c>
      <c r="HM13" s="17">
        <f t="shared" si="2"/>
        <v>0.02825000376</v>
      </c>
      <c r="HN13" s="17">
        <f t="shared" si="2"/>
        <v>0.000008761720244</v>
      </c>
      <c r="HO13" s="17">
        <f t="shared" si="2"/>
        <v>0.00397424285</v>
      </c>
      <c r="HP13" s="17">
        <f t="shared" si="2"/>
        <v>0.09819898091</v>
      </c>
      <c r="HQ13" s="17">
        <f t="shared" si="2"/>
        <v>0.07950426671</v>
      </c>
      <c r="HR13" s="17">
        <f t="shared" si="2"/>
        <v>0.05091168743</v>
      </c>
      <c r="HS13" s="17">
        <f t="shared" si="2"/>
        <v>0.17512249</v>
      </c>
      <c r="HT13" s="17">
        <f t="shared" si="2"/>
        <v>0.3476928903</v>
      </c>
      <c r="HU13" s="17">
        <f t="shared" si="2"/>
        <v>0.001343557833</v>
      </c>
      <c r="HV13" s="17">
        <f t="shared" si="2"/>
        <v>0.0926622344</v>
      </c>
      <c r="HW13" s="17">
        <f t="shared" si="2"/>
        <v>0.1694488448</v>
      </c>
      <c r="HX13" s="17">
        <f t="shared" si="2"/>
        <v>0.03465678923</v>
      </c>
      <c r="HY13" s="17">
        <f t="shared" si="2"/>
        <v>0.02926120753</v>
      </c>
      <c r="HZ13" s="17">
        <f t="shared" si="2"/>
        <v>0.1208112114</v>
      </c>
      <c r="IA13" s="17">
        <f t="shared" si="2"/>
        <v>0.1465430046</v>
      </c>
      <c r="IB13" s="17">
        <f t="shared" si="2"/>
        <v>0.2607105958</v>
      </c>
      <c r="IC13" s="17">
        <f t="shared" si="2"/>
        <v>0.01012966998</v>
      </c>
      <c r="ID13" s="17">
        <f t="shared" si="2"/>
        <v>0.1700003708</v>
      </c>
      <c r="IE13" s="17">
        <f t="shared" si="2"/>
        <v>0.7068766562</v>
      </c>
      <c r="IF13" s="17">
        <f t="shared" si="2"/>
        <v>0.2185287311</v>
      </c>
      <c r="IG13" s="17">
        <f t="shared" si="2"/>
        <v>0.2142169319</v>
      </c>
      <c r="IH13" s="17">
        <f t="shared" si="2"/>
        <v>0.00622348425</v>
      </c>
      <c r="II13" s="17">
        <f t="shared" si="2"/>
        <v>0.06033363234</v>
      </c>
      <c r="IJ13" s="17">
        <f t="shared" si="2"/>
        <v>0.0007198647702</v>
      </c>
      <c r="IK13" s="17">
        <f t="shared" si="2"/>
        <v>0.003402173629</v>
      </c>
      <c r="IL13" s="17">
        <f t="shared" si="2"/>
        <v>0.03991652607</v>
      </c>
      <c r="IM13" s="17">
        <f t="shared" si="2"/>
        <v>0.1713409055</v>
      </c>
      <c r="IN13" s="17">
        <f t="shared" si="2"/>
        <v>0.0839827174</v>
      </c>
      <c r="IO13" s="17">
        <f t="shared" si="2"/>
        <v>0.177373098</v>
      </c>
      <c r="IP13" s="17">
        <f t="shared" si="2"/>
        <v>0.8403197235</v>
      </c>
      <c r="IQ13" s="17">
        <f t="shared" si="2"/>
        <v>0.0000762021273</v>
      </c>
      <c r="IR13" s="17">
        <f t="shared" si="2"/>
        <v>0.2347873002</v>
      </c>
      <c r="IS13" s="17">
        <f t="shared" si="2"/>
        <v>0.09956837797</v>
      </c>
      <c r="IT13" s="17">
        <f t="shared" si="2"/>
        <v>0.01114651078</v>
      </c>
      <c r="IU13" s="17">
        <f t="shared" si="2"/>
        <v>0.03283781397</v>
      </c>
      <c r="IV13" s="17">
        <f t="shared" si="2"/>
        <v>0.6640984698</v>
      </c>
      <c r="IW13" s="17">
        <f t="shared" si="2"/>
        <v>0.02348657053</v>
      </c>
      <c r="IX13" s="17">
        <f t="shared" si="2"/>
        <v>0.1503813527</v>
      </c>
      <c r="IY13" s="17">
        <f t="shared" si="2"/>
        <v>1.765551329</v>
      </c>
      <c r="IZ13" s="17">
        <f t="shared" si="2"/>
        <v>0.5815553717</v>
      </c>
      <c r="JA13" s="17">
        <f t="shared" si="2"/>
        <v>0.1050715869</v>
      </c>
      <c r="JB13" s="17">
        <f t="shared" si="2"/>
        <v>0.736896712</v>
      </c>
      <c r="JC13" s="17">
        <f t="shared" si="2"/>
        <v>0.005353306811</v>
      </c>
      <c r="JD13" s="17">
        <f t="shared" si="2"/>
        <v>0.7633549208</v>
      </c>
      <c r="JE13" s="17">
        <f t="shared" si="2"/>
        <v>0.6950481712</v>
      </c>
      <c r="JF13" s="17">
        <f t="shared" si="2"/>
        <v>0.2147102702</v>
      </c>
      <c r="JG13" s="17">
        <f t="shared" si="2"/>
        <v>0.1312410731</v>
      </c>
      <c r="JH13" s="17">
        <f t="shared" si="2"/>
        <v>0.01325961248</v>
      </c>
      <c r="JI13" s="17">
        <f t="shared" si="2"/>
        <v>0.002031819222</v>
      </c>
      <c r="JJ13" s="17">
        <f t="shared" si="2"/>
        <v>0.1004762239</v>
      </c>
      <c r="JK13" s="17">
        <f t="shared" si="2"/>
        <v>0.02729861604</v>
      </c>
      <c r="JL13" s="17">
        <f t="shared" si="2"/>
        <v>0.03653270095</v>
      </c>
      <c r="JM13" s="17">
        <f t="shared" si="2"/>
        <v>0.3827273943</v>
      </c>
      <c r="JN13" s="17">
        <f t="shared" si="2"/>
        <v>0.038172437</v>
      </c>
      <c r="JO13" s="17">
        <f t="shared" si="2"/>
        <v>2.467689375</v>
      </c>
      <c r="JP13" s="17">
        <f t="shared" si="2"/>
        <v>0.09956172491</v>
      </c>
      <c r="JQ13" s="17">
        <f t="shared" si="2"/>
        <v>0.007529753988</v>
      </c>
      <c r="JR13" s="17">
        <f t="shared" si="2"/>
        <v>0.01553068014</v>
      </c>
      <c r="JS13" s="17">
        <f t="shared" si="2"/>
        <v>0.7400866323</v>
      </c>
      <c r="JT13" s="17">
        <f t="shared" si="2"/>
        <v>0.001479000841</v>
      </c>
      <c r="JU13" s="17">
        <f t="shared" si="2"/>
        <v>0.2016476477</v>
      </c>
      <c r="JV13" s="17">
        <f t="shared" si="2"/>
        <v>0.227166168</v>
      </c>
      <c r="JW13" s="17">
        <f t="shared" si="2"/>
        <v>0.7997244932</v>
      </c>
      <c r="JX13" s="17">
        <f t="shared" si="2"/>
        <v>0.1520905414</v>
      </c>
      <c r="JY13" s="17">
        <f t="shared" si="2"/>
        <v>0.05261784641</v>
      </c>
      <c r="JZ13" s="17">
        <f t="shared" si="2"/>
        <v>0.001385069039</v>
      </c>
      <c r="KA13" s="17">
        <f t="shared" si="2"/>
        <v>0.1890579535</v>
      </c>
      <c r="KB13" s="17">
        <f t="shared" si="2"/>
        <v>0.07658035189</v>
      </c>
      <c r="KC13" s="17">
        <f t="shared" si="2"/>
        <v>0.002245161452</v>
      </c>
      <c r="KD13" s="17">
        <f t="shared" si="2"/>
        <v>0.02414475101</v>
      </c>
      <c r="KE13" s="17">
        <f t="shared" si="2"/>
        <v>0.2145179954</v>
      </c>
      <c r="KF13" s="17">
        <f t="shared" si="2"/>
        <v>0.06308246962</v>
      </c>
      <c r="KG13" s="17">
        <f t="shared" si="2"/>
        <v>0.7528457612</v>
      </c>
      <c r="KH13" s="17">
        <f t="shared" si="2"/>
        <v>0.0801072186</v>
      </c>
      <c r="KI13" s="17">
        <f t="shared" si="2"/>
        <v>0.03823106435</v>
      </c>
      <c r="KJ13" s="17">
        <f t="shared" si="2"/>
        <v>0.06770497904</v>
      </c>
      <c r="KK13" s="17">
        <f t="shared" si="2"/>
        <v>0.0004064916508</v>
      </c>
      <c r="KL13" s="17">
        <f t="shared" si="2"/>
        <v>0.1947003057</v>
      </c>
      <c r="KM13" s="17">
        <f t="shared" si="2"/>
        <v>0.07619365878</v>
      </c>
      <c r="KN13" s="17">
        <f t="shared" si="2"/>
        <v>0.7589222027</v>
      </c>
      <c r="KO13" s="17">
        <f t="shared" si="2"/>
        <v>1.191682621</v>
      </c>
      <c r="KP13" s="17">
        <f t="shared" si="2"/>
        <v>0.04352070741</v>
      </c>
      <c r="KQ13" s="17">
        <f t="shared" si="2"/>
        <v>0.2527138608</v>
      </c>
      <c r="KR13" s="17">
        <f t="shared" si="2"/>
        <v>0.01486717933</v>
      </c>
      <c r="KS13" s="17">
        <f t="shared" si="2"/>
        <v>0.2282328639</v>
      </c>
      <c r="KT13" s="17">
        <f t="shared" si="2"/>
        <v>0.1722497326</v>
      </c>
      <c r="KU13" s="17">
        <f t="shared" si="2"/>
        <v>0.08758279819</v>
      </c>
      <c r="KV13" s="17">
        <f t="shared" si="2"/>
        <v>0.172038555</v>
      </c>
      <c r="KW13" s="17">
        <f t="shared" si="2"/>
        <v>0.479499042</v>
      </c>
      <c r="KX13" s="17">
        <f t="shared" si="2"/>
        <v>0.0123683128</v>
      </c>
      <c r="KY13" s="17">
        <f t="shared" si="2"/>
        <v>0.3508879817</v>
      </c>
      <c r="KZ13" s="17">
        <f t="shared" si="2"/>
        <v>0.1841209272</v>
      </c>
      <c r="LA13" s="17">
        <f t="shared" si="2"/>
        <v>0.113046076</v>
      </c>
      <c r="LB13" s="17">
        <f t="shared" si="2"/>
        <v>0.03508503384</v>
      </c>
      <c r="LC13" s="17">
        <f t="shared" si="2"/>
        <v>0.00371515425</v>
      </c>
      <c r="LD13" s="17">
        <f t="shared" si="2"/>
        <v>0.2350080677</v>
      </c>
      <c r="LE13" s="17">
        <f t="shared" si="2"/>
        <v>0.6896920825</v>
      </c>
      <c r="LF13" s="17">
        <f t="shared" si="2"/>
        <v>0.1791151342</v>
      </c>
      <c r="LG13" s="17">
        <f t="shared" si="2"/>
        <v>0.005669524435</v>
      </c>
      <c r="LH13" s="17">
        <f t="shared" si="2"/>
        <v>0.1045931923</v>
      </c>
      <c r="LI13" s="17">
        <f t="shared" si="2"/>
        <v>0.0009784789758</v>
      </c>
      <c r="LJ13" s="17">
        <f t="shared" si="2"/>
        <v>0.004134838248</v>
      </c>
      <c r="LK13" s="17">
        <f t="shared" si="2"/>
        <v>0.01147364039</v>
      </c>
      <c r="LL13" s="17">
        <f t="shared" si="2"/>
        <v>1.323444406</v>
      </c>
      <c r="LM13" s="17">
        <f t="shared" si="2"/>
        <v>0.04474787761</v>
      </c>
      <c r="LN13" s="17">
        <f t="shared" si="2"/>
        <v>0.2710500051</v>
      </c>
      <c r="LO13" s="17">
        <f t="shared" si="2"/>
        <v>0.6921301003</v>
      </c>
      <c r="LP13" s="17">
        <f t="shared" si="2"/>
        <v>0.1820701969</v>
      </c>
      <c r="LQ13" s="17">
        <f t="shared" si="2"/>
        <v>0.01918104709</v>
      </c>
      <c r="LR13" s="17">
        <f t="shared" si="2"/>
        <v>0.001233917988</v>
      </c>
      <c r="LS13" s="17">
        <f t="shared" si="2"/>
        <v>0.04468649546</v>
      </c>
      <c r="LT13" s="17">
        <f t="shared" si="2"/>
        <v>0.1081239691</v>
      </c>
      <c r="LU13" s="17">
        <f t="shared" si="2"/>
        <v>0.2413384926</v>
      </c>
      <c r="LV13" s="17">
        <f t="shared" si="2"/>
        <v>1.507856483</v>
      </c>
      <c r="LW13" s="17">
        <f t="shared" si="2"/>
        <v>0.05768749614</v>
      </c>
      <c r="LX13" s="17">
        <f t="shared" si="2"/>
        <v>0.103105561</v>
      </c>
      <c r="LY13" s="17">
        <f t="shared" si="2"/>
        <v>0.6295389788</v>
      </c>
      <c r="LZ13" s="17">
        <f t="shared" si="2"/>
        <v>0.04529844721</v>
      </c>
      <c r="MA13" s="17">
        <f t="shared" si="2"/>
        <v>0.09854916964</v>
      </c>
      <c r="MB13" s="17">
        <f t="shared" si="2"/>
        <v>1.042352692</v>
      </c>
      <c r="MC13" s="17">
        <f t="shared" si="2"/>
        <v>0.05684873121</v>
      </c>
      <c r="MD13" s="17">
        <f t="shared" si="2"/>
        <v>0.2144201229</v>
      </c>
      <c r="ME13" s="17">
        <f t="shared" si="2"/>
        <v>0.5980485173</v>
      </c>
      <c r="MF13" s="17">
        <f t="shared" si="2"/>
        <v>0.331221141</v>
      </c>
      <c r="MG13" s="17">
        <f t="shared" si="2"/>
        <v>0.2070258025</v>
      </c>
      <c r="MH13" s="17">
        <f t="shared" si="2"/>
        <v>0.07057724185</v>
      </c>
      <c r="MI13" s="17">
        <f t="shared" si="2"/>
        <v>0.1303121532</v>
      </c>
      <c r="MJ13" s="17">
        <f t="shared" si="2"/>
        <v>0.2336702961</v>
      </c>
      <c r="MK13" s="17">
        <f t="shared" si="2"/>
        <v>0.2040130094</v>
      </c>
      <c r="ML13" s="17">
        <f t="shared" si="2"/>
        <v>0.2604837735</v>
      </c>
      <c r="MM13" s="17">
        <f t="shared" si="2"/>
        <v>0.04768567987</v>
      </c>
      <c r="MN13" s="17">
        <f t="shared" si="2"/>
        <v>0.3644921428</v>
      </c>
      <c r="MO13" s="17">
        <f t="shared" si="2"/>
        <v>0.02163963252</v>
      </c>
      <c r="MP13" s="17">
        <f t="shared" si="2"/>
        <v>0.2713040611</v>
      </c>
      <c r="MQ13" s="17">
        <f t="shared" si="2"/>
        <v>0.2409854133</v>
      </c>
      <c r="MR13" s="17">
        <f t="shared" si="2"/>
        <v>0.0003832840218</v>
      </c>
      <c r="MS13" s="17">
        <f t="shared" si="2"/>
        <v>0.4556298703</v>
      </c>
      <c r="MT13" s="17">
        <f t="shared" si="2"/>
        <v>0.002859212621</v>
      </c>
      <c r="MU13" s="17">
        <f t="shared" si="2"/>
        <v>0.02763313384</v>
      </c>
      <c r="MV13" s="17">
        <f t="shared" si="2"/>
        <v>0.0571371213</v>
      </c>
      <c r="MW13" s="17">
        <f t="shared" si="2"/>
        <v>0.00001474989654</v>
      </c>
      <c r="MX13" s="17">
        <f t="shared" si="2"/>
        <v>0.1450862559</v>
      </c>
      <c r="MY13" s="17">
        <f t="shared" si="2"/>
        <v>0.01945259987</v>
      </c>
      <c r="MZ13" s="17">
        <f t="shared" si="2"/>
        <v>0.0002586545712</v>
      </c>
      <c r="NA13" s="17">
        <f t="shared" si="2"/>
        <v>0.002715341464</v>
      </c>
      <c r="NB13" s="17">
        <f t="shared" si="2"/>
        <v>0.0368350942</v>
      </c>
      <c r="NC13" s="17">
        <f t="shared" si="2"/>
        <v>1.348464496</v>
      </c>
      <c r="ND13" s="17">
        <f t="shared" si="2"/>
        <v>0.003699572301</v>
      </c>
      <c r="NE13" s="17">
        <f t="shared" si="2"/>
        <v>0.59184276</v>
      </c>
      <c r="NF13" s="17">
        <f t="shared" si="2"/>
        <v>0.02680185617</v>
      </c>
      <c r="NG13" s="17">
        <f t="shared" si="2"/>
        <v>0.3301070421</v>
      </c>
      <c r="NH13" s="17">
        <f t="shared" si="2"/>
        <v>0.01958400446</v>
      </c>
      <c r="NI13" s="17">
        <f t="shared" si="2"/>
        <v>0.1401848136</v>
      </c>
      <c r="NJ13" s="17">
        <f t="shared" si="2"/>
        <v>0.0001403349829</v>
      </c>
      <c r="NK13" s="17">
        <f t="shared" si="2"/>
        <v>0.06408981815</v>
      </c>
      <c r="NL13" s="17">
        <f t="shared" si="2"/>
        <v>0.05713004826</v>
      </c>
      <c r="NM13" s="17">
        <f t="shared" si="2"/>
        <v>0.1410674642</v>
      </c>
      <c r="NN13" s="17">
        <f t="shared" si="2"/>
        <v>0.3001498967</v>
      </c>
      <c r="NO13" s="17">
        <f t="shared" si="2"/>
        <v>0.0006068083781</v>
      </c>
      <c r="NP13" s="17">
        <f t="shared" si="2"/>
        <v>0.113789576</v>
      </c>
      <c r="NQ13" s="17">
        <f t="shared" si="2"/>
        <v>0.02649503137</v>
      </c>
      <c r="NR13" s="17">
        <f t="shared" si="2"/>
        <v>3.129475914</v>
      </c>
      <c r="NS13" s="17">
        <f t="shared" si="2"/>
        <v>0.001203744526</v>
      </c>
      <c r="NT13" s="17">
        <f t="shared" si="2"/>
        <v>1.136567977</v>
      </c>
      <c r="NU13" s="17">
        <f t="shared" si="2"/>
        <v>2.620827847</v>
      </c>
      <c r="NV13" s="17">
        <f t="shared" si="2"/>
        <v>0.03166289736</v>
      </c>
      <c r="NW13" s="17">
        <f t="shared" si="2"/>
        <v>0.04689367074</v>
      </c>
      <c r="NX13" s="17">
        <f t="shared" si="2"/>
        <v>0.02845037968</v>
      </c>
      <c r="NY13" s="17">
        <f t="shared" si="2"/>
        <v>0.2748154829</v>
      </c>
      <c r="NZ13" s="17">
        <f t="shared" si="2"/>
        <v>0.1927465038</v>
      </c>
      <c r="OA13" s="17">
        <f t="shared" si="2"/>
        <v>0.5634599459</v>
      </c>
      <c r="OB13" s="17">
        <f t="shared" si="2"/>
        <v>0.001836065095</v>
      </c>
      <c r="OC13" s="17">
        <f t="shared" si="2"/>
        <v>0.03692816667</v>
      </c>
      <c r="OD13" s="17">
        <f t="shared" si="2"/>
        <v>0.1349552348</v>
      </c>
      <c r="OE13" s="17">
        <f t="shared" si="2"/>
        <v>0.6173772115</v>
      </c>
      <c r="OF13" s="17">
        <f t="shared" si="2"/>
        <v>0.04614221172</v>
      </c>
      <c r="OG13" s="17">
        <f t="shared" si="2"/>
        <v>0.6696519891</v>
      </c>
      <c r="OH13" s="17">
        <f t="shared" si="2"/>
        <v>0.03206327063</v>
      </c>
      <c r="OI13" s="17">
        <f t="shared" si="2"/>
        <v>0.3762241771</v>
      </c>
      <c r="OJ13" s="17">
        <f t="shared" si="2"/>
        <v>0.3921882675</v>
      </c>
      <c r="OK13" s="17">
        <f t="shared" si="2"/>
        <v>0.03019493636</v>
      </c>
    </row>
    <row r="14" ht="14.25" customHeight="1"/>
    <row r="15" ht="14.25" customHeight="1">
      <c r="B15" s="18" t="s">
        <v>1891</v>
      </c>
      <c r="C15" s="18" t="s">
        <v>1892</v>
      </c>
      <c r="D15" s="18" t="s">
        <v>1893</v>
      </c>
      <c r="E15" s="18" t="s">
        <v>1894</v>
      </c>
      <c r="F15" s="18" t="s">
        <v>1895</v>
      </c>
    </row>
    <row r="16" ht="14.25" customHeight="1">
      <c r="A16" s="18" t="s">
        <v>1896</v>
      </c>
      <c r="B16" s="19">
        <f t="array" ref="B16:F20">LINEST(B11:OK11,B7:OK10,1,1)</f>
        <v>0.450787729</v>
      </c>
      <c r="C16" s="19">
        <v>-0.02519494316931084</v>
      </c>
      <c r="D16" s="19">
        <v>-0.014722677633979454</v>
      </c>
      <c r="E16" s="19">
        <v>-0.003929135337069974</v>
      </c>
      <c r="F16" s="19">
        <v>-1.442433302350233</v>
      </c>
    </row>
    <row r="17" ht="14.25" customHeight="1">
      <c r="A17" s="18" t="s">
        <v>1897</v>
      </c>
      <c r="B17" s="19">
        <v>0.03210791685124547</v>
      </c>
      <c r="C17" s="19">
        <v>0.012729740600325818</v>
      </c>
      <c r="D17" s="19">
        <v>0.014322154883498365</v>
      </c>
      <c r="E17" s="19">
        <v>0.0034665939880781514</v>
      </c>
      <c r="F17" s="19">
        <v>0.2873014363953696</v>
      </c>
    </row>
    <row r="18" ht="14.25" customHeight="1">
      <c r="A18" s="18" t="s">
        <v>1898</v>
      </c>
      <c r="B18" s="20">
        <v>0.3863527123061449</v>
      </c>
      <c r="C18" s="19">
        <v>0.5136017649822717</v>
      </c>
      <c r="D18" s="19" t="e">
        <v>#N/A</v>
      </c>
      <c r="E18" s="19" t="e">
        <v>#N/A</v>
      </c>
      <c r="F18" s="19" t="e">
        <v>#N/A</v>
      </c>
    </row>
    <row r="19" ht="14.25" customHeight="1">
      <c r="A19" s="18" t="s">
        <v>1899</v>
      </c>
      <c r="B19" s="19">
        <v>62.17306114659431</v>
      </c>
      <c r="C19" s="19">
        <v>395.0</v>
      </c>
      <c r="D19" s="19" t="e">
        <v>#N/A</v>
      </c>
      <c r="E19" s="19" t="e">
        <v>#N/A</v>
      </c>
      <c r="F19" s="19" t="e">
        <v>#N/A</v>
      </c>
    </row>
    <row r="20" ht="14.25" customHeight="1">
      <c r="A20" s="18" t="s">
        <v>1900</v>
      </c>
      <c r="B20" s="19">
        <v>65.60172466780261</v>
      </c>
      <c r="C20" s="19">
        <v>104.19577533219734</v>
      </c>
      <c r="D20" s="19" t="e">
        <v>#N/A</v>
      </c>
      <c r="E20" s="19" t="e">
        <v>#N/A</v>
      </c>
      <c r="F20" s="19" t="e">
        <v>#N/A</v>
      </c>
    </row>
    <row r="21" ht="14.25" customHeight="1"/>
    <row r="22" ht="14.25" customHeight="1">
      <c r="A22" s="18" t="s">
        <v>1901</v>
      </c>
      <c r="B22" s="21">
        <f t="shared" ref="B22:E22" si="3">ABS(B16/B17)</f>
        <v>14.03976879</v>
      </c>
      <c r="C22" s="21">
        <f t="shared" si="3"/>
        <v>1.979218899</v>
      </c>
      <c r="D22" s="21">
        <f t="shared" si="3"/>
        <v>1.027965258</v>
      </c>
      <c r="E22" s="21">
        <f t="shared" si="3"/>
        <v>1.133428186</v>
      </c>
    </row>
    <row r="23" ht="14.25" customHeight="1">
      <c r="B23" s="22" t="s">
        <v>1902</v>
      </c>
      <c r="C23" s="22" t="s">
        <v>1902</v>
      </c>
      <c r="D23" s="23" t="s">
        <v>1903</v>
      </c>
      <c r="E23" s="23" t="s">
        <v>1903</v>
      </c>
    </row>
    <row r="24" ht="14.25" customHeight="1">
      <c r="A24" s="18" t="s">
        <v>1904</v>
      </c>
      <c r="B24" s="21">
        <f t="shared" ref="B24:E24" si="4">_xlfn.T.DIST.2T(2*ABS(B16/B17), $C$19)</f>
        <v>0</v>
      </c>
      <c r="C24" s="21">
        <f t="shared" si="4"/>
        <v>0.00008946072534</v>
      </c>
      <c r="D24" s="21">
        <f t="shared" si="4"/>
        <v>0.04044589522</v>
      </c>
      <c r="E24" s="21">
        <f t="shared" si="4"/>
        <v>0.02393897182</v>
      </c>
    </row>
    <row r="25" ht="14.25" customHeight="1">
      <c r="B25" s="22" t="s">
        <v>1905</v>
      </c>
      <c r="C25" s="22" t="s">
        <v>1905</v>
      </c>
      <c r="D25" s="23" t="s">
        <v>1906</v>
      </c>
      <c r="E25" s="23" t="s">
        <v>1906</v>
      </c>
    </row>
    <row r="26" ht="14.25" customHeight="1">
      <c r="A26" s="18" t="s">
        <v>1907</v>
      </c>
      <c r="B26" s="21">
        <v>1.967</v>
      </c>
    </row>
    <row r="27" ht="14.25" customHeight="1">
      <c r="A27" s="24" t="s">
        <v>1908</v>
      </c>
      <c r="B27" s="21">
        <v>0.05</v>
      </c>
      <c r="C27" s="25" t="s">
        <v>1909</v>
      </c>
    </row>
    <row r="28" ht="14.25" customHeight="1">
      <c r="J28" s="26" t="s">
        <v>1910</v>
      </c>
      <c r="K28" s="27" t="s">
        <v>1911</v>
      </c>
    </row>
    <row r="29" ht="14.25" customHeight="1">
      <c r="A29" s="28" t="s">
        <v>1912</v>
      </c>
      <c r="B29" s="29">
        <f>B18</f>
        <v>0.3863527123</v>
      </c>
      <c r="E29" s="18" t="s">
        <v>1913</v>
      </c>
      <c r="F29" s="18">
        <f>C20/C19</f>
        <v>0.263786773</v>
      </c>
      <c r="I29" s="18" t="s">
        <v>1914</v>
      </c>
      <c r="J29" s="18">
        <f>E16*SQRT(F30)/E17</f>
        <v>-0.7393893769</v>
      </c>
      <c r="K29" s="18">
        <f t="shared" ref="K29:K32" si="5">J29^2</f>
        <v>0.5466966507</v>
      </c>
    </row>
    <row r="30" ht="14.25" customHeight="1">
      <c r="A30" s="28" t="s">
        <v>1915</v>
      </c>
      <c r="B30" s="30">
        <f>C18^2</f>
        <v>0.263786773</v>
      </c>
      <c r="E30" s="18" t="s">
        <v>1916</v>
      </c>
      <c r="F30" s="18">
        <f>VAR(B11:OK11)</f>
        <v>0.4255576441</v>
      </c>
      <c r="I30" s="18" t="s">
        <v>1917</v>
      </c>
      <c r="J30" s="18">
        <f>D16*SQRT(F30)/D17</f>
        <v>-0.6705908679</v>
      </c>
      <c r="K30" s="18">
        <f t="shared" si="5"/>
        <v>0.4496921121</v>
      </c>
    </row>
    <row r="31" ht="14.25" customHeight="1">
      <c r="A31" s="28" t="s">
        <v>1918</v>
      </c>
      <c r="B31" s="29">
        <f>B18-SUM(K29:K32)</f>
        <v>-86.16091705</v>
      </c>
      <c r="F31" s="18">
        <f>1-F29/F30</f>
        <v>0.3801385626</v>
      </c>
      <c r="I31" s="18" t="s">
        <v>1919</v>
      </c>
      <c r="J31" s="18">
        <f>C16*SQRT(F30)/C17</f>
        <v>-1.291139082</v>
      </c>
      <c r="K31" s="18">
        <f t="shared" si="5"/>
        <v>1.667040129</v>
      </c>
    </row>
    <row r="32" ht="14.25" customHeight="1">
      <c r="A32" s="28" t="s">
        <v>1920</v>
      </c>
      <c r="B32" s="29">
        <f>B18-'Корреляция'!F8</f>
        <v>-0.05201145813</v>
      </c>
      <c r="I32" s="18" t="s">
        <v>1921</v>
      </c>
      <c r="J32" s="18">
        <f>B16*SQRT(F30)/B17</f>
        <v>9.158812198</v>
      </c>
      <c r="K32" s="18">
        <f t="shared" si="5"/>
        <v>83.88384087</v>
      </c>
    </row>
    <row r="33" ht="14.25" customHeight="1"/>
    <row r="34" ht="14.25" customHeight="1">
      <c r="F34" s="26" t="s">
        <v>1922</v>
      </c>
    </row>
    <row r="35" ht="14.25" customHeight="1">
      <c r="F35" s="21" t="s">
        <v>1923</v>
      </c>
      <c r="G35" s="21">
        <v>0.95</v>
      </c>
    </row>
    <row r="36" ht="14.25" customHeight="1">
      <c r="A36" s="31" t="s">
        <v>1924</v>
      </c>
      <c r="B36" s="32"/>
      <c r="C36" s="32"/>
      <c r="D36" s="33"/>
      <c r="F36" s="21" t="s">
        <v>1925</v>
      </c>
      <c r="G36" s="19">
        <f>C19</f>
        <v>395</v>
      </c>
    </row>
    <row r="37" ht="14.25" customHeight="1">
      <c r="A37" s="34" t="s">
        <v>1926</v>
      </c>
      <c r="B37" s="35" t="s">
        <v>1927</v>
      </c>
      <c r="C37" s="32"/>
      <c r="D37" s="33"/>
      <c r="F37" s="21" t="s">
        <v>1928</v>
      </c>
      <c r="G37" s="36">
        <f>(1/400)*SUM(B13:OK13)*SQRT(400/C18)</f>
        <v>7.269538839</v>
      </c>
    </row>
    <row r="38" ht="14.25" customHeight="1">
      <c r="A38" s="34" t="s">
        <v>1929</v>
      </c>
      <c r="B38" s="37" t="s">
        <v>1930</v>
      </c>
      <c r="C38" s="32"/>
      <c r="D38" s="33"/>
      <c r="F38" s="21" t="s">
        <v>1907</v>
      </c>
      <c r="G38" s="38">
        <v>1.967</v>
      </c>
    </row>
    <row r="39" ht="14.25" customHeight="1">
      <c r="A39" s="34" t="s">
        <v>1931</v>
      </c>
      <c r="B39" s="39" t="s">
        <v>1932</v>
      </c>
      <c r="C39" s="32"/>
      <c r="D39" s="33"/>
      <c r="F39" s="40" t="s">
        <v>1933</v>
      </c>
      <c r="G39" s="32"/>
      <c r="H39" s="32"/>
      <c r="I39" s="33"/>
    </row>
    <row r="40" ht="14.25" customHeight="1"/>
    <row r="41" ht="14.25" customHeight="1">
      <c r="A41" s="26" t="s">
        <v>1934</v>
      </c>
    </row>
    <row r="42" ht="14.25" customHeight="1">
      <c r="A42" s="21" t="s">
        <v>1890</v>
      </c>
      <c r="B42" s="41">
        <v>0.040700465032279864</v>
      </c>
      <c r="C42" s="41">
        <v>1.223624711329391</v>
      </c>
      <c r="D42" s="41">
        <v>0.011269875545537955</v>
      </c>
      <c r="E42" s="41">
        <v>0.05013802466068166</v>
      </c>
      <c r="F42" s="41">
        <v>0.054118449309227955</v>
      </c>
      <c r="G42" s="41">
        <v>0.1994503891485192</v>
      </c>
      <c r="H42" s="41">
        <v>0.14117908354685846</v>
      </c>
      <c r="I42" s="41">
        <v>0.45717580653891843</v>
      </c>
      <c r="J42" s="41">
        <v>3.508573680524831</v>
      </c>
      <c r="K42" s="41">
        <v>0.08771980038487842</v>
      </c>
      <c r="L42" s="41">
        <v>0.015228250397015688</v>
      </c>
      <c r="M42" s="41">
        <v>1.115410499819648</v>
      </c>
      <c r="N42" s="41">
        <v>0.10775526111061791</v>
      </c>
      <c r="O42" s="41">
        <v>0.05593600952723587</v>
      </c>
      <c r="P42" s="41">
        <v>0.0520663377600316</v>
      </c>
      <c r="Q42" s="41">
        <v>0.13184656817336468</v>
      </c>
      <c r="R42" s="41">
        <v>0.04163998865086997</v>
      </c>
      <c r="S42" s="41">
        <v>0.19655305696063113</v>
      </c>
      <c r="T42" s="41">
        <v>0.33685397075620643</v>
      </c>
      <c r="U42" s="41">
        <v>0.18909154348313564</v>
      </c>
      <c r="V42" s="41">
        <v>0.03486107536743081</v>
      </c>
      <c r="W42" s="41">
        <v>0.05608635760579172</v>
      </c>
      <c r="X42" s="41">
        <v>0.9364199181460693</v>
      </c>
      <c r="Y42" s="41">
        <v>0.050453186799642814</v>
      </c>
      <c r="Z42" s="41">
        <v>0.0014785400267132095</v>
      </c>
      <c r="AA42" s="41">
        <v>0.213465457656316</v>
      </c>
      <c r="AB42" s="41">
        <v>0.0688958719687382</v>
      </c>
      <c r="AC42" s="41">
        <v>0.010369022925142858</v>
      </c>
      <c r="AD42" s="41">
        <v>0.2653430577761933</v>
      </c>
      <c r="AE42" s="41">
        <v>0.20434650751520672</v>
      </c>
      <c r="AF42" s="41">
        <v>0.17804863881962732</v>
      </c>
      <c r="AG42" s="41">
        <v>0.0010380271683609115</v>
      </c>
      <c r="AH42" s="41">
        <v>0.39433865415881136</v>
      </c>
      <c r="AI42" s="41">
        <v>0.27156504731306874</v>
      </c>
      <c r="AJ42" s="41">
        <v>0.1412748417063313</v>
      </c>
      <c r="AK42" s="41">
        <v>0.5398757745697371</v>
      </c>
      <c r="AL42" s="41">
        <v>0.03767207001933779</v>
      </c>
      <c r="AM42" s="41">
        <v>1.5669181864082655</v>
      </c>
      <c r="AN42" s="41">
        <v>0.2093052366804387</v>
      </c>
      <c r="AO42" s="41">
        <v>0.003451210972187722</v>
      </c>
      <c r="AP42" s="41">
        <v>0.19079405243324257</v>
      </c>
      <c r="AQ42" s="41">
        <v>0.36050096385016905</v>
      </c>
      <c r="AR42" s="41">
        <v>1.2205962086897248</v>
      </c>
      <c r="AS42" s="41">
        <v>0.012121994342691922</v>
      </c>
      <c r="AT42" s="41">
        <v>0.02890144142874671</v>
      </c>
      <c r="AU42" s="41">
        <v>0.4808092303592214</v>
      </c>
      <c r="AV42" s="41">
        <v>0.17064025697259777</v>
      </c>
      <c r="AW42" s="41">
        <v>0.003464398166280863</v>
      </c>
      <c r="AX42" s="41">
        <v>0.10325238810316828</v>
      </c>
      <c r="AY42" s="41">
        <v>0.1309024251490829</v>
      </c>
      <c r="AZ42" s="41">
        <v>0.1513160046704221</v>
      </c>
      <c r="BA42" s="41">
        <v>0.011921866558598592</v>
      </c>
      <c r="BB42" s="41">
        <v>0.0029649377036476926</v>
      </c>
      <c r="BC42" s="41">
        <v>0.2980989544247747</v>
      </c>
      <c r="BD42" s="41">
        <v>0.009945671441778232</v>
      </c>
      <c r="BE42" s="41">
        <v>0.33937796737129494</v>
      </c>
      <c r="BF42" s="41">
        <v>0.23790284693323407</v>
      </c>
      <c r="BG42" s="41">
        <v>0.8954277766792823</v>
      </c>
      <c r="BH42" s="41">
        <v>0.4167259741560108</v>
      </c>
      <c r="BI42" s="41">
        <v>0.17255071069776862</v>
      </c>
      <c r="BJ42" s="41">
        <v>0.018645064988232624</v>
      </c>
      <c r="BK42" s="41">
        <v>0.43654639695013403</v>
      </c>
      <c r="BL42" s="41">
        <v>0.018412177383236687</v>
      </c>
      <c r="BM42" s="41">
        <v>0.02319615405057209</v>
      </c>
      <c r="BN42" s="41">
        <v>0.2504794208067709</v>
      </c>
      <c r="BO42" s="41">
        <v>0.21326913490868685</v>
      </c>
      <c r="BP42" s="41">
        <v>0.0195417763212272</v>
      </c>
      <c r="BQ42" s="41">
        <v>0.004035304473632347</v>
      </c>
      <c r="BR42" s="41">
        <v>1.1180721832334959</v>
      </c>
      <c r="BS42" s="41">
        <v>0.016528883086465593</v>
      </c>
      <c r="BT42" s="41">
        <v>0.0408619141371829</v>
      </c>
      <c r="BU42" s="41">
        <v>0.16819862399642493</v>
      </c>
      <c r="BV42" s="41">
        <v>0.18999476484598807</v>
      </c>
      <c r="BW42" s="41">
        <v>0.056234933386598664</v>
      </c>
      <c r="BX42" s="41">
        <v>0.37126977993899934</v>
      </c>
      <c r="BY42" s="41">
        <v>0.18212060153042425</v>
      </c>
      <c r="BZ42" s="41">
        <v>0.31914872848271514</v>
      </c>
      <c r="CA42" s="41">
        <v>0.09457977923948038</v>
      </c>
      <c r="CB42" s="41">
        <v>0.0901090422948273</v>
      </c>
      <c r="CC42" s="41">
        <v>0.06854084134780258</v>
      </c>
      <c r="CD42" s="41">
        <v>0.6317453784284609</v>
      </c>
      <c r="CE42" s="41">
        <v>1.708244089247546E-4</v>
      </c>
      <c r="CF42" s="41">
        <v>0.6045518173053659</v>
      </c>
      <c r="CG42" s="41">
        <v>0.08840634957615245</v>
      </c>
      <c r="CH42" s="41">
        <v>1.100798700139236</v>
      </c>
      <c r="CI42" s="41">
        <v>0.14601206700233565</v>
      </c>
      <c r="CJ42" s="41">
        <v>0.5580104893501289</v>
      </c>
      <c r="CK42" s="41">
        <v>0.1556820590245944</v>
      </c>
      <c r="CL42" s="41">
        <v>0.10647238053598217</v>
      </c>
      <c r="CM42" s="41">
        <v>0.039345192941773535</v>
      </c>
      <c r="CN42" s="41">
        <v>0.05209176737274608</v>
      </c>
      <c r="CO42" s="41">
        <v>0.026597682640801097</v>
      </c>
      <c r="CP42" s="41">
        <v>0.10587543922067479</v>
      </c>
      <c r="CQ42" s="41">
        <v>0.6416020611295692</v>
      </c>
      <c r="CR42" s="41">
        <v>0.9825135286551592</v>
      </c>
      <c r="CS42" s="41">
        <v>0.10534876453718815</v>
      </c>
      <c r="CT42" s="41">
        <v>2.5073531075247583E-5</v>
      </c>
      <c r="CU42" s="41">
        <v>0.012491759689707789</v>
      </c>
      <c r="CV42" s="41">
        <v>0.5331041354443027</v>
      </c>
      <c r="CW42" s="41">
        <v>0.17688306164826822</v>
      </c>
      <c r="CX42" s="41">
        <v>0.10457894782692194</v>
      </c>
      <c r="CY42" s="41">
        <v>0.2191472419454115</v>
      </c>
      <c r="CZ42" s="41">
        <v>0.040561483748106385</v>
      </c>
      <c r="DA42" s="41">
        <v>0.44643654328237486</v>
      </c>
      <c r="DB42" s="41">
        <v>0.03355335204746716</v>
      </c>
      <c r="DC42" s="41">
        <v>0.584045610220995</v>
      </c>
      <c r="DD42" s="41">
        <v>0.006278009514387402</v>
      </c>
      <c r="DE42" s="41">
        <v>0.034038087439404764</v>
      </c>
      <c r="DF42" s="41">
        <v>1.1094780466130443</v>
      </c>
      <c r="DG42" s="41">
        <v>0.005694179318303853</v>
      </c>
      <c r="DH42" s="41">
        <v>0.12751759669739376</v>
      </c>
      <c r="DI42" s="41">
        <v>0.05532831006464642</v>
      </c>
      <c r="DJ42" s="41">
        <v>0.007713024184359779</v>
      </c>
      <c r="DK42" s="41">
        <v>0.053616965473010425</v>
      </c>
      <c r="DL42" s="41">
        <v>0.09002561283518988</v>
      </c>
      <c r="DM42" s="41">
        <v>0.0816458102679985</v>
      </c>
      <c r="DN42" s="41">
        <v>0.04400747158321106</v>
      </c>
      <c r="DO42" s="41">
        <v>0.002631850855119292</v>
      </c>
      <c r="DP42" s="41">
        <v>1.814391925116219</v>
      </c>
      <c r="DQ42" s="41">
        <v>0.3673001417688884</v>
      </c>
      <c r="DR42" s="41">
        <v>0.18496522572678012</v>
      </c>
      <c r="DS42" s="41">
        <v>0.29688694251419506</v>
      </c>
      <c r="DT42" s="41">
        <v>0.019407566854524577</v>
      </c>
      <c r="DU42" s="41">
        <v>0.002119502011764888</v>
      </c>
      <c r="DV42" s="41">
        <v>0.03930300086886975</v>
      </c>
      <c r="DW42" s="41">
        <v>0.02001261900556795</v>
      </c>
      <c r="DX42" s="41">
        <v>0.09317922580134148</v>
      </c>
      <c r="DY42" s="41">
        <v>1.9482957611338456</v>
      </c>
      <c r="DZ42" s="41">
        <v>0.0657551477785975</v>
      </c>
      <c r="EA42" s="41">
        <v>0.5335235410578527</v>
      </c>
      <c r="EB42" s="41">
        <v>0.6114016674559098</v>
      </c>
      <c r="EC42" s="41">
        <v>1.1491320738360864</v>
      </c>
      <c r="ED42" s="41">
        <v>0.08327343548212554</v>
      </c>
      <c r="EE42" s="41">
        <v>0.49937193959679127</v>
      </c>
      <c r="EF42" s="41">
        <v>0.16074376803214782</v>
      </c>
      <c r="EG42" s="41">
        <v>0.290138997457341</v>
      </c>
      <c r="EH42" s="41">
        <v>0.07255603576767523</v>
      </c>
      <c r="EI42" s="41">
        <v>0.10525237123614262</v>
      </c>
      <c r="EJ42" s="41">
        <v>0.030038954804557445</v>
      </c>
      <c r="EK42" s="41">
        <v>0.003837316528073559</v>
      </c>
      <c r="EL42" s="41">
        <v>0.007625776371301641</v>
      </c>
      <c r="EM42" s="41">
        <v>1.741523511416116</v>
      </c>
      <c r="EN42" s="41">
        <v>3.600879032395894E-5</v>
      </c>
      <c r="EO42" s="41">
        <v>0.08547150820729474</v>
      </c>
      <c r="EP42" s="41">
        <v>0.05746903610314187</v>
      </c>
      <c r="EQ42" s="41">
        <v>0.021029452297951928</v>
      </c>
      <c r="ER42" s="41">
        <v>2.615502466142097</v>
      </c>
      <c r="ES42" s="41">
        <v>0.004162968723960126</v>
      </c>
      <c r="ET42" s="41">
        <v>0.1532294629492336</v>
      </c>
      <c r="EU42" s="41">
        <v>0.11904042761233616</v>
      </c>
      <c r="EV42" s="41">
        <v>0.4844563779400546</v>
      </c>
      <c r="EW42" s="41">
        <v>0.016149345009497603</v>
      </c>
      <c r="EX42" s="41">
        <v>0.22958569945898877</v>
      </c>
      <c r="EY42" s="41">
        <v>0.0035677933239309195</v>
      </c>
      <c r="EZ42" s="41">
        <v>0.014970179144978779</v>
      </c>
      <c r="FA42" s="41">
        <v>0.002002422035128645</v>
      </c>
      <c r="FB42" s="41">
        <v>0.11817413831615226</v>
      </c>
      <c r="FC42" s="41">
        <v>0.0119815786798287</v>
      </c>
      <c r="FD42" s="41">
        <v>0.01587769675388074</v>
      </c>
      <c r="FE42" s="41">
        <v>0.0257797244978514</v>
      </c>
      <c r="FF42" s="41">
        <v>4.859769977056598E-5</v>
      </c>
      <c r="FG42" s="41">
        <v>0.14469138695484687</v>
      </c>
      <c r="FH42" s="41">
        <v>0.6936140800409165</v>
      </c>
      <c r="FI42" s="41">
        <v>0.08771589446018728</v>
      </c>
      <c r="FJ42" s="41">
        <v>0.014337212299664785</v>
      </c>
      <c r="FK42" s="41">
        <v>0.053762767926450045</v>
      </c>
      <c r="FL42" s="41">
        <v>1.3372661050812265</v>
      </c>
      <c r="FM42" s="41">
        <v>0.04007369477468475</v>
      </c>
      <c r="FN42" s="41">
        <v>0.013631915200830368</v>
      </c>
      <c r="FO42" s="41">
        <v>0.1499324998971826</v>
      </c>
      <c r="FP42" s="41">
        <v>0.6450653268517177</v>
      </c>
      <c r="FQ42" s="41">
        <v>0.6327637367258327</v>
      </c>
      <c r="FR42" s="41">
        <v>0.08127588900490015</v>
      </c>
      <c r="FS42" s="41">
        <v>0.3625244254538077</v>
      </c>
      <c r="FT42" s="41">
        <v>0.004958667371953151</v>
      </c>
      <c r="FU42" s="41">
        <v>0.8405436731700067</v>
      </c>
      <c r="FV42" s="41">
        <v>0.22228757017254205</v>
      </c>
      <c r="FW42" s="41">
        <v>0.17650518800711143</v>
      </c>
      <c r="FX42" s="41">
        <v>0.025169638100856782</v>
      </c>
      <c r="FY42" s="41">
        <v>0.016752056381845157</v>
      </c>
      <c r="FZ42" s="41">
        <v>0.0030828804679663355</v>
      </c>
      <c r="GA42" s="41">
        <v>0.005845364143664174</v>
      </c>
      <c r="GB42" s="41">
        <v>0.0073246412778198156</v>
      </c>
      <c r="GC42" s="41">
        <v>0.014894541481934895</v>
      </c>
      <c r="GD42" s="41">
        <v>0.5680231714119043</v>
      </c>
      <c r="GE42" s="41">
        <v>6.604896808313179E-4</v>
      </c>
      <c r="GF42" s="41">
        <v>0.032031915751875</v>
      </c>
      <c r="GG42" s="41">
        <v>1.1369898968611463E-6</v>
      </c>
      <c r="GH42" s="41">
        <v>0.38782395613939047</v>
      </c>
      <c r="GI42" s="41">
        <v>0.0011661195693933079</v>
      </c>
      <c r="GJ42" s="41">
        <v>0.007744527901942933</v>
      </c>
      <c r="GK42" s="41">
        <v>0.054132166245496126</v>
      </c>
      <c r="GL42" s="41">
        <v>0.07647258478602102</v>
      </c>
      <c r="GM42" s="41">
        <v>0.6429893604409624</v>
      </c>
      <c r="GN42" s="41">
        <v>0.06108439325981392</v>
      </c>
      <c r="GO42" s="41">
        <v>0.2737849347271417</v>
      </c>
      <c r="GP42" s="41">
        <v>1.8046876244927345E-5</v>
      </c>
      <c r="GQ42" s="41">
        <v>0.18449020074301814</v>
      </c>
      <c r="GR42" s="41">
        <v>0.1458824862065586</v>
      </c>
      <c r="GS42" s="41">
        <v>0.0054615141142897025</v>
      </c>
      <c r="GT42" s="41">
        <v>0.06555915963194027</v>
      </c>
      <c r="GU42" s="41">
        <v>0.19896567070294047</v>
      </c>
      <c r="GV42" s="41">
        <v>0.001854906420329712</v>
      </c>
      <c r="GW42" s="41">
        <v>0.17953040982430252</v>
      </c>
      <c r="GX42" s="41">
        <v>0.17518660005637243</v>
      </c>
      <c r="GY42" s="41">
        <v>0.36885418122809377</v>
      </c>
      <c r="GZ42" s="41">
        <v>0.015454094326811472</v>
      </c>
      <c r="HA42" s="41">
        <v>0.061609939409524174</v>
      </c>
      <c r="HB42" s="41">
        <v>0.0834633777382867</v>
      </c>
      <c r="HC42" s="41">
        <v>0.1892191762181679</v>
      </c>
      <c r="HD42" s="41">
        <v>0.22132737585307338</v>
      </c>
      <c r="HE42" s="41">
        <v>0.014622512488897404</v>
      </c>
      <c r="HF42" s="41">
        <v>0.24619055590109268</v>
      </c>
      <c r="HG42" s="41">
        <v>0.15478588397037324</v>
      </c>
      <c r="HH42" s="41">
        <v>0.20621936726945023</v>
      </c>
      <c r="HI42" s="41">
        <v>0.13522614151600784</v>
      </c>
      <c r="HJ42" s="41">
        <v>1.425180705713314</v>
      </c>
      <c r="HK42" s="41">
        <v>0.028844151723877255</v>
      </c>
      <c r="HL42" s="41">
        <v>0.05915463290773722</v>
      </c>
      <c r="HM42" s="41">
        <v>0.028250003761280274</v>
      </c>
      <c r="HN42" s="41">
        <v>8.761720243949007E-6</v>
      </c>
      <c r="HO42" s="41">
        <v>0.003974242850169521</v>
      </c>
      <c r="HP42" s="41">
        <v>0.09819898090798697</v>
      </c>
      <c r="HQ42" s="41">
        <v>0.07950426671241925</v>
      </c>
      <c r="HR42" s="41">
        <v>0.0509116874305765</v>
      </c>
      <c r="HS42" s="41">
        <v>0.17512248999002392</v>
      </c>
      <c r="HT42" s="41">
        <v>0.3476928902985513</v>
      </c>
      <c r="HU42" s="41">
        <v>0.0013435578329831041</v>
      </c>
      <c r="HV42" s="41">
        <v>0.09266223439915613</v>
      </c>
      <c r="HW42" s="41">
        <v>0.16944884481908382</v>
      </c>
      <c r="HX42" s="41">
        <v>0.03465678922875172</v>
      </c>
      <c r="HY42" s="41">
        <v>0.029261207529447775</v>
      </c>
      <c r="HZ42" s="41">
        <v>0.1208112114021315</v>
      </c>
      <c r="IA42" s="41">
        <v>0.14654300461007716</v>
      </c>
      <c r="IB42" s="41">
        <v>0.2607105957662572</v>
      </c>
      <c r="IC42" s="41">
        <v>0.010129669980278717</v>
      </c>
      <c r="ID42" s="41">
        <v>0.1700003708128315</v>
      </c>
      <c r="IE42" s="41">
        <v>0.7068766561808033</v>
      </c>
      <c r="IF42" s="41">
        <v>0.2185287311221871</v>
      </c>
      <c r="IG42" s="41">
        <v>0.21421693185827126</v>
      </c>
      <c r="IH42" s="41">
        <v>0.006223484250258093</v>
      </c>
      <c r="II42" s="41">
        <v>0.060333632341256785</v>
      </c>
      <c r="IJ42" s="41">
        <v>7.198647702078194E-4</v>
      </c>
      <c r="IK42" s="41">
        <v>0.003402173629398786</v>
      </c>
      <c r="IL42" s="41">
        <v>0.03991652606644253</v>
      </c>
      <c r="IM42" s="41">
        <v>0.17134090554281964</v>
      </c>
      <c r="IN42" s="41">
        <v>0.08398271739598044</v>
      </c>
      <c r="IO42" s="41">
        <v>0.17737309802649856</v>
      </c>
      <c r="IP42" s="41">
        <v>0.8403197234868888</v>
      </c>
      <c r="IQ42" s="41">
        <v>7.620212730249283E-5</v>
      </c>
      <c r="IR42" s="41">
        <v>0.23478730015215088</v>
      </c>
      <c r="IS42" s="41">
        <v>0.09956837796865982</v>
      </c>
      <c r="IT42" s="41">
        <v>0.011146510776396508</v>
      </c>
      <c r="IU42" s="41">
        <v>0.03283781397376141</v>
      </c>
      <c r="IV42" s="41">
        <v>0.6640984698004326</v>
      </c>
      <c r="IW42" s="41">
        <v>0.02348657052605477</v>
      </c>
      <c r="IX42" s="41">
        <v>0.15038135266692446</v>
      </c>
      <c r="IY42" s="41">
        <v>1.7655513285960904</v>
      </c>
      <c r="IZ42" s="41">
        <v>0.5815553716678713</v>
      </c>
      <c r="JA42" s="41">
        <v>0.10507158687903657</v>
      </c>
      <c r="JB42" s="41">
        <v>0.7368967120017066</v>
      </c>
      <c r="JC42" s="41">
        <v>0.005353306810548376</v>
      </c>
      <c r="JD42" s="41">
        <v>0.7633549208215789</v>
      </c>
      <c r="JE42" s="41">
        <v>0.6950481711744948</v>
      </c>
      <c r="JF42" s="41">
        <v>0.21471027017715733</v>
      </c>
      <c r="JG42" s="41">
        <v>0.1312410731397495</v>
      </c>
      <c r="JH42" s="41">
        <v>0.013259612480387978</v>
      </c>
      <c r="JI42" s="41">
        <v>0.0020318192219633854</v>
      </c>
      <c r="JJ42" s="41">
        <v>0.10047622388349026</v>
      </c>
      <c r="JK42" s="41">
        <v>0.027298616038935537</v>
      </c>
      <c r="JL42" s="41">
        <v>0.03653270094590196</v>
      </c>
      <c r="JM42" s="41">
        <v>0.3827273942770842</v>
      </c>
      <c r="JN42" s="41">
        <v>0.0381724369993515</v>
      </c>
      <c r="JO42" s="41">
        <v>2.467689375254136</v>
      </c>
      <c r="JP42" s="41">
        <v>0.0995617249127456</v>
      </c>
      <c r="JQ42" s="41">
        <v>0.007529753988024752</v>
      </c>
      <c r="JR42" s="41">
        <v>0.015530680137345135</v>
      </c>
      <c r="JS42" s="41">
        <v>0.7400866322837104</v>
      </c>
      <c r="JT42" s="41">
        <v>0.0014790008411756739</v>
      </c>
      <c r="JU42" s="41">
        <v>0.20164764765967766</v>
      </c>
      <c r="JV42" s="41">
        <v>0.22716616804701345</v>
      </c>
      <c r="JW42" s="41">
        <v>0.799724493158828</v>
      </c>
      <c r="JX42" s="41">
        <v>0.15209054137693517</v>
      </c>
      <c r="JY42" s="41">
        <v>0.0526178464099876</v>
      </c>
      <c r="JZ42" s="41">
        <v>0.001385069039265294</v>
      </c>
      <c r="KA42" s="41">
        <v>0.18905795347037607</v>
      </c>
      <c r="KB42" s="41">
        <v>0.07658035188597062</v>
      </c>
      <c r="KC42" s="41">
        <v>0.002245161451524375</v>
      </c>
      <c r="KD42" s="41">
        <v>0.02414475100670359</v>
      </c>
      <c r="KE42" s="41">
        <v>0.21451799538888627</v>
      </c>
      <c r="KF42" s="41">
        <v>0.06308246962371535</v>
      </c>
      <c r="KG42" s="41">
        <v>0.7528457611858725</v>
      </c>
      <c r="KH42" s="41">
        <v>0.08010721859995724</v>
      </c>
      <c r="KI42" s="41">
        <v>0.038231064351829186</v>
      </c>
      <c r="KJ42" s="41">
        <v>0.06770497904263</v>
      </c>
      <c r="KK42" s="41">
        <v>4.064916507973521E-4</v>
      </c>
      <c r="KL42" s="41">
        <v>0.19470030565236418</v>
      </c>
      <c r="KM42" s="41">
        <v>0.076193658778599</v>
      </c>
      <c r="KN42" s="41">
        <v>0.7589222026918134</v>
      </c>
      <c r="KO42" s="41">
        <v>1.191682621258902</v>
      </c>
      <c r="KP42" s="41">
        <v>0.04352070741437778</v>
      </c>
      <c r="KQ42" s="41">
        <v>0.2527138608176862</v>
      </c>
      <c r="KR42" s="41">
        <v>0.014867179333605058</v>
      </c>
      <c r="KS42" s="41">
        <v>0.22823286394556105</v>
      </c>
      <c r="KT42" s="41">
        <v>0.17224973263001553</v>
      </c>
      <c r="KU42" s="41">
        <v>0.08758279818837857</v>
      </c>
      <c r="KV42" s="41">
        <v>0.17203855501002757</v>
      </c>
      <c r="KW42" s="41">
        <v>0.47949904195923576</v>
      </c>
      <c r="KX42" s="41">
        <v>0.012368312802969813</v>
      </c>
      <c r="KY42" s="41">
        <v>0.3508879816932563</v>
      </c>
      <c r="KZ42" s="41">
        <v>0.18412092715931927</v>
      </c>
      <c r="LA42" s="41">
        <v>0.11304607599474793</v>
      </c>
      <c r="LB42" s="41">
        <v>0.03508503383751909</v>
      </c>
      <c r="LC42" s="41">
        <v>0.0037151542499000946</v>
      </c>
      <c r="LD42" s="41">
        <v>0.23500806773834046</v>
      </c>
      <c r="LE42" s="41">
        <v>0.689692082514813</v>
      </c>
      <c r="LF42" s="41">
        <v>0.17911513423166828</v>
      </c>
      <c r="LG42" s="41">
        <v>0.00566952443508423</v>
      </c>
      <c r="LH42" s="41">
        <v>0.10459319229149461</v>
      </c>
      <c r="LI42" s="41">
        <v>9.78478975814408E-4</v>
      </c>
      <c r="LJ42" s="41">
        <v>0.0041348382483945845</v>
      </c>
      <c r="LK42" s="41">
        <v>0.011473640386228608</v>
      </c>
      <c r="LL42" s="41">
        <v>1.323444405674572</v>
      </c>
      <c r="LM42" s="41">
        <v>0.0447478776147335</v>
      </c>
      <c r="LN42" s="41">
        <v>0.2710500050609827</v>
      </c>
      <c r="LO42" s="41">
        <v>0.6921301002727624</v>
      </c>
      <c r="LP42" s="41">
        <v>0.1820701969314442</v>
      </c>
      <c r="LQ42" s="41">
        <v>0.01918104708887202</v>
      </c>
      <c r="LR42" s="41">
        <v>0.0012339179876808765</v>
      </c>
      <c r="LS42" s="41">
        <v>0.04468649545805772</v>
      </c>
      <c r="LT42" s="41">
        <v>0.10812396913513712</v>
      </c>
      <c r="LU42" s="41">
        <v>0.24133849260573115</v>
      </c>
      <c r="LV42" s="41">
        <v>1.507856483306191</v>
      </c>
      <c r="LW42" s="41">
        <v>0.05768749613554296</v>
      </c>
      <c r="LX42" s="41">
        <v>0.10310556104785336</v>
      </c>
      <c r="LY42" s="41">
        <v>0.6295389788074037</v>
      </c>
      <c r="LZ42" s="41">
        <v>0.04529844721279826</v>
      </c>
      <c r="MA42" s="41">
        <v>0.0985491696425427</v>
      </c>
      <c r="MB42" s="41">
        <v>1.0423526924770379</v>
      </c>
      <c r="MC42" s="41">
        <v>0.05684873121431794</v>
      </c>
      <c r="MD42" s="41">
        <v>0.21442012294425905</v>
      </c>
      <c r="ME42" s="41">
        <v>0.5980485173097069</v>
      </c>
      <c r="MF42" s="41">
        <v>0.33122114095872135</v>
      </c>
      <c r="MG42" s="41">
        <v>0.20702580247811317</v>
      </c>
      <c r="MH42" s="41">
        <v>0.07057724185234497</v>
      </c>
      <c r="MI42" s="41">
        <v>0.13031215320792378</v>
      </c>
      <c r="MJ42" s="41">
        <v>0.23367029612631257</v>
      </c>
      <c r="MK42" s="41">
        <v>0.2040130094344762</v>
      </c>
      <c r="ML42" s="41">
        <v>0.26048377353688773</v>
      </c>
      <c r="MM42" s="41">
        <v>0.047685679870639076</v>
      </c>
      <c r="MN42" s="41">
        <v>0.36449214279695236</v>
      </c>
      <c r="MO42" s="41">
        <v>0.021639632521755922</v>
      </c>
      <c r="MP42" s="41">
        <v>0.2713040611406552</v>
      </c>
      <c r="MQ42" s="41">
        <v>0.2409854133449083</v>
      </c>
      <c r="MR42" s="41">
        <v>3.8328402180036437E-4</v>
      </c>
      <c r="MS42" s="41">
        <v>0.45562987025549445</v>
      </c>
      <c r="MT42" s="41">
        <v>0.0028592126208660073</v>
      </c>
      <c r="MU42" s="41">
        <v>0.02763313384229461</v>
      </c>
      <c r="MV42" s="41">
        <v>0.05713712129952256</v>
      </c>
      <c r="MW42" s="41">
        <v>1.4749896539954825E-5</v>
      </c>
      <c r="MX42" s="41">
        <v>0.14508625585137055</v>
      </c>
      <c r="MY42" s="41">
        <v>0.019452599866717366</v>
      </c>
      <c r="MZ42" s="41">
        <v>2.586545712157114E-4</v>
      </c>
      <c r="NA42" s="41">
        <v>0.0027153414639976173</v>
      </c>
      <c r="NB42" s="41">
        <v>0.03683509419863918</v>
      </c>
      <c r="NC42" s="41">
        <v>1.3484644960634233</v>
      </c>
      <c r="ND42" s="41">
        <v>0.0036995723008255324</v>
      </c>
      <c r="NE42" s="41">
        <v>0.5918427599805002</v>
      </c>
      <c r="NF42" s="41">
        <v>0.026801856170216992</v>
      </c>
      <c r="NG42" s="41">
        <v>0.33010704205805497</v>
      </c>
      <c r="NH42" s="41">
        <v>0.019584004455221935</v>
      </c>
      <c r="NI42" s="41">
        <v>0.14018481363333202</v>
      </c>
      <c r="NJ42" s="41">
        <v>1.403349829365891E-4</v>
      </c>
      <c r="NK42" s="41">
        <v>0.06408981814825067</v>
      </c>
      <c r="NL42" s="41">
        <v>0.057130048262413996</v>
      </c>
      <c r="NM42" s="41">
        <v>0.14106746417234436</v>
      </c>
      <c r="NN42" s="41">
        <v>0.3001498967368432</v>
      </c>
      <c r="NO42" s="41">
        <v>6.068083781075577E-4</v>
      </c>
      <c r="NP42" s="41">
        <v>0.11378957595247194</v>
      </c>
      <c r="NQ42" s="41">
        <v>0.026495031373277352</v>
      </c>
      <c r="NR42" s="41">
        <v>3.1294759137518513</v>
      </c>
      <c r="NS42" s="41">
        <v>0.0012037445264862627</v>
      </c>
      <c r="NT42" s="41">
        <v>1.1365679771736124</v>
      </c>
      <c r="NU42" s="41">
        <v>2.620827846760083</v>
      </c>
      <c r="NV42" s="41">
        <v>0.03166289735776654</v>
      </c>
      <c r="NW42" s="41">
        <v>0.04689367073608986</v>
      </c>
      <c r="NX42" s="41">
        <v>0.028450379680397757</v>
      </c>
      <c r="NY42" s="41">
        <v>0.2748154829277602</v>
      </c>
      <c r="NZ42" s="41">
        <v>0.1927465037537947</v>
      </c>
      <c r="OA42" s="41">
        <v>0.5634599459355373</v>
      </c>
      <c r="OB42" s="41">
        <v>0.0018360650950908428</v>
      </c>
      <c r="OC42" s="41">
        <v>0.036928166668493474</v>
      </c>
      <c r="OD42" s="41">
        <v>0.1349552348329382</v>
      </c>
      <c r="OE42" s="41">
        <v>0.6173772115127945</v>
      </c>
      <c r="OF42" s="41">
        <v>0.046142211717806324</v>
      </c>
      <c r="OG42" s="41">
        <v>0.6696519890577658</v>
      </c>
      <c r="OH42" s="41">
        <v>0.032063270630384624</v>
      </c>
      <c r="OI42" s="41">
        <v>0.37622417707730044</v>
      </c>
      <c r="OJ42" s="41">
        <v>0.39218826745353413</v>
      </c>
      <c r="OK42" s="41">
        <v>0.030194936356255222</v>
      </c>
    </row>
    <row r="43" ht="14.25" customHeight="1">
      <c r="A43" s="21" t="s">
        <v>1935</v>
      </c>
      <c r="B43" s="41"/>
      <c r="C43" s="41">
        <f t="shared" ref="C43:OK43" si="6">C42-B42</f>
        <v>1.182924246</v>
      </c>
      <c r="D43" s="41">
        <f t="shared" si="6"/>
        <v>-1.212354836</v>
      </c>
      <c r="E43" s="41">
        <f t="shared" si="6"/>
        <v>0.03886814912</v>
      </c>
      <c r="F43" s="41">
        <f t="shared" si="6"/>
        <v>0.003980424649</v>
      </c>
      <c r="G43" s="41">
        <f t="shared" si="6"/>
        <v>0.1453319398</v>
      </c>
      <c r="H43" s="41">
        <f t="shared" si="6"/>
        <v>-0.0582713056</v>
      </c>
      <c r="I43" s="41">
        <f t="shared" si="6"/>
        <v>0.315996723</v>
      </c>
      <c r="J43" s="41">
        <f t="shared" si="6"/>
        <v>3.051397874</v>
      </c>
      <c r="K43" s="41">
        <f t="shared" si="6"/>
        <v>-3.42085388</v>
      </c>
      <c r="L43" s="41">
        <f t="shared" si="6"/>
        <v>-0.07249154999</v>
      </c>
      <c r="M43" s="41">
        <f t="shared" si="6"/>
        <v>1.100182249</v>
      </c>
      <c r="N43" s="41">
        <f t="shared" si="6"/>
        <v>-1.007655239</v>
      </c>
      <c r="O43" s="41">
        <f t="shared" si="6"/>
        <v>-0.05181925158</v>
      </c>
      <c r="P43" s="41">
        <f t="shared" si="6"/>
        <v>-0.003869671767</v>
      </c>
      <c r="Q43" s="41">
        <f t="shared" si="6"/>
        <v>0.07978023041</v>
      </c>
      <c r="R43" s="41">
        <f t="shared" si="6"/>
        <v>-0.09020657952</v>
      </c>
      <c r="S43" s="41">
        <f t="shared" si="6"/>
        <v>0.1549130683</v>
      </c>
      <c r="T43" s="41">
        <f t="shared" si="6"/>
        <v>0.1403009138</v>
      </c>
      <c r="U43" s="41">
        <f t="shared" si="6"/>
        <v>-0.1477624273</v>
      </c>
      <c r="V43" s="41">
        <f t="shared" si="6"/>
        <v>-0.1542304681</v>
      </c>
      <c r="W43" s="41">
        <f t="shared" si="6"/>
        <v>0.02122528224</v>
      </c>
      <c r="X43" s="41">
        <f t="shared" si="6"/>
        <v>0.8803335605</v>
      </c>
      <c r="Y43" s="41">
        <f t="shared" si="6"/>
        <v>-0.8859667313</v>
      </c>
      <c r="Z43" s="41">
        <f t="shared" si="6"/>
        <v>-0.04897464677</v>
      </c>
      <c r="AA43" s="41">
        <f t="shared" si="6"/>
        <v>0.2119869176</v>
      </c>
      <c r="AB43" s="41">
        <f t="shared" si="6"/>
        <v>-0.1445695857</v>
      </c>
      <c r="AC43" s="41">
        <f t="shared" si="6"/>
        <v>-0.05852684904</v>
      </c>
      <c r="AD43" s="41">
        <f t="shared" si="6"/>
        <v>0.2549740349</v>
      </c>
      <c r="AE43" s="41">
        <f t="shared" si="6"/>
        <v>-0.06099655026</v>
      </c>
      <c r="AF43" s="41">
        <f t="shared" si="6"/>
        <v>-0.0262978687</v>
      </c>
      <c r="AG43" s="41">
        <f t="shared" si="6"/>
        <v>-0.1770106117</v>
      </c>
      <c r="AH43" s="41">
        <f t="shared" si="6"/>
        <v>0.393300627</v>
      </c>
      <c r="AI43" s="41">
        <f t="shared" si="6"/>
        <v>-0.1227736068</v>
      </c>
      <c r="AJ43" s="41">
        <f t="shared" si="6"/>
        <v>-0.1302902056</v>
      </c>
      <c r="AK43" s="41">
        <f t="shared" si="6"/>
        <v>0.3986009329</v>
      </c>
      <c r="AL43" s="41">
        <f t="shared" si="6"/>
        <v>-0.5022037046</v>
      </c>
      <c r="AM43" s="41">
        <f t="shared" si="6"/>
        <v>1.529246116</v>
      </c>
      <c r="AN43" s="41">
        <f t="shared" si="6"/>
        <v>-1.35761295</v>
      </c>
      <c r="AO43" s="41">
        <f t="shared" si="6"/>
        <v>-0.2058540257</v>
      </c>
      <c r="AP43" s="41">
        <f t="shared" si="6"/>
        <v>0.1873428415</v>
      </c>
      <c r="AQ43" s="41">
        <f t="shared" si="6"/>
        <v>0.1697069114</v>
      </c>
      <c r="AR43" s="41">
        <f t="shared" si="6"/>
        <v>0.8600952448</v>
      </c>
      <c r="AS43" s="41">
        <f t="shared" si="6"/>
        <v>-1.208474214</v>
      </c>
      <c r="AT43" s="41">
        <f t="shared" si="6"/>
        <v>0.01677944709</v>
      </c>
      <c r="AU43" s="41">
        <f t="shared" si="6"/>
        <v>0.4519077889</v>
      </c>
      <c r="AV43" s="41">
        <f t="shared" si="6"/>
        <v>-0.3101689734</v>
      </c>
      <c r="AW43" s="41">
        <f t="shared" si="6"/>
        <v>-0.1671758588</v>
      </c>
      <c r="AX43" s="41">
        <f t="shared" si="6"/>
        <v>0.09978798994</v>
      </c>
      <c r="AY43" s="41">
        <f t="shared" si="6"/>
        <v>0.02765003705</v>
      </c>
      <c r="AZ43" s="41">
        <f t="shared" si="6"/>
        <v>0.02041357952</v>
      </c>
      <c r="BA43" s="41">
        <f t="shared" si="6"/>
        <v>-0.1393941381</v>
      </c>
      <c r="BB43" s="41">
        <f t="shared" si="6"/>
        <v>-0.008956928855</v>
      </c>
      <c r="BC43" s="41">
        <f t="shared" si="6"/>
        <v>0.2951340167</v>
      </c>
      <c r="BD43" s="41">
        <f t="shared" si="6"/>
        <v>-0.288153283</v>
      </c>
      <c r="BE43" s="41">
        <f t="shared" si="6"/>
        <v>0.3294322959</v>
      </c>
      <c r="BF43" s="41">
        <f t="shared" si="6"/>
        <v>-0.1014751204</v>
      </c>
      <c r="BG43" s="41">
        <f t="shared" si="6"/>
        <v>0.6575249297</v>
      </c>
      <c r="BH43" s="41">
        <f t="shared" si="6"/>
        <v>-0.4787018025</v>
      </c>
      <c r="BI43" s="41">
        <f t="shared" si="6"/>
        <v>-0.2441752635</v>
      </c>
      <c r="BJ43" s="41">
        <f t="shared" si="6"/>
        <v>-0.1539056457</v>
      </c>
      <c r="BK43" s="41">
        <f t="shared" si="6"/>
        <v>0.417901332</v>
      </c>
      <c r="BL43" s="41">
        <f t="shared" si="6"/>
        <v>-0.4181342196</v>
      </c>
      <c r="BM43" s="41">
        <f t="shared" si="6"/>
        <v>0.004783976667</v>
      </c>
      <c r="BN43" s="41">
        <f t="shared" si="6"/>
        <v>0.2272832668</v>
      </c>
      <c r="BO43" s="41">
        <f t="shared" si="6"/>
        <v>-0.0372102859</v>
      </c>
      <c r="BP43" s="41">
        <f t="shared" si="6"/>
        <v>-0.1937273586</v>
      </c>
      <c r="BQ43" s="41">
        <f t="shared" si="6"/>
        <v>-0.01550647185</v>
      </c>
      <c r="BR43" s="41">
        <f t="shared" si="6"/>
        <v>1.114036879</v>
      </c>
      <c r="BS43" s="41">
        <f t="shared" si="6"/>
        <v>-1.1015433</v>
      </c>
      <c r="BT43" s="41">
        <f t="shared" si="6"/>
        <v>0.02433303105</v>
      </c>
      <c r="BU43" s="41">
        <f t="shared" si="6"/>
        <v>0.1273367099</v>
      </c>
      <c r="BV43" s="41">
        <f t="shared" si="6"/>
        <v>0.02179614085</v>
      </c>
      <c r="BW43" s="41">
        <f t="shared" si="6"/>
        <v>-0.1337598315</v>
      </c>
      <c r="BX43" s="41">
        <f t="shared" si="6"/>
        <v>0.3150348466</v>
      </c>
      <c r="BY43" s="41">
        <f t="shared" si="6"/>
        <v>-0.1891491784</v>
      </c>
      <c r="BZ43" s="41">
        <f t="shared" si="6"/>
        <v>0.137028127</v>
      </c>
      <c r="CA43" s="41">
        <f t="shared" si="6"/>
        <v>-0.2245689492</v>
      </c>
      <c r="CB43" s="41">
        <f t="shared" si="6"/>
        <v>-0.004470736945</v>
      </c>
      <c r="CC43" s="41">
        <f t="shared" si="6"/>
        <v>-0.02156820095</v>
      </c>
      <c r="CD43" s="41">
        <f t="shared" si="6"/>
        <v>0.5632045371</v>
      </c>
      <c r="CE43" s="41">
        <f t="shared" si="6"/>
        <v>-0.631574554</v>
      </c>
      <c r="CF43" s="41">
        <f t="shared" si="6"/>
        <v>0.6043809929</v>
      </c>
      <c r="CG43" s="41">
        <f t="shared" si="6"/>
        <v>-0.5161454677</v>
      </c>
      <c r="CH43" s="41">
        <f t="shared" si="6"/>
        <v>1.012392351</v>
      </c>
      <c r="CI43" s="41">
        <f t="shared" si="6"/>
        <v>-0.9547866331</v>
      </c>
      <c r="CJ43" s="41">
        <f t="shared" si="6"/>
        <v>0.4119984223</v>
      </c>
      <c r="CK43" s="41">
        <f t="shared" si="6"/>
        <v>-0.4023284303</v>
      </c>
      <c r="CL43" s="41">
        <f t="shared" si="6"/>
        <v>-0.04920967849</v>
      </c>
      <c r="CM43" s="41">
        <f t="shared" si="6"/>
        <v>-0.06712718759</v>
      </c>
      <c r="CN43" s="41">
        <f t="shared" si="6"/>
        <v>0.01274657443</v>
      </c>
      <c r="CO43" s="41">
        <f t="shared" si="6"/>
        <v>-0.02549408473</v>
      </c>
      <c r="CP43" s="41">
        <f t="shared" si="6"/>
        <v>0.07927775658</v>
      </c>
      <c r="CQ43" s="41">
        <f t="shared" si="6"/>
        <v>0.5357266219</v>
      </c>
      <c r="CR43" s="41">
        <f t="shared" si="6"/>
        <v>0.3409114675</v>
      </c>
      <c r="CS43" s="41">
        <f t="shared" si="6"/>
        <v>-0.8771647641</v>
      </c>
      <c r="CT43" s="41">
        <f t="shared" si="6"/>
        <v>-0.105323691</v>
      </c>
      <c r="CU43" s="41">
        <f t="shared" si="6"/>
        <v>0.01246668616</v>
      </c>
      <c r="CV43" s="41">
        <f t="shared" si="6"/>
        <v>0.5206123758</v>
      </c>
      <c r="CW43" s="41">
        <f t="shared" si="6"/>
        <v>-0.3562210738</v>
      </c>
      <c r="CX43" s="41">
        <f t="shared" si="6"/>
        <v>-0.07230411382</v>
      </c>
      <c r="CY43" s="41">
        <f t="shared" si="6"/>
        <v>0.1145682941</v>
      </c>
      <c r="CZ43" s="41">
        <f t="shared" si="6"/>
        <v>-0.1785857582</v>
      </c>
      <c r="DA43" s="41">
        <f t="shared" si="6"/>
        <v>0.4058750595</v>
      </c>
      <c r="DB43" s="41">
        <f t="shared" si="6"/>
        <v>-0.4128831912</v>
      </c>
      <c r="DC43" s="41">
        <f t="shared" si="6"/>
        <v>0.5504922582</v>
      </c>
      <c r="DD43" s="41">
        <f t="shared" si="6"/>
        <v>-0.5777676007</v>
      </c>
      <c r="DE43" s="41">
        <f t="shared" si="6"/>
        <v>0.02776007793</v>
      </c>
      <c r="DF43" s="41">
        <f t="shared" si="6"/>
        <v>1.075439959</v>
      </c>
      <c r="DG43" s="41">
        <f t="shared" si="6"/>
        <v>-1.103783867</v>
      </c>
      <c r="DH43" s="41">
        <f t="shared" si="6"/>
        <v>0.1218234174</v>
      </c>
      <c r="DI43" s="41">
        <f t="shared" si="6"/>
        <v>-0.07218928663</v>
      </c>
      <c r="DJ43" s="41">
        <f t="shared" si="6"/>
        <v>-0.04761528588</v>
      </c>
      <c r="DK43" s="41">
        <f t="shared" si="6"/>
        <v>0.04590394129</v>
      </c>
      <c r="DL43" s="41">
        <f t="shared" si="6"/>
        <v>0.03640864736</v>
      </c>
      <c r="DM43" s="41">
        <f t="shared" si="6"/>
        <v>-0.008379802567</v>
      </c>
      <c r="DN43" s="41">
        <f t="shared" si="6"/>
        <v>-0.03763833868</v>
      </c>
      <c r="DO43" s="41">
        <f t="shared" si="6"/>
        <v>-0.04137562073</v>
      </c>
      <c r="DP43" s="41">
        <f t="shared" si="6"/>
        <v>1.811760074</v>
      </c>
      <c r="DQ43" s="41">
        <f t="shared" si="6"/>
        <v>-1.447091783</v>
      </c>
      <c r="DR43" s="41">
        <f t="shared" si="6"/>
        <v>-0.182334916</v>
      </c>
      <c r="DS43" s="41">
        <f t="shared" si="6"/>
        <v>0.1119217168</v>
      </c>
      <c r="DT43" s="41">
        <f t="shared" si="6"/>
        <v>-0.2774793757</v>
      </c>
      <c r="DU43" s="41">
        <f t="shared" si="6"/>
        <v>-0.01728806484</v>
      </c>
      <c r="DV43" s="41">
        <f t="shared" si="6"/>
        <v>0.03718349886</v>
      </c>
      <c r="DW43" s="41">
        <f t="shared" si="6"/>
        <v>-0.01929038186</v>
      </c>
      <c r="DX43" s="41">
        <f t="shared" si="6"/>
        <v>0.0731666068</v>
      </c>
      <c r="DY43" s="41">
        <f t="shared" si="6"/>
        <v>1.855116535</v>
      </c>
      <c r="DZ43" s="41">
        <f t="shared" si="6"/>
        <v>-1.882540613</v>
      </c>
      <c r="EA43" s="41">
        <f t="shared" si="6"/>
        <v>0.4677683933</v>
      </c>
      <c r="EB43" s="41">
        <f t="shared" si="6"/>
        <v>0.0778781264</v>
      </c>
      <c r="EC43" s="41">
        <f t="shared" si="6"/>
        <v>0.5377304064</v>
      </c>
      <c r="ED43" s="41">
        <f t="shared" si="6"/>
        <v>-1.065858638</v>
      </c>
      <c r="EE43" s="41">
        <f t="shared" si="6"/>
        <v>0.4160985041</v>
      </c>
      <c r="EF43" s="41">
        <f t="shared" si="6"/>
        <v>-0.3386281716</v>
      </c>
      <c r="EG43" s="41">
        <f t="shared" si="6"/>
        <v>0.1293952294</v>
      </c>
      <c r="EH43" s="41">
        <f t="shared" si="6"/>
        <v>-0.2175829617</v>
      </c>
      <c r="EI43" s="41">
        <f t="shared" si="6"/>
        <v>0.03269633547</v>
      </c>
      <c r="EJ43" s="41">
        <f t="shared" si="6"/>
        <v>-0.07521341643</v>
      </c>
      <c r="EK43" s="41">
        <f t="shared" si="6"/>
        <v>-0.02620163828</v>
      </c>
      <c r="EL43" s="41">
        <f t="shared" si="6"/>
        <v>0.003788459843</v>
      </c>
      <c r="EM43" s="41">
        <f t="shared" si="6"/>
        <v>1.733897735</v>
      </c>
      <c r="EN43" s="41">
        <f t="shared" si="6"/>
        <v>-1.741487503</v>
      </c>
      <c r="EO43" s="41">
        <f t="shared" si="6"/>
        <v>0.08543549942</v>
      </c>
      <c r="EP43" s="41">
        <f t="shared" si="6"/>
        <v>-0.0280024721</v>
      </c>
      <c r="EQ43" s="41">
        <f t="shared" si="6"/>
        <v>-0.03643958381</v>
      </c>
      <c r="ER43" s="41">
        <f t="shared" si="6"/>
        <v>2.594473014</v>
      </c>
      <c r="ES43" s="41">
        <f t="shared" si="6"/>
        <v>-2.611339497</v>
      </c>
      <c r="ET43" s="41">
        <f t="shared" si="6"/>
        <v>0.1490664942</v>
      </c>
      <c r="EU43" s="41">
        <f t="shared" si="6"/>
        <v>-0.03418903534</v>
      </c>
      <c r="EV43" s="41">
        <f t="shared" si="6"/>
        <v>0.3654159503</v>
      </c>
      <c r="EW43" s="41">
        <f t="shared" si="6"/>
        <v>-0.4683070329</v>
      </c>
      <c r="EX43" s="41">
        <f t="shared" si="6"/>
        <v>0.2134363544</v>
      </c>
      <c r="EY43" s="41">
        <f t="shared" si="6"/>
        <v>-0.2260179061</v>
      </c>
      <c r="EZ43" s="41">
        <f t="shared" si="6"/>
        <v>0.01140238582</v>
      </c>
      <c r="FA43" s="41">
        <f t="shared" si="6"/>
        <v>-0.01296775711</v>
      </c>
      <c r="FB43" s="41">
        <f t="shared" si="6"/>
        <v>0.1161717163</v>
      </c>
      <c r="FC43" s="41">
        <f t="shared" si="6"/>
        <v>-0.1061925596</v>
      </c>
      <c r="FD43" s="41">
        <f t="shared" si="6"/>
        <v>0.003896118074</v>
      </c>
      <c r="FE43" s="41">
        <f t="shared" si="6"/>
        <v>0.009902027744</v>
      </c>
      <c r="FF43" s="41">
        <f t="shared" si="6"/>
        <v>-0.0257311268</v>
      </c>
      <c r="FG43" s="41">
        <f t="shared" si="6"/>
        <v>0.1446427893</v>
      </c>
      <c r="FH43" s="41">
        <f t="shared" si="6"/>
        <v>0.5489226931</v>
      </c>
      <c r="FI43" s="41">
        <f t="shared" si="6"/>
        <v>-0.6058981856</v>
      </c>
      <c r="FJ43" s="41">
        <f t="shared" si="6"/>
        <v>-0.07337868216</v>
      </c>
      <c r="FK43" s="41">
        <f t="shared" si="6"/>
        <v>0.03942555563</v>
      </c>
      <c r="FL43" s="41">
        <f t="shared" si="6"/>
        <v>1.283503337</v>
      </c>
      <c r="FM43" s="41">
        <f t="shared" si="6"/>
        <v>-1.29719241</v>
      </c>
      <c r="FN43" s="41">
        <f t="shared" si="6"/>
        <v>-0.02644177957</v>
      </c>
      <c r="FO43" s="41">
        <f t="shared" si="6"/>
        <v>0.1363005847</v>
      </c>
      <c r="FP43" s="41">
        <f t="shared" si="6"/>
        <v>0.495132827</v>
      </c>
      <c r="FQ43" s="41">
        <f t="shared" si="6"/>
        <v>-0.01230159013</v>
      </c>
      <c r="FR43" s="41">
        <f t="shared" si="6"/>
        <v>-0.5514878477</v>
      </c>
      <c r="FS43" s="41">
        <f t="shared" si="6"/>
        <v>0.2812485364</v>
      </c>
      <c r="FT43" s="41">
        <f t="shared" si="6"/>
        <v>-0.3575657581</v>
      </c>
      <c r="FU43" s="41">
        <f t="shared" si="6"/>
        <v>0.8355850058</v>
      </c>
      <c r="FV43" s="41">
        <f t="shared" si="6"/>
        <v>-0.618256103</v>
      </c>
      <c r="FW43" s="41">
        <f t="shared" si="6"/>
        <v>-0.04578238217</v>
      </c>
      <c r="FX43" s="41">
        <f t="shared" si="6"/>
        <v>-0.1513355499</v>
      </c>
      <c r="FY43" s="41">
        <f t="shared" si="6"/>
        <v>-0.008417581719</v>
      </c>
      <c r="FZ43" s="41">
        <f t="shared" si="6"/>
        <v>-0.01366917591</v>
      </c>
      <c r="GA43" s="41">
        <f t="shared" si="6"/>
        <v>0.002762483676</v>
      </c>
      <c r="GB43" s="41">
        <f t="shared" si="6"/>
        <v>0.001479277134</v>
      </c>
      <c r="GC43" s="41">
        <f t="shared" si="6"/>
        <v>0.007569900204</v>
      </c>
      <c r="GD43" s="41">
        <f t="shared" si="6"/>
        <v>0.5531286299</v>
      </c>
      <c r="GE43" s="41">
        <f t="shared" si="6"/>
        <v>-0.5673626817</v>
      </c>
      <c r="GF43" s="41">
        <f t="shared" si="6"/>
        <v>0.03137142607</v>
      </c>
      <c r="GG43" s="41">
        <f t="shared" si="6"/>
        <v>-0.03203077876</v>
      </c>
      <c r="GH43" s="41">
        <f t="shared" si="6"/>
        <v>0.3878228191</v>
      </c>
      <c r="GI43" s="41">
        <f t="shared" si="6"/>
        <v>-0.3866578366</v>
      </c>
      <c r="GJ43" s="41">
        <f t="shared" si="6"/>
        <v>0.006578408333</v>
      </c>
      <c r="GK43" s="41">
        <f t="shared" si="6"/>
        <v>0.04638763834</v>
      </c>
      <c r="GL43" s="41">
        <f t="shared" si="6"/>
        <v>0.02234041854</v>
      </c>
      <c r="GM43" s="41">
        <f t="shared" si="6"/>
        <v>0.5665167757</v>
      </c>
      <c r="GN43" s="41">
        <f t="shared" si="6"/>
        <v>-0.5819049672</v>
      </c>
      <c r="GO43" s="41">
        <f t="shared" si="6"/>
        <v>0.2127005415</v>
      </c>
      <c r="GP43" s="41">
        <f t="shared" si="6"/>
        <v>-0.2737668879</v>
      </c>
      <c r="GQ43" s="41">
        <f t="shared" si="6"/>
        <v>0.1844721539</v>
      </c>
      <c r="GR43" s="41">
        <f t="shared" si="6"/>
        <v>-0.03860771454</v>
      </c>
      <c r="GS43" s="41">
        <f t="shared" si="6"/>
        <v>-0.1404209721</v>
      </c>
      <c r="GT43" s="41">
        <f t="shared" si="6"/>
        <v>0.06009764552</v>
      </c>
      <c r="GU43" s="41">
        <f t="shared" si="6"/>
        <v>0.1334065111</v>
      </c>
      <c r="GV43" s="41">
        <f t="shared" si="6"/>
        <v>-0.1971107643</v>
      </c>
      <c r="GW43" s="41">
        <f t="shared" si="6"/>
        <v>0.1776755034</v>
      </c>
      <c r="GX43" s="41">
        <f t="shared" si="6"/>
        <v>-0.004343809768</v>
      </c>
      <c r="GY43" s="41">
        <f t="shared" si="6"/>
        <v>0.1936675812</v>
      </c>
      <c r="GZ43" s="41">
        <f t="shared" si="6"/>
        <v>-0.3534000869</v>
      </c>
      <c r="HA43" s="41">
        <f t="shared" si="6"/>
        <v>0.04615584508</v>
      </c>
      <c r="HB43" s="41">
        <f t="shared" si="6"/>
        <v>0.02185343833</v>
      </c>
      <c r="HC43" s="41">
        <f t="shared" si="6"/>
        <v>0.1057557985</v>
      </c>
      <c r="HD43" s="41">
        <f t="shared" si="6"/>
        <v>0.03210819963</v>
      </c>
      <c r="HE43" s="41">
        <f t="shared" si="6"/>
        <v>-0.2067048634</v>
      </c>
      <c r="HF43" s="41">
        <f t="shared" si="6"/>
        <v>0.2315680434</v>
      </c>
      <c r="HG43" s="41">
        <f t="shared" si="6"/>
        <v>-0.09140467193</v>
      </c>
      <c r="HH43" s="41">
        <f t="shared" si="6"/>
        <v>0.0514334833</v>
      </c>
      <c r="HI43" s="41">
        <f t="shared" si="6"/>
        <v>-0.07099322575</v>
      </c>
      <c r="HJ43" s="41">
        <f t="shared" si="6"/>
        <v>1.289954564</v>
      </c>
      <c r="HK43" s="41">
        <f t="shared" si="6"/>
        <v>-1.396336554</v>
      </c>
      <c r="HL43" s="41">
        <f t="shared" si="6"/>
        <v>0.03031048118</v>
      </c>
      <c r="HM43" s="41">
        <f t="shared" si="6"/>
        <v>-0.03090462915</v>
      </c>
      <c r="HN43" s="41">
        <f t="shared" si="6"/>
        <v>-0.02824124204</v>
      </c>
      <c r="HO43" s="41">
        <f t="shared" si="6"/>
        <v>0.00396548113</v>
      </c>
      <c r="HP43" s="41">
        <f t="shared" si="6"/>
        <v>0.09422473806</v>
      </c>
      <c r="HQ43" s="41">
        <f t="shared" si="6"/>
        <v>-0.0186947142</v>
      </c>
      <c r="HR43" s="41">
        <f t="shared" si="6"/>
        <v>-0.02859257928</v>
      </c>
      <c r="HS43" s="41">
        <f t="shared" si="6"/>
        <v>0.1242108026</v>
      </c>
      <c r="HT43" s="41">
        <f t="shared" si="6"/>
        <v>0.1725704003</v>
      </c>
      <c r="HU43" s="41">
        <f t="shared" si="6"/>
        <v>-0.3463493325</v>
      </c>
      <c r="HV43" s="41">
        <f t="shared" si="6"/>
        <v>0.09131867657</v>
      </c>
      <c r="HW43" s="41">
        <f t="shared" si="6"/>
        <v>0.07678661042</v>
      </c>
      <c r="HX43" s="41">
        <f t="shared" si="6"/>
        <v>-0.1347920556</v>
      </c>
      <c r="HY43" s="41">
        <f t="shared" si="6"/>
        <v>-0.005395581699</v>
      </c>
      <c r="HZ43" s="41">
        <f t="shared" si="6"/>
        <v>0.09155000387</v>
      </c>
      <c r="IA43" s="41">
        <f t="shared" si="6"/>
        <v>0.02573179321</v>
      </c>
      <c r="IB43" s="41">
        <f t="shared" si="6"/>
        <v>0.1141675912</v>
      </c>
      <c r="IC43" s="41">
        <f t="shared" si="6"/>
        <v>-0.2505809258</v>
      </c>
      <c r="ID43" s="41">
        <f t="shared" si="6"/>
        <v>0.1598707008</v>
      </c>
      <c r="IE43" s="41">
        <f t="shared" si="6"/>
        <v>0.5368762854</v>
      </c>
      <c r="IF43" s="41">
        <f t="shared" si="6"/>
        <v>-0.4883479251</v>
      </c>
      <c r="IG43" s="41">
        <f t="shared" si="6"/>
        <v>-0.004311799264</v>
      </c>
      <c r="IH43" s="41">
        <f t="shared" si="6"/>
        <v>-0.2079934476</v>
      </c>
      <c r="II43" s="41">
        <f t="shared" si="6"/>
        <v>0.05411014809</v>
      </c>
      <c r="IJ43" s="41">
        <f t="shared" si="6"/>
        <v>-0.05961376757</v>
      </c>
      <c r="IK43" s="41">
        <f t="shared" si="6"/>
        <v>0.002682308859</v>
      </c>
      <c r="IL43" s="41">
        <f t="shared" si="6"/>
        <v>0.03651435244</v>
      </c>
      <c r="IM43" s="41">
        <f t="shared" si="6"/>
        <v>0.1314243795</v>
      </c>
      <c r="IN43" s="41">
        <f t="shared" si="6"/>
        <v>-0.08735818815</v>
      </c>
      <c r="IO43" s="41">
        <f t="shared" si="6"/>
        <v>0.09339038063</v>
      </c>
      <c r="IP43" s="41">
        <f t="shared" si="6"/>
        <v>0.6629466255</v>
      </c>
      <c r="IQ43" s="41">
        <f t="shared" si="6"/>
        <v>-0.8402435214</v>
      </c>
      <c r="IR43" s="41">
        <f t="shared" si="6"/>
        <v>0.234711098</v>
      </c>
      <c r="IS43" s="41">
        <f t="shared" si="6"/>
        <v>-0.1352189222</v>
      </c>
      <c r="IT43" s="41">
        <f t="shared" si="6"/>
        <v>-0.08842186719</v>
      </c>
      <c r="IU43" s="41">
        <f t="shared" si="6"/>
        <v>0.0216913032</v>
      </c>
      <c r="IV43" s="41">
        <f t="shared" si="6"/>
        <v>0.6312606558</v>
      </c>
      <c r="IW43" s="41">
        <f t="shared" si="6"/>
        <v>-0.6406118993</v>
      </c>
      <c r="IX43" s="41">
        <f t="shared" si="6"/>
        <v>0.1268947821</v>
      </c>
      <c r="IY43" s="41">
        <f t="shared" si="6"/>
        <v>1.615169976</v>
      </c>
      <c r="IZ43" s="41">
        <f t="shared" si="6"/>
        <v>-1.183995957</v>
      </c>
      <c r="JA43" s="41">
        <f t="shared" si="6"/>
        <v>-0.4764837848</v>
      </c>
      <c r="JB43" s="41">
        <f t="shared" si="6"/>
        <v>0.6318251251</v>
      </c>
      <c r="JC43" s="41">
        <f t="shared" si="6"/>
        <v>-0.7315434052</v>
      </c>
      <c r="JD43" s="41">
        <f t="shared" si="6"/>
        <v>0.758001614</v>
      </c>
      <c r="JE43" s="41">
        <f t="shared" si="6"/>
        <v>-0.06830674965</v>
      </c>
      <c r="JF43" s="41">
        <f t="shared" si="6"/>
        <v>-0.480337901</v>
      </c>
      <c r="JG43" s="41">
        <f t="shared" si="6"/>
        <v>-0.08346919704</v>
      </c>
      <c r="JH43" s="41">
        <f t="shared" si="6"/>
        <v>-0.1179814607</v>
      </c>
      <c r="JI43" s="41">
        <f t="shared" si="6"/>
        <v>-0.01122779326</v>
      </c>
      <c r="JJ43" s="41">
        <f t="shared" si="6"/>
        <v>0.09844440466</v>
      </c>
      <c r="JK43" s="41">
        <f t="shared" si="6"/>
        <v>-0.07317760784</v>
      </c>
      <c r="JL43" s="41">
        <f t="shared" si="6"/>
        <v>0.009234084907</v>
      </c>
      <c r="JM43" s="41">
        <f t="shared" si="6"/>
        <v>0.3461946933</v>
      </c>
      <c r="JN43" s="41">
        <f t="shared" si="6"/>
        <v>-0.3445549573</v>
      </c>
      <c r="JO43" s="41">
        <f t="shared" si="6"/>
        <v>2.429516938</v>
      </c>
      <c r="JP43" s="41">
        <f t="shared" si="6"/>
        <v>-2.36812765</v>
      </c>
      <c r="JQ43" s="41">
        <f t="shared" si="6"/>
        <v>-0.09203197092</v>
      </c>
      <c r="JR43" s="41">
        <f t="shared" si="6"/>
        <v>0.008000926149</v>
      </c>
      <c r="JS43" s="41">
        <f t="shared" si="6"/>
        <v>0.7245559521</v>
      </c>
      <c r="JT43" s="41">
        <f t="shared" si="6"/>
        <v>-0.7386076314</v>
      </c>
      <c r="JU43" s="41">
        <f t="shared" si="6"/>
        <v>0.2001686468</v>
      </c>
      <c r="JV43" s="41">
        <f t="shared" si="6"/>
        <v>0.02551852039</v>
      </c>
      <c r="JW43" s="41">
        <f t="shared" si="6"/>
        <v>0.5725583251</v>
      </c>
      <c r="JX43" s="41">
        <f t="shared" si="6"/>
        <v>-0.6476339518</v>
      </c>
      <c r="JY43" s="41">
        <f t="shared" si="6"/>
        <v>-0.09947269497</v>
      </c>
      <c r="JZ43" s="41">
        <f t="shared" si="6"/>
        <v>-0.05123277737</v>
      </c>
      <c r="KA43" s="41">
        <f t="shared" si="6"/>
        <v>0.1876728844</v>
      </c>
      <c r="KB43" s="41">
        <f t="shared" si="6"/>
        <v>-0.1124776016</v>
      </c>
      <c r="KC43" s="41">
        <f t="shared" si="6"/>
        <v>-0.07433519043</v>
      </c>
      <c r="KD43" s="41">
        <f t="shared" si="6"/>
        <v>0.02189958956</v>
      </c>
      <c r="KE43" s="41">
        <f t="shared" si="6"/>
        <v>0.1903732444</v>
      </c>
      <c r="KF43" s="41">
        <f t="shared" si="6"/>
        <v>-0.1514355258</v>
      </c>
      <c r="KG43" s="41">
        <f t="shared" si="6"/>
        <v>0.6897632916</v>
      </c>
      <c r="KH43" s="41">
        <f t="shared" si="6"/>
        <v>-0.6727385426</v>
      </c>
      <c r="KI43" s="41">
        <f t="shared" si="6"/>
        <v>-0.04187615425</v>
      </c>
      <c r="KJ43" s="41">
        <f t="shared" si="6"/>
        <v>0.02947391469</v>
      </c>
      <c r="KK43" s="41">
        <f t="shared" si="6"/>
        <v>-0.06729848739</v>
      </c>
      <c r="KL43" s="41">
        <f t="shared" si="6"/>
        <v>0.194293814</v>
      </c>
      <c r="KM43" s="41">
        <f t="shared" si="6"/>
        <v>-0.1185066469</v>
      </c>
      <c r="KN43" s="41">
        <f t="shared" si="6"/>
        <v>0.6827285439</v>
      </c>
      <c r="KO43" s="41">
        <f t="shared" si="6"/>
        <v>0.4327604186</v>
      </c>
      <c r="KP43" s="41">
        <f t="shared" si="6"/>
        <v>-1.148161914</v>
      </c>
      <c r="KQ43" s="41">
        <f t="shared" si="6"/>
        <v>0.2091931534</v>
      </c>
      <c r="KR43" s="41">
        <f t="shared" si="6"/>
        <v>-0.2378466815</v>
      </c>
      <c r="KS43" s="41">
        <f t="shared" si="6"/>
        <v>0.2133656846</v>
      </c>
      <c r="KT43" s="41">
        <f t="shared" si="6"/>
        <v>-0.05598313132</v>
      </c>
      <c r="KU43" s="41">
        <f t="shared" si="6"/>
        <v>-0.08466693444</v>
      </c>
      <c r="KV43" s="41">
        <f t="shared" si="6"/>
        <v>0.08445575682</v>
      </c>
      <c r="KW43" s="41">
        <f t="shared" si="6"/>
        <v>0.3074604869</v>
      </c>
      <c r="KX43" s="41">
        <f t="shared" si="6"/>
        <v>-0.4671307292</v>
      </c>
      <c r="KY43" s="41">
        <f t="shared" si="6"/>
        <v>0.3385196689</v>
      </c>
      <c r="KZ43" s="41">
        <f t="shared" si="6"/>
        <v>-0.1667670545</v>
      </c>
      <c r="LA43" s="41">
        <f t="shared" si="6"/>
        <v>-0.07107485116</v>
      </c>
      <c r="LB43" s="41">
        <f t="shared" si="6"/>
        <v>-0.07796104216</v>
      </c>
      <c r="LC43" s="41">
        <f t="shared" si="6"/>
        <v>-0.03136987959</v>
      </c>
      <c r="LD43" s="41">
        <f t="shared" si="6"/>
        <v>0.2312929135</v>
      </c>
      <c r="LE43" s="41">
        <f t="shared" si="6"/>
        <v>0.4546840148</v>
      </c>
      <c r="LF43" s="41">
        <f t="shared" si="6"/>
        <v>-0.5105769483</v>
      </c>
      <c r="LG43" s="41">
        <f t="shared" si="6"/>
        <v>-0.1734456098</v>
      </c>
      <c r="LH43" s="41">
        <f t="shared" si="6"/>
        <v>0.09892366786</v>
      </c>
      <c r="LI43" s="41">
        <f t="shared" si="6"/>
        <v>-0.1036147133</v>
      </c>
      <c r="LJ43" s="41">
        <f t="shared" si="6"/>
        <v>0.003156359273</v>
      </c>
      <c r="LK43" s="41">
        <f t="shared" si="6"/>
        <v>0.007338802138</v>
      </c>
      <c r="LL43" s="41">
        <f t="shared" si="6"/>
        <v>1.311970765</v>
      </c>
      <c r="LM43" s="41">
        <f t="shared" si="6"/>
        <v>-1.278696528</v>
      </c>
      <c r="LN43" s="41">
        <f t="shared" si="6"/>
        <v>0.2263021274</v>
      </c>
      <c r="LO43" s="41">
        <f t="shared" si="6"/>
        <v>0.4210800952</v>
      </c>
      <c r="LP43" s="41">
        <f t="shared" si="6"/>
        <v>-0.5100599033</v>
      </c>
      <c r="LQ43" s="41">
        <f t="shared" si="6"/>
        <v>-0.1628891498</v>
      </c>
      <c r="LR43" s="41">
        <f t="shared" si="6"/>
        <v>-0.0179471291</v>
      </c>
      <c r="LS43" s="41">
        <f t="shared" si="6"/>
        <v>0.04345257747</v>
      </c>
      <c r="LT43" s="41">
        <f t="shared" si="6"/>
        <v>0.06343747368</v>
      </c>
      <c r="LU43" s="41">
        <f t="shared" si="6"/>
        <v>0.1332145235</v>
      </c>
      <c r="LV43" s="41">
        <f t="shared" si="6"/>
        <v>1.266517991</v>
      </c>
      <c r="LW43" s="41">
        <f t="shared" si="6"/>
        <v>-1.450168987</v>
      </c>
      <c r="LX43" s="41">
        <f t="shared" si="6"/>
        <v>0.04541806491</v>
      </c>
      <c r="LY43" s="41">
        <f t="shared" si="6"/>
        <v>0.5264334178</v>
      </c>
      <c r="LZ43" s="41">
        <f t="shared" si="6"/>
        <v>-0.5842405316</v>
      </c>
      <c r="MA43" s="41">
        <f t="shared" si="6"/>
        <v>0.05325072243</v>
      </c>
      <c r="MB43" s="41">
        <f t="shared" si="6"/>
        <v>0.9438035228</v>
      </c>
      <c r="MC43" s="41">
        <f t="shared" si="6"/>
        <v>-0.9855039613</v>
      </c>
      <c r="MD43" s="41">
        <f t="shared" si="6"/>
        <v>0.1575713917</v>
      </c>
      <c r="ME43" s="41">
        <f t="shared" si="6"/>
        <v>0.3836283944</v>
      </c>
      <c r="MF43" s="41">
        <f t="shared" si="6"/>
        <v>-0.2668273764</v>
      </c>
      <c r="MG43" s="41">
        <f t="shared" si="6"/>
        <v>-0.1241953385</v>
      </c>
      <c r="MH43" s="41">
        <f t="shared" si="6"/>
        <v>-0.1364485606</v>
      </c>
      <c r="MI43" s="41">
        <f t="shared" si="6"/>
        <v>0.05973491136</v>
      </c>
      <c r="MJ43" s="41">
        <f t="shared" si="6"/>
        <v>0.1033581429</v>
      </c>
      <c r="MK43" s="41">
        <f t="shared" si="6"/>
        <v>-0.02965728669</v>
      </c>
      <c r="ML43" s="41">
        <f t="shared" si="6"/>
        <v>0.0564707641</v>
      </c>
      <c r="MM43" s="41">
        <f t="shared" si="6"/>
        <v>-0.2127980937</v>
      </c>
      <c r="MN43" s="41">
        <f t="shared" si="6"/>
        <v>0.3168064629</v>
      </c>
      <c r="MO43" s="41">
        <f t="shared" si="6"/>
        <v>-0.3428525103</v>
      </c>
      <c r="MP43" s="41">
        <f t="shared" si="6"/>
        <v>0.2496644286</v>
      </c>
      <c r="MQ43" s="41">
        <f t="shared" si="6"/>
        <v>-0.0303186478</v>
      </c>
      <c r="MR43" s="41">
        <f t="shared" si="6"/>
        <v>-0.2406021293</v>
      </c>
      <c r="MS43" s="41">
        <f t="shared" si="6"/>
        <v>0.4552465862</v>
      </c>
      <c r="MT43" s="41">
        <f t="shared" si="6"/>
        <v>-0.4527706576</v>
      </c>
      <c r="MU43" s="41">
        <f t="shared" si="6"/>
        <v>0.02477392122</v>
      </c>
      <c r="MV43" s="41">
        <f t="shared" si="6"/>
        <v>0.02950398746</v>
      </c>
      <c r="MW43" s="41">
        <f t="shared" si="6"/>
        <v>-0.0571223714</v>
      </c>
      <c r="MX43" s="41">
        <f t="shared" si="6"/>
        <v>0.145071506</v>
      </c>
      <c r="MY43" s="41">
        <f t="shared" si="6"/>
        <v>-0.125633656</v>
      </c>
      <c r="MZ43" s="41">
        <f t="shared" si="6"/>
        <v>-0.0191939453</v>
      </c>
      <c r="NA43" s="41">
        <f t="shared" si="6"/>
        <v>0.002456686893</v>
      </c>
      <c r="NB43" s="41">
        <f t="shared" si="6"/>
        <v>0.03411975273</v>
      </c>
      <c r="NC43" s="41">
        <f t="shared" si="6"/>
        <v>1.311629402</v>
      </c>
      <c r="ND43" s="41">
        <f t="shared" si="6"/>
        <v>-1.344764924</v>
      </c>
      <c r="NE43" s="41">
        <f t="shared" si="6"/>
        <v>0.5881431877</v>
      </c>
      <c r="NF43" s="41">
        <f t="shared" si="6"/>
        <v>-0.5650409038</v>
      </c>
      <c r="NG43" s="41">
        <f t="shared" si="6"/>
        <v>0.3033051859</v>
      </c>
      <c r="NH43" s="41">
        <f t="shared" si="6"/>
        <v>-0.3105230376</v>
      </c>
      <c r="NI43" s="41">
        <f t="shared" si="6"/>
        <v>0.1206008092</v>
      </c>
      <c r="NJ43" s="41">
        <f t="shared" si="6"/>
        <v>-0.1400444787</v>
      </c>
      <c r="NK43" s="41">
        <f t="shared" si="6"/>
        <v>0.06394948317</v>
      </c>
      <c r="NL43" s="41">
        <f t="shared" si="6"/>
        <v>-0.006959769886</v>
      </c>
      <c r="NM43" s="41">
        <f t="shared" si="6"/>
        <v>0.08393741591</v>
      </c>
      <c r="NN43" s="41">
        <f t="shared" si="6"/>
        <v>0.1590824326</v>
      </c>
      <c r="NO43" s="41">
        <f t="shared" si="6"/>
        <v>-0.2995430884</v>
      </c>
      <c r="NP43" s="41">
        <f t="shared" si="6"/>
        <v>0.1131827676</v>
      </c>
      <c r="NQ43" s="41">
        <f t="shared" si="6"/>
        <v>-0.08729454458</v>
      </c>
      <c r="NR43" s="41">
        <f t="shared" si="6"/>
        <v>3.102980882</v>
      </c>
      <c r="NS43" s="41">
        <f t="shared" si="6"/>
        <v>-3.128272169</v>
      </c>
      <c r="NT43" s="41">
        <f t="shared" si="6"/>
        <v>1.135364233</v>
      </c>
      <c r="NU43" s="41">
        <f t="shared" si="6"/>
        <v>1.48425987</v>
      </c>
      <c r="NV43" s="41">
        <f t="shared" si="6"/>
        <v>-2.589164949</v>
      </c>
      <c r="NW43" s="41">
        <f t="shared" si="6"/>
        <v>0.01523077338</v>
      </c>
      <c r="NX43" s="41">
        <f t="shared" si="6"/>
        <v>-0.01844329106</v>
      </c>
      <c r="NY43" s="41">
        <f t="shared" si="6"/>
        <v>0.2463651032</v>
      </c>
      <c r="NZ43" s="41">
        <f t="shared" si="6"/>
        <v>-0.08206897917</v>
      </c>
      <c r="OA43" s="41">
        <f t="shared" si="6"/>
        <v>0.3707134422</v>
      </c>
      <c r="OB43" s="41">
        <f t="shared" si="6"/>
        <v>-0.5616238808</v>
      </c>
      <c r="OC43" s="41">
        <f t="shared" si="6"/>
        <v>0.03509210157</v>
      </c>
      <c r="OD43" s="41">
        <f t="shared" si="6"/>
        <v>0.09802706816</v>
      </c>
      <c r="OE43" s="41">
        <f t="shared" si="6"/>
        <v>0.4824219767</v>
      </c>
      <c r="OF43" s="41">
        <f t="shared" si="6"/>
        <v>-0.5712349998</v>
      </c>
      <c r="OG43" s="41">
        <f t="shared" si="6"/>
        <v>0.6235097773</v>
      </c>
      <c r="OH43" s="41">
        <f t="shared" si="6"/>
        <v>-0.6375887184</v>
      </c>
      <c r="OI43" s="41">
        <f t="shared" si="6"/>
        <v>0.3441609064</v>
      </c>
      <c r="OJ43" s="41">
        <f t="shared" si="6"/>
        <v>0.01596409038</v>
      </c>
      <c r="OK43" s="41">
        <f t="shared" si="6"/>
        <v>-0.3619933311</v>
      </c>
    </row>
    <row r="44" ht="14.25" customHeight="1">
      <c r="A44" s="21" t="s">
        <v>1936</v>
      </c>
      <c r="B44" s="41"/>
      <c r="C44" s="41">
        <f t="shared" ref="C44:OK44" si="7">C43^2</f>
        <v>1.399309772</v>
      </c>
      <c r="D44" s="41">
        <f t="shared" si="7"/>
        <v>1.469804248</v>
      </c>
      <c r="E44" s="41">
        <f t="shared" si="7"/>
        <v>0.001510733016</v>
      </c>
      <c r="F44" s="41">
        <f t="shared" si="7"/>
        <v>0.00001584378038</v>
      </c>
      <c r="G44" s="41">
        <f t="shared" si="7"/>
        <v>0.02112137274</v>
      </c>
      <c r="H44" s="41">
        <f t="shared" si="7"/>
        <v>0.003395545057</v>
      </c>
      <c r="I44" s="41">
        <f t="shared" si="7"/>
        <v>0.09985392894</v>
      </c>
      <c r="J44" s="41">
        <f t="shared" si="7"/>
        <v>9.311028985</v>
      </c>
      <c r="K44" s="41">
        <f t="shared" si="7"/>
        <v>11.70224127</v>
      </c>
      <c r="L44" s="41">
        <f t="shared" si="7"/>
        <v>0.00525502482</v>
      </c>
      <c r="M44" s="41">
        <f t="shared" si="7"/>
        <v>1.210400982</v>
      </c>
      <c r="N44" s="41">
        <f t="shared" si="7"/>
        <v>1.01536908</v>
      </c>
      <c r="O44" s="41">
        <f t="shared" si="7"/>
        <v>0.002685234835</v>
      </c>
      <c r="P44" s="41">
        <f t="shared" si="7"/>
        <v>0.00001497435959</v>
      </c>
      <c r="Q44" s="41">
        <f t="shared" si="7"/>
        <v>0.006364885165</v>
      </c>
      <c r="R44" s="41">
        <f t="shared" si="7"/>
        <v>0.008137226989</v>
      </c>
      <c r="S44" s="41">
        <f t="shared" si="7"/>
        <v>0.02399805873</v>
      </c>
      <c r="T44" s="41">
        <f t="shared" si="7"/>
        <v>0.01968434641</v>
      </c>
      <c r="U44" s="41">
        <f t="shared" si="7"/>
        <v>0.02183373491</v>
      </c>
      <c r="V44" s="41">
        <f t="shared" si="7"/>
        <v>0.0237870373</v>
      </c>
      <c r="W44" s="41">
        <f t="shared" si="7"/>
        <v>0.0004505126061</v>
      </c>
      <c r="X44" s="41">
        <f t="shared" si="7"/>
        <v>0.7749871778</v>
      </c>
      <c r="Y44" s="41">
        <f t="shared" si="7"/>
        <v>0.7849370491</v>
      </c>
      <c r="Z44" s="41">
        <f t="shared" si="7"/>
        <v>0.002398516027</v>
      </c>
      <c r="AA44" s="41">
        <f t="shared" si="7"/>
        <v>0.04493845325</v>
      </c>
      <c r="AB44" s="41">
        <f t="shared" si="7"/>
        <v>0.02090036511</v>
      </c>
      <c r="AC44" s="41">
        <f t="shared" si="7"/>
        <v>0.003425392059</v>
      </c>
      <c r="AD44" s="41">
        <f t="shared" si="7"/>
        <v>0.06501175845</v>
      </c>
      <c r="AE44" s="41">
        <f t="shared" si="7"/>
        <v>0.003720579144</v>
      </c>
      <c r="AF44" s="41">
        <f t="shared" si="7"/>
        <v>0.0006915778979</v>
      </c>
      <c r="AG44" s="41">
        <f t="shared" si="7"/>
        <v>0.03133275664</v>
      </c>
      <c r="AH44" s="41">
        <f t="shared" si="7"/>
        <v>0.1546853832</v>
      </c>
      <c r="AI44" s="41">
        <f t="shared" si="7"/>
        <v>0.01507335854</v>
      </c>
      <c r="AJ44" s="41">
        <f t="shared" si="7"/>
        <v>0.01697553768</v>
      </c>
      <c r="AK44" s="41">
        <f t="shared" si="7"/>
        <v>0.1588827037</v>
      </c>
      <c r="AL44" s="41">
        <f t="shared" si="7"/>
        <v>0.2522085609</v>
      </c>
      <c r="AM44" s="41">
        <f t="shared" si="7"/>
        <v>2.338593684</v>
      </c>
      <c r="AN44" s="41">
        <f t="shared" si="7"/>
        <v>1.843112921</v>
      </c>
      <c r="AO44" s="41">
        <f t="shared" si="7"/>
        <v>0.0423758799</v>
      </c>
      <c r="AP44" s="41">
        <f t="shared" si="7"/>
        <v>0.03509734025</v>
      </c>
      <c r="AQ44" s="41">
        <f t="shared" si="7"/>
        <v>0.02880043578</v>
      </c>
      <c r="AR44" s="41">
        <f t="shared" si="7"/>
        <v>0.7397638302</v>
      </c>
      <c r="AS44" s="41">
        <f t="shared" si="7"/>
        <v>1.460409927</v>
      </c>
      <c r="AT44" s="41">
        <f t="shared" si="7"/>
        <v>0.0002815498445</v>
      </c>
      <c r="AU44" s="41">
        <f t="shared" si="7"/>
        <v>0.2042206497</v>
      </c>
      <c r="AV44" s="41">
        <f t="shared" si="7"/>
        <v>0.09620479205</v>
      </c>
      <c r="AW44" s="41">
        <f t="shared" si="7"/>
        <v>0.02794776777</v>
      </c>
      <c r="AX44" s="41">
        <f t="shared" si="7"/>
        <v>0.009957642936</v>
      </c>
      <c r="AY44" s="41">
        <f t="shared" si="7"/>
        <v>0.0007645245486</v>
      </c>
      <c r="AZ44" s="41">
        <f t="shared" si="7"/>
        <v>0.0004167142289</v>
      </c>
      <c r="BA44" s="41">
        <f t="shared" si="7"/>
        <v>0.01943072574</v>
      </c>
      <c r="BB44" s="41">
        <f t="shared" si="7"/>
        <v>0.00008022657451</v>
      </c>
      <c r="BC44" s="41">
        <f t="shared" si="7"/>
        <v>0.08710408783</v>
      </c>
      <c r="BD44" s="41">
        <f t="shared" si="7"/>
        <v>0.08303231449</v>
      </c>
      <c r="BE44" s="41">
        <f t="shared" si="7"/>
        <v>0.1085256376</v>
      </c>
      <c r="BF44" s="41">
        <f t="shared" si="7"/>
        <v>0.01029720007</v>
      </c>
      <c r="BG44" s="41">
        <f t="shared" si="7"/>
        <v>0.4323390332</v>
      </c>
      <c r="BH44" s="41">
        <f t="shared" si="7"/>
        <v>0.2291554157</v>
      </c>
      <c r="BI44" s="41">
        <f t="shared" si="7"/>
        <v>0.05962155928</v>
      </c>
      <c r="BJ44" s="41">
        <f t="shared" si="7"/>
        <v>0.02368694778</v>
      </c>
      <c r="BK44" s="41">
        <f t="shared" si="7"/>
        <v>0.1746415233</v>
      </c>
      <c r="BL44" s="41">
        <f t="shared" si="7"/>
        <v>0.1748362256</v>
      </c>
      <c r="BM44" s="41">
        <f t="shared" si="7"/>
        <v>0.00002288643275</v>
      </c>
      <c r="BN44" s="41">
        <f t="shared" si="7"/>
        <v>0.05165768335</v>
      </c>
      <c r="BO44" s="41">
        <f t="shared" si="7"/>
        <v>0.001384605377</v>
      </c>
      <c r="BP44" s="41">
        <f t="shared" si="7"/>
        <v>0.03753028947</v>
      </c>
      <c r="BQ44" s="41">
        <f t="shared" si="7"/>
        <v>0.0002404506692</v>
      </c>
      <c r="BR44" s="41">
        <f t="shared" si="7"/>
        <v>1.241078167</v>
      </c>
      <c r="BS44" s="41">
        <f t="shared" si="7"/>
        <v>1.213397642</v>
      </c>
      <c r="BT44" s="41">
        <f t="shared" si="7"/>
        <v>0.0005920964001</v>
      </c>
      <c r="BU44" s="41">
        <f t="shared" si="7"/>
        <v>0.01621463768</v>
      </c>
      <c r="BV44" s="41">
        <f t="shared" si="7"/>
        <v>0.0004750717559</v>
      </c>
      <c r="BW44" s="41">
        <f t="shared" si="7"/>
        <v>0.01789169251</v>
      </c>
      <c r="BX44" s="41">
        <f t="shared" si="7"/>
        <v>0.09924695454</v>
      </c>
      <c r="BY44" s="41">
        <f t="shared" si="7"/>
        <v>0.03577741169</v>
      </c>
      <c r="BZ44" s="41">
        <f t="shared" si="7"/>
        <v>0.01877670758</v>
      </c>
      <c r="CA44" s="41">
        <f t="shared" si="7"/>
        <v>0.05043121296</v>
      </c>
      <c r="CB44" s="41">
        <f t="shared" si="7"/>
        <v>0.00001998748883</v>
      </c>
      <c r="CC44" s="41">
        <f t="shared" si="7"/>
        <v>0.0004651872921</v>
      </c>
      <c r="CD44" s="41">
        <f t="shared" si="7"/>
        <v>0.3171993506</v>
      </c>
      <c r="CE44" s="41">
        <f t="shared" si="7"/>
        <v>0.3988864173</v>
      </c>
      <c r="CF44" s="41">
        <f t="shared" si="7"/>
        <v>0.3652763846</v>
      </c>
      <c r="CG44" s="41">
        <f t="shared" si="7"/>
        <v>0.2664061439</v>
      </c>
      <c r="CH44" s="41">
        <f t="shared" si="7"/>
        <v>1.024938271</v>
      </c>
      <c r="CI44" s="41">
        <f t="shared" si="7"/>
        <v>0.9116175148</v>
      </c>
      <c r="CJ44" s="41">
        <f t="shared" si="7"/>
        <v>0.1697427</v>
      </c>
      <c r="CK44" s="41">
        <f t="shared" si="7"/>
        <v>0.1618681658</v>
      </c>
      <c r="CL44" s="41">
        <f t="shared" si="7"/>
        <v>0.002421592457</v>
      </c>
      <c r="CM44" s="41">
        <f t="shared" si="7"/>
        <v>0.004506059314</v>
      </c>
      <c r="CN44" s="41">
        <f t="shared" si="7"/>
        <v>0.0001624751597</v>
      </c>
      <c r="CO44" s="41">
        <f t="shared" si="7"/>
        <v>0.0006499483563</v>
      </c>
      <c r="CP44" s="41">
        <f t="shared" si="7"/>
        <v>0.006284962688</v>
      </c>
      <c r="CQ44" s="41">
        <f t="shared" si="7"/>
        <v>0.2870030134</v>
      </c>
      <c r="CR44" s="41">
        <f t="shared" si="7"/>
        <v>0.1162206287</v>
      </c>
      <c r="CS44" s="41">
        <f t="shared" si="7"/>
        <v>0.7694180234</v>
      </c>
      <c r="CT44" s="41">
        <f t="shared" si="7"/>
        <v>0.01109307989</v>
      </c>
      <c r="CU44" s="41">
        <f t="shared" si="7"/>
        <v>0.0001554182638</v>
      </c>
      <c r="CV44" s="41">
        <f t="shared" si="7"/>
        <v>0.2710372458</v>
      </c>
      <c r="CW44" s="41">
        <f t="shared" si="7"/>
        <v>0.1268934534</v>
      </c>
      <c r="CX44" s="41">
        <f t="shared" si="7"/>
        <v>0.005227884875</v>
      </c>
      <c r="CY44" s="41">
        <f t="shared" si="7"/>
        <v>0.01312589402</v>
      </c>
      <c r="CZ44" s="41">
        <f t="shared" si="7"/>
        <v>0.03189287303</v>
      </c>
      <c r="DA44" s="41">
        <f t="shared" si="7"/>
        <v>0.164734564</v>
      </c>
      <c r="DB44" s="41">
        <f t="shared" si="7"/>
        <v>0.1704725296</v>
      </c>
      <c r="DC44" s="41">
        <f t="shared" si="7"/>
        <v>0.3030417263</v>
      </c>
      <c r="DD44" s="41">
        <f t="shared" si="7"/>
        <v>0.3338154004</v>
      </c>
      <c r="DE44" s="41">
        <f t="shared" si="7"/>
        <v>0.0007706219264</v>
      </c>
      <c r="DF44" s="41">
        <f t="shared" si="7"/>
        <v>1.156571106</v>
      </c>
      <c r="DG44" s="41">
        <f t="shared" si="7"/>
        <v>1.218338826</v>
      </c>
      <c r="DH44" s="41">
        <f t="shared" si="7"/>
        <v>0.01484094502</v>
      </c>
      <c r="DI44" s="41">
        <f t="shared" si="7"/>
        <v>0.005211293105</v>
      </c>
      <c r="DJ44" s="41">
        <f t="shared" si="7"/>
        <v>0.002267215449</v>
      </c>
      <c r="DK44" s="41">
        <f t="shared" si="7"/>
        <v>0.002107171826</v>
      </c>
      <c r="DL44" s="41">
        <f t="shared" si="7"/>
        <v>0.001325589603</v>
      </c>
      <c r="DM44" s="41">
        <f t="shared" si="7"/>
        <v>0.00007022109107</v>
      </c>
      <c r="DN44" s="41">
        <f t="shared" si="7"/>
        <v>0.001416644539</v>
      </c>
      <c r="DO44" s="41">
        <f t="shared" si="7"/>
        <v>0.001711941991</v>
      </c>
      <c r="DP44" s="41">
        <f t="shared" si="7"/>
        <v>3.282474567</v>
      </c>
      <c r="DQ44" s="41">
        <f t="shared" si="7"/>
        <v>2.094074629</v>
      </c>
      <c r="DR44" s="41">
        <f t="shared" si="7"/>
        <v>0.03324602161</v>
      </c>
      <c r="DS44" s="41">
        <f t="shared" si="7"/>
        <v>0.01252647069</v>
      </c>
      <c r="DT44" s="41">
        <f t="shared" si="7"/>
        <v>0.07699480392</v>
      </c>
      <c r="DU44" s="41">
        <f t="shared" si="7"/>
        <v>0.000298877186</v>
      </c>
      <c r="DV44" s="41">
        <f t="shared" si="7"/>
        <v>0.001382612587</v>
      </c>
      <c r="DW44" s="41">
        <f t="shared" si="7"/>
        <v>0.0003721188324</v>
      </c>
      <c r="DX44" s="41">
        <f t="shared" si="7"/>
        <v>0.00535335235</v>
      </c>
      <c r="DY44" s="41">
        <f t="shared" si="7"/>
        <v>3.44145736</v>
      </c>
      <c r="DZ44" s="41">
        <f t="shared" si="7"/>
        <v>3.543959161</v>
      </c>
      <c r="EA44" s="41">
        <f t="shared" si="7"/>
        <v>0.2188072698</v>
      </c>
      <c r="EB44" s="41">
        <f t="shared" si="7"/>
        <v>0.006065002571</v>
      </c>
      <c r="EC44" s="41">
        <f t="shared" si="7"/>
        <v>0.2891539899</v>
      </c>
      <c r="ED44" s="41">
        <f t="shared" si="7"/>
        <v>1.136054637</v>
      </c>
      <c r="EE44" s="41">
        <f t="shared" si="7"/>
        <v>0.1731379651</v>
      </c>
      <c r="EF44" s="41">
        <f t="shared" si="7"/>
        <v>0.1146690386</v>
      </c>
      <c r="EG44" s="41">
        <f t="shared" si="7"/>
        <v>0.0167431254</v>
      </c>
      <c r="EH44" s="41">
        <f t="shared" si="7"/>
        <v>0.04734234522</v>
      </c>
      <c r="EI44" s="41">
        <f t="shared" si="7"/>
        <v>0.001069050353</v>
      </c>
      <c r="EJ44" s="41">
        <f t="shared" si="7"/>
        <v>0.005657058011</v>
      </c>
      <c r="EK44" s="41">
        <f t="shared" si="7"/>
        <v>0.0006865258484</v>
      </c>
      <c r="EL44" s="41">
        <f t="shared" si="7"/>
        <v>0.00001435242798</v>
      </c>
      <c r="EM44" s="41">
        <f t="shared" si="7"/>
        <v>3.006401356</v>
      </c>
      <c r="EN44" s="41">
        <f t="shared" si="7"/>
        <v>3.032778722</v>
      </c>
      <c r="EO44" s="41">
        <f t="shared" si="7"/>
        <v>0.007299224561</v>
      </c>
      <c r="EP44" s="41">
        <f t="shared" si="7"/>
        <v>0.0007841384439</v>
      </c>
      <c r="EQ44" s="41">
        <f t="shared" si="7"/>
        <v>0.001327843268</v>
      </c>
      <c r="ER44" s="41">
        <f t="shared" si="7"/>
        <v>6.73129022</v>
      </c>
      <c r="ES44" s="41">
        <f t="shared" si="7"/>
        <v>6.819093971</v>
      </c>
      <c r="ET44" s="41">
        <f t="shared" si="7"/>
        <v>0.0222208197</v>
      </c>
      <c r="EU44" s="41">
        <f t="shared" si="7"/>
        <v>0.001168890137</v>
      </c>
      <c r="EV44" s="41">
        <f t="shared" si="7"/>
        <v>0.1335288168</v>
      </c>
      <c r="EW44" s="41">
        <f t="shared" si="7"/>
        <v>0.2193114771</v>
      </c>
      <c r="EX44" s="41">
        <f t="shared" si="7"/>
        <v>0.0455550774</v>
      </c>
      <c r="EY44" s="41">
        <f t="shared" si="7"/>
        <v>0.05108409389</v>
      </c>
      <c r="EZ44" s="41">
        <f t="shared" si="7"/>
        <v>0.0001300144024</v>
      </c>
      <c r="FA44" s="41">
        <f t="shared" si="7"/>
        <v>0.0001681627245</v>
      </c>
      <c r="FB44" s="41">
        <f t="shared" si="7"/>
        <v>0.01349586766</v>
      </c>
      <c r="FC44" s="41">
        <f t="shared" si="7"/>
        <v>0.01127685972</v>
      </c>
      <c r="FD44" s="41">
        <f t="shared" si="7"/>
        <v>0.00001517973605</v>
      </c>
      <c r="FE44" s="41">
        <f t="shared" si="7"/>
        <v>0.00009805015344</v>
      </c>
      <c r="FF44" s="41">
        <f t="shared" si="7"/>
        <v>0.0006620908863</v>
      </c>
      <c r="FG44" s="41">
        <f t="shared" si="7"/>
        <v>0.02092153648</v>
      </c>
      <c r="FH44" s="41">
        <f t="shared" si="7"/>
        <v>0.301316123</v>
      </c>
      <c r="FI44" s="41">
        <f t="shared" si="7"/>
        <v>0.3671126113</v>
      </c>
      <c r="FJ44" s="41">
        <f t="shared" si="7"/>
        <v>0.005384430996</v>
      </c>
      <c r="FK44" s="41">
        <f t="shared" si="7"/>
        <v>0.001554374436</v>
      </c>
      <c r="FL44" s="41">
        <f t="shared" si="7"/>
        <v>1.647380816</v>
      </c>
      <c r="FM44" s="41">
        <f t="shared" si="7"/>
        <v>1.682708149</v>
      </c>
      <c r="FN44" s="41">
        <f t="shared" si="7"/>
        <v>0.000699167707</v>
      </c>
      <c r="FO44" s="41">
        <f t="shared" si="7"/>
        <v>0.01857784939</v>
      </c>
      <c r="FP44" s="41">
        <f t="shared" si="7"/>
        <v>0.2451565163</v>
      </c>
      <c r="FQ44" s="41">
        <f t="shared" si="7"/>
        <v>0.0001513291196</v>
      </c>
      <c r="FR44" s="41">
        <f t="shared" si="7"/>
        <v>0.3041388462</v>
      </c>
      <c r="FS44" s="41">
        <f t="shared" si="7"/>
        <v>0.07910073925</v>
      </c>
      <c r="FT44" s="41">
        <f t="shared" si="7"/>
        <v>0.1278532714</v>
      </c>
      <c r="FU44" s="41">
        <f t="shared" si="7"/>
        <v>0.6982023019</v>
      </c>
      <c r="FV44" s="41">
        <f t="shared" si="7"/>
        <v>0.3822406089</v>
      </c>
      <c r="FW44" s="41">
        <f t="shared" si="7"/>
        <v>0.002096026517</v>
      </c>
      <c r="FX44" s="41">
        <f t="shared" si="7"/>
        <v>0.02290244867</v>
      </c>
      <c r="FY44" s="41">
        <f t="shared" si="7"/>
        <v>0.000070855682</v>
      </c>
      <c r="FZ44" s="41">
        <f t="shared" si="7"/>
        <v>0.0001868463702</v>
      </c>
      <c r="GA44" s="41">
        <f t="shared" si="7"/>
        <v>0.000007631316058</v>
      </c>
      <c r="GB44" s="41">
        <f t="shared" si="7"/>
        <v>0.00000218826084</v>
      </c>
      <c r="GC44" s="41">
        <f t="shared" si="7"/>
        <v>0.0000573033891</v>
      </c>
      <c r="GD44" s="41">
        <f t="shared" si="7"/>
        <v>0.3059512812</v>
      </c>
      <c r="GE44" s="41">
        <f t="shared" si="7"/>
        <v>0.3219004126</v>
      </c>
      <c r="GF44" s="41">
        <f t="shared" si="7"/>
        <v>0.0009841663737</v>
      </c>
      <c r="GG44" s="41">
        <f t="shared" si="7"/>
        <v>0.001025970788</v>
      </c>
      <c r="GH44" s="41">
        <f t="shared" si="7"/>
        <v>0.1504065391</v>
      </c>
      <c r="GI44" s="41">
        <f t="shared" si="7"/>
        <v>0.1495042826</v>
      </c>
      <c r="GJ44" s="41">
        <f t="shared" si="7"/>
        <v>0.00004327545619</v>
      </c>
      <c r="GK44" s="41">
        <f t="shared" si="7"/>
        <v>0.002151812991</v>
      </c>
      <c r="GL44" s="41">
        <f t="shared" si="7"/>
        <v>0.0004990943006</v>
      </c>
      <c r="GM44" s="41">
        <f t="shared" si="7"/>
        <v>0.3209412571</v>
      </c>
      <c r="GN44" s="41">
        <f t="shared" si="7"/>
        <v>0.3386133908</v>
      </c>
      <c r="GO44" s="41">
        <f t="shared" si="7"/>
        <v>0.04524152034</v>
      </c>
      <c r="GP44" s="41">
        <f t="shared" si="7"/>
        <v>0.07494830888</v>
      </c>
      <c r="GQ44" s="41">
        <f t="shared" si="7"/>
        <v>0.03402997555</v>
      </c>
      <c r="GR44" s="41">
        <f t="shared" si="7"/>
        <v>0.001490555622</v>
      </c>
      <c r="GS44" s="41">
        <f t="shared" si="7"/>
        <v>0.0197180494</v>
      </c>
      <c r="GT44" s="41">
        <f t="shared" si="7"/>
        <v>0.003611726997</v>
      </c>
      <c r="GU44" s="41">
        <f t="shared" si="7"/>
        <v>0.0177972972</v>
      </c>
      <c r="GV44" s="41">
        <f t="shared" si="7"/>
        <v>0.0388526534</v>
      </c>
      <c r="GW44" s="41">
        <f t="shared" si="7"/>
        <v>0.03156858451</v>
      </c>
      <c r="GX44" s="41">
        <f t="shared" si="7"/>
        <v>0.0000188686833</v>
      </c>
      <c r="GY44" s="41">
        <f t="shared" si="7"/>
        <v>0.037507132</v>
      </c>
      <c r="GZ44" s="41">
        <f t="shared" si="7"/>
        <v>0.1248916214</v>
      </c>
      <c r="HA44" s="41">
        <f t="shared" si="7"/>
        <v>0.002130362035</v>
      </c>
      <c r="HB44" s="41">
        <f t="shared" si="7"/>
        <v>0.0004775727668</v>
      </c>
      <c r="HC44" s="41">
        <f t="shared" si="7"/>
        <v>0.01118428891</v>
      </c>
      <c r="HD44" s="41">
        <f t="shared" si="7"/>
        <v>0.001030936484</v>
      </c>
      <c r="HE44" s="41">
        <f t="shared" si="7"/>
        <v>0.04272690054</v>
      </c>
      <c r="HF44" s="41">
        <f t="shared" si="7"/>
        <v>0.05362375873</v>
      </c>
      <c r="HG44" s="41">
        <f t="shared" si="7"/>
        <v>0.008354814051</v>
      </c>
      <c r="HH44" s="41">
        <f t="shared" si="7"/>
        <v>0.002645403204</v>
      </c>
      <c r="HI44" s="41">
        <f t="shared" si="7"/>
        <v>0.005040038103</v>
      </c>
      <c r="HJ44" s="41">
        <f t="shared" si="7"/>
        <v>1.663982778</v>
      </c>
      <c r="HK44" s="41">
        <f t="shared" si="7"/>
        <v>1.949755772</v>
      </c>
      <c r="HL44" s="41">
        <f t="shared" si="7"/>
        <v>0.0009187252696</v>
      </c>
      <c r="HM44" s="41">
        <f t="shared" si="7"/>
        <v>0.0009550961027</v>
      </c>
      <c r="HN44" s="41">
        <f t="shared" si="7"/>
        <v>0.000797567752</v>
      </c>
      <c r="HO44" s="41">
        <f t="shared" si="7"/>
        <v>0.00001572504059</v>
      </c>
      <c r="HP44" s="41">
        <f t="shared" si="7"/>
        <v>0.008878301262</v>
      </c>
      <c r="HQ44" s="41">
        <f t="shared" si="7"/>
        <v>0.0003494923389</v>
      </c>
      <c r="HR44" s="41">
        <f t="shared" si="7"/>
        <v>0.00081753559</v>
      </c>
      <c r="HS44" s="41">
        <f t="shared" si="7"/>
        <v>0.01542832347</v>
      </c>
      <c r="HT44" s="41">
        <f t="shared" si="7"/>
        <v>0.02978054306</v>
      </c>
      <c r="HU44" s="41">
        <f t="shared" si="7"/>
        <v>0.1199578601</v>
      </c>
      <c r="HV44" s="41">
        <f t="shared" si="7"/>
        <v>0.00833910069</v>
      </c>
      <c r="HW44" s="41">
        <f t="shared" si="7"/>
        <v>0.00589618354</v>
      </c>
      <c r="HX44" s="41">
        <f t="shared" si="7"/>
        <v>0.01816889825</v>
      </c>
      <c r="HY44" s="41">
        <f t="shared" si="7"/>
        <v>0.00002911230187</v>
      </c>
      <c r="HZ44" s="41">
        <f t="shared" si="7"/>
        <v>0.008381403209</v>
      </c>
      <c r="IA44" s="41">
        <f t="shared" si="7"/>
        <v>0.0006621251817</v>
      </c>
      <c r="IB44" s="41">
        <f t="shared" si="7"/>
        <v>0.01303423887</v>
      </c>
      <c r="IC44" s="41">
        <f t="shared" si="7"/>
        <v>0.06279080037</v>
      </c>
      <c r="ID44" s="41">
        <f t="shared" si="7"/>
        <v>0.02555864098</v>
      </c>
      <c r="IE44" s="41">
        <f t="shared" si="7"/>
        <v>0.2882361458</v>
      </c>
      <c r="IF44" s="41">
        <f t="shared" si="7"/>
        <v>0.2384836959</v>
      </c>
      <c r="IG44" s="41">
        <f t="shared" si="7"/>
        <v>0.00001859161289</v>
      </c>
      <c r="IH44" s="41">
        <f t="shared" si="7"/>
        <v>0.04326127425</v>
      </c>
      <c r="II44" s="41">
        <f t="shared" si="7"/>
        <v>0.002927908126</v>
      </c>
      <c r="IJ44" s="41">
        <f t="shared" si="7"/>
        <v>0.003553801284</v>
      </c>
      <c r="IK44" s="41">
        <f t="shared" si="7"/>
        <v>0.000007194780816</v>
      </c>
      <c r="IL44" s="41">
        <f t="shared" si="7"/>
        <v>0.001333297934</v>
      </c>
      <c r="IM44" s="41">
        <f t="shared" si="7"/>
        <v>0.01727236752</v>
      </c>
      <c r="IN44" s="41">
        <f t="shared" si="7"/>
        <v>0.007631453036</v>
      </c>
      <c r="IO44" s="41">
        <f t="shared" si="7"/>
        <v>0.008721763194</v>
      </c>
      <c r="IP44" s="41">
        <f t="shared" si="7"/>
        <v>0.4394982282</v>
      </c>
      <c r="IQ44" s="41">
        <f t="shared" si="7"/>
        <v>0.7060091752</v>
      </c>
      <c r="IR44" s="41">
        <f t="shared" si="7"/>
        <v>0.05508929954</v>
      </c>
      <c r="IS44" s="41">
        <f t="shared" si="7"/>
        <v>0.01828415692</v>
      </c>
      <c r="IT44" s="41">
        <f t="shared" si="7"/>
        <v>0.007818426598</v>
      </c>
      <c r="IU44" s="41">
        <f t="shared" si="7"/>
        <v>0.0004705126344</v>
      </c>
      <c r="IV44" s="41">
        <f t="shared" si="7"/>
        <v>0.3984900156</v>
      </c>
      <c r="IW44" s="41">
        <f t="shared" si="7"/>
        <v>0.4103836055</v>
      </c>
      <c r="IX44" s="41">
        <f t="shared" si="7"/>
        <v>0.01610228573</v>
      </c>
      <c r="IY44" s="41">
        <f t="shared" si="7"/>
        <v>2.608774051</v>
      </c>
      <c r="IZ44" s="41">
        <f t="shared" si="7"/>
        <v>1.401846426</v>
      </c>
      <c r="JA44" s="41">
        <f t="shared" si="7"/>
        <v>0.2270367972</v>
      </c>
      <c r="JB44" s="41">
        <f t="shared" si="7"/>
        <v>0.3992029887</v>
      </c>
      <c r="JC44" s="41">
        <f t="shared" si="7"/>
        <v>0.5351557537</v>
      </c>
      <c r="JD44" s="41">
        <f t="shared" si="7"/>
        <v>0.5745664468</v>
      </c>
      <c r="JE44" s="41">
        <f t="shared" si="7"/>
        <v>0.004665812047</v>
      </c>
      <c r="JF44" s="41">
        <f t="shared" si="7"/>
        <v>0.2307244991</v>
      </c>
      <c r="JG44" s="41">
        <f t="shared" si="7"/>
        <v>0.006967106854</v>
      </c>
      <c r="JH44" s="41">
        <f t="shared" si="7"/>
        <v>0.01391962506</v>
      </c>
      <c r="JI44" s="41">
        <f t="shared" si="7"/>
        <v>0.0001260633415</v>
      </c>
      <c r="JJ44" s="41">
        <f t="shared" si="7"/>
        <v>0.009691300809</v>
      </c>
      <c r="JK44" s="41">
        <f t="shared" si="7"/>
        <v>0.00535496229</v>
      </c>
      <c r="JL44" s="41">
        <f t="shared" si="7"/>
        <v>0.00008526832407</v>
      </c>
      <c r="JM44" s="41">
        <f t="shared" si="7"/>
        <v>0.1198507657</v>
      </c>
      <c r="JN44" s="41">
        <f t="shared" si="7"/>
        <v>0.1187181186</v>
      </c>
      <c r="JO44" s="41">
        <f t="shared" si="7"/>
        <v>5.902552553</v>
      </c>
      <c r="JP44" s="41">
        <f t="shared" si="7"/>
        <v>5.608028568</v>
      </c>
      <c r="JQ44" s="41">
        <f t="shared" si="7"/>
        <v>0.008469883672</v>
      </c>
      <c r="JR44" s="41">
        <f t="shared" si="7"/>
        <v>0.00006401481925</v>
      </c>
      <c r="JS44" s="41">
        <f t="shared" si="7"/>
        <v>0.5249813278</v>
      </c>
      <c r="JT44" s="41">
        <f t="shared" si="7"/>
        <v>0.5455412332</v>
      </c>
      <c r="JU44" s="41">
        <f t="shared" si="7"/>
        <v>0.04006748717</v>
      </c>
      <c r="JV44" s="41">
        <f t="shared" si="7"/>
        <v>0.0006511948828</v>
      </c>
      <c r="JW44" s="41">
        <f t="shared" si="7"/>
        <v>0.3278230357</v>
      </c>
      <c r="JX44" s="41">
        <f t="shared" si="7"/>
        <v>0.4194297355</v>
      </c>
      <c r="JY44" s="41">
        <f t="shared" si="7"/>
        <v>0.009894817044</v>
      </c>
      <c r="JZ44" s="41">
        <f t="shared" si="7"/>
        <v>0.002624797477</v>
      </c>
      <c r="KA44" s="41">
        <f t="shared" si="7"/>
        <v>0.03522111155</v>
      </c>
      <c r="KB44" s="41">
        <f t="shared" si="7"/>
        <v>0.01265121086</v>
      </c>
      <c r="KC44" s="41">
        <f t="shared" si="7"/>
        <v>0.005525720537</v>
      </c>
      <c r="KD44" s="41">
        <f t="shared" si="7"/>
        <v>0.0004795920227</v>
      </c>
      <c r="KE44" s="41">
        <f t="shared" si="7"/>
        <v>0.03624197218</v>
      </c>
      <c r="KF44" s="41">
        <f t="shared" si="7"/>
        <v>0.02293271846</v>
      </c>
      <c r="KG44" s="41">
        <f t="shared" si="7"/>
        <v>0.4757733984</v>
      </c>
      <c r="KH44" s="41">
        <f t="shared" si="7"/>
        <v>0.4525771467</v>
      </c>
      <c r="KI44" s="41">
        <f t="shared" si="7"/>
        <v>0.001753612295</v>
      </c>
      <c r="KJ44" s="41">
        <f t="shared" si="7"/>
        <v>0.0008687116472</v>
      </c>
      <c r="KK44" s="41">
        <f t="shared" si="7"/>
        <v>0.004529086405</v>
      </c>
      <c r="KL44" s="41">
        <f t="shared" si="7"/>
        <v>0.03775008616</v>
      </c>
      <c r="KM44" s="41">
        <f t="shared" si="7"/>
        <v>0.01404382535</v>
      </c>
      <c r="KN44" s="41">
        <f t="shared" si="7"/>
        <v>0.4661182647</v>
      </c>
      <c r="KO44" s="41">
        <f t="shared" si="7"/>
        <v>0.1872815799</v>
      </c>
      <c r="KP44" s="41">
        <f t="shared" si="7"/>
        <v>1.31827578</v>
      </c>
      <c r="KQ44" s="41">
        <f t="shared" si="7"/>
        <v>0.04376177543</v>
      </c>
      <c r="KR44" s="41">
        <f t="shared" si="7"/>
        <v>0.05657104389</v>
      </c>
      <c r="KS44" s="41">
        <f t="shared" si="7"/>
        <v>0.04552491537</v>
      </c>
      <c r="KT44" s="41">
        <f t="shared" si="7"/>
        <v>0.003134110992</v>
      </c>
      <c r="KU44" s="41">
        <f t="shared" si="7"/>
        <v>0.007168489788</v>
      </c>
      <c r="KV44" s="41">
        <f t="shared" si="7"/>
        <v>0.00713277486</v>
      </c>
      <c r="KW44" s="41">
        <f t="shared" si="7"/>
        <v>0.09453195104</v>
      </c>
      <c r="KX44" s="41">
        <f t="shared" si="7"/>
        <v>0.2182111181</v>
      </c>
      <c r="KY44" s="41">
        <f t="shared" si="7"/>
        <v>0.1145955662</v>
      </c>
      <c r="KZ44" s="41">
        <f t="shared" si="7"/>
        <v>0.02781125048</v>
      </c>
      <c r="LA44" s="41">
        <f t="shared" si="7"/>
        <v>0.005051634468</v>
      </c>
      <c r="LB44" s="41">
        <f t="shared" si="7"/>
        <v>0.006077924094</v>
      </c>
      <c r="LC44" s="41">
        <f t="shared" si="7"/>
        <v>0.0009840693453</v>
      </c>
      <c r="LD44" s="41">
        <f t="shared" si="7"/>
        <v>0.05349641183</v>
      </c>
      <c r="LE44" s="41">
        <f t="shared" si="7"/>
        <v>0.2067375533</v>
      </c>
      <c r="LF44" s="41">
        <f t="shared" si="7"/>
        <v>0.2606888201</v>
      </c>
      <c r="LG44" s="41">
        <f t="shared" si="7"/>
        <v>0.03008337956</v>
      </c>
      <c r="LH44" s="41">
        <f t="shared" si="7"/>
        <v>0.009785892062</v>
      </c>
      <c r="LI44" s="41">
        <f t="shared" si="7"/>
        <v>0.01073600882</v>
      </c>
      <c r="LJ44" s="41">
        <f t="shared" si="7"/>
        <v>0.000009962603858</v>
      </c>
      <c r="LK44" s="41">
        <f t="shared" si="7"/>
        <v>0.00005385801682</v>
      </c>
      <c r="LL44" s="41">
        <f t="shared" si="7"/>
        <v>1.721267289</v>
      </c>
      <c r="LM44" s="41">
        <f t="shared" si="7"/>
        <v>1.635064811</v>
      </c>
      <c r="LN44" s="41">
        <f t="shared" si="7"/>
        <v>0.05121265289</v>
      </c>
      <c r="LO44" s="41">
        <f t="shared" si="7"/>
        <v>0.1773084466</v>
      </c>
      <c r="LP44" s="41">
        <f t="shared" si="7"/>
        <v>0.260161105</v>
      </c>
      <c r="LQ44" s="41">
        <f t="shared" si="7"/>
        <v>0.02653287514</v>
      </c>
      <c r="LR44" s="41">
        <f t="shared" si="7"/>
        <v>0.000322099443</v>
      </c>
      <c r="LS44" s="41">
        <f t="shared" si="7"/>
        <v>0.001888126489</v>
      </c>
      <c r="LT44" s="41">
        <f t="shared" si="7"/>
        <v>0.004024313067</v>
      </c>
      <c r="LU44" s="41">
        <f t="shared" si="7"/>
        <v>0.01774610926</v>
      </c>
      <c r="LV44" s="41">
        <f t="shared" si="7"/>
        <v>1.604067821</v>
      </c>
      <c r="LW44" s="41">
        <f t="shared" si="7"/>
        <v>2.102990091</v>
      </c>
      <c r="LX44" s="41">
        <f t="shared" si="7"/>
        <v>0.00206280062</v>
      </c>
      <c r="LY44" s="41">
        <f t="shared" si="7"/>
        <v>0.2771321433</v>
      </c>
      <c r="LZ44" s="41">
        <f t="shared" si="7"/>
        <v>0.3413369988</v>
      </c>
      <c r="MA44" s="41">
        <f t="shared" si="7"/>
        <v>0.002835639439</v>
      </c>
      <c r="MB44" s="41">
        <f t="shared" si="7"/>
        <v>0.8907650897</v>
      </c>
      <c r="MC44" s="41">
        <f t="shared" si="7"/>
        <v>0.9712180577</v>
      </c>
      <c r="MD44" s="41">
        <f t="shared" si="7"/>
        <v>0.02482874349</v>
      </c>
      <c r="ME44" s="41">
        <f t="shared" si="7"/>
        <v>0.147170745</v>
      </c>
      <c r="MF44" s="41">
        <f t="shared" si="7"/>
        <v>0.07119684877</v>
      </c>
      <c r="MG44" s="41">
        <f t="shared" si="7"/>
        <v>0.0154244821</v>
      </c>
      <c r="MH44" s="41">
        <f t="shared" si="7"/>
        <v>0.0186182097</v>
      </c>
      <c r="MI44" s="41">
        <f t="shared" si="7"/>
        <v>0.003568259635</v>
      </c>
      <c r="MJ44" s="41">
        <f t="shared" si="7"/>
        <v>0.01068290571</v>
      </c>
      <c r="MK44" s="41">
        <f t="shared" si="7"/>
        <v>0.0008795546539</v>
      </c>
      <c r="ML44" s="41">
        <f t="shared" si="7"/>
        <v>0.003188947198</v>
      </c>
      <c r="MM44" s="41">
        <f t="shared" si="7"/>
        <v>0.04528302867</v>
      </c>
      <c r="MN44" s="41">
        <f t="shared" si="7"/>
        <v>0.100366335</v>
      </c>
      <c r="MO44" s="41">
        <f t="shared" si="7"/>
        <v>0.1175478438</v>
      </c>
      <c r="MP44" s="41">
        <f t="shared" si="7"/>
        <v>0.06233232692</v>
      </c>
      <c r="MQ44" s="41">
        <f t="shared" si="7"/>
        <v>0.0009192204042</v>
      </c>
      <c r="MR44" s="41">
        <f t="shared" si="7"/>
        <v>0.05788938463</v>
      </c>
      <c r="MS44" s="41">
        <f t="shared" si="7"/>
        <v>0.2072494543</v>
      </c>
      <c r="MT44" s="41">
        <f t="shared" si="7"/>
        <v>0.2050012684</v>
      </c>
      <c r="MU44" s="41">
        <f t="shared" si="7"/>
        <v>0.0006137471727</v>
      </c>
      <c r="MV44" s="41">
        <f t="shared" si="7"/>
        <v>0.0008704852759</v>
      </c>
      <c r="MW44" s="41">
        <f t="shared" si="7"/>
        <v>0.003262965315</v>
      </c>
      <c r="MX44" s="41">
        <f t="shared" si="7"/>
        <v>0.02104574184</v>
      </c>
      <c r="MY44" s="41">
        <f t="shared" si="7"/>
        <v>0.01578381552</v>
      </c>
      <c r="MZ44" s="41">
        <f t="shared" si="7"/>
        <v>0.000368407536</v>
      </c>
      <c r="NA44" s="41">
        <f t="shared" si="7"/>
        <v>0.000006035310489</v>
      </c>
      <c r="NB44" s="41">
        <f t="shared" si="7"/>
        <v>0.001164157527</v>
      </c>
      <c r="NC44" s="41">
        <f t="shared" si="7"/>
        <v>1.720371688</v>
      </c>
      <c r="ND44" s="41">
        <f t="shared" si="7"/>
        <v>1.8083927</v>
      </c>
      <c r="NE44" s="41">
        <f t="shared" si="7"/>
        <v>0.3459124092</v>
      </c>
      <c r="NF44" s="41">
        <f t="shared" si="7"/>
        <v>0.319271223</v>
      </c>
      <c r="NG44" s="41">
        <f t="shared" si="7"/>
        <v>0.09199403579</v>
      </c>
      <c r="NH44" s="41">
        <f t="shared" si="7"/>
        <v>0.09642455688</v>
      </c>
      <c r="NI44" s="41">
        <f t="shared" si="7"/>
        <v>0.01454455517</v>
      </c>
      <c r="NJ44" s="41">
        <f t="shared" si="7"/>
        <v>0.019612456</v>
      </c>
      <c r="NK44" s="41">
        <f t="shared" si="7"/>
        <v>0.004089536397</v>
      </c>
      <c r="NL44" s="41">
        <f t="shared" si="7"/>
        <v>0.00004843839686</v>
      </c>
      <c r="NM44" s="41">
        <f t="shared" si="7"/>
        <v>0.00704548979</v>
      </c>
      <c r="NN44" s="41">
        <f t="shared" si="7"/>
        <v>0.02530722035</v>
      </c>
      <c r="NO44" s="41">
        <f t="shared" si="7"/>
        <v>0.08972606178</v>
      </c>
      <c r="NP44" s="41">
        <f t="shared" si="7"/>
        <v>0.01281033888</v>
      </c>
      <c r="NQ44" s="41">
        <f t="shared" si="7"/>
        <v>0.007620337513</v>
      </c>
      <c r="NR44" s="41">
        <f t="shared" si="7"/>
        <v>9.628490356</v>
      </c>
      <c r="NS44" s="41">
        <f t="shared" si="7"/>
        <v>9.786086765</v>
      </c>
      <c r="NT44" s="41">
        <f t="shared" si="7"/>
        <v>1.289051941</v>
      </c>
      <c r="NU44" s="41">
        <f t="shared" si="7"/>
        <v>2.20302736</v>
      </c>
      <c r="NV44" s="41">
        <f t="shared" si="7"/>
        <v>6.703775135</v>
      </c>
      <c r="NW44" s="41">
        <f t="shared" si="7"/>
        <v>0.0002319764577</v>
      </c>
      <c r="NX44" s="41">
        <f t="shared" si="7"/>
        <v>0.000340154985</v>
      </c>
      <c r="NY44" s="41">
        <f t="shared" si="7"/>
        <v>0.0606957641</v>
      </c>
      <c r="NZ44" s="41">
        <f t="shared" si="7"/>
        <v>0.006735317343</v>
      </c>
      <c r="OA44" s="41">
        <f t="shared" si="7"/>
        <v>0.1374284562</v>
      </c>
      <c r="OB44" s="41">
        <f t="shared" si="7"/>
        <v>0.3154213835</v>
      </c>
      <c r="OC44" s="41">
        <f t="shared" si="7"/>
        <v>0.001231455593</v>
      </c>
      <c r="OD44" s="41">
        <f t="shared" si="7"/>
        <v>0.009609306093</v>
      </c>
      <c r="OE44" s="41">
        <f t="shared" si="7"/>
        <v>0.2327309636</v>
      </c>
      <c r="OF44" s="41">
        <f t="shared" si="7"/>
        <v>0.326309425</v>
      </c>
      <c r="OG44" s="41">
        <f t="shared" si="7"/>
        <v>0.3887644424</v>
      </c>
      <c r="OH44" s="41">
        <f t="shared" si="7"/>
        <v>0.4065193739</v>
      </c>
      <c r="OI44" s="41">
        <f t="shared" si="7"/>
        <v>0.1184467295</v>
      </c>
      <c r="OJ44" s="41">
        <f t="shared" si="7"/>
        <v>0.0002548521815</v>
      </c>
      <c r="OK44" s="41">
        <f t="shared" si="7"/>
        <v>0.1310391718</v>
      </c>
    </row>
    <row r="45" ht="14.25" customHeight="1">
      <c r="A45" s="21" t="s">
        <v>1937</v>
      </c>
      <c r="B45" s="41">
        <f t="shared" ref="B45:OK45" si="8">B42^2</f>
        <v>0.001656527854</v>
      </c>
      <c r="C45" s="41">
        <f t="shared" si="8"/>
        <v>1.497257434</v>
      </c>
      <c r="D45" s="41">
        <f t="shared" si="8"/>
        <v>0.0001270100948</v>
      </c>
      <c r="E45" s="41">
        <f t="shared" si="8"/>
        <v>0.002513821517</v>
      </c>
      <c r="F45" s="41">
        <f t="shared" si="8"/>
        <v>0.002928806556</v>
      </c>
      <c r="G45" s="41">
        <f t="shared" si="8"/>
        <v>0.03978045773</v>
      </c>
      <c r="H45" s="41">
        <f t="shared" si="8"/>
        <v>0.01993153363</v>
      </c>
      <c r="I45" s="41">
        <f t="shared" si="8"/>
        <v>0.2090097181</v>
      </c>
      <c r="J45" s="41">
        <f t="shared" si="8"/>
        <v>12.31008927</v>
      </c>
      <c r="K45" s="41">
        <f t="shared" si="8"/>
        <v>0.00769476338</v>
      </c>
      <c r="L45" s="41">
        <f t="shared" si="8"/>
        <v>0.0002318996102</v>
      </c>
      <c r="M45" s="41">
        <f t="shared" si="8"/>
        <v>1.244140583</v>
      </c>
      <c r="N45" s="41">
        <f t="shared" si="8"/>
        <v>0.0116111963</v>
      </c>
      <c r="O45" s="41">
        <f t="shared" si="8"/>
        <v>0.003128837162</v>
      </c>
      <c r="P45" s="41">
        <f t="shared" si="8"/>
        <v>0.002710903528</v>
      </c>
      <c r="Q45" s="41">
        <f t="shared" si="8"/>
        <v>0.01738351754</v>
      </c>
      <c r="R45" s="41">
        <f t="shared" si="8"/>
        <v>0.001733888655</v>
      </c>
      <c r="S45" s="41">
        <f t="shared" si="8"/>
        <v>0.0386331042</v>
      </c>
      <c r="T45" s="41">
        <f t="shared" si="8"/>
        <v>0.1134705976</v>
      </c>
      <c r="U45" s="41">
        <f t="shared" si="8"/>
        <v>0.03575561182</v>
      </c>
      <c r="V45" s="41">
        <f t="shared" si="8"/>
        <v>0.001215294576</v>
      </c>
      <c r="W45" s="41">
        <f t="shared" si="8"/>
        <v>0.003145679509</v>
      </c>
      <c r="X45" s="41">
        <f t="shared" si="8"/>
        <v>0.8768822631</v>
      </c>
      <c r="Y45" s="41">
        <f t="shared" si="8"/>
        <v>0.002545524058</v>
      </c>
      <c r="Z45" s="41">
        <f t="shared" si="8"/>
        <v>0.000002186080611</v>
      </c>
      <c r="AA45" s="41">
        <f t="shared" si="8"/>
        <v>0.04556750161</v>
      </c>
      <c r="AB45" s="41">
        <f t="shared" si="8"/>
        <v>0.004746641174</v>
      </c>
      <c r="AC45" s="41">
        <f t="shared" si="8"/>
        <v>0.0001075166364</v>
      </c>
      <c r="AD45" s="41">
        <f t="shared" si="8"/>
        <v>0.07040693831</v>
      </c>
      <c r="AE45" s="41">
        <f t="shared" si="8"/>
        <v>0.04175749513</v>
      </c>
      <c r="AF45" s="41">
        <f t="shared" si="8"/>
        <v>0.03170131779</v>
      </c>
      <c r="AG45" s="41">
        <f t="shared" si="8"/>
        <v>0.000001077500402</v>
      </c>
      <c r="AH45" s="41">
        <f t="shared" si="8"/>
        <v>0.1555029742</v>
      </c>
      <c r="AI45" s="41">
        <f t="shared" si="8"/>
        <v>0.07374757492</v>
      </c>
      <c r="AJ45" s="41">
        <f t="shared" si="8"/>
        <v>0.0199585809</v>
      </c>
      <c r="AK45" s="41">
        <f t="shared" si="8"/>
        <v>0.291465852</v>
      </c>
      <c r="AL45" s="41">
        <f t="shared" si="8"/>
        <v>0.00141918486</v>
      </c>
      <c r="AM45" s="41">
        <f t="shared" si="8"/>
        <v>2.455232603</v>
      </c>
      <c r="AN45" s="41">
        <f t="shared" si="8"/>
        <v>0.0438086821</v>
      </c>
      <c r="AO45" s="41">
        <f t="shared" si="8"/>
        <v>0.00001191085717</v>
      </c>
      <c r="AP45" s="41">
        <f t="shared" si="8"/>
        <v>0.03640237044</v>
      </c>
      <c r="AQ45" s="41">
        <f t="shared" si="8"/>
        <v>0.1299609449</v>
      </c>
      <c r="AR45" s="41">
        <f t="shared" si="8"/>
        <v>1.489855105</v>
      </c>
      <c r="AS45" s="41">
        <f t="shared" si="8"/>
        <v>0.0001469427468</v>
      </c>
      <c r="AT45" s="41">
        <f t="shared" si="8"/>
        <v>0.0008352933167</v>
      </c>
      <c r="AU45" s="41">
        <f t="shared" si="8"/>
        <v>0.231177516</v>
      </c>
      <c r="AV45" s="41">
        <f t="shared" si="8"/>
        <v>0.0291180973</v>
      </c>
      <c r="AW45" s="41">
        <f t="shared" si="8"/>
        <v>0.00001200205465</v>
      </c>
      <c r="AX45" s="41">
        <f t="shared" si="8"/>
        <v>0.01066105565</v>
      </c>
      <c r="AY45" s="41">
        <f t="shared" si="8"/>
        <v>0.01713544491</v>
      </c>
      <c r="AZ45" s="41">
        <f t="shared" si="8"/>
        <v>0.02289653327</v>
      </c>
      <c r="BA45" s="41">
        <f t="shared" si="8"/>
        <v>0.0001421309022</v>
      </c>
      <c r="BB45" s="41">
        <f t="shared" si="8"/>
        <v>0.000008790855587</v>
      </c>
      <c r="BC45" s="41">
        <f t="shared" si="8"/>
        <v>0.08886298663</v>
      </c>
      <c r="BD45" s="41">
        <f t="shared" si="8"/>
        <v>0.00009891638043</v>
      </c>
      <c r="BE45" s="41">
        <f t="shared" si="8"/>
        <v>0.1151774047</v>
      </c>
      <c r="BF45" s="41">
        <f t="shared" si="8"/>
        <v>0.05659776458</v>
      </c>
      <c r="BG45" s="41">
        <f t="shared" si="8"/>
        <v>0.8017909032</v>
      </c>
      <c r="BH45" s="41">
        <f t="shared" si="8"/>
        <v>0.1736605375</v>
      </c>
      <c r="BI45" s="41">
        <f t="shared" si="8"/>
        <v>0.02977374776</v>
      </c>
      <c r="BJ45" s="41">
        <f t="shared" si="8"/>
        <v>0.0003476384484</v>
      </c>
      <c r="BK45" s="41">
        <f t="shared" si="8"/>
        <v>0.1905727567</v>
      </c>
      <c r="BL45" s="41">
        <f t="shared" si="8"/>
        <v>0.000339008276</v>
      </c>
      <c r="BM45" s="41">
        <f t="shared" si="8"/>
        <v>0.0005380615627</v>
      </c>
      <c r="BN45" s="41">
        <f t="shared" si="8"/>
        <v>0.06273994025</v>
      </c>
      <c r="BO45" s="41">
        <f t="shared" si="8"/>
        <v>0.0454837239</v>
      </c>
      <c r="BP45" s="41">
        <f t="shared" si="8"/>
        <v>0.0003818810218</v>
      </c>
      <c r="BQ45" s="41">
        <f t="shared" si="8"/>
        <v>0.00001628368219</v>
      </c>
      <c r="BR45" s="41">
        <f t="shared" si="8"/>
        <v>1.250085407</v>
      </c>
      <c r="BS45" s="41">
        <f t="shared" si="8"/>
        <v>0.0002732039761</v>
      </c>
      <c r="BT45" s="41">
        <f t="shared" si="8"/>
        <v>0.001669696027</v>
      </c>
      <c r="BU45" s="41">
        <f t="shared" si="8"/>
        <v>0.02829077711</v>
      </c>
      <c r="BV45" s="41">
        <f t="shared" si="8"/>
        <v>0.03609801067</v>
      </c>
      <c r="BW45" s="41">
        <f t="shared" si="8"/>
        <v>0.003162367733</v>
      </c>
      <c r="BX45" s="41">
        <f t="shared" si="8"/>
        <v>0.1378412495</v>
      </c>
      <c r="BY45" s="41">
        <f t="shared" si="8"/>
        <v>0.0331679135</v>
      </c>
      <c r="BZ45" s="41">
        <f t="shared" si="8"/>
        <v>0.1018559109</v>
      </c>
      <c r="CA45" s="41">
        <f t="shared" si="8"/>
        <v>0.008945334641</v>
      </c>
      <c r="CB45" s="41">
        <f t="shared" si="8"/>
        <v>0.008119639503</v>
      </c>
      <c r="CC45" s="41">
        <f t="shared" si="8"/>
        <v>0.004697846933</v>
      </c>
      <c r="CD45" s="41">
        <f t="shared" si="8"/>
        <v>0.3991022232</v>
      </c>
      <c r="CE45" s="41">
        <f t="shared" si="8"/>
        <v>0.00000002918097868</v>
      </c>
      <c r="CF45" s="41">
        <f t="shared" si="8"/>
        <v>0.3654828998</v>
      </c>
      <c r="CG45" s="41">
        <f t="shared" si="8"/>
        <v>0.007815682645</v>
      </c>
      <c r="CH45" s="41">
        <f t="shared" si="8"/>
        <v>1.211757778</v>
      </c>
      <c r="CI45" s="41">
        <f t="shared" si="8"/>
        <v>0.02131952371</v>
      </c>
      <c r="CJ45" s="41">
        <f t="shared" si="8"/>
        <v>0.3113757062</v>
      </c>
      <c r="CK45" s="41">
        <f t="shared" si="8"/>
        <v>0.0242369035</v>
      </c>
      <c r="CL45" s="41">
        <f t="shared" si="8"/>
        <v>0.01133636782</v>
      </c>
      <c r="CM45" s="41">
        <f t="shared" si="8"/>
        <v>0.001548044208</v>
      </c>
      <c r="CN45" s="41">
        <f t="shared" si="8"/>
        <v>0.002713552228</v>
      </c>
      <c r="CO45" s="41">
        <f t="shared" si="8"/>
        <v>0.0007074367219</v>
      </c>
      <c r="CP45" s="41">
        <f t="shared" si="8"/>
        <v>0.01120960863</v>
      </c>
      <c r="CQ45" s="41">
        <f t="shared" si="8"/>
        <v>0.4116532048</v>
      </c>
      <c r="CR45" s="41">
        <f t="shared" si="8"/>
        <v>0.965332834</v>
      </c>
      <c r="CS45" s="41">
        <f t="shared" si="8"/>
        <v>0.01109836219</v>
      </c>
      <c r="CT45" s="41">
        <f t="shared" si="8"/>
        <v>0.0000000006286819606</v>
      </c>
      <c r="CU45" s="41">
        <f t="shared" si="8"/>
        <v>0.0001560440601</v>
      </c>
      <c r="CV45" s="41">
        <f t="shared" si="8"/>
        <v>0.2842000192</v>
      </c>
      <c r="CW45" s="41">
        <f t="shared" si="8"/>
        <v>0.0312876175</v>
      </c>
      <c r="CX45" s="41">
        <f t="shared" si="8"/>
        <v>0.01093675633</v>
      </c>
      <c r="CY45" s="41">
        <f t="shared" si="8"/>
        <v>0.04802551365</v>
      </c>
      <c r="CZ45" s="41">
        <f t="shared" si="8"/>
        <v>0.001645233964</v>
      </c>
      <c r="DA45" s="41">
        <f t="shared" si="8"/>
        <v>0.1993055872</v>
      </c>
      <c r="DB45" s="41">
        <f t="shared" si="8"/>
        <v>0.001125827434</v>
      </c>
      <c r="DC45" s="41">
        <f t="shared" si="8"/>
        <v>0.3411092748</v>
      </c>
      <c r="DD45" s="41">
        <f t="shared" si="8"/>
        <v>0.00003941340346</v>
      </c>
      <c r="DE45" s="41">
        <f t="shared" si="8"/>
        <v>0.001158591397</v>
      </c>
      <c r="DF45" s="41">
        <f t="shared" si="8"/>
        <v>1.230941536</v>
      </c>
      <c r="DG45" s="41">
        <f t="shared" si="8"/>
        <v>0.00003242367811</v>
      </c>
      <c r="DH45" s="41">
        <f t="shared" si="8"/>
        <v>0.01626073747</v>
      </c>
      <c r="DI45" s="41">
        <f t="shared" si="8"/>
        <v>0.003061221895</v>
      </c>
      <c r="DJ45" s="41">
        <f t="shared" si="8"/>
        <v>0.00005949074207</v>
      </c>
      <c r="DK45" s="41">
        <f t="shared" si="8"/>
        <v>0.002874778987</v>
      </c>
      <c r="DL45" s="41">
        <f t="shared" si="8"/>
        <v>0.008104610966</v>
      </c>
      <c r="DM45" s="41">
        <f t="shared" si="8"/>
        <v>0.006666038334</v>
      </c>
      <c r="DN45" s="41">
        <f t="shared" si="8"/>
        <v>0.001936657555</v>
      </c>
      <c r="DO45" s="41">
        <f t="shared" si="8"/>
        <v>0.000006926638924</v>
      </c>
      <c r="DP45" s="41">
        <f t="shared" si="8"/>
        <v>3.292018058</v>
      </c>
      <c r="DQ45" s="41">
        <f t="shared" si="8"/>
        <v>0.1349093941</v>
      </c>
      <c r="DR45" s="41">
        <f t="shared" si="8"/>
        <v>0.03421213473</v>
      </c>
      <c r="DS45" s="41">
        <f t="shared" si="8"/>
        <v>0.08814185664</v>
      </c>
      <c r="DT45" s="41">
        <f t="shared" si="8"/>
        <v>0.0003766536512</v>
      </c>
      <c r="DU45" s="41">
        <f t="shared" si="8"/>
        <v>0.000004492288778</v>
      </c>
      <c r="DV45" s="41">
        <f t="shared" si="8"/>
        <v>0.001544725877</v>
      </c>
      <c r="DW45" s="41">
        <f t="shared" si="8"/>
        <v>0.0004005049195</v>
      </c>
      <c r="DX45" s="41">
        <f t="shared" si="8"/>
        <v>0.008682368121</v>
      </c>
      <c r="DY45" s="41">
        <f t="shared" si="8"/>
        <v>3.795856373</v>
      </c>
      <c r="DZ45" s="41">
        <f t="shared" si="8"/>
        <v>0.004323739459</v>
      </c>
      <c r="EA45" s="41">
        <f t="shared" si="8"/>
        <v>0.2846473689</v>
      </c>
      <c r="EB45" s="41">
        <f t="shared" si="8"/>
        <v>0.373811999</v>
      </c>
      <c r="EC45" s="41">
        <f t="shared" si="8"/>
        <v>1.320504523</v>
      </c>
      <c r="ED45" s="41">
        <f t="shared" si="8"/>
        <v>0.006934465057</v>
      </c>
      <c r="EE45" s="41">
        <f t="shared" si="8"/>
        <v>0.2493723341</v>
      </c>
      <c r="EF45" s="41">
        <f t="shared" si="8"/>
        <v>0.02583855896</v>
      </c>
      <c r="EG45" s="41">
        <f t="shared" si="8"/>
        <v>0.08418063785</v>
      </c>
      <c r="EH45" s="41">
        <f t="shared" si="8"/>
        <v>0.005264378326</v>
      </c>
      <c r="EI45" s="41">
        <f t="shared" si="8"/>
        <v>0.01107806165</v>
      </c>
      <c r="EJ45" s="41">
        <f t="shared" si="8"/>
        <v>0.0009023388058</v>
      </c>
      <c r="EK45" s="41">
        <f t="shared" si="8"/>
        <v>0.00001472499814</v>
      </c>
      <c r="EL45" s="41">
        <f t="shared" si="8"/>
        <v>0.00005815246527</v>
      </c>
      <c r="EM45" s="41">
        <f t="shared" si="8"/>
        <v>3.032904141</v>
      </c>
      <c r="EN45" s="41">
        <f t="shared" si="8"/>
        <v>0.000000001296632981</v>
      </c>
      <c r="EO45" s="41">
        <f t="shared" si="8"/>
        <v>0.007305378715</v>
      </c>
      <c r="EP45" s="41">
        <f t="shared" si="8"/>
        <v>0.003302690111</v>
      </c>
      <c r="EQ45" s="41">
        <f t="shared" si="8"/>
        <v>0.000442237864</v>
      </c>
      <c r="ER45" s="41">
        <f t="shared" si="8"/>
        <v>6.84085315</v>
      </c>
      <c r="ES45" s="41">
        <f t="shared" si="8"/>
        <v>0.0000173303086</v>
      </c>
      <c r="ET45" s="41">
        <f t="shared" si="8"/>
        <v>0.02347926832</v>
      </c>
      <c r="EU45" s="41">
        <f t="shared" si="8"/>
        <v>0.01417062341</v>
      </c>
      <c r="EV45" s="41">
        <f t="shared" si="8"/>
        <v>0.2346979821</v>
      </c>
      <c r="EW45" s="41">
        <f t="shared" si="8"/>
        <v>0.0002608013442</v>
      </c>
      <c r="EX45" s="41">
        <f t="shared" si="8"/>
        <v>0.0527095934</v>
      </c>
      <c r="EY45" s="41">
        <f t="shared" si="8"/>
        <v>0.0000127291492</v>
      </c>
      <c r="EZ45" s="41">
        <f t="shared" si="8"/>
        <v>0.0002241062636</v>
      </c>
      <c r="FA45" s="41">
        <f t="shared" si="8"/>
        <v>0.000004009694007</v>
      </c>
      <c r="FB45" s="41">
        <f t="shared" si="8"/>
        <v>0.01396512697</v>
      </c>
      <c r="FC45" s="41">
        <f t="shared" si="8"/>
        <v>0.0001435582277</v>
      </c>
      <c r="FD45" s="41">
        <f t="shared" si="8"/>
        <v>0.0002521012542</v>
      </c>
      <c r="FE45" s="41">
        <f t="shared" si="8"/>
        <v>0.0006645941952</v>
      </c>
      <c r="FF45" s="41">
        <f t="shared" si="8"/>
        <v>0.000000002361736423</v>
      </c>
      <c r="FG45" s="41">
        <f t="shared" si="8"/>
        <v>0.02093559746</v>
      </c>
      <c r="FH45" s="41">
        <f t="shared" si="8"/>
        <v>0.481100492</v>
      </c>
      <c r="FI45" s="41">
        <f t="shared" si="8"/>
        <v>0.007694078141</v>
      </c>
      <c r="FJ45" s="41">
        <f t="shared" si="8"/>
        <v>0.0002055556565</v>
      </c>
      <c r="FK45" s="41">
        <f t="shared" si="8"/>
        <v>0.002890435215</v>
      </c>
      <c r="FL45" s="41">
        <f t="shared" si="8"/>
        <v>1.788280636</v>
      </c>
      <c r="FM45" s="41">
        <f t="shared" si="8"/>
        <v>0.001605901013</v>
      </c>
      <c r="FN45" s="41">
        <f t="shared" si="8"/>
        <v>0.000185829112</v>
      </c>
      <c r="FO45" s="41">
        <f t="shared" si="8"/>
        <v>0.02247975453</v>
      </c>
      <c r="FP45" s="41">
        <f t="shared" si="8"/>
        <v>0.4161092759</v>
      </c>
      <c r="FQ45" s="41">
        <f t="shared" si="8"/>
        <v>0.4003899465</v>
      </c>
      <c r="FR45" s="41">
        <f t="shared" si="8"/>
        <v>0.006605770134</v>
      </c>
      <c r="FS45" s="41">
        <f t="shared" si="8"/>
        <v>0.1314239591</v>
      </c>
      <c r="FT45" s="41">
        <f t="shared" si="8"/>
        <v>0.00002458838211</v>
      </c>
      <c r="FU45" s="41">
        <f t="shared" si="8"/>
        <v>0.7065136665</v>
      </c>
      <c r="FV45" s="41">
        <f t="shared" si="8"/>
        <v>0.04941176385</v>
      </c>
      <c r="FW45" s="41">
        <f t="shared" si="8"/>
        <v>0.03115408139</v>
      </c>
      <c r="FX45" s="41">
        <f t="shared" si="8"/>
        <v>0.0006335106821</v>
      </c>
      <c r="FY45" s="41">
        <f t="shared" si="8"/>
        <v>0.000280631393</v>
      </c>
      <c r="FZ45" s="41">
        <f t="shared" si="8"/>
        <v>0.00000950415198</v>
      </c>
      <c r="GA45" s="41">
        <f t="shared" si="8"/>
        <v>0.00003416828197</v>
      </c>
      <c r="GB45" s="41">
        <f t="shared" si="8"/>
        <v>0.00005365036985</v>
      </c>
      <c r="GC45" s="41">
        <f t="shared" si="8"/>
        <v>0.000221847366</v>
      </c>
      <c r="GD45" s="41">
        <f t="shared" si="8"/>
        <v>0.3226503233</v>
      </c>
      <c r="GE45" s="41">
        <f t="shared" si="8"/>
        <v>0.0000004362466185</v>
      </c>
      <c r="GF45" s="41">
        <f t="shared" si="8"/>
        <v>0.001026043627</v>
      </c>
      <c r="GG45" s="41">
        <f t="shared" si="8"/>
        <v>0</v>
      </c>
      <c r="GH45" s="41">
        <f t="shared" si="8"/>
        <v>0.150407421</v>
      </c>
      <c r="GI45" s="41">
        <f t="shared" si="8"/>
        <v>0.00000135983485</v>
      </c>
      <c r="GJ45" s="41">
        <f t="shared" si="8"/>
        <v>0.00005997771242</v>
      </c>
      <c r="GK45" s="41">
        <f t="shared" si="8"/>
        <v>0.002930291422</v>
      </c>
      <c r="GL45" s="41">
        <f t="shared" si="8"/>
        <v>0.005848056224</v>
      </c>
      <c r="GM45" s="41">
        <f t="shared" si="8"/>
        <v>0.4134353176</v>
      </c>
      <c r="GN45" s="41">
        <f t="shared" si="8"/>
        <v>0.0037313031</v>
      </c>
      <c r="GO45" s="41">
        <f t="shared" si="8"/>
        <v>0.07495819048</v>
      </c>
      <c r="GP45" s="41">
        <f t="shared" si="8"/>
        <v>0.0000000003256897422</v>
      </c>
      <c r="GQ45" s="41">
        <f t="shared" si="8"/>
        <v>0.03403663417</v>
      </c>
      <c r="GR45" s="41">
        <f t="shared" si="8"/>
        <v>0.02128169978</v>
      </c>
      <c r="GS45" s="41">
        <f t="shared" si="8"/>
        <v>0.00002982813642</v>
      </c>
      <c r="GT45" s="41">
        <f t="shared" si="8"/>
        <v>0.004298003412</v>
      </c>
      <c r="GU45" s="41">
        <f t="shared" si="8"/>
        <v>0.03958733812</v>
      </c>
      <c r="GV45" s="41">
        <f t="shared" si="8"/>
        <v>0.000003440677828</v>
      </c>
      <c r="GW45" s="41">
        <f t="shared" si="8"/>
        <v>0.03223116805</v>
      </c>
      <c r="GX45" s="41">
        <f t="shared" si="8"/>
        <v>0.03069034484</v>
      </c>
      <c r="GY45" s="41">
        <f t="shared" si="8"/>
        <v>0.136053407</v>
      </c>
      <c r="GZ45" s="41">
        <f t="shared" si="8"/>
        <v>0.0002388290315</v>
      </c>
      <c r="HA45" s="41">
        <f t="shared" si="8"/>
        <v>0.003795784634</v>
      </c>
      <c r="HB45" s="41">
        <f t="shared" si="8"/>
        <v>0.006966135423</v>
      </c>
      <c r="HC45" s="41">
        <f t="shared" si="8"/>
        <v>0.03580389665</v>
      </c>
      <c r="HD45" s="41">
        <f t="shared" si="8"/>
        <v>0.0489858073</v>
      </c>
      <c r="HE45" s="41">
        <f t="shared" si="8"/>
        <v>0.0002138178715</v>
      </c>
      <c r="HF45" s="41">
        <f t="shared" si="8"/>
        <v>0.06060978981</v>
      </c>
      <c r="HG45" s="41">
        <f t="shared" si="8"/>
        <v>0.02395866988</v>
      </c>
      <c r="HH45" s="41">
        <f t="shared" si="8"/>
        <v>0.04252642744</v>
      </c>
      <c r="HI45" s="41">
        <f t="shared" si="8"/>
        <v>0.01828610935</v>
      </c>
      <c r="HJ45" s="41">
        <f t="shared" si="8"/>
        <v>2.031140044</v>
      </c>
      <c r="HK45" s="41">
        <f t="shared" si="8"/>
        <v>0.0008319850887</v>
      </c>
      <c r="HL45" s="41">
        <f t="shared" si="8"/>
        <v>0.003499270594</v>
      </c>
      <c r="HM45" s="41">
        <f t="shared" si="8"/>
        <v>0.0007980627125</v>
      </c>
      <c r="HN45" s="41">
        <f t="shared" si="8"/>
        <v>0</v>
      </c>
      <c r="HO45" s="41">
        <f t="shared" si="8"/>
        <v>0.00001579460623</v>
      </c>
      <c r="HP45" s="41">
        <f t="shared" si="8"/>
        <v>0.009643039851</v>
      </c>
      <c r="HQ45" s="41">
        <f t="shared" si="8"/>
        <v>0.006320928425</v>
      </c>
      <c r="HR45" s="41">
        <f t="shared" si="8"/>
        <v>0.002591999917</v>
      </c>
      <c r="HS45" s="41">
        <f t="shared" si="8"/>
        <v>0.0306678865</v>
      </c>
      <c r="HT45" s="41">
        <f t="shared" si="8"/>
        <v>0.120890346</v>
      </c>
      <c r="HU45" s="41">
        <f t="shared" si="8"/>
        <v>0.000001805147651</v>
      </c>
      <c r="HV45" s="41">
        <f t="shared" si="8"/>
        <v>0.008586289684</v>
      </c>
      <c r="HW45" s="41">
        <f t="shared" si="8"/>
        <v>0.02871291101</v>
      </c>
      <c r="HX45" s="41">
        <f t="shared" si="8"/>
        <v>0.00120109304</v>
      </c>
      <c r="HY45" s="41">
        <f t="shared" si="8"/>
        <v>0.0008562182661</v>
      </c>
      <c r="HZ45" s="41">
        <f t="shared" si="8"/>
        <v>0.0145953488</v>
      </c>
      <c r="IA45" s="41">
        <f t="shared" si="8"/>
        <v>0.0214748522</v>
      </c>
      <c r="IB45" s="41">
        <f t="shared" si="8"/>
        <v>0.06797001474</v>
      </c>
      <c r="IC45" s="41">
        <f t="shared" si="8"/>
        <v>0.0001026102139</v>
      </c>
      <c r="ID45" s="41">
        <f t="shared" si="8"/>
        <v>0.02890012608</v>
      </c>
      <c r="IE45" s="41">
        <f t="shared" si="8"/>
        <v>0.4996746071</v>
      </c>
      <c r="IF45" s="41">
        <f t="shared" si="8"/>
        <v>0.04775480633</v>
      </c>
      <c r="IG45" s="41">
        <f t="shared" si="8"/>
        <v>0.04588889389</v>
      </c>
      <c r="IH45" s="41">
        <f t="shared" si="8"/>
        <v>0.00003873175621</v>
      </c>
      <c r="II45" s="41">
        <f t="shared" si="8"/>
        <v>0.003640147191</v>
      </c>
      <c r="IJ45" s="41">
        <f t="shared" si="8"/>
        <v>0.0000005182052874</v>
      </c>
      <c r="IK45" s="41">
        <f t="shared" si="8"/>
        <v>0.0000115747854</v>
      </c>
      <c r="IL45" s="41">
        <f t="shared" si="8"/>
        <v>0.001593329053</v>
      </c>
      <c r="IM45" s="41">
        <f t="shared" si="8"/>
        <v>0.02935770591</v>
      </c>
      <c r="IN45" s="41">
        <f t="shared" si="8"/>
        <v>0.007053096821</v>
      </c>
      <c r="IO45" s="41">
        <f t="shared" si="8"/>
        <v>0.0314612159</v>
      </c>
      <c r="IP45" s="41">
        <f t="shared" si="8"/>
        <v>0.7061372377</v>
      </c>
      <c r="IQ45" s="41">
        <f t="shared" si="8"/>
        <v>0.000000005806764205</v>
      </c>
      <c r="IR45" s="41">
        <f t="shared" si="8"/>
        <v>0.05512507631</v>
      </c>
      <c r="IS45" s="41">
        <f t="shared" si="8"/>
        <v>0.009913861891</v>
      </c>
      <c r="IT45" s="41">
        <f t="shared" si="8"/>
        <v>0.0001242447025</v>
      </c>
      <c r="IU45" s="41">
        <f t="shared" si="8"/>
        <v>0.001078322027</v>
      </c>
      <c r="IV45" s="41">
        <f t="shared" si="8"/>
        <v>0.4410267776</v>
      </c>
      <c r="IW45" s="41">
        <f t="shared" si="8"/>
        <v>0.0005516189951</v>
      </c>
      <c r="IX45" s="41">
        <f t="shared" si="8"/>
        <v>0.02261455123</v>
      </c>
      <c r="IY45" s="41">
        <f t="shared" si="8"/>
        <v>3.117171494</v>
      </c>
      <c r="IZ45" s="41">
        <f t="shared" si="8"/>
        <v>0.3382066503</v>
      </c>
      <c r="JA45" s="41">
        <f t="shared" si="8"/>
        <v>0.01104003837</v>
      </c>
      <c r="JB45" s="41">
        <f t="shared" si="8"/>
        <v>0.5430167642</v>
      </c>
      <c r="JC45" s="41">
        <f t="shared" si="8"/>
        <v>0.00002865789381</v>
      </c>
      <c r="JD45" s="41">
        <f t="shared" si="8"/>
        <v>0.5827107351</v>
      </c>
      <c r="JE45" s="41">
        <f t="shared" si="8"/>
        <v>0.4830919603</v>
      </c>
      <c r="JF45" s="41">
        <f t="shared" si="8"/>
        <v>0.04610050012</v>
      </c>
      <c r="JG45" s="41">
        <f t="shared" si="8"/>
        <v>0.01722421928</v>
      </c>
      <c r="JH45" s="41">
        <f t="shared" si="8"/>
        <v>0.0001758173231</v>
      </c>
      <c r="JI45" s="41">
        <f t="shared" si="8"/>
        <v>0.000004128289351</v>
      </c>
      <c r="JJ45" s="41">
        <f t="shared" si="8"/>
        <v>0.01009547157</v>
      </c>
      <c r="JK45" s="41">
        <f t="shared" si="8"/>
        <v>0.0007452144376</v>
      </c>
      <c r="JL45" s="41">
        <f t="shared" si="8"/>
        <v>0.001334638238</v>
      </c>
      <c r="JM45" s="41">
        <f t="shared" si="8"/>
        <v>0.1464802583</v>
      </c>
      <c r="JN45" s="41">
        <f t="shared" si="8"/>
        <v>0.001457134946</v>
      </c>
      <c r="JO45" s="41">
        <f t="shared" si="8"/>
        <v>6.089490853</v>
      </c>
      <c r="JP45" s="41">
        <f t="shared" si="8"/>
        <v>0.009912537068</v>
      </c>
      <c r="JQ45" s="41">
        <f t="shared" si="8"/>
        <v>0.00005669719512</v>
      </c>
      <c r="JR45" s="41">
        <f t="shared" si="8"/>
        <v>0.0002412020255</v>
      </c>
      <c r="JS45" s="41">
        <f t="shared" si="8"/>
        <v>0.5477282233</v>
      </c>
      <c r="JT45" s="41">
        <f t="shared" si="8"/>
        <v>0.000002187443488</v>
      </c>
      <c r="JU45" s="41">
        <f t="shared" si="8"/>
        <v>0.04066177381</v>
      </c>
      <c r="JV45" s="41">
        <f t="shared" si="8"/>
        <v>0.05160446791</v>
      </c>
      <c r="JW45" s="41">
        <f t="shared" si="8"/>
        <v>0.639559265</v>
      </c>
      <c r="JX45" s="41">
        <f t="shared" si="8"/>
        <v>0.02313153278</v>
      </c>
      <c r="JY45" s="41">
        <f t="shared" si="8"/>
        <v>0.002768637761</v>
      </c>
      <c r="JZ45" s="41">
        <f t="shared" si="8"/>
        <v>0.000001918416244</v>
      </c>
      <c r="KA45" s="41">
        <f t="shared" si="8"/>
        <v>0.03574290977</v>
      </c>
      <c r="KB45" s="41">
        <f t="shared" si="8"/>
        <v>0.005864550295</v>
      </c>
      <c r="KC45" s="41">
        <f t="shared" si="8"/>
        <v>0.000005040749943</v>
      </c>
      <c r="KD45" s="41">
        <f t="shared" si="8"/>
        <v>0.0005829690012</v>
      </c>
      <c r="KE45" s="41">
        <f t="shared" si="8"/>
        <v>0.04601797035</v>
      </c>
      <c r="KF45" s="41">
        <f t="shared" si="8"/>
        <v>0.003979397974</v>
      </c>
      <c r="KG45" s="41">
        <f t="shared" si="8"/>
        <v>0.5667767401</v>
      </c>
      <c r="KH45" s="41">
        <f t="shared" si="8"/>
        <v>0.006417166472</v>
      </c>
      <c r="KI45" s="41">
        <f t="shared" si="8"/>
        <v>0.001461614281</v>
      </c>
      <c r="KJ45" s="41">
        <f t="shared" si="8"/>
        <v>0.004583964187</v>
      </c>
      <c r="KK45" s="41">
        <f t="shared" si="8"/>
        <v>0.0000001652354622</v>
      </c>
      <c r="KL45" s="41">
        <f t="shared" si="8"/>
        <v>0.03790820902</v>
      </c>
      <c r="KM45" s="41">
        <f t="shared" si="8"/>
        <v>0.005805473638</v>
      </c>
      <c r="KN45" s="41">
        <f t="shared" si="8"/>
        <v>0.5759629097</v>
      </c>
      <c r="KO45" s="41">
        <f t="shared" si="8"/>
        <v>1.42010747</v>
      </c>
      <c r="KP45" s="41">
        <f t="shared" si="8"/>
        <v>0.001894051974</v>
      </c>
      <c r="KQ45" s="41">
        <f t="shared" si="8"/>
        <v>0.06386429545</v>
      </c>
      <c r="KR45" s="41">
        <f t="shared" si="8"/>
        <v>0.0002210330213</v>
      </c>
      <c r="KS45" s="41">
        <f t="shared" si="8"/>
        <v>0.05209024018</v>
      </c>
      <c r="KT45" s="41">
        <f t="shared" si="8"/>
        <v>0.02966997039</v>
      </c>
      <c r="KU45" s="41">
        <f t="shared" si="8"/>
        <v>0.007670746539</v>
      </c>
      <c r="KV45" s="41">
        <f t="shared" si="8"/>
        <v>0.02959726441</v>
      </c>
      <c r="KW45" s="41">
        <f t="shared" si="8"/>
        <v>0.2299193312</v>
      </c>
      <c r="KX45" s="41">
        <f t="shared" si="8"/>
        <v>0.0001529751616</v>
      </c>
      <c r="KY45" s="41">
        <f t="shared" si="8"/>
        <v>0.1231223757</v>
      </c>
      <c r="KZ45" s="41">
        <f t="shared" si="8"/>
        <v>0.03390051582</v>
      </c>
      <c r="LA45" s="41">
        <f t="shared" si="8"/>
        <v>0.0127794153</v>
      </c>
      <c r="LB45" s="41">
        <f t="shared" si="8"/>
        <v>0.001230959599</v>
      </c>
      <c r="LC45" s="41">
        <f t="shared" si="8"/>
        <v>0.0000138023711</v>
      </c>
      <c r="LD45" s="41">
        <f t="shared" si="8"/>
        <v>0.0552287919</v>
      </c>
      <c r="LE45" s="41">
        <f t="shared" si="8"/>
        <v>0.4756751687</v>
      </c>
      <c r="LF45" s="41">
        <f t="shared" si="8"/>
        <v>0.03208223131</v>
      </c>
      <c r="LG45" s="41">
        <f t="shared" si="8"/>
        <v>0.00003214350732</v>
      </c>
      <c r="LH45" s="41">
        <f t="shared" si="8"/>
        <v>0.01093973587</v>
      </c>
      <c r="LI45" s="41">
        <f t="shared" si="8"/>
        <v>0.0000009574211061</v>
      </c>
      <c r="LJ45" s="41">
        <f t="shared" si="8"/>
        <v>0.00001709688734</v>
      </c>
      <c r="LK45" s="41">
        <f t="shared" si="8"/>
        <v>0.0001316444237</v>
      </c>
      <c r="LL45" s="41">
        <f t="shared" si="8"/>
        <v>1.751505095</v>
      </c>
      <c r="LM45" s="41">
        <f t="shared" si="8"/>
        <v>0.002002372551</v>
      </c>
      <c r="LN45" s="41">
        <f t="shared" si="8"/>
        <v>0.07346810524</v>
      </c>
      <c r="LO45" s="41">
        <f t="shared" si="8"/>
        <v>0.4790440757</v>
      </c>
      <c r="LP45" s="41">
        <f t="shared" si="8"/>
        <v>0.03314955661</v>
      </c>
      <c r="LQ45" s="41">
        <f t="shared" si="8"/>
        <v>0.0003679125674</v>
      </c>
      <c r="LR45" s="41">
        <f t="shared" si="8"/>
        <v>0.0000015225536</v>
      </c>
      <c r="LS45" s="41">
        <f t="shared" si="8"/>
        <v>0.001996882876</v>
      </c>
      <c r="LT45" s="41">
        <f t="shared" si="8"/>
        <v>0.0116907927</v>
      </c>
      <c r="LU45" s="41">
        <f t="shared" si="8"/>
        <v>0.05824426801</v>
      </c>
      <c r="LV45" s="41">
        <f t="shared" si="8"/>
        <v>2.273631174</v>
      </c>
      <c r="LW45" s="41">
        <f t="shared" si="8"/>
        <v>0.00332784721</v>
      </c>
      <c r="LX45" s="41">
        <f t="shared" si="8"/>
        <v>0.01063075672</v>
      </c>
      <c r="LY45" s="41">
        <f t="shared" si="8"/>
        <v>0.3963193258</v>
      </c>
      <c r="LZ45" s="41">
        <f t="shared" si="8"/>
        <v>0.00205194932</v>
      </c>
      <c r="MA45" s="41">
        <f t="shared" si="8"/>
        <v>0.009711938837</v>
      </c>
      <c r="MB45" s="41">
        <f t="shared" si="8"/>
        <v>1.086499136</v>
      </c>
      <c r="MC45" s="41">
        <f t="shared" si="8"/>
        <v>0.003231778241</v>
      </c>
      <c r="MD45" s="41">
        <f t="shared" si="8"/>
        <v>0.04597598912</v>
      </c>
      <c r="ME45" s="41">
        <f t="shared" si="8"/>
        <v>0.3576620291</v>
      </c>
      <c r="MF45" s="41">
        <f t="shared" si="8"/>
        <v>0.1097074442</v>
      </c>
      <c r="MG45" s="41">
        <f t="shared" si="8"/>
        <v>0.04285968289</v>
      </c>
      <c r="MH45" s="41">
        <f t="shared" si="8"/>
        <v>0.004981147067</v>
      </c>
      <c r="MI45" s="41">
        <f t="shared" si="8"/>
        <v>0.01698125727</v>
      </c>
      <c r="MJ45" s="41">
        <f t="shared" si="8"/>
        <v>0.05460180729</v>
      </c>
      <c r="MK45" s="41">
        <f t="shared" si="8"/>
        <v>0.04162130802</v>
      </c>
      <c r="ML45" s="41">
        <f t="shared" si="8"/>
        <v>0.06785179628</v>
      </c>
      <c r="MM45" s="41">
        <f t="shared" si="8"/>
        <v>0.002273924065</v>
      </c>
      <c r="MN45" s="41">
        <f t="shared" si="8"/>
        <v>0.1328545222</v>
      </c>
      <c r="MO45" s="41">
        <f t="shared" si="8"/>
        <v>0.0004682736957</v>
      </c>
      <c r="MP45" s="41">
        <f t="shared" si="8"/>
        <v>0.07360589359</v>
      </c>
      <c r="MQ45" s="41">
        <f t="shared" si="8"/>
        <v>0.05807396945</v>
      </c>
      <c r="MR45" s="41">
        <f t="shared" si="8"/>
        <v>0.0000001469066414</v>
      </c>
      <c r="MS45" s="41">
        <f t="shared" si="8"/>
        <v>0.2075985787</v>
      </c>
      <c r="MT45" s="41">
        <f t="shared" si="8"/>
        <v>0.000008175096811</v>
      </c>
      <c r="MU45" s="41">
        <f t="shared" si="8"/>
        <v>0.0007635900859</v>
      </c>
      <c r="MV45" s="41">
        <f t="shared" si="8"/>
        <v>0.00326465063</v>
      </c>
      <c r="MW45" s="41">
        <f t="shared" si="8"/>
        <v>0.0000000002175594479</v>
      </c>
      <c r="MX45" s="41">
        <f t="shared" si="8"/>
        <v>0.02105002164</v>
      </c>
      <c r="MY45" s="41">
        <f t="shared" si="8"/>
        <v>0.0003784036416</v>
      </c>
      <c r="MZ45" s="41">
        <f t="shared" si="8"/>
        <v>0.00000006690218721</v>
      </c>
      <c r="NA45" s="41">
        <f t="shared" si="8"/>
        <v>0.000007373079266</v>
      </c>
      <c r="NB45" s="41">
        <f t="shared" si="8"/>
        <v>0.001356824165</v>
      </c>
      <c r="NC45" s="41">
        <f t="shared" si="8"/>
        <v>1.818356497</v>
      </c>
      <c r="ND45" s="41">
        <f t="shared" si="8"/>
        <v>0.00001368683521</v>
      </c>
      <c r="NE45" s="41">
        <f t="shared" si="8"/>
        <v>0.3502778525</v>
      </c>
      <c r="NF45" s="41">
        <f t="shared" si="8"/>
        <v>0.0007183394942</v>
      </c>
      <c r="NG45" s="41">
        <f t="shared" si="8"/>
        <v>0.1089706592</v>
      </c>
      <c r="NH45" s="41">
        <f t="shared" si="8"/>
        <v>0.0003835332305</v>
      </c>
      <c r="NI45" s="41">
        <f t="shared" si="8"/>
        <v>0.01965178197</v>
      </c>
      <c r="NJ45" s="41">
        <f t="shared" si="8"/>
        <v>0.00000001969390744</v>
      </c>
      <c r="NK45" s="41">
        <f t="shared" si="8"/>
        <v>0.00410750479</v>
      </c>
      <c r="NL45" s="41">
        <f t="shared" si="8"/>
        <v>0.003263842414</v>
      </c>
      <c r="NM45" s="41">
        <f t="shared" si="8"/>
        <v>0.01990002945</v>
      </c>
      <c r="NN45" s="41">
        <f t="shared" si="8"/>
        <v>0.09008996051</v>
      </c>
      <c r="NO45" s="41">
        <f t="shared" si="8"/>
        <v>0.0000003682164077</v>
      </c>
      <c r="NP45" s="41">
        <f t="shared" si="8"/>
        <v>0.0129480676</v>
      </c>
      <c r="NQ45" s="41">
        <f t="shared" si="8"/>
        <v>0.0007019866875</v>
      </c>
      <c r="NR45" s="41">
        <f t="shared" si="8"/>
        <v>9.793619495</v>
      </c>
      <c r="NS45" s="41">
        <f t="shared" si="8"/>
        <v>0.000001449000885</v>
      </c>
      <c r="NT45" s="41">
        <f t="shared" si="8"/>
        <v>1.291786767</v>
      </c>
      <c r="NU45" s="41">
        <f t="shared" si="8"/>
        <v>6.868738602</v>
      </c>
      <c r="NV45" s="41">
        <f t="shared" si="8"/>
        <v>0.001002539069</v>
      </c>
      <c r="NW45" s="41">
        <f t="shared" si="8"/>
        <v>0.002199016355</v>
      </c>
      <c r="NX45" s="41">
        <f t="shared" si="8"/>
        <v>0.000809424104</v>
      </c>
      <c r="NY45" s="41">
        <f t="shared" si="8"/>
        <v>0.07552354966</v>
      </c>
      <c r="NZ45" s="41">
        <f t="shared" si="8"/>
        <v>0.03715121471</v>
      </c>
      <c r="OA45" s="41">
        <f t="shared" si="8"/>
        <v>0.3174871107</v>
      </c>
      <c r="OB45" s="41">
        <f t="shared" si="8"/>
        <v>0.000003371135033</v>
      </c>
      <c r="OC45" s="41">
        <f t="shared" si="8"/>
        <v>0.001363689493</v>
      </c>
      <c r="OD45" s="41">
        <f t="shared" si="8"/>
        <v>0.01821291541</v>
      </c>
      <c r="OE45" s="41">
        <f t="shared" si="8"/>
        <v>0.3811546213</v>
      </c>
      <c r="OF45" s="41">
        <f t="shared" si="8"/>
        <v>0.002129103702</v>
      </c>
      <c r="OG45" s="41">
        <f t="shared" si="8"/>
        <v>0.4484337864</v>
      </c>
      <c r="OH45" s="41">
        <f t="shared" si="8"/>
        <v>0.001028053324</v>
      </c>
      <c r="OI45" s="41">
        <f t="shared" si="8"/>
        <v>0.1415446314</v>
      </c>
      <c r="OJ45" s="41">
        <f t="shared" si="8"/>
        <v>0.1538116371</v>
      </c>
      <c r="OK45" s="41">
        <f t="shared" si="8"/>
        <v>0.0009117341816</v>
      </c>
    </row>
    <row r="46" ht="14.25" customHeight="1">
      <c r="A46" s="21" t="s">
        <v>1938</v>
      </c>
      <c r="B46" s="41">
        <f>SUM(C44:OK44)</f>
        <v>169.0386607</v>
      </c>
    </row>
    <row r="47" ht="14.25" customHeight="1">
      <c r="A47" s="21" t="s">
        <v>1939</v>
      </c>
      <c r="B47" s="41">
        <f>SUM(B45:OK45)</f>
        <v>106.5694191</v>
      </c>
    </row>
    <row r="48" ht="14.25" customHeight="1">
      <c r="A48" s="21" t="s">
        <v>1940</v>
      </c>
      <c r="B48" s="42">
        <f>B46/B47</f>
        <v>1.586183561</v>
      </c>
    </row>
    <row r="49" ht="14.25" customHeight="1">
      <c r="A49" s="21" t="s">
        <v>1941</v>
      </c>
      <c r="B49" s="21">
        <v>4.0</v>
      </c>
    </row>
    <row r="50" ht="14.25" customHeight="1">
      <c r="A50" s="21" t="s">
        <v>1942</v>
      </c>
      <c r="B50" s="21">
        <v>400.0</v>
      </c>
    </row>
    <row r="51" ht="14.25" customHeight="1">
      <c r="A51" s="21" t="s">
        <v>1943</v>
      </c>
      <c r="B51" s="21">
        <v>1.728</v>
      </c>
      <c r="C51" s="43" t="s">
        <v>1944</v>
      </c>
    </row>
    <row r="52" ht="14.25" customHeight="1">
      <c r="A52" s="21" t="s">
        <v>1945</v>
      </c>
      <c r="B52" s="21">
        <v>1.81</v>
      </c>
      <c r="E52" s="4"/>
      <c r="F52" s="4"/>
      <c r="G52" s="4"/>
    </row>
    <row r="53" ht="14.25" customHeight="1"/>
    <row r="54" ht="14.25" customHeight="1"/>
    <row r="55" ht="14.25" customHeight="1">
      <c r="A55" s="26" t="s">
        <v>1946</v>
      </c>
    </row>
    <row r="56" ht="14.25" customHeight="1">
      <c r="A56" s="21" t="s">
        <v>1890</v>
      </c>
      <c r="B56" s="41">
        <v>0.040700465032279864</v>
      </c>
      <c r="C56" s="41">
        <v>1.223624711329391</v>
      </c>
      <c r="D56" s="41">
        <v>0.011269875545537955</v>
      </c>
      <c r="E56" s="41">
        <v>0.05013802466068166</v>
      </c>
      <c r="F56" s="41">
        <v>0.054118449309227955</v>
      </c>
      <c r="G56" s="41">
        <v>0.1994503891485192</v>
      </c>
      <c r="H56" s="41">
        <v>0.14117908354685846</v>
      </c>
      <c r="I56" s="41">
        <v>0.45717580653891843</v>
      </c>
      <c r="J56" s="41">
        <v>3.508573680524831</v>
      </c>
      <c r="K56" s="41">
        <v>0.08771980038487842</v>
      </c>
      <c r="L56" s="41">
        <v>0.015228250397015688</v>
      </c>
      <c r="M56" s="41">
        <v>1.115410499819648</v>
      </c>
      <c r="N56" s="41">
        <v>0.10775526111061791</v>
      </c>
      <c r="O56" s="41">
        <v>0.05593600952723587</v>
      </c>
      <c r="P56" s="41">
        <v>0.0520663377600316</v>
      </c>
      <c r="Q56" s="41">
        <v>0.13184656817336468</v>
      </c>
      <c r="R56" s="41">
        <v>0.04163998865086997</v>
      </c>
      <c r="S56" s="41">
        <v>0.19655305696063113</v>
      </c>
      <c r="T56" s="41">
        <v>0.33685397075620643</v>
      </c>
      <c r="U56" s="41">
        <v>0.18909154348313564</v>
      </c>
      <c r="V56" s="41">
        <v>0.03486107536743081</v>
      </c>
      <c r="W56" s="41">
        <v>0.05608635760579172</v>
      </c>
      <c r="X56" s="41">
        <v>0.9364199181460693</v>
      </c>
      <c r="Y56" s="41">
        <v>0.050453186799642814</v>
      </c>
      <c r="Z56" s="41">
        <v>0.0014785400267132095</v>
      </c>
      <c r="AA56" s="41">
        <v>0.213465457656316</v>
      </c>
      <c r="AB56" s="41">
        <v>0.0688958719687382</v>
      </c>
      <c r="AC56" s="41">
        <v>0.010369022925142858</v>
      </c>
      <c r="AD56" s="41">
        <v>0.2653430577761933</v>
      </c>
      <c r="AE56" s="41">
        <v>0.20434650751520672</v>
      </c>
      <c r="AF56" s="41">
        <v>0.17804863881962732</v>
      </c>
      <c r="AG56" s="41">
        <v>0.0010380271683609115</v>
      </c>
      <c r="AH56" s="41">
        <v>0.39433865415881136</v>
      </c>
      <c r="AI56" s="41">
        <v>0.27156504731306874</v>
      </c>
      <c r="AJ56" s="41">
        <v>0.1412748417063313</v>
      </c>
      <c r="AK56" s="41">
        <v>0.5398757745697371</v>
      </c>
      <c r="AL56" s="41">
        <v>0.03767207001933779</v>
      </c>
      <c r="AM56" s="41">
        <v>1.5669181864082655</v>
      </c>
      <c r="AN56" s="41">
        <v>0.2093052366804387</v>
      </c>
      <c r="AO56" s="41">
        <v>0.003451210972187722</v>
      </c>
      <c r="AP56" s="41">
        <v>0.19079405243324257</v>
      </c>
      <c r="AQ56" s="41">
        <v>0.36050096385016905</v>
      </c>
      <c r="AR56" s="41">
        <v>1.2205962086897248</v>
      </c>
      <c r="AS56" s="41">
        <v>0.012121994342691922</v>
      </c>
      <c r="AT56" s="41">
        <v>0.02890144142874671</v>
      </c>
      <c r="AU56" s="41">
        <v>0.4808092303592214</v>
      </c>
      <c r="AV56" s="41">
        <v>0.17064025697259777</v>
      </c>
      <c r="AW56" s="41">
        <v>0.003464398166280863</v>
      </c>
      <c r="AX56" s="41">
        <v>0.10325238810316828</v>
      </c>
      <c r="AY56" s="41">
        <v>0.1309024251490829</v>
      </c>
      <c r="AZ56" s="41">
        <v>0.1513160046704221</v>
      </c>
      <c r="BA56" s="41">
        <v>0.011921866558598592</v>
      </c>
      <c r="BB56" s="41">
        <v>0.0029649377036476926</v>
      </c>
      <c r="BC56" s="41">
        <v>0.2980989544247747</v>
      </c>
      <c r="BD56" s="41">
        <v>0.009945671441778232</v>
      </c>
      <c r="BE56" s="41">
        <v>0.33937796737129494</v>
      </c>
      <c r="BF56" s="41">
        <v>0.23790284693323407</v>
      </c>
      <c r="BG56" s="41">
        <v>0.8954277766792823</v>
      </c>
      <c r="BH56" s="41">
        <v>0.4167259741560108</v>
      </c>
      <c r="BI56" s="41">
        <v>0.17255071069776862</v>
      </c>
      <c r="BJ56" s="41">
        <v>0.018645064988232624</v>
      </c>
      <c r="BK56" s="41">
        <v>0.43654639695013403</v>
      </c>
      <c r="BL56" s="41">
        <v>0.018412177383236687</v>
      </c>
      <c r="BM56" s="41">
        <v>0.02319615405057209</v>
      </c>
      <c r="BN56" s="41">
        <v>0.2504794208067709</v>
      </c>
      <c r="BO56" s="41">
        <v>0.21326913490868685</v>
      </c>
      <c r="BP56" s="41">
        <v>0.0195417763212272</v>
      </c>
      <c r="BQ56" s="41">
        <v>0.004035304473632347</v>
      </c>
      <c r="BR56" s="41">
        <v>1.1180721832334959</v>
      </c>
      <c r="BS56" s="41">
        <v>0.016528883086465593</v>
      </c>
      <c r="BT56" s="41">
        <v>0.0408619141371829</v>
      </c>
      <c r="BU56" s="41">
        <v>0.16819862399642493</v>
      </c>
      <c r="BV56" s="41">
        <v>0.18999476484598807</v>
      </c>
      <c r="BW56" s="41">
        <v>0.056234933386598664</v>
      </c>
      <c r="BX56" s="41">
        <v>0.37126977993899934</v>
      </c>
      <c r="BY56" s="41">
        <v>0.18212060153042425</v>
      </c>
      <c r="BZ56" s="41">
        <v>0.31914872848271514</v>
      </c>
      <c r="CA56" s="41">
        <v>0.09457977923948038</v>
      </c>
      <c r="CB56" s="41">
        <v>0.0901090422948273</v>
      </c>
      <c r="CC56" s="41">
        <v>0.06854084134780258</v>
      </c>
      <c r="CD56" s="41">
        <v>0.6317453784284609</v>
      </c>
      <c r="CE56" s="41">
        <v>1.708244089247546E-4</v>
      </c>
      <c r="CF56" s="41">
        <v>0.6045518173053659</v>
      </c>
      <c r="CG56" s="41">
        <v>0.08840634957615245</v>
      </c>
      <c r="CH56" s="41">
        <v>1.100798700139236</v>
      </c>
      <c r="CI56" s="41">
        <v>0.14601206700233565</v>
      </c>
      <c r="CJ56" s="41">
        <v>0.5580104893501289</v>
      </c>
      <c r="CK56" s="41">
        <v>0.1556820590245944</v>
      </c>
      <c r="CL56" s="41">
        <v>0.10647238053598217</v>
      </c>
      <c r="CM56" s="41">
        <v>0.039345192941773535</v>
      </c>
      <c r="CN56" s="41">
        <v>0.05209176737274608</v>
      </c>
      <c r="CO56" s="41">
        <v>0.026597682640801097</v>
      </c>
      <c r="CP56" s="41">
        <v>0.10587543922067479</v>
      </c>
      <c r="CQ56" s="41">
        <v>0.6416020611295692</v>
      </c>
      <c r="CR56" s="41">
        <v>0.9825135286551592</v>
      </c>
      <c r="CS56" s="41">
        <v>0.10534876453718815</v>
      </c>
      <c r="CT56" s="41">
        <v>2.5073531075247583E-5</v>
      </c>
      <c r="CU56" s="41">
        <v>0.012491759689707789</v>
      </c>
      <c r="CV56" s="41">
        <v>0.5331041354443027</v>
      </c>
      <c r="CW56" s="41">
        <v>0.17688306164826822</v>
      </c>
      <c r="CX56" s="41">
        <v>0.10457894782692194</v>
      </c>
      <c r="CY56" s="41">
        <v>0.2191472419454115</v>
      </c>
      <c r="CZ56" s="41">
        <v>0.040561483748106385</v>
      </c>
      <c r="DA56" s="41">
        <v>0.44643654328237486</v>
      </c>
      <c r="DB56" s="41">
        <v>0.03355335204746716</v>
      </c>
      <c r="DC56" s="41">
        <v>0.584045610220995</v>
      </c>
      <c r="DD56" s="41">
        <v>0.006278009514387402</v>
      </c>
      <c r="DE56" s="41">
        <v>0.034038087439404764</v>
      </c>
      <c r="DF56" s="41">
        <v>1.1094780466130443</v>
      </c>
      <c r="DG56" s="41">
        <v>0.005694179318303853</v>
      </c>
      <c r="DH56" s="41">
        <v>0.12751759669739376</v>
      </c>
      <c r="DI56" s="41">
        <v>0.05532831006464642</v>
      </c>
      <c r="DJ56" s="41">
        <v>0.007713024184359779</v>
      </c>
      <c r="DK56" s="41">
        <v>0.053616965473010425</v>
      </c>
      <c r="DL56" s="41">
        <v>0.09002561283518988</v>
      </c>
      <c r="DM56" s="41">
        <v>0.0816458102679985</v>
      </c>
      <c r="DN56" s="41">
        <v>0.04400747158321106</v>
      </c>
      <c r="DO56" s="41">
        <v>0.002631850855119292</v>
      </c>
      <c r="DP56" s="41">
        <v>1.814391925116219</v>
      </c>
      <c r="DQ56" s="41">
        <v>0.3673001417688884</v>
      </c>
      <c r="DR56" s="41">
        <v>0.18496522572678012</v>
      </c>
      <c r="DS56" s="41">
        <v>0.29688694251419506</v>
      </c>
      <c r="DT56" s="41">
        <v>0.019407566854524577</v>
      </c>
      <c r="DU56" s="41">
        <v>0.002119502011764888</v>
      </c>
      <c r="DV56" s="41">
        <v>0.03930300086886975</v>
      </c>
      <c r="DW56" s="41">
        <v>0.02001261900556795</v>
      </c>
      <c r="DX56" s="41">
        <v>0.09317922580134148</v>
      </c>
      <c r="DY56" s="41">
        <v>1.9482957611338456</v>
      </c>
      <c r="DZ56" s="41">
        <v>0.0657551477785975</v>
      </c>
      <c r="EA56" s="41">
        <v>0.5335235410578527</v>
      </c>
      <c r="EB56" s="41">
        <v>0.6114016674559098</v>
      </c>
      <c r="EC56" s="41">
        <v>1.1491320738360864</v>
      </c>
      <c r="ED56" s="41">
        <v>0.08327343548212554</v>
      </c>
      <c r="EE56" s="41">
        <v>0.49937193959679127</v>
      </c>
      <c r="EF56" s="41">
        <v>0.16074376803214782</v>
      </c>
      <c r="EG56" s="41">
        <v>0.290138997457341</v>
      </c>
      <c r="EH56" s="41">
        <v>0.07255603576767523</v>
      </c>
      <c r="EI56" s="41">
        <v>0.10525237123614262</v>
      </c>
      <c r="EJ56" s="41">
        <v>0.030038954804557445</v>
      </c>
      <c r="EK56" s="41">
        <v>0.003837316528073559</v>
      </c>
      <c r="EL56" s="41">
        <v>0.007625776371301641</v>
      </c>
      <c r="EM56" s="41">
        <v>1.741523511416116</v>
      </c>
      <c r="EN56" s="41">
        <v>3.600879032395894E-5</v>
      </c>
      <c r="EO56" s="41">
        <v>0.08547150820729474</v>
      </c>
      <c r="EP56" s="41">
        <v>0.05746903610314187</v>
      </c>
      <c r="EQ56" s="41">
        <v>0.021029452297951928</v>
      </c>
      <c r="ER56" s="41">
        <v>2.615502466142097</v>
      </c>
      <c r="ES56" s="41">
        <v>0.004162968723960126</v>
      </c>
      <c r="ET56" s="41">
        <v>0.1532294629492336</v>
      </c>
      <c r="EU56" s="41">
        <v>0.11904042761233616</v>
      </c>
      <c r="EV56" s="41">
        <v>0.4844563779400546</v>
      </c>
      <c r="EW56" s="41">
        <v>0.016149345009497603</v>
      </c>
      <c r="EX56" s="41">
        <v>0.22958569945898877</v>
      </c>
      <c r="EY56" s="41">
        <v>0.0035677933239309195</v>
      </c>
      <c r="EZ56" s="41">
        <v>0.014970179144978779</v>
      </c>
      <c r="FA56" s="41">
        <v>0.002002422035128645</v>
      </c>
      <c r="FB56" s="41">
        <v>0.11817413831615226</v>
      </c>
      <c r="FC56" s="41">
        <v>0.0119815786798287</v>
      </c>
      <c r="FD56" s="41">
        <v>0.01587769675388074</v>
      </c>
      <c r="FE56" s="41">
        <v>0.0257797244978514</v>
      </c>
      <c r="FF56" s="41">
        <v>4.859769977056598E-5</v>
      </c>
      <c r="FG56" s="41">
        <v>0.14469138695484687</v>
      </c>
      <c r="FH56" s="41">
        <v>0.6936140800409165</v>
      </c>
      <c r="FI56" s="41">
        <v>0.08771589446018728</v>
      </c>
      <c r="FJ56" s="41">
        <v>0.014337212299664785</v>
      </c>
      <c r="FK56" s="41">
        <v>0.053762767926450045</v>
      </c>
      <c r="FL56" s="41">
        <v>1.3372661050812265</v>
      </c>
      <c r="FM56" s="41">
        <v>0.04007369477468475</v>
      </c>
      <c r="FN56" s="41">
        <v>0.013631915200830368</v>
      </c>
      <c r="FO56" s="41">
        <v>0.1499324998971826</v>
      </c>
      <c r="FP56" s="41">
        <v>0.6450653268517177</v>
      </c>
      <c r="FQ56" s="41">
        <v>0.6327637367258327</v>
      </c>
      <c r="FR56" s="41">
        <v>0.08127588900490015</v>
      </c>
      <c r="FS56" s="41">
        <v>0.3625244254538077</v>
      </c>
      <c r="FT56" s="41">
        <v>0.004958667371953151</v>
      </c>
      <c r="FU56" s="41">
        <v>0.8405436731700067</v>
      </c>
      <c r="FV56" s="41">
        <v>0.22228757017254205</v>
      </c>
      <c r="FW56" s="41">
        <v>0.17650518800711143</v>
      </c>
      <c r="FX56" s="41">
        <v>0.025169638100856782</v>
      </c>
      <c r="FY56" s="41">
        <v>0.016752056381845157</v>
      </c>
      <c r="FZ56" s="41">
        <v>0.0030828804679663355</v>
      </c>
      <c r="GA56" s="41">
        <v>0.005845364143664174</v>
      </c>
      <c r="GB56" s="41">
        <v>0.0073246412778198156</v>
      </c>
      <c r="GC56" s="41">
        <v>0.014894541481934895</v>
      </c>
      <c r="GD56" s="41">
        <v>0.5680231714119043</v>
      </c>
      <c r="GE56" s="41">
        <v>6.604896808313179E-4</v>
      </c>
      <c r="GF56" s="41">
        <v>0.032031915751875</v>
      </c>
      <c r="GG56" s="41">
        <v>1.1369898968611463E-6</v>
      </c>
      <c r="GH56" s="41">
        <v>0.38782395613939047</v>
      </c>
      <c r="GI56" s="41">
        <v>0.0011661195693933079</v>
      </c>
      <c r="GJ56" s="41">
        <v>0.007744527901942933</v>
      </c>
      <c r="GK56" s="41">
        <v>0.054132166245496126</v>
      </c>
      <c r="GL56" s="41">
        <v>0.07647258478602102</v>
      </c>
      <c r="GM56" s="41">
        <v>0.6429893604409624</v>
      </c>
      <c r="GN56" s="41">
        <v>0.06108439325981392</v>
      </c>
      <c r="GO56" s="41">
        <v>0.2737849347271417</v>
      </c>
      <c r="GP56" s="41">
        <v>1.8046876244927345E-5</v>
      </c>
      <c r="GQ56" s="41">
        <v>0.18449020074301814</v>
      </c>
      <c r="GR56" s="41">
        <v>0.1458824862065586</v>
      </c>
      <c r="GS56" s="41">
        <v>0.0054615141142897025</v>
      </c>
      <c r="GT56" s="41">
        <v>0.06555915963194027</v>
      </c>
      <c r="GU56" s="41">
        <v>0.19896567070294047</v>
      </c>
      <c r="GV56" s="41">
        <v>0.001854906420329712</v>
      </c>
      <c r="GW56" s="41">
        <v>0.17953040982430252</v>
      </c>
      <c r="GX56" s="41">
        <v>0.17518660005637243</v>
      </c>
      <c r="GY56" s="41">
        <v>0.36885418122809377</v>
      </c>
      <c r="GZ56" s="41">
        <v>0.015454094326811472</v>
      </c>
      <c r="HA56" s="41">
        <v>0.061609939409524174</v>
      </c>
      <c r="HB56" s="41">
        <v>0.0834633777382867</v>
      </c>
      <c r="HC56" s="41">
        <v>0.1892191762181679</v>
      </c>
      <c r="HD56" s="41">
        <v>0.22132737585307338</v>
      </c>
      <c r="HE56" s="41">
        <v>0.014622512488897404</v>
      </c>
      <c r="HF56" s="41">
        <v>0.24619055590109268</v>
      </c>
      <c r="HG56" s="41">
        <v>0.15478588397037324</v>
      </c>
      <c r="HH56" s="41">
        <v>0.20621936726945023</v>
      </c>
      <c r="HI56" s="41">
        <v>0.13522614151600784</v>
      </c>
      <c r="HJ56" s="41">
        <v>1.425180705713314</v>
      </c>
      <c r="HK56" s="41">
        <v>0.028844151723877255</v>
      </c>
      <c r="HL56" s="41">
        <v>0.05915463290773722</v>
      </c>
      <c r="HM56" s="41">
        <v>0.028250003761280274</v>
      </c>
      <c r="HN56" s="41">
        <v>8.761720243949007E-6</v>
      </c>
      <c r="HO56" s="41">
        <v>0.003974242850169521</v>
      </c>
      <c r="HP56" s="41">
        <v>0.09819898090798697</v>
      </c>
      <c r="HQ56" s="41">
        <v>0.07950426671241925</v>
      </c>
      <c r="HR56" s="41">
        <v>0.0509116874305765</v>
      </c>
      <c r="HS56" s="41">
        <v>0.17512248999002392</v>
      </c>
      <c r="HT56" s="41">
        <v>0.3476928902985513</v>
      </c>
      <c r="HU56" s="41">
        <v>0.0013435578329831041</v>
      </c>
      <c r="HV56" s="41">
        <v>0.09266223439915613</v>
      </c>
      <c r="HW56" s="41">
        <v>0.16944884481908382</v>
      </c>
      <c r="HX56" s="41">
        <v>0.03465678922875172</v>
      </c>
      <c r="HY56" s="41">
        <v>0.029261207529447775</v>
      </c>
      <c r="HZ56" s="41">
        <v>0.1208112114021315</v>
      </c>
      <c r="IA56" s="41">
        <v>0.14654300461007716</v>
      </c>
      <c r="IB56" s="41">
        <v>0.2607105957662572</v>
      </c>
      <c r="IC56" s="41">
        <v>0.010129669980278717</v>
      </c>
      <c r="ID56" s="41">
        <v>0.1700003708128315</v>
      </c>
      <c r="IE56" s="41">
        <v>0.7068766561808033</v>
      </c>
      <c r="IF56" s="41">
        <v>0.2185287311221871</v>
      </c>
      <c r="IG56" s="41">
        <v>0.21421693185827126</v>
      </c>
      <c r="IH56" s="41">
        <v>0.006223484250258093</v>
      </c>
      <c r="II56" s="41">
        <v>0.060333632341256785</v>
      </c>
      <c r="IJ56" s="41">
        <v>7.198647702078194E-4</v>
      </c>
      <c r="IK56" s="41">
        <v>0.003402173629398786</v>
      </c>
      <c r="IL56" s="41">
        <v>0.03991652606644253</v>
      </c>
      <c r="IM56" s="41">
        <v>0.17134090554281964</v>
      </c>
      <c r="IN56" s="41">
        <v>0.08398271739598044</v>
      </c>
      <c r="IO56" s="41">
        <v>0.17737309802649856</v>
      </c>
      <c r="IP56" s="41">
        <v>0.8403197234868888</v>
      </c>
      <c r="IQ56" s="41">
        <v>7.620212730249283E-5</v>
      </c>
      <c r="IR56" s="41">
        <v>0.23478730015215088</v>
      </c>
      <c r="IS56" s="41">
        <v>0.09956837796865982</v>
      </c>
      <c r="IT56" s="41">
        <v>0.011146510776396508</v>
      </c>
      <c r="IU56" s="41">
        <v>0.03283781397376141</v>
      </c>
      <c r="IV56" s="41">
        <v>0.6640984698004326</v>
      </c>
      <c r="IW56" s="41">
        <v>0.02348657052605477</v>
      </c>
      <c r="IX56" s="41">
        <v>0.15038135266692446</v>
      </c>
      <c r="IY56" s="41">
        <v>1.7655513285960904</v>
      </c>
      <c r="IZ56" s="41">
        <v>0.5815553716678713</v>
      </c>
      <c r="JA56" s="41">
        <v>0.10507158687903657</v>
      </c>
      <c r="JB56" s="41">
        <v>0.7368967120017066</v>
      </c>
      <c r="JC56" s="41">
        <v>0.005353306810548376</v>
      </c>
      <c r="JD56" s="41">
        <v>0.7633549208215789</v>
      </c>
      <c r="JE56" s="41">
        <v>0.6950481711744948</v>
      </c>
      <c r="JF56" s="41">
        <v>0.21471027017715733</v>
      </c>
      <c r="JG56" s="41">
        <v>0.1312410731397495</v>
      </c>
      <c r="JH56" s="41">
        <v>0.013259612480387978</v>
      </c>
      <c r="JI56" s="41">
        <v>0.0020318192219633854</v>
      </c>
      <c r="JJ56" s="41">
        <v>0.10047622388349026</v>
      </c>
      <c r="JK56" s="41">
        <v>0.027298616038935537</v>
      </c>
      <c r="JL56" s="41">
        <v>0.03653270094590196</v>
      </c>
      <c r="JM56" s="41">
        <v>0.3827273942770842</v>
      </c>
      <c r="JN56" s="41">
        <v>0.0381724369993515</v>
      </c>
      <c r="JO56" s="41">
        <v>2.467689375254136</v>
      </c>
      <c r="JP56" s="41">
        <v>0.0995617249127456</v>
      </c>
      <c r="JQ56" s="41">
        <v>0.007529753988024752</v>
      </c>
      <c r="JR56" s="41">
        <v>0.015530680137345135</v>
      </c>
      <c r="JS56" s="41">
        <v>0.7400866322837104</v>
      </c>
      <c r="JT56" s="41">
        <v>0.0014790008411756739</v>
      </c>
      <c r="JU56" s="41">
        <v>0.20164764765967766</v>
      </c>
      <c r="JV56" s="41">
        <v>0.22716616804701345</v>
      </c>
      <c r="JW56" s="41">
        <v>0.799724493158828</v>
      </c>
      <c r="JX56" s="41">
        <v>0.15209054137693517</v>
      </c>
      <c r="JY56" s="41">
        <v>0.0526178464099876</v>
      </c>
      <c r="JZ56" s="41">
        <v>0.001385069039265294</v>
      </c>
      <c r="KA56" s="41">
        <v>0.18905795347037607</v>
      </c>
      <c r="KB56" s="41">
        <v>0.07658035188597062</v>
      </c>
      <c r="KC56" s="41">
        <v>0.002245161451524375</v>
      </c>
      <c r="KD56" s="41">
        <v>0.02414475100670359</v>
      </c>
      <c r="KE56" s="41">
        <v>0.21451799538888627</v>
      </c>
      <c r="KF56" s="41">
        <v>0.06308246962371535</v>
      </c>
      <c r="KG56" s="41">
        <v>0.7528457611858725</v>
      </c>
      <c r="KH56" s="41">
        <v>0.08010721859995724</v>
      </c>
      <c r="KI56" s="41">
        <v>0.038231064351829186</v>
      </c>
      <c r="KJ56" s="41">
        <v>0.06770497904263</v>
      </c>
      <c r="KK56" s="41">
        <v>4.064916507973521E-4</v>
      </c>
      <c r="KL56" s="41">
        <v>0.19470030565236418</v>
      </c>
      <c r="KM56" s="41">
        <v>0.076193658778599</v>
      </c>
      <c r="KN56" s="41">
        <v>0.7589222026918134</v>
      </c>
      <c r="KO56" s="41">
        <v>1.191682621258902</v>
      </c>
      <c r="KP56" s="41">
        <v>0.04352070741437778</v>
      </c>
      <c r="KQ56" s="41">
        <v>0.2527138608176862</v>
      </c>
      <c r="KR56" s="41">
        <v>0.014867179333605058</v>
      </c>
      <c r="KS56" s="41">
        <v>0.22823286394556105</v>
      </c>
      <c r="KT56" s="41">
        <v>0.17224973263001553</v>
      </c>
      <c r="KU56" s="41">
        <v>0.08758279818837857</v>
      </c>
      <c r="KV56" s="41">
        <v>0.17203855501002757</v>
      </c>
      <c r="KW56" s="41">
        <v>0.47949904195923576</v>
      </c>
      <c r="KX56" s="41">
        <v>0.012368312802969813</v>
      </c>
      <c r="KY56" s="41">
        <v>0.3508879816932563</v>
      </c>
      <c r="KZ56" s="41">
        <v>0.18412092715931927</v>
      </c>
      <c r="LA56" s="41">
        <v>0.11304607599474793</v>
      </c>
      <c r="LB56" s="41">
        <v>0.03508503383751909</v>
      </c>
      <c r="LC56" s="41">
        <v>0.0037151542499000946</v>
      </c>
      <c r="LD56" s="41">
        <v>0.23500806773834046</v>
      </c>
      <c r="LE56" s="41">
        <v>0.689692082514813</v>
      </c>
      <c r="LF56" s="41">
        <v>0.17911513423166828</v>
      </c>
      <c r="LG56" s="41">
        <v>0.00566952443508423</v>
      </c>
      <c r="LH56" s="41">
        <v>0.10459319229149461</v>
      </c>
      <c r="LI56" s="41">
        <v>9.78478975814408E-4</v>
      </c>
      <c r="LJ56" s="41">
        <v>0.0041348382483945845</v>
      </c>
      <c r="LK56" s="41">
        <v>0.011473640386228608</v>
      </c>
      <c r="LL56" s="41">
        <v>1.323444405674572</v>
      </c>
      <c r="LM56" s="41">
        <v>0.0447478776147335</v>
      </c>
      <c r="LN56" s="41">
        <v>0.2710500050609827</v>
      </c>
      <c r="LO56" s="41">
        <v>0.6921301002727624</v>
      </c>
      <c r="LP56" s="41">
        <v>0.1820701969314442</v>
      </c>
      <c r="LQ56" s="41">
        <v>0.01918104708887202</v>
      </c>
      <c r="LR56" s="41">
        <v>0.0012339179876808765</v>
      </c>
      <c r="LS56" s="41">
        <v>0.04468649545805772</v>
      </c>
      <c r="LT56" s="41">
        <v>0.10812396913513712</v>
      </c>
      <c r="LU56" s="41">
        <v>0.24133849260573115</v>
      </c>
      <c r="LV56" s="41">
        <v>1.507856483306191</v>
      </c>
      <c r="LW56" s="41">
        <v>0.05768749613554296</v>
      </c>
      <c r="LX56" s="41">
        <v>0.10310556104785336</v>
      </c>
      <c r="LY56" s="41">
        <v>0.6295389788074037</v>
      </c>
      <c r="LZ56" s="41">
        <v>0.04529844721279826</v>
      </c>
      <c r="MA56" s="41">
        <v>0.0985491696425427</v>
      </c>
      <c r="MB56" s="41">
        <v>1.0423526924770379</v>
      </c>
      <c r="MC56" s="41">
        <v>0.05684873121431794</v>
      </c>
      <c r="MD56" s="41">
        <v>0.21442012294425905</v>
      </c>
      <c r="ME56" s="41">
        <v>0.5980485173097069</v>
      </c>
      <c r="MF56" s="41">
        <v>0.33122114095872135</v>
      </c>
      <c r="MG56" s="41">
        <v>0.20702580247811317</v>
      </c>
      <c r="MH56" s="41">
        <v>0.07057724185234497</v>
      </c>
      <c r="MI56" s="41">
        <v>0.13031215320792378</v>
      </c>
      <c r="MJ56" s="41">
        <v>0.23367029612631257</v>
      </c>
      <c r="MK56" s="41">
        <v>0.2040130094344762</v>
      </c>
      <c r="ML56" s="41">
        <v>0.26048377353688773</v>
      </c>
      <c r="MM56" s="41">
        <v>0.047685679870639076</v>
      </c>
      <c r="MN56" s="41">
        <v>0.36449214279695236</v>
      </c>
      <c r="MO56" s="41">
        <v>0.021639632521755922</v>
      </c>
      <c r="MP56" s="41">
        <v>0.2713040611406552</v>
      </c>
      <c r="MQ56" s="41">
        <v>0.2409854133449083</v>
      </c>
      <c r="MR56" s="41">
        <v>3.8328402180036437E-4</v>
      </c>
      <c r="MS56" s="41">
        <v>0.45562987025549445</v>
      </c>
      <c r="MT56" s="41">
        <v>0.0028592126208660073</v>
      </c>
      <c r="MU56" s="41">
        <v>0.02763313384229461</v>
      </c>
      <c r="MV56" s="41">
        <v>0.05713712129952256</v>
      </c>
      <c r="MW56" s="41">
        <v>1.4749896539954825E-5</v>
      </c>
      <c r="MX56" s="41">
        <v>0.14508625585137055</v>
      </c>
      <c r="MY56" s="41">
        <v>0.019452599866717366</v>
      </c>
      <c r="MZ56" s="41">
        <v>2.586545712157114E-4</v>
      </c>
      <c r="NA56" s="41">
        <v>0.0027153414639976173</v>
      </c>
      <c r="NB56" s="41">
        <v>0.03683509419863918</v>
      </c>
      <c r="NC56" s="41">
        <v>1.3484644960634233</v>
      </c>
      <c r="ND56" s="41">
        <v>0.0036995723008255324</v>
      </c>
      <c r="NE56" s="41">
        <v>0.5918427599805002</v>
      </c>
      <c r="NF56" s="41">
        <v>0.026801856170216992</v>
      </c>
      <c r="NG56" s="41">
        <v>0.33010704205805497</v>
      </c>
      <c r="NH56" s="41">
        <v>0.019584004455221935</v>
      </c>
      <c r="NI56" s="41">
        <v>0.14018481363333202</v>
      </c>
      <c r="NJ56" s="41">
        <v>1.403349829365891E-4</v>
      </c>
      <c r="NK56" s="41">
        <v>0.06408981814825067</v>
      </c>
      <c r="NL56" s="41">
        <v>0.057130048262413996</v>
      </c>
      <c r="NM56" s="41">
        <v>0.14106746417234436</v>
      </c>
      <c r="NN56" s="41">
        <v>0.3001498967368432</v>
      </c>
      <c r="NO56" s="41">
        <v>6.068083781075577E-4</v>
      </c>
      <c r="NP56" s="41">
        <v>0.11378957595247194</v>
      </c>
      <c r="NQ56" s="41">
        <v>0.026495031373277352</v>
      </c>
      <c r="NR56" s="41">
        <v>3.1294759137518513</v>
      </c>
      <c r="NS56" s="41">
        <v>0.0012037445264862627</v>
      </c>
      <c r="NT56" s="41">
        <v>1.1365679771736124</v>
      </c>
      <c r="NU56" s="41">
        <v>2.620827846760083</v>
      </c>
      <c r="NV56" s="41">
        <v>0.03166289735776654</v>
      </c>
      <c r="NW56" s="41">
        <v>0.04689367073608986</v>
      </c>
      <c r="NX56" s="41">
        <v>0.028450379680397757</v>
      </c>
      <c r="NY56" s="41">
        <v>0.2748154829277602</v>
      </c>
      <c r="NZ56" s="41">
        <v>0.1927465037537947</v>
      </c>
      <c r="OA56" s="41">
        <v>0.5634599459355373</v>
      </c>
      <c r="OB56" s="41">
        <v>0.0018360650950908428</v>
      </c>
      <c r="OC56" s="41">
        <v>0.036928166668493474</v>
      </c>
      <c r="OD56" s="41">
        <v>0.1349552348329382</v>
      </c>
      <c r="OE56" s="41">
        <v>0.6173772115127945</v>
      </c>
      <c r="OF56" s="41">
        <v>0.046142211717806324</v>
      </c>
      <c r="OG56" s="41">
        <v>0.6696519890577658</v>
      </c>
      <c r="OH56" s="41">
        <v>0.032063270630384624</v>
      </c>
      <c r="OI56" s="41">
        <v>0.37622417707730044</v>
      </c>
      <c r="OJ56" s="41">
        <v>0.39218826745353413</v>
      </c>
      <c r="OK56" s="41">
        <v>0.030194936356255222</v>
      </c>
    </row>
    <row r="57" ht="14.25" customHeight="1">
      <c r="A57" s="21" t="s">
        <v>1947</v>
      </c>
      <c r="B57" s="21"/>
      <c r="C57" s="21">
        <f t="shared" ref="C57:OJ57" si="9">IF(AND(C56&gt;B56,C56&gt;D56),1,IF(AND(C56&lt;B56,C56&lt;D56),1,""))</f>
        <v>1</v>
      </c>
      <c r="D57" s="21">
        <f t="shared" si="9"/>
        <v>1</v>
      </c>
      <c r="E57" s="21" t="str">
        <f t="shared" si="9"/>
        <v/>
      </c>
      <c r="F57" s="21" t="str">
        <f t="shared" si="9"/>
        <v/>
      </c>
      <c r="G57" s="21">
        <f t="shared" si="9"/>
        <v>1</v>
      </c>
      <c r="H57" s="21">
        <f t="shared" si="9"/>
        <v>1</v>
      </c>
      <c r="I57" s="21" t="str">
        <f t="shared" si="9"/>
        <v/>
      </c>
      <c r="J57" s="21">
        <f t="shared" si="9"/>
        <v>1</v>
      </c>
      <c r="K57" s="21" t="str">
        <f t="shared" si="9"/>
        <v/>
      </c>
      <c r="L57" s="21">
        <f t="shared" si="9"/>
        <v>1</v>
      </c>
      <c r="M57" s="21">
        <f t="shared" si="9"/>
        <v>1</v>
      </c>
      <c r="N57" s="21" t="str">
        <f t="shared" si="9"/>
        <v/>
      </c>
      <c r="O57" s="21" t="str">
        <f t="shared" si="9"/>
        <v/>
      </c>
      <c r="P57" s="21">
        <f t="shared" si="9"/>
        <v>1</v>
      </c>
      <c r="Q57" s="21">
        <f t="shared" si="9"/>
        <v>1</v>
      </c>
      <c r="R57" s="21">
        <f t="shared" si="9"/>
        <v>1</v>
      </c>
      <c r="S57" s="21" t="str">
        <f t="shared" si="9"/>
        <v/>
      </c>
      <c r="T57" s="21">
        <f t="shared" si="9"/>
        <v>1</v>
      </c>
      <c r="U57" s="21" t="str">
        <f t="shared" si="9"/>
        <v/>
      </c>
      <c r="V57" s="21">
        <f t="shared" si="9"/>
        <v>1</v>
      </c>
      <c r="W57" s="21" t="str">
        <f t="shared" si="9"/>
        <v/>
      </c>
      <c r="X57" s="21">
        <f t="shared" si="9"/>
        <v>1</v>
      </c>
      <c r="Y57" s="21" t="str">
        <f t="shared" si="9"/>
        <v/>
      </c>
      <c r="Z57" s="21">
        <f t="shared" si="9"/>
        <v>1</v>
      </c>
      <c r="AA57" s="21">
        <f t="shared" si="9"/>
        <v>1</v>
      </c>
      <c r="AB57" s="21" t="str">
        <f t="shared" si="9"/>
        <v/>
      </c>
      <c r="AC57" s="21">
        <f t="shared" si="9"/>
        <v>1</v>
      </c>
      <c r="AD57" s="21">
        <f t="shared" si="9"/>
        <v>1</v>
      </c>
      <c r="AE57" s="21" t="str">
        <f t="shared" si="9"/>
        <v/>
      </c>
      <c r="AF57" s="21" t="str">
        <f t="shared" si="9"/>
        <v/>
      </c>
      <c r="AG57" s="21">
        <f t="shared" si="9"/>
        <v>1</v>
      </c>
      <c r="AH57" s="21">
        <f t="shared" si="9"/>
        <v>1</v>
      </c>
      <c r="AI57" s="21" t="str">
        <f t="shared" si="9"/>
        <v/>
      </c>
      <c r="AJ57" s="21">
        <f t="shared" si="9"/>
        <v>1</v>
      </c>
      <c r="AK57" s="21">
        <f t="shared" si="9"/>
        <v>1</v>
      </c>
      <c r="AL57" s="21">
        <f t="shared" si="9"/>
        <v>1</v>
      </c>
      <c r="AM57" s="21">
        <f t="shared" si="9"/>
        <v>1</v>
      </c>
      <c r="AN57" s="21" t="str">
        <f t="shared" si="9"/>
        <v/>
      </c>
      <c r="AO57" s="21">
        <f t="shared" si="9"/>
        <v>1</v>
      </c>
      <c r="AP57" s="21" t="str">
        <f t="shared" si="9"/>
        <v/>
      </c>
      <c r="AQ57" s="21" t="str">
        <f t="shared" si="9"/>
        <v/>
      </c>
      <c r="AR57" s="21">
        <f t="shared" si="9"/>
        <v>1</v>
      </c>
      <c r="AS57" s="21">
        <f t="shared" si="9"/>
        <v>1</v>
      </c>
      <c r="AT57" s="21" t="str">
        <f t="shared" si="9"/>
        <v/>
      </c>
      <c r="AU57" s="21">
        <f t="shared" si="9"/>
        <v>1</v>
      </c>
      <c r="AV57" s="21" t="str">
        <f t="shared" si="9"/>
        <v/>
      </c>
      <c r="AW57" s="21">
        <f t="shared" si="9"/>
        <v>1</v>
      </c>
      <c r="AX57" s="21" t="str">
        <f t="shared" si="9"/>
        <v/>
      </c>
      <c r="AY57" s="21" t="str">
        <f t="shared" si="9"/>
        <v/>
      </c>
      <c r="AZ57" s="21">
        <f t="shared" si="9"/>
        <v>1</v>
      </c>
      <c r="BA57" s="21" t="str">
        <f t="shared" si="9"/>
        <v/>
      </c>
      <c r="BB57" s="21">
        <f t="shared" si="9"/>
        <v>1</v>
      </c>
      <c r="BC57" s="21">
        <f t="shared" si="9"/>
        <v>1</v>
      </c>
      <c r="BD57" s="21">
        <f t="shared" si="9"/>
        <v>1</v>
      </c>
      <c r="BE57" s="21">
        <f t="shared" si="9"/>
        <v>1</v>
      </c>
      <c r="BF57" s="21">
        <f t="shared" si="9"/>
        <v>1</v>
      </c>
      <c r="BG57" s="21">
        <f t="shared" si="9"/>
        <v>1</v>
      </c>
      <c r="BH57" s="21" t="str">
        <f t="shared" si="9"/>
        <v/>
      </c>
      <c r="BI57" s="21" t="str">
        <f t="shared" si="9"/>
        <v/>
      </c>
      <c r="BJ57" s="21">
        <f t="shared" si="9"/>
        <v>1</v>
      </c>
      <c r="BK57" s="21">
        <f t="shared" si="9"/>
        <v>1</v>
      </c>
      <c r="BL57" s="21">
        <f t="shared" si="9"/>
        <v>1</v>
      </c>
      <c r="BM57" s="21" t="str">
        <f t="shared" si="9"/>
        <v/>
      </c>
      <c r="BN57" s="21">
        <f t="shared" si="9"/>
        <v>1</v>
      </c>
      <c r="BO57" s="21" t="str">
        <f t="shared" si="9"/>
        <v/>
      </c>
      <c r="BP57" s="21" t="str">
        <f t="shared" si="9"/>
        <v/>
      </c>
      <c r="BQ57" s="21">
        <f t="shared" si="9"/>
        <v>1</v>
      </c>
      <c r="BR57" s="21">
        <f t="shared" si="9"/>
        <v>1</v>
      </c>
      <c r="BS57" s="21">
        <f t="shared" si="9"/>
        <v>1</v>
      </c>
      <c r="BT57" s="21" t="str">
        <f t="shared" si="9"/>
        <v/>
      </c>
      <c r="BU57" s="21" t="str">
        <f t="shared" si="9"/>
        <v/>
      </c>
      <c r="BV57" s="21">
        <f t="shared" si="9"/>
        <v>1</v>
      </c>
      <c r="BW57" s="21">
        <f t="shared" si="9"/>
        <v>1</v>
      </c>
      <c r="BX57" s="21">
        <f t="shared" si="9"/>
        <v>1</v>
      </c>
      <c r="BY57" s="21">
        <f t="shared" si="9"/>
        <v>1</v>
      </c>
      <c r="BZ57" s="21">
        <f t="shared" si="9"/>
        <v>1</v>
      </c>
      <c r="CA57" s="21" t="str">
        <f t="shared" si="9"/>
        <v/>
      </c>
      <c r="CB57" s="21" t="str">
        <f t="shared" si="9"/>
        <v/>
      </c>
      <c r="CC57" s="21">
        <f t="shared" si="9"/>
        <v>1</v>
      </c>
      <c r="CD57" s="21">
        <f t="shared" si="9"/>
        <v>1</v>
      </c>
      <c r="CE57" s="21">
        <f t="shared" si="9"/>
        <v>1</v>
      </c>
      <c r="CF57" s="21">
        <f t="shared" si="9"/>
        <v>1</v>
      </c>
      <c r="CG57" s="21">
        <f t="shared" si="9"/>
        <v>1</v>
      </c>
      <c r="CH57" s="21">
        <f t="shared" si="9"/>
        <v>1</v>
      </c>
      <c r="CI57" s="21">
        <f t="shared" si="9"/>
        <v>1</v>
      </c>
      <c r="CJ57" s="21">
        <f t="shared" si="9"/>
        <v>1</v>
      </c>
      <c r="CK57" s="21" t="str">
        <f t="shared" si="9"/>
        <v/>
      </c>
      <c r="CL57" s="21" t="str">
        <f t="shared" si="9"/>
        <v/>
      </c>
      <c r="CM57" s="21">
        <f t="shared" si="9"/>
        <v>1</v>
      </c>
      <c r="CN57" s="21">
        <f t="shared" si="9"/>
        <v>1</v>
      </c>
      <c r="CO57" s="21">
        <f t="shared" si="9"/>
        <v>1</v>
      </c>
      <c r="CP57" s="21" t="str">
        <f t="shared" si="9"/>
        <v/>
      </c>
      <c r="CQ57" s="21" t="str">
        <f t="shared" si="9"/>
        <v/>
      </c>
      <c r="CR57" s="21">
        <f t="shared" si="9"/>
        <v>1</v>
      </c>
      <c r="CS57" s="21" t="str">
        <f t="shared" si="9"/>
        <v/>
      </c>
      <c r="CT57" s="21">
        <f t="shared" si="9"/>
        <v>1</v>
      </c>
      <c r="CU57" s="21" t="str">
        <f t="shared" si="9"/>
        <v/>
      </c>
      <c r="CV57" s="21">
        <f t="shared" si="9"/>
        <v>1</v>
      </c>
      <c r="CW57" s="21" t="str">
        <f t="shared" si="9"/>
        <v/>
      </c>
      <c r="CX57" s="21">
        <f t="shared" si="9"/>
        <v>1</v>
      </c>
      <c r="CY57" s="21">
        <f t="shared" si="9"/>
        <v>1</v>
      </c>
      <c r="CZ57" s="21">
        <f t="shared" si="9"/>
        <v>1</v>
      </c>
      <c r="DA57" s="21">
        <f t="shared" si="9"/>
        <v>1</v>
      </c>
      <c r="DB57" s="21">
        <f t="shared" si="9"/>
        <v>1</v>
      </c>
      <c r="DC57" s="21">
        <f t="shared" si="9"/>
        <v>1</v>
      </c>
      <c r="DD57" s="21">
        <f t="shared" si="9"/>
        <v>1</v>
      </c>
      <c r="DE57" s="21" t="str">
        <f t="shared" si="9"/>
        <v/>
      </c>
      <c r="DF57" s="21">
        <f t="shared" si="9"/>
        <v>1</v>
      </c>
      <c r="DG57" s="21">
        <f t="shared" si="9"/>
        <v>1</v>
      </c>
      <c r="DH57" s="21">
        <f t="shared" si="9"/>
        <v>1</v>
      </c>
      <c r="DI57" s="21" t="str">
        <f t="shared" si="9"/>
        <v/>
      </c>
      <c r="DJ57" s="21">
        <f t="shared" si="9"/>
        <v>1</v>
      </c>
      <c r="DK57" s="21" t="str">
        <f t="shared" si="9"/>
        <v/>
      </c>
      <c r="DL57" s="21">
        <f t="shared" si="9"/>
        <v>1</v>
      </c>
      <c r="DM57" s="21" t="str">
        <f t="shared" si="9"/>
        <v/>
      </c>
      <c r="DN57" s="21" t="str">
        <f t="shared" si="9"/>
        <v/>
      </c>
      <c r="DO57" s="21">
        <f t="shared" si="9"/>
        <v>1</v>
      </c>
      <c r="DP57" s="21">
        <f t="shared" si="9"/>
        <v>1</v>
      </c>
      <c r="DQ57" s="21" t="str">
        <f t="shared" si="9"/>
        <v/>
      </c>
      <c r="DR57" s="21">
        <f t="shared" si="9"/>
        <v>1</v>
      </c>
      <c r="DS57" s="21">
        <f t="shared" si="9"/>
        <v>1</v>
      </c>
      <c r="DT57" s="21" t="str">
        <f t="shared" si="9"/>
        <v/>
      </c>
      <c r="DU57" s="21">
        <f t="shared" si="9"/>
        <v>1</v>
      </c>
      <c r="DV57" s="21">
        <f t="shared" si="9"/>
        <v>1</v>
      </c>
      <c r="DW57" s="21">
        <f t="shared" si="9"/>
        <v>1</v>
      </c>
      <c r="DX57" s="21" t="str">
        <f t="shared" si="9"/>
        <v/>
      </c>
      <c r="DY57" s="21">
        <f t="shared" si="9"/>
        <v>1</v>
      </c>
      <c r="DZ57" s="21">
        <f t="shared" si="9"/>
        <v>1</v>
      </c>
      <c r="EA57" s="21" t="str">
        <f t="shared" si="9"/>
        <v/>
      </c>
      <c r="EB57" s="21" t="str">
        <f t="shared" si="9"/>
        <v/>
      </c>
      <c r="EC57" s="21">
        <f t="shared" si="9"/>
        <v>1</v>
      </c>
      <c r="ED57" s="21">
        <f t="shared" si="9"/>
        <v>1</v>
      </c>
      <c r="EE57" s="21">
        <f t="shared" si="9"/>
        <v>1</v>
      </c>
      <c r="EF57" s="21">
        <f t="shared" si="9"/>
        <v>1</v>
      </c>
      <c r="EG57" s="21">
        <f t="shared" si="9"/>
        <v>1</v>
      </c>
      <c r="EH57" s="21">
        <f t="shared" si="9"/>
        <v>1</v>
      </c>
      <c r="EI57" s="21">
        <f t="shared" si="9"/>
        <v>1</v>
      </c>
      <c r="EJ57" s="21" t="str">
        <f t="shared" si="9"/>
        <v/>
      </c>
      <c r="EK57" s="21">
        <f t="shared" si="9"/>
        <v>1</v>
      </c>
      <c r="EL57" s="21" t="str">
        <f t="shared" si="9"/>
        <v/>
      </c>
      <c r="EM57" s="21">
        <f t="shared" si="9"/>
        <v>1</v>
      </c>
      <c r="EN57" s="21">
        <f t="shared" si="9"/>
        <v>1</v>
      </c>
      <c r="EO57" s="21">
        <f t="shared" si="9"/>
        <v>1</v>
      </c>
      <c r="EP57" s="21" t="str">
        <f t="shared" si="9"/>
        <v/>
      </c>
      <c r="EQ57" s="21">
        <f t="shared" si="9"/>
        <v>1</v>
      </c>
      <c r="ER57" s="21">
        <f t="shared" si="9"/>
        <v>1</v>
      </c>
      <c r="ES57" s="21">
        <f t="shared" si="9"/>
        <v>1</v>
      </c>
      <c r="ET57" s="21">
        <f t="shared" si="9"/>
        <v>1</v>
      </c>
      <c r="EU57" s="21">
        <f t="shared" si="9"/>
        <v>1</v>
      </c>
      <c r="EV57" s="21">
        <f t="shared" si="9"/>
        <v>1</v>
      </c>
      <c r="EW57" s="21">
        <f t="shared" si="9"/>
        <v>1</v>
      </c>
      <c r="EX57" s="21">
        <f t="shared" si="9"/>
        <v>1</v>
      </c>
      <c r="EY57" s="21">
        <f t="shared" si="9"/>
        <v>1</v>
      </c>
      <c r="EZ57" s="21">
        <f t="shared" si="9"/>
        <v>1</v>
      </c>
      <c r="FA57" s="21">
        <f t="shared" si="9"/>
        <v>1</v>
      </c>
      <c r="FB57" s="21">
        <f t="shared" si="9"/>
        <v>1</v>
      </c>
      <c r="FC57" s="21">
        <f t="shared" si="9"/>
        <v>1</v>
      </c>
      <c r="FD57" s="21" t="str">
        <f t="shared" si="9"/>
        <v/>
      </c>
      <c r="FE57" s="21">
        <f t="shared" si="9"/>
        <v>1</v>
      </c>
      <c r="FF57" s="21">
        <f t="shared" si="9"/>
        <v>1</v>
      </c>
      <c r="FG57" s="21" t="str">
        <f t="shared" si="9"/>
        <v/>
      </c>
      <c r="FH57" s="21">
        <f t="shared" si="9"/>
        <v>1</v>
      </c>
      <c r="FI57" s="21" t="str">
        <f t="shared" si="9"/>
        <v/>
      </c>
      <c r="FJ57" s="21">
        <f t="shared" si="9"/>
        <v>1</v>
      </c>
      <c r="FK57" s="21" t="str">
        <f t="shared" si="9"/>
        <v/>
      </c>
      <c r="FL57" s="21">
        <f t="shared" si="9"/>
        <v>1</v>
      </c>
      <c r="FM57" s="21" t="str">
        <f t="shared" si="9"/>
        <v/>
      </c>
      <c r="FN57" s="21">
        <f t="shared" si="9"/>
        <v>1</v>
      </c>
      <c r="FO57" s="21" t="str">
        <f t="shared" si="9"/>
        <v/>
      </c>
      <c r="FP57" s="21">
        <f t="shared" si="9"/>
        <v>1</v>
      </c>
      <c r="FQ57" s="21" t="str">
        <f t="shared" si="9"/>
        <v/>
      </c>
      <c r="FR57" s="21">
        <f t="shared" si="9"/>
        <v>1</v>
      </c>
      <c r="FS57" s="21">
        <f t="shared" si="9"/>
        <v>1</v>
      </c>
      <c r="FT57" s="21">
        <f t="shared" si="9"/>
        <v>1</v>
      </c>
      <c r="FU57" s="21">
        <f t="shared" si="9"/>
        <v>1</v>
      </c>
      <c r="FV57" s="21" t="str">
        <f t="shared" si="9"/>
        <v/>
      </c>
      <c r="FW57" s="21" t="str">
        <f t="shared" si="9"/>
        <v/>
      </c>
      <c r="FX57" s="21" t="str">
        <f t="shared" si="9"/>
        <v/>
      </c>
      <c r="FY57" s="21" t="str">
        <f t="shared" si="9"/>
        <v/>
      </c>
      <c r="FZ57" s="21">
        <f t="shared" si="9"/>
        <v>1</v>
      </c>
      <c r="GA57" s="21" t="str">
        <f t="shared" si="9"/>
        <v/>
      </c>
      <c r="GB57" s="21" t="str">
        <f t="shared" si="9"/>
        <v/>
      </c>
      <c r="GC57" s="21" t="str">
        <f t="shared" si="9"/>
        <v/>
      </c>
      <c r="GD57" s="21">
        <f t="shared" si="9"/>
        <v>1</v>
      </c>
      <c r="GE57" s="21">
        <f t="shared" si="9"/>
        <v>1</v>
      </c>
      <c r="GF57" s="21">
        <f t="shared" si="9"/>
        <v>1</v>
      </c>
      <c r="GG57" s="21">
        <f t="shared" si="9"/>
        <v>1</v>
      </c>
      <c r="GH57" s="21">
        <f t="shared" si="9"/>
        <v>1</v>
      </c>
      <c r="GI57" s="21">
        <f t="shared" si="9"/>
        <v>1</v>
      </c>
      <c r="GJ57" s="21" t="str">
        <f t="shared" si="9"/>
        <v/>
      </c>
      <c r="GK57" s="21" t="str">
        <f t="shared" si="9"/>
        <v/>
      </c>
      <c r="GL57" s="21" t="str">
        <f t="shared" si="9"/>
        <v/>
      </c>
      <c r="GM57" s="21">
        <f t="shared" si="9"/>
        <v>1</v>
      </c>
      <c r="GN57" s="21">
        <f t="shared" si="9"/>
        <v>1</v>
      </c>
      <c r="GO57" s="21">
        <f t="shared" si="9"/>
        <v>1</v>
      </c>
      <c r="GP57" s="21">
        <f t="shared" si="9"/>
        <v>1</v>
      </c>
      <c r="GQ57" s="21">
        <f t="shared" si="9"/>
        <v>1</v>
      </c>
      <c r="GR57" s="21" t="str">
        <f t="shared" si="9"/>
        <v/>
      </c>
      <c r="GS57" s="21">
        <f t="shared" si="9"/>
        <v>1</v>
      </c>
      <c r="GT57" s="21" t="str">
        <f t="shared" si="9"/>
        <v/>
      </c>
      <c r="GU57" s="21">
        <f t="shared" si="9"/>
        <v>1</v>
      </c>
      <c r="GV57" s="21">
        <f t="shared" si="9"/>
        <v>1</v>
      </c>
      <c r="GW57" s="21">
        <f t="shared" si="9"/>
        <v>1</v>
      </c>
      <c r="GX57" s="21">
        <f t="shared" si="9"/>
        <v>1</v>
      </c>
      <c r="GY57" s="21">
        <f t="shared" si="9"/>
        <v>1</v>
      </c>
      <c r="GZ57" s="21">
        <f t="shared" si="9"/>
        <v>1</v>
      </c>
      <c r="HA57" s="21" t="str">
        <f t="shared" si="9"/>
        <v/>
      </c>
      <c r="HB57" s="21" t="str">
        <f t="shared" si="9"/>
        <v/>
      </c>
      <c r="HC57" s="21" t="str">
        <f t="shared" si="9"/>
        <v/>
      </c>
      <c r="HD57" s="21">
        <f t="shared" si="9"/>
        <v>1</v>
      </c>
      <c r="HE57" s="21">
        <f t="shared" si="9"/>
        <v>1</v>
      </c>
      <c r="HF57" s="21">
        <f t="shared" si="9"/>
        <v>1</v>
      </c>
      <c r="HG57" s="21">
        <f t="shared" si="9"/>
        <v>1</v>
      </c>
      <c r="HH57" s="21">
        <f t="shared" si="9"/>
        <v>1</v>
      </c>
      <c r="HI57" s="21">
        <f t="shared" si="9"/>
        <v>1</v>
      </c>
      <c r="HJ57" s="21">
        <f t="shared" si="9"/>
        <v>1</v>
      </c>
      <c r="HK57" s="21">
        <f t="shared" si="9"/>
        <v>1</v>
      </c>
      <c r="HL57" s="21">
        <f t="shared" si="9"/>
        <v>1</v>
      </c>
      <c r="HM57" s="21" t="str">
        <f t="shared" si="9"/>
        <v/>
      </c>
      <c r="HN57" s="21">
        <f t="shared" si="9"/>
        <v>1</v>
      </c>
      <c r="HO57" s="21" t="str">
        <f t="shared" si="9"/>
        <v/>
      </c>
      <c r="HP57" s="21">
        <f t="shared" si="9"/>
        <v>1</v>
      </c>
      <c r="HQ57" s="21" t="str">
        <f t="shared" si="9"/>
        <v/>
      </c>
      <c r="HR57" s="21">
        <f t="shared" si="9"/>
        <v>1</v>
      </c>
      <c r="HS57" s="21" t="str">
        <f t="shared" si="9"/>
        <v/>
      </c>
      <c r="HT57" s="21">
        <f t="shared" si="9"/>
        <v>1</v>
      </c>
      <c r="HU57" s="21">
        <f t="shared" si="9"/>
        <v>1</v>
      </c>
      <c r="HV57" s="21" t="str">
        <f t="shared" si="9"/>
        <v/>
      </c>
      <c r="HW57" s="21">
        <f t="shared" si="9"/>
        <v>1</v>
      </c>
      <c r="HX57" s="21" t="str">
        <f t="shared" si="9"/>
        <v/>
      </c>
      <c r="HY57" s="21">
        <f t="shared" si="9"/>
        <v>1</v>
      </c>
      <c r="HZ57" s="21" t="str">
        <f t="shared" si="9"/>
        <v/>
      </c>
      <c r="IA57" s="21" t="str">
        <f t="shared" si="9"/>
        <v/>
      </c>
      <c r="IB57" s="21">
        <f t="shared" si="9"/>
        <v>1</v>
      </c>
      <c r="IC57" s="21">
        <f t="shared" si="9"/>
        <v>1</v>
      </c>
      <c r="ID57" s="21" t="str">
        <f t="shared" si="9"/>
        <v/>
      </c>
      <c r="IE57" s="21">
        <f t="shared" si="9"/>
        <v>1</v>
      </c>
      <c r="IF57" s="21" t="str">
        <f t="shared" si="9"/>
        <v/>
      </c>
      <c r="IG57" s="21" t="str">
        <f t="shared" si="9"/>
        <v/>
      </c>
      <c r="IH57" s="21">
        <f t="shared" si="9"/>
        <v>1</v>
      </c>
      <c r="II57" s="21">
        <f t="shared" si="9"/>
        <v>1</v>
      </c>
      <c r="IJ57" s="21">
        <f t="shared" si="9"/>
        <v>1</v>
      </c>
      <c r="IK57" s="21" t="str">
        <f t="shared" si="9"/>
        <v/>
      </c>
      <c r="IL57" s="21" t="str">
        <f t="shared" si="9"/>
        <v/>
      </c>
      <c r="IM57" s="21">
        <f t="shared" si="9"/>
        <v>1</v>
      </c>
      <c r="IN57" s="21">
        <f t="shared" si="9"/>
        <v>1</v>
      </c>
      <c r="IO57" s="21" t="str">
        <f t="shared" si="9"/>
        <v/>
      </c>
      <c r="IP57" s="21">
        <f t="shared" si="9"/>
        <v>1</v>
      </c>
      <c r="IQ57" s="21">
        <f t="shared" si="9"/>
        <v>1</v>
      </c>
      <c r="IR57" s="21">
        <f t="shared" si="9"/>
        <v>1</v>
      </c>
      <c r="IS57" s="21" t="str">
        <f t="shared" si="9"/>
        <v/>
      </c>
      <c r="IT57" s="21">
        <f t="shared" si="9"/>
        <v>1</v>
      </c>
      <c r="IU57" s="21" t="str">
        <f t="shared" si="9"/>
        <v/>
      </c>
      <c r="IV57" s="21">
        <f t="shared" si="9"/>
        <v>1</v>
      </c>
      <c r="IW57" s="21">
        <f t="shared" si="9"/>
        <v>1</v>
      </c>
      <c r="IX57" s="21" t="str">
        <f t="shared" si="9"/>
        <v/>
      </c>
      <c r="IY57" s="21">
        <f t="shared" si="9"/>
        <v>1</v>
      </c>
      <c r="IZ57" s="21" t="str">
        <f t="shared" si="9"/>
        <v/>
      </c>
      <c r="JA57" s="21">
        <f t="shared" si="9"/>
        <v>1</v>
      </c>
      <c r="JB57" s="21">
        <f t="shared" si="9"/>
        <v>1</v>
      </c>
      <c r="JC57" s="21">
        <f t="shared" si="9"/>
        <v>1</v>
      </c>
      <c r="JD57" s="21">
        <f t="shared" si="9"/>
        <v>1</v>
      </c>
      <c r="JE57" s="21" t="str">
        <f t="shared" si="9"/>
        <v/>
      </c>
      <c r="JF57" s="21" t="str">
        <f t="shared" si="9"/>
        <v/>
      </c>
      <c r="JG57" s="21" t="str">
        <f t="shared" si="9"/>
        <v/>
      </c>
      <c r="JH57" s="21" t="str">
        <f t="shared" si="9"/>
        <v/>
      </c>
      <c r="JI57" s="21">
        <f t="shared" si="9"/>
        <v>1</v>
      </c>
      <c r="JJ57" s="21">
        <f t="shared" si="9"/>
        <v>1</v>
      </c>
      <c r="JK57" s="21">
        <f t="shared" si="9"/>
        <v>1</v>
      </c>
      <c r="JL57" s="21" t="str">
        <f t="shared" si="9"/>
        <v/>
      </c>
      <c r="JM57" s="21">
        <f t="shared" si="9"/>
        <v>1</v>
      </c>
      <c r="JN57" s="21">
        <f t="shared" si="9"/>
        <v>1</v>
      </c>
      <c r="JO57" s="21">
        <f t="shared" si="9"/>
        <v>1</v>
      </c>
      <c r="JP57" s="21" t="str">
        <f t="shared" si="9"/>
        <v/>
      </c>
      <c r="JQ57" s="21">
        <f t="shared" si="9"/>
        <v>1</v>
      </c>
      <c r="JR57" s="21" t="str">
        <f t="shared" si="9"/>
        <v/>
      </c>
      <c r="JS57" s="21">
        <f t="shared" si="9"/>
        <v>1</v>
      </c>
      <c r="JT57" s="21">
        <f t="shared" si="9"/>
        <v>1</v>
      </c>
      <c r="JU57" s="21" t="str">
        <f t="shared" si="9"/>
        <v/>
      </c>
      <c r="JV57" s="21" t="str">
        <f t="shared" si="9"/>
        <v/>
      </c>
      <c r="JW57" s="21">
        <f t="shared" si="9"/>
        <v>1</v>
      </c>
      <c r="JX57" s="21" t="str">
        <f t="shared" si="9"/>
        <v/>
      </c>
      <c r="JY57" s="21" t="str">
        <f t="shared" si="9"/>
        <v/>
      </c>
      <c r="JZ57" s="21">
        <f t="shared" si="9"/>
        <v>1</v>
      </c>
      <c r="KA57" s="21">
        <f t="shared" si="9"/>
        <v>1</v>
      </c>
      <c r="KB57" s="21" t="str">
        <f t="shared" si="9"/>
        <v/>
      </c>
      <c r="KC57" s="21">
        <f t="shared" si="9"/>
        <v>1</v>
      </c>
      <c r="KD57" s="21" t="str">
        <f t="shared" si="9"/>
        <v/>
      </c>
      <c r="KE57" s="21">
        <f t="shared" si="9"/>
        <v>1</v>
      </c>
      <c r="KF57" s="21">
        <f t="shared" si="9"/>
        <v>1</v>
      </c>
      <c r="KG57" s="21">
        <f t="shared" si="9"/>
        <v>1</v>
      </c>
      <c r="KH57" s="21" t="str">
        <f t="shared" si="9"/>
        <v/>
      </c>
      <c r="KI57" s="21">
        <f t="shared" si="9"/>
        <v>1</v>
      </c>
      <c r="KJ57" s="21">
        <f t="shared" si="9"/>
        <v>1</v>
      </c>
      <c r="KK57" s="21">
        <f t="shared" si="9"/>
        <v>1</v>
      </c>
      <c r="KL57" s="21">
        <f t="shared" si="9"/>
        <v>1</v>
      </c>
      <c r="KM57" s="21">
        <f t="shared" si="9"/>
        <v>1</v>
      </c>
      <c r="KN57" s="21" t="str">
        <f t="shared" si="9"/>
        <v/>
      </c>
      <c r="KO57" s="21">
        <f t="shared" si="9"/>
        <v>1</v>
      </c>
      <c r="KP57" s="21">
        <f t="shared" si="9"/>
        <v>1</v>
      </c>
      <c r="KQ57" s="21">
        <f t="shared" si="9"/>
        <v>1</v>
      </c>
      <c r="KR57" s="21">
        <f t="shared" si="9"/>
        <v>1</v>
      </c>
      <c r="KS57" s="21">
        <f t="shared" si="9"/>
        <v>1</v>
      </c>
      <c r="KT57" s="21" t="str">
        <f t="shared" si="9"/>
        <v/>
      </c>
      <c r="KU57" s="21">
        <f t="shared" si="9"/>
        <v>1</v>
      </c>
      <c r="KV57" s="21" t="str">
        <f t="shared" si="9"/>
        <v/>
      </c>
      <c r="KW57" s="21">
        <f t="shared" si="9"/>
        <v>1</v>
      </c>
      <c r="KX57" s="21">
        <f t="shared" si="9"/>
        <v>1</v>
      </c>
      <c r="KY57" s="21">
        <f t="shared" si="9"/>
        <v>1</v>
      </c>
      <c r="KZ57" s="21" t="str">
        <f t="shared" si="9"/>
        <v/>
      </c>
      <c r="LA57" s="21" t="str">
        <f t="shared" si="9"/>
        <v/>
      </c>
      <c r="LB57" s="21" t="str">
        <f t="shared" si="9"/>
        <v/>
      </c>
      <c r="LC57" s="21">
        <f t="shared" si="9"/>
        <v>1</v>
      </c>
      <c r="LD57" s="21" t="str">
        <f t="shared" si="9"/>
        <v/>
      </c>
      <c r="LE57" s="21">
        <f t="shared" si="9"/>
        <v>1</v>
      </c>
      <c r="LF57" s="21" t="str">
        <f t="shared" si="9"/>
        <v/>
      </c>
      <c r="LG57" s="21">
        <f t="shared" si="9"/>
        <v>1</v>
      </c>
      <c r="LH57" s="21">
        <f t="shared" si="9"/>
        <v>1</v>
      </c>
      <c r="LI57" s="21">
        <f t="shared" si="9"/>
        <v>1</v>
      </c>
      <c r="LJ57" s="21" t="str">
        <f t="shared" si="9"/>
        <v/>
      </c>
      <c r="LK57" s="21" t="str">
        <f t="shared" si="9"/>
        <v/>
      </c>
      <c r="LL57" s="21">
        <f t="shared" si="9"/>
        <v>1</v>
      </c>
      <c r="LM57" s="21">
        <f t="shared" si="9"/>
        <v>1</v>
      </c>
      <c r="LN57" s="21" t="str">
        <f t="shared" si="9"/>
        <v/>
      </c>
      <c r="LO57" s="21">
        <f t="shared" si="9"/>
        <v>1</v>
      </c>
      <c r="LP57" s="21" t="str">
        <f t="shared" si="9"/>
        <v/>
      </c>
      <c r="LQ57" s="21" t="str">
        <f t="shared" si="9"/>
        <v/>
      </c>
      <c r="LR57" s="21">
        <f t="shared" si="9"/>
        <v>1</v>
      </c>
      <c r="LS57" s="21" t="str">
        <f t="shared" si="9"/>
        <v/>
      </c>
      <c r="LT57" s="21" t="str">
        <f t="shared" si="9"/>
        <v/>
      </c>
      <c r="LU57" s="21" t="str">
        <f t="shared" si="9"/>
        <v/>
      </c>
      <c r="LV57" s="21">
        <f t="shared" si="9"/>
        <v>1</v>
      </c>
      <c r="LW57" s="21">
        <f t="shared" si="9"/>
        <v>1</v>
      </c>
      <c r="LX57" s="21" t="str">
        <f t="shared" si="9"/>
        <v/>
      </c>
      <c r="LY57" s="21">
        <f t="shared" si="9"/>
        <v>1</v>
      </c>
      <c r="LZ57" s="21">
        <f t="shared" si="9"/>
        <v>1</v>
      </c>
      <c r="MA57" s="21" t="str">
        <f t="shared" si="9"/>
        <v/>
      </c>
      <c r="MB57" s="21">
        <f t="shared" si="9"/>
        <v>1</v>
      </c>
      <c r="MC57" s="21">
        <f t="shared" si="9"/>
        <v>1</v>
      </c>
      <c r="MD57" s="21" t="str">
        <f t="shared" si="9"/>
        <v/>
      </c>
      <c r="ME57" s="21">
        <f t="shared" si="9"/>
        <v>1</v>
      </c>
      <c r="MF57" s="21" t="str">
        <f t="shared" si="9"/>
        <v/>
      </c>
      <c r="MG57" s="21" t="str">
        <f t="shared" si="9"/>
        <v/>
      </c>
      <c r="MH57" s="21">
        <f t="shared" si="9"/>
        <v>1</v>
      </c>
      <c r="MI57" s="21" t="str">
        <f t="shared" si="9"/>
        <v/>
      </c>
      <c r="MJ57" s="21">
        <f t="shared" si="9"/>
        <v>1</v>
      </c>
      <c r="MK57" s="21">
        <f t="shared" si="9"/>
        <v>1</v>
      </c>
      <c r="ML57" s="21">
        <f t="shared" si="9"/>
        <v>1</v>
      </c>
      <c r="MM57" s="21">
        <f t="shared" si="9"/>
        <v>1</v>
      </c>
      <c r="MN57" s="21">
        <f t="shared" si="9"/>
        <v>1</v>
      </c>
      <c r="MO57" s="21">
        <f t="shared" si="9"/>
        <v>1</v>
      </c>
      <c r="MP57" s="21">
        <f t="shared" si="9"/>
        <v>1</v>
      </c>
      <c r="MQ57" s="21" t="str">
        <f t="shared" si="9"/>
        <v/>
      </c>
      <c r="MR57" s="21">
        <f t="shared" si="9"/>
        <v>1</v>
      </c>
      <c r="MS57" s="21">
        <f t="shared" si="9"/>
        <v>1</v>
      </c>
      <c r="MT57" s="21">
        <f t="shared" si="9"/>
        <v>1</v>
      </c>
      <c r="MU57" s="21" t="str">
        <f t="shared" si="9"/>
        <v/>
      </c>
      <c r="MV57" s="21">
        <f t="shared" si="9"/>
        <v>1</v>
      </c>
      <c r="MW57" s="21">
        <f t="shared" si="9"/>
        <v>1</v>
      </c>
      <c r="MX57" s="21">
        <f t="shared" si="9"/>
        <v>1</v>
      </c>
      <c r="MY57" s="21" t="str">
        <f t="shared" si="9"/>
        <v/>
      </c>
      <c r="MZ57" s="21">
        <f t="shared" si="9"/>
        <v>1</v>
      </c>
      <c r="NA57" s="21" t="str">
        <f t="shared" si="9"/>
        <v/>
      </c>
      <c r="NB57" s="21" t="str">
        <f t="shared" si="9"/>
        <v/>
      </c>
      <c r="NC57" s="21">
        <f t="shared" si="9"/>
        <v>1</v>
      </c>
      <c r="ND57" s="21">
        <f t="shared" si="9"/>
        <v>1</v>
      </c>
      <c r="NE57" s="21">
        <f t="shared" si="9"/>
        <v>1</v>
      </c>
      <c r="NF57" s="21">
        <f t="shared" si="9"/>
        <v>1</v>
      </c>
      <c r="NG57" s="21">
        <f t="shared" si="9"/>
        <v>1</v>
      </c>
      <c r="NH57" s="21">
        <f t="shared" si="9"/>
        <v>1</v>
      </c>
      <c r="NI57" s="21">
        <f t="shared" si="9"/>
        <v>1</v>
      </c>
      <c r="NJ57" s="21">
        <f t="shared" si="9"/>
        <v>1</v>
      </c>
      <c r="NK57" s="21">
        <f t="shared" si="9"/>
        <v>1</v>
      </c>
      <c r="NL57" s="21">
        <f t="shared" si="9"/>
        <v>1</v>
      </c>
      <c r="NM57" s="21" t="str">
        <f t="shared" si="9"/>
        <v/>
      </c>
      <c r="NN57" s="21">
        <f t="shared" si="9"/>
        <v>1</v>
      </c>
      <c r="NO57" s="21">
        <f t="shared" si="9"/>
        <v>1</v>
      </c>
      <c r="NP57" s="21">
        <f t="shared" si="9"/>
        <v>1</v>
      </c>
      <c r="NQ57" s="21">
        <f t="shared" si="9"/>
        <v>1</v>
      </c>
      <c r="NR57" s="21">
        <f t="shared" si="9"/>
        <v>1</v>
      </c>
      <c r="NS57" s="21">
        <f t="shared" si="9"/>
        <v>1</v>
      </c>
      <c r="NT57" s="21" t="str">
        <f t="shared" si="9"/>
        <v/>
      </c>
      <c r="NU57" s="21">
        <f t="shared" si="9"/>
        <v>1</v>
      </c>
      <c r="NV57" s="21">
        <f t="shared" si="9"/>
        <v>1</v>
      </c>
      <c r="NW57" s="21">
        <f t="shared" si="9"/>
        <v>1</v>
      </c>
      <c r="NX57" s="21">
        <f t="shared" si="9"/>
        <v>1</v>
      </c>
      <c r="NY57" s="21">
        <f t="shared" si="9"/>
        <v>1</v>
      </c>
      <c r="NZ57" s="21">
        <f t="shared" si="9"/>
        <v>1</v>
      </c>
      <c r="OA57" s="21">
        <f t="shared" si="9"/>
        <v>1</v>
      </c>
      <c r="OB57" s="21">
        <f t="shared" si="9"/>
        <v>1</v>
      </c>
      <c r="OC57" s="21" t="str">
        <f t="shared" si="9"/>
        <v/>
      </c>
      <c r="OD57" s="21" t="str">
        <f t="shared" si="9"/>
        <v/>
      </c>
      <c r="OE57" s="21">
        <f t="shared" si="9"/>
        <v>1</v>
      </c>
      <c r="OF57" s="21">
        <f t="shared" si="9"/>
        <v>1</v>
      </c>
      <c r="OG57" s="21">
        <f t="shared" si="9"/>
        <v>1</v>
      </c>
      <c r="OH57" s="21">
        <f t="shared" si="9"/>
        <v>1</v>
      </c>
      <c r="OI57" s="21" t="str">
        <f t="shared" si="9"/>
        <v/>
      </c>
      <c r="OJ57" s="21">
        <f t="shared" si="9"/>
        <v>1</v>
      </c>
      <c r="OK57" s="21"/>
    </row>
    <row r="58" ht="14.25" customHeight="1">
      <c r="A58" s="21" t="s">
        <v>1948</v>
      </c>
      <c r="B58" s="44">
        <f>SUM(B57:OK57)</f>
        <v>261</v>
      </c>
    </row>
    <row r="59" ht="14.25" customHeight="1">
      <c r="A59" s="21"/>
      <c r="B59" s="21">
        <f>((2*400-1)/3)-2*SQRT((16*400-29)/90)</f>
        <v>249.5061067</v>
      </c>
      <c r="C59" s="45" t="s">
        <v>1949</v>
      </c>
    </row>
    <row r="60" ht="14.25" customHeight="1"/>
    <row r="61" ht="14.25" customHeight="1">
      <c r="A61" s="26" t="s">
        <v>1950</v>
      </c>
    </row>
    <row r="62" ht="14.25" customHeight="1">
      <c r="A62" s="21" t="s">
        <v>1890</v>
      </c>
      <c r="B62" s="46">
        <v>0.040700465032279864</v>
      </c>
      <c r="C62" s="46">
        <v>1.223624711329391</v>
      </c>
      <c r="D62" s="46">
        <v>0.011269875545537955</v>
      </c>
      <c r="E62" s="46">
        <v>0.05013802466068166</v>
      </c>
      <c r="F62" s="46">
        <v>0.054118449309227955</v>
      </c>
      <c r="G62" s="46">
        <v>0.1994503891485192</v>
      </c>
      <c r="H62" s="46">
        <v>0.14117908354685846</v>
      </c>
      <c r="I62" s="46">
        <v>0.45717580653891843</v>
      </c>
      <c r="J62" s="46">
        <v>3.508573680524831</v>
      </c>
      <c r="K62" s="46">
        <v>0.08771980038487842</v>
      </c>
      <c r="L62" s="46">
        <v>0.015228250397015688</v>
      </c>
      <c r="M62" s="46">
        <v>1.115410499819648</v>
      </c>
      <c r="N62" s="46">
        <v>0.10775526111061791</v>
      </c>
      <c r="O62" s="46">
        <v>0.05593600952723587</v>
      </c>
      <c r="P62" s="46">
        <v>0.0520663377600316</v>
      </c>
      <c r="Q62" s="46">
        <v>0.13184656817336468</v>
      </c>
      <c r="R62" s="46">
        <v>0.04163998865086997</v>
      </c>
      <c r="S62" s="46">
        <v>0.19655305696063113</v>
      </c>
      <c r="T62" s="46">
        <v>0.33685397075620643</v>
      </c>
      <c r="U62" s="46">
        <v>0.18909154348313564</v>
      </c>
      <c r="V62" s="46">
        <v>0.03486107536743081</v>
      </c>
      <c r="W62" s="46">
        <v>0.05608635760579172</v>
      </c>
      <c r="X62" s="46">
        <v>0.9364199181460693</v>
      </c>
      <c r="Y62" s="46">
        <v>0.050453186799642814</v>
      </c>
      <c r="Z62" s="46">
        <v>0.0014785400267132095</v>
      </c>
      <c r="AA62" s="46">
        <v>0.213465457656316</v>
      </c>
      <c r="AB62" s="46">
        <v>0.0688958719687382</v>
      </c>
      <c r="AC62" s="46">
        <v>0.010369022925142858</v>
      </c>
      <c r="AD62" s="46">
        <v>0.2653430577761933</v>
      </c>
      <c r="AE62" s="46">
        <v>0.20434650751520672</v>
      </c>
      <c r="AF62" s="46">
        <v>0.17804863881962732</v>
      </c>
      <c r="AG62" s="46">
        <v>0.0010380271683609115</v>
      </c>
      <c r="AH62" s="46">
        <v>0.39433865415881136</v>
      </c>
      <c r="AI62" s="46">
        <v>0.27156504731306874</v>
      </c>
      <c r="AJ62" s="46">
        <v>0.1412748417063313</v>
      </c>
      <c r="AK62" s="46">
        <v>0.5398757745697371</v>
      </c>
      <c r="AL62" s="46">
        <v>0.03767207001933779</v>
      </c>
      <c r="AM62" s="46">
        <v>1.5669181864082655</v>
      </c>
      <c r="AN62" s="46">
        <v>0.2093052366804387</v>
      </c>
      <c r="AO62" s="46">
        <v>0.003451210972187722</v>
      </c>
      <c r="AP62" s="46">
        <v>0.19079405243324257</v>
      </c>
      <c r="AQ62" s="46">
        <v>0.36050096385016905</v>
      </c>
      <c r="AR62" s="46">
        <v>1.2205962086897248</v>
      </c>
      <c r="AS62" s="46">
        <v>0.012121994342691922</v>
      </c>
      <c r="AT62" s="46">
        <v>0.02890144142874671</v>
      </c>
      <c r="AU62" s="46">
        <v>0.4808092303592214</v>
      </c>
      <c r="AV62" s="46">
        <v>0.17064025697259777</v>
      </c>
      <c r="AW62" s="46">
        <v>0.003464398166280863</v>
      </c>
      <c r="AX62" s="46">
        <v>0.10325238810316828</v>
      </c>
      <c r="AY62" s="46">
        <v>0.1309024251490829</v>
      </c>
      <c r="AZ62" s="46">
        <v>0.1513160046704221</v>
      </c>
      <c r="BA62" s="46">
        <v>0.011921866558598592</v>
      </c>
      <c r="BB62" s="46">
        <v>0.0029649377036476926</v>
      </c>
      <c r="BC62" s="46">
        <v>0.2980989544247747</v>
      </c>
      <c r="BD62" s="46">
        <v>0.009945671441778232</v>
      </c>
      <c r="BE62" s="46">
        <v>0.33937796737129494</v>
      </c>
      <c r="BF62" s="46">
        <v>0.23790284693323407</v>
      </c>
      <c r="BG62" s="46">
        <v>0.8954277766792823</v>
      </c>
      <c r="BH62" s="46">
        <v>0.4167259741560108</v>
      </c>
      <c r="BI62" s="46">
        <v>0.17255071069776862</v>
      </c>
      <c r="BJ62" s="46">
        <v>0.018645064988232624</v>
      </c>
      <c r="BK62" s="46">
        <v>0.43654639695013403</v>
      </c>
      <c r="BL62" s="46">
        <v>0.018412177383236687</v>
      </c>
      <c r="BM62" s="46">
        <v>0.02319615405057209</v>
      </c>
      <c r="BN62" s="46">
        <v>0.2504794208067709</v>
      </c>
      <c r="BO62" s="46">
        <v>0.21326913490868685</v>
      </c>
      <c r="BP62" s="46">
        <v>0.0195417763212272</v>
      </c>
      <c r="BQ62" s="46">
        <v>0.004035304473632347</v>
      </c>
      <c r="BR62" s="46">
        <v>1.1180721832334959</v>
      </c>
      <c r="BS62" s="46">
        <v>0.016528883086465593</v>
      </c>
      <c r="BT62" s="46">
        <v>0.0408619141371829</v>
      </c>
      <c r="BU62" s="46">
        <v>0.16819862399642493</v>
      </c>
      <c r="BV62" s="46">
        <v>0.18999476484598807</v>
      </c>
      <c r="BW62" s="46">
        <v>0.056234933386598664</v>
      </c>
      <c r="BX62" s="46">
        <v>0.37126977993899934</v>
      </c>
      <c r="BY62" s="46">
        <v>0.18212060153042425</v>
      </c>
      <c r="BZ62" s="46">
        <v>0.31914872848271514</v>
      </c>
      <c r="CA62" s="46">
        <v>0.09457977923948038</v>
      </c>
      <c r="CB62" s="46">
        <v>0.0901090422948273</v>
      </c>
      <c r="CC62" s="46">
        <v>0.06854084134780258</v>
      </c>
      <c r="CD62" s="46">
        <v>0.6317453784284609</v>
      </c>
      <c r="CE62" s="46">
        <v>1.708244089247546E-4</v>
      </c>
      <c r="CF62" s="46">
        <v>0.6045518173053659</v>
      </c>
      <c r="CG62" s="46">
        <v>0.08840634957615245</v>
      </c>
      <c r="CH62" s="46">
        <v>1.100798700139236</v>
      </c>
      <c r="CI62" s="46">
        <v>0.14601206700233565</v>
      </c>
      <c r="CJ62" s="46">
        <v>0.5580104893501289</v>
      </c>
      <c r="CK62" s="46">
        <v>0.1556820590245944</v>
      </c>
      <c r="CL62" s="46">
        <v>0.10647238053598217</v>
      </c>
      <c r="CM62" s="46">
        <v>0.039345192941773535</v>
      </c>
      <c r="CN62" s="46">
        <v>0.05209176737274608</v>
      </c>
      <c r="CO62" s="46">
        <v>0.026597682640801097</v>
      </c>
      <c r="CP62" s="46">
        <v>0.10587543922067479</v>
      </c>
      <c r="CQ62" s="46">
        <v>0.6416020611295692</v>
      </c>
      <c r="CR62" s="46">
        <v>0.9825135286551592</v>
      </c>
      <c r="CS62" s="46">
        <v>0.10534876453718815</v>
      </c>
      <c r="CT62" s="46">
        <v>2.5073531075247583E-5</v>
      </c>
      <c r="CU62" s="46">
        <v>0.012491759689707789</v>
      </c>
      <c r="CV62" s="46">
        <v>0.5331041354443027</v>
      </c>
      <c r="CW62" s="46">
        <v>0.17688306164826822</v>
      </c>
      <c r="CX62" s="46">
        <v>0.10457894782692194</v>
      </c>
      <c r="CY62" s="46">
        <v>0.2191472419454115</v>
      </c>
      <c r="CZ62" s="46">
        <v>0.040561483748106385</v>
      </c>
      <c r="DA62" s="46">
        <v>0.44643654328237486</v>
      </c>
      <c r="DB62" s="46">
        <v>0.03355335204746716</v>
      </c>
      <c r="DC62" s="46">
        <v>0.584045610220995</v>
      </c>
      <c r="DD62" s="46">
        <v>0.006278009514387402</v>
      </c>
      <c r="DE62" s="46">
        <v>0.034038087439404764</v>
      </c>
      <c r="DF62" s="46">
        <v>1.1094780466130443</v>
      </c>
      <c r="DG62" s="46">
        <v>0.005694179318303853</v>
      </c>
      <c r="DH62" s="46">
        <v>0.12751759669739376</v>
      </c>
      <c r="DI62" s="46">
        <v>0.05532831006464642</v>
      </c>
      <c r="DJ62" s="46">
        <v>0.007713024184359779</v>
      </c>
      <c r="DK62" s="46">
        <v>0.053616965473010425</v>
      </c>
      <c r="DL62" s="46">
        <v>0.09002561283518988</v>
      </c>
      <c r="DM62" s="46">
        <v>0.0816458102679985</v>
      </c>
      <c r="DN62" s="46">
        <v>0.04400747158321106</v>
      </c>
      <c r="DO62" s="46">
        <v>0.002631850855119292</v>
      </c>
      <c r="DP62" s="46">
        <v>1.814391925116219</v>
      </c>
      <c r="DQ62" s="46">
        <v>0.3673001417688884</v>
      </c>
      <c r="DR62" s="46">
        <v>0.18496522572678012</v>
      </c>
      <c r="DS62" s="46">
        <v>0.29688694251419506</v>
      </c>
      <c r="DT62" s="46">
        <v>0.019407566854524577</v>
      </c>
      <c r="DU62" s="46">
        <v>0.002119502011764888</v>
      </c>
      <c r="DV62" s="46">
        <v>0.03930300086886975</v>
      </c>
      <c r="DW62" s="46">
        <v>0.02001261900556795</v>
      </c>
      <c r="DX62" s="46">
        <v>0.09317922580134148</v>
      </c>
      <c r="DY62" s="46">
        <v>1.9482957611338456</v>
      </c>
      <c r="DZ62" s="46">
        <v>0.0657551477785975</v>
      </c>
      <c r="EA62" s="46">
        <v>0.5335235410578527</v>
      </c>
      <c r="EB62" s="46">
        <v>0.6114016674559098</v>
      </c>
      <c r="EC62" s="46">
        <v>1.1491320738360864</v>
      </c>
      <c r="ED62" s="46">
        <v>0.08327343548212554</v>
      </c>
      <c r="EE62" s="46">
        <v>0.49937193959679127</v>
      </c>
      <c r="EF62" s="46">
        <v>0.16074376803214782</v>
      </c>
      <c r="EG62" s="46">
        <v>0.290138997457341</v>
      </c>
      <c r="EH62" s="46">
        <v>0.07255603576767523</v>
      </c>
      <c r="EI62" s="46">
        <v>0.10525237123614262</v>
      </c>
      <c r="EJ62" s="46">
        <v>0.030038954804557445</v>
      </c>
      <c r="EK62" s="46">
        <v>0.003837316528073559</v>
      </c>
      <c r="EL62" s="46">
        <v>0.007625776371301641</v>
      </c>
      <c r="EM62" s="46">
        <v>1.741523511416116</v>
      </c>
      <c r="EN62" s="46">
        <v>3.600879032395894E-5</v>
      </c>
      <c r="EO62" s="46">
        <v>0.08547150820729474</v>
      </c>
      <c r="EP62" s="46">
        <v>0.05746903610314187</v>
      </c>
      <c r="EQ62" s="46">
        <v>0.021029452297951928</v>
      </c>
      <c r="ER62" s="46">
        <v>2.615502466142097</v>
      </c>
      <c r="ES62" s="46">
        <v>0.004162968723960126</v>
      </c>
      <c r="ET62" s="46">
        <v>0.1532294629492336</v>
      </c>
      <c r="EU62" s="46">
        <v>0.11904042761233616</v>
      </c>
      <c r="EV62" s="46">
        <v>0.4844563779400546</v>
      </c>
      <c r="EW62" s="46">
        <v>0.016149345009497603</v>
      </c>
      <c r="EX62" s="46">
        <v>0.22958569945898877</v>
      </c>
      <c r="EY62" s="46">
        <v>0.0035677933239309195</v>
      </c>
      <c r="EZ62" s="46">
        <v>0.014970179144978779</v>
      </c>
      <c r="FA62" s="46">
        <v>0.002002422035128645</v>
      </c>
      <c r="FB62" s="46">
        <v>0.11817413831615226</v>
      </c>
      <c r="FC62" s="46">
        <v>0.0119815786798287</v>
      </c>
      <c r="FD62" s="46">
        <v>0.01587769675388074</v>
      </c>
      <c r="FE62" s="46">
        <v>0.0257797244978514</v>
      </c>
      <c r="FF62" s="46">
        <v>4.859769977056598E-5</v>
      </c>
      <c r="FG62" s="46">
        <v>0.14469138695484687</v>
      </c>
      <c r="FH62" s="46">
        <v>0.6936140800409165</v>
      </c>
      <c r="FI62" s="46">
        <v>0.08771589446018728</v>
      </c>
      <c r="FJ62" s="46">
        <v>0.014337212299664785</v>
      </c>
      <c r="FK62" s="46">
        <v>0.053762767926450045</v>
      </c>
      <c r="FL62" s="46">
        <v>1.3372661050812265</v>
      </c>
      <c r="FM62" s="46">
        <v>0.04007369477468475</v>
      </c>
      <c r="FN62" s="46">
        <v>0.013631915200830368</v>
      </c>
      <c r="FO62" s="46">
        <v>0.1499324998971826</v>
      </c>
      <c r="FP62" s="46">
        <v>0.6450653268517177</v>
      </c>
      <c r="FQ62" s="46">
        <v>0.6327637367258327</v>
      </c>
      <c r="FR62" s="46">
        <v>0.08127588900490015</v>
      </c>
      <c r="FS62" s="46">
        <v>0.3625244254538077</v>
      </c>
      <c r="FT62" s="46">
        <v>0.004958667371953151</v>
      </c>
      <c r="FU62" s="46">
        <v>0.8405436731700067</v>
      </c>
      <c r="FV62" s="46">
        <v>0.22228757017254205</v>
      </c>
      <c r="FW62" s="46">
        <v>0.17650518800711143</v>
      </c>
      <c r="FX62" s="46">
        <v>0.025169638100856782</v>
      </c>
      <c r="FY62" s="46">
        <v>0.016752056381845157</v>
      </c>
      <c r="FZ62" s="46">
        <v>0.0030828804679663355</v>
      </c>
      <c r="GA62" s="46">
        <v>0.005845364143664174</v>
      </c>
      <c r="GB62" s="46">
        <v>0.0073246412778198156</v>
      </c>
      <c r="GC62" s="46">
        <v>0.014894541481934895</v>
      </c>
      <c r="GD62" s="46">
        <v>0.5680231714119043</v>
      </c>
      <c r="GE62" s="46">
        <v>6.604896808313179E-4</v>
      </c>
      <c r="GF62" s="46">
        <v>0.032031915751875</v>
      </c>
      <c r="GG62" s="46">
        <v>1.1369898968611463E-6</v>
      </c>
      <c r="GH62" s="46">
        <v>0.38782395613939047</v>
      </c>
      <c r="GI62" s="46">
        <v>0.0011661195693933079</v>
      </c>
      <c r="GJ62" s="46">
        <v>0.007744527901942933</v>
      </c>
      <c r="GK62" s="46">
        <v>0.054132166245496126</v>
      </c>
      <c r="GL62" s="46">
        <v>0.07647258478602102</v>
      </c>
      <c r="GM62" s="46">
        <v>0.6429893604409624</v>
      </c>
      <c r="GN62" s="46">
        <v>0.06108439325981392</v>
      </c>
      <c r="GO62" s="46">
        <v>0.2737849347271417</v>
      </c>
      <c r="GP62" s="46">
        <v>1.8046876244927345E-5</v>
      </c>
      <c r="GQ62" s="46">
        <v>0.18449020074301814</v>
      </c>
      <c r="GR62" s="46">
        <v>0.1458824862065586</v>
      </c>
      <c r="GS62" s="46">
        <v>0.0054615141142897025</v>
      </c>
      <c r="GT62" s="46">
        <v>0.06555915963194027</v>
      </c>
      <c r="GU62" s="46">
        <v>0.19896567070294047</v>
      </c>
      <c r="GV62" s="46">
        <v>0.001854906420329712</v>
      </c>
      <c r="GW62" s="46">
        <v>0.17953040982430252</v>
      </c>
      <c r="GX62" s="46">
        <v>0.17518660005637243</v>
      </c>
      <c r="GY62" s="46">
        <v>0.36885418122809377</v>
      </c>
      <c r="GZ62" s="46">
        <v>0.015454094326811472</v>
      </c>
      <c r="HA62" s="46">
        <v>0.061609939409524174</v>
      </c>
      <c r="HB62" s="46">
        <v>0.0834633777382867</v>
      </c>
      <c r="HC62" s="46">
        <v>0.1892191762181679</v>
      </c>
      <c r="HD62" s="46">
        <v>0.22132737585307338</v>
      </c>
      <c r="HE62" s="46">
        <v>0.014622512488897404</v>
      </c>
      <c r="HF62" s="46">
        <v>0.24619055590109268</v>
      </c>
      <c r="HG62" s="46">
        <v>0.15478588397037324</v>
      </c>
      <c r="HH62" s="46">
        <v>0.20621936726945023</v>
      </c>
      <c r="HI62" s="46">
        <v>0.13522614151600784</v>
      </c>
      <c r="HJ62" s="46">
        <v>1.425180705713314</v>
      </c>
      <c r="HK62" s="46">
        <v>0.028844151723877255</v>
      </c>
      <c r="HL62" s="46">
        <v>0.05915463290773722</v>
      </c>
      <c r="HM62" s="46">
        <v>0.028250003761280274</v>
      </c>
      <c r="HN62" s="46">
        <v>8.761720243949007E-6</v>
      </c>
      <c r="HO62" s="46">
        <v>0.003974242850169521</v>
      </c>
      <c r="HP62" s="46">
        <v>0.09819898090798697</v>
      </c>
      <c r="HQ62" s="46">
        <v>0.07950426671241925</v>
      </c>
      <c r="HR62" s="46">
        <v>0.0509116874305765</v>
      </c>
      <c r="HS62" s="46">
        <v>0.17512248999002392</v>
      </c>
      <c r="HT62" s="46">
        <v>0.3476928902985513</v>
      </c>
      <c r="HU62" s="46">
        <v>0.0013435578329831041</v>
      </c>
      <c r="HV62" s="46">
        <v>0.09266223439915613</v>
      </c>
      <c r="HW62" s="46">
        <v>0.16944884481908382</v>
      </c>
      <c r="HX62" s="46">
        <v>0.03465678922875172</v>
      </c>
      <c r="HY62" s="46">
        <v>0.029261207529447775</v>
      </c>
      <c r="HZ62" s="46">
        <v>0.1208112114021315</v>
      </c>
      <c r="IA62" s="46">
        <v>0.14654300461007716</v>
      </c>
      <c r="IB62" s="46">
        <v>0.2607105957662572</v>
      </c>
      <c r="IC62" s="46">
        <v>0.010129669980278717</v>
      </c>
      <c r="ID62" s="46">
        <v>0.1700003708128315</v>
      </c>
      <c r="IE62" s="46">
        <v>0.7068766561808033</v>
      </c>
      <c r="IF62" s="46">
        <v>0.2185287311221871</v>
      </c>
      <c r="IG62" s="46">
        <v>0.21421693185827126</v>
      </c>
      <c r="IH62" s="46">
        <v>0.006223484250258093</v>
      </c>
      <c r="II62" s="46">
        <v>0.060333632341256785</v>
      </c>
      <c r="IJ62" s="46">
        <v>7.198647702078194E-4</v>
      </c>
      <c r="IK62" s="46">
        <v>0.003402173629398786</v>
      </c>
      <c r="IL62" s="46">
        <v>0.03991652606644253</v>
      </c>
      <c r="IM62" s="46">
        <v>0.17134090554281964</v>
      </c>
      <c r="IN62" s="46">
        <v>0.08398271739598044</v>
      </c>
      <c r="IO62" s="46">
        <v>0.17737309802649856</v>
      </c>
      <c r="IP62" s="46">
        <v>0.8403197234868888</v>
      </c>
      <c r="IQ62" s="46">
        <v>7.620212730249283E-5</v>
      </c>
      <c r="IR62" s="46">
        <v>0.23478730015215088</v>
      </c>
      <c r="IS62" s="46">
        <v>0.09956837796865982</v>
      </c>
      <c r="IT62" s="46">
        <v>0.011146510776396508</v>
      </c>
      <c r="IU62" s="46">
        <v>0.03283781397376141</v>
      </c>
      <c r="IV62" s="46">
        <v>0.6640984698004326</v>
      </c>
      <c r="IW62" s="46">
        <v>0.02348657052605477</v>
      </c>
      <c r="IX62" s="46">
        <v>0.15038135266692446</v>
      </c>
      <c r="IY62" s="46">
        <v>1.7655513285960904</v>
      </c>
      <c r="IZ62" s="46">
        <v>0.5815553716678713</v>
      </c>
      <c r="JA62" s="46">
        <v>0.10507158687903657</v>
      </c>
      <c r="JB62" s="46">
        <v>0.7368967120017066</v>
      </c>
      <c r="JC62" s="46">
        <v>0.005353306810548376</v>
      </c>
      <c r="JD62" s="46">
        <v>0.7633549208215789</v>
      </c>
      <c r="JE62" s="46">
        <v>0.6950481711744948</v>
      </c>
      <c r="JF62" s="46">
        <v>0.21471027017715733</v>
      </c>
      <c r="JG62" s="46">
        <v>0.1312410731397495</v>
      </c>
      <c r="JH62" s="46">
        <v>0.013259612480387978</v>
      </c>
      <c r="JI62" s="46">
        <v>0.0020318192219633854</v>
      </c>
      <c r="JJ62" s="46">
        <v>0.10047622388349026</v>
      </c>
      <c r="JK62" s="46">
        <v>0.027298616038935537</v>
      </c>
      <c r="JL62" s="46">
        <v>0.03653270094590196</v>
      </c>
      <c r="JM62" s="46">
        <v>0.3827273942770842</v>
      </c>
      <c r="JN62" s="46">
        <v>0.0381724369993515</v>
      </c>
      <c r="JO62" s="46">
        <v>2.467689375254136</v>
      </c>
      <c r="JP62" s="46">
        <v>0.0995617249127456</v>
      </c>
      <c r="JQ62" s="46">
        <v>0.007529753988024752</v>
      </c>
      <c r="JR62" s="46">
        <v>0.015530680137345135</v>
      </c>
      <c r="JS62" s="46">
        <v>0.7400866322837104</v>
      </c>
      <c r="JT62" s="46">
        <v>0.0014790008411756739</v>
      </c>
      <c r="JU62" s="46">
        <v>0.20164764765967766</v>
      </c>
      <c r="JV62" s="46">
        <v>0.22716616804701345</v>
      </c>
      <c r="JW62" s="46">
        <v>0.799724493158828</v>
      </c>
      <c r="JX62" s="46">
        <v>0.15209054137693517</v>
      </c>
      <c r="JY62" s="46">
        <v>0.0526178464099876</v>
      </c>
      <c r="JZ62" s="46">
        <v>0.001385069039265294</v>
      </c>
      <c r="KA62" s="46">
        <v>0.18905795347037607</v>
      </c>
      <c r="KB62" s="46">
        <v>0.07658035188597062</v>
      </c>
      <c r="KC62" s="46">
        <v>0.002245161451524375</v>
      </c>
      <c r="KD62" s="46">
        <v>0.02414475100670359</v>
      </c>
      <c r="KE62" s="46">
        <v>0.21451799538888627</v>
      </c>
      <c r="KF62" s="46">
        <v>0.06308246962371535</v>
      </c>
      <c r="KG62" s="46">
        <v>0.7528457611858725</v>
      </c>
      <c r="KH62" s="46">
        <v>0.08010721859995724</v>
      </c>
      <c r="KI62" s="46">
        <v>0.038231064351829186</v>
      </c>
      <c r="KJ62" s="46">
        <v>0.06770497904263</v>
      </c>
      <c r="KK62" s="46">
        <v>4.064916507973521E-4</v>
      </c>
      <c r="KL62" s="46">
        <v>0.19470030565236418</v>
      </c>
      <c r="KM62" s="46">
        <v>0.076193658778599</v>
      </c>
      <c r="KN62" s="46">
        <v>0.7589222026918134</v>
      </c>
      <c r="KO62" s="46">
        <v>1.191682621258902</v>
      </c>
      <c r="KP62" s="46">
        <v>0.04352070741437778</v>
      </c>
      <c r="KQ62" s="46">
        <v>0.2527138608176862</v>
      </c>
      <c r="KR62" s="46">
        <v>0.014867179333605058</v>
      </c>
      <c r="KS62" s="46">
        <v>0.22823286394556105</v>
      </c>
      <c r="KT62" s="46">
        <v>0.17224973263001553</v>
      </c>
      <c r="KU62" s="46">
        <v>0.08758279818837857</v>
      </c>
      <c r="KV62" s="46">
        <v>0.17203855501002757</v>
      </c>
      <c r="KW62" s="46">
        <v>0.47949904195923576</v>
      </c>
      <c r="KX62" s="46">
        <v>0.012368312802969813</v>
      </c>
      <c r="KY62" s="46">
        <v>0.3508879816932563</v>
      </c>
      <c r="KZ62" s="46">
        <v>0.18412092715931927</v>
      </c>
      <c r="LA62" s="46">
        <v>0.11304607599474793</v>
      </c>
      <c r="LB62" s="46">
        <v>0.03508503383751909</v>
      </c>
      <c r="LC62" s="46">
        <v>0.0037151542499000946</v>
      </c>
      <c r="LD62" s="46">
        <v>0.23500806773834046</v>
      </c>
      <c r="LE62" s="46">
        <v>0.689692082514813</v>
      </c>
      <c r="LF62" s="46">
        <v>0.17911513423166828</v>
      </c>
      <c r="LG62" s="46">
        <v>0.00566952443508423</v>
      </c>
      <c r="LH62" s="46">
        <v>0.10459319229149461</v>
      </c>
      <c r="LI62" s="46">
        <v>9.78478975814408E-4</v>
      </c>
      <c r="LJ62" s="46">
        <v>0.0041348382483945845</v>
      </c>
      <c r="LK62" s="46">
        <v>0.011473640386228608</v>
      </c>
      <c r="LL62" s="46">
        <v>1.323444405674572</v>
      </c>
      <c r="LM62" s="46">
        <v>0.0447478776147335</v>
      </c>
      <c r="LN62" s="46">
        <v>0.2710500050609827</v>
      </c>
      <c r="LO62" s="46">
        <v>0.6921301002727624</v>
      </c>
      <c r="LP62" s="46">
        <v>0.1820701969314442</v>
      </c>
      <c r="LQ62" s="46">
        <v>0.01918104708887202</v>
      </c>
      <c r="LR62" s="46">
        <v>0.0012339179876808765</v>
      </c>
      <c r="LS62" s="46">
        <v>0.04468649545805772</v>
      </c>
      <c r="LT62" s="46">
        <v>0.10812396913513712</v>
      </c>
      <c r="LU62" s="46">
        <v>0.24133849260573115</v>
      </c>
      <c r="LV62" s="46">
        <v>1.507856483306191</v>
      </c>
      <c r="LW62" s="46">
        <v>0.05768749613554296</v>
      </c>
      <c r="LX62" s="46">
        <v>0.10310556104785336</v>
      </c>
      <c r="LY62" s="46">
        <v>0.6295389788074037</v>
      </c>
      <c r="LZ62" s="46">
        <v>0.04529844721279826</v>
      </c>
      <c r="MA62" s="46">
        <v>0.0985491696425427</v>
      </c>
      <c r="MB62" s="46">
        <v>1.0423526924770379</v>
      </c>
      <c r="MC62" s="46">
        <v>0.05684873121431794</v>
      </c>
      <c r="MD62" s="46">
        <v>0.21442012294425905</v>
      </c>
      <c r="ME62" s="46">
        <v>0.5980485173097069</v>
      </c>
      <c r="MF62" s="46">
        <v>0.33122114095872135</v>
      </c>
      <c r="MG62" s="46">
        <v>0.20702580247811317</v>
      </c>
      <c r="MH62" s="46">
        <v>0.07057724185234497</v>
      </c>
      <c r="MI62" s="46">
        <v>0.13031215320792378</v>
      </c>
      <c r="MJ62" s="46">
        <v>0.23367029612631257</v>
      </c>
      <c r="MK62" s="46">
        <v>0.2040130094344762</v>
      </c>
      <c r="ML62" s="46">
        <v>0.26048377353688773</v>
      </c>
      <c r="MM62" s="46">
        <v>0.047685679870639076</v>
      </c>
      <c r="MN62" s="46">
        <v>0.36449214279695236</v>
      </c>
      <c r="MO62" s="46">
        <v>0.021639632521755922</v>
      </c>
      <c r="MP62" s="46">
        <v>0.2713040611406552</v>
      </c>
      <c r="MQ62" s="46">
        <v>0.2409854133449083</v>
      </c>
      <c r="MR62" s="46">
        <v>3.8328402180036437E-4</v>
      </c>
      <c r="MS62" s="46">
        <v>0.45562987025549445</v>
      </c>
      <c r="MT62" s="46">
        <v>0.0028592126208660073</v>
      </c>
      <c r="MU62" s="46">
        <v>0.02763313384229461</v>
      </c>
      <c r="MV62" s="46">
        <v>0.05713712129952256</v>
      </c>
      <c r="MW62" s="46">
        <v>1.4749896539954825E-5</v>
      </c>
      <c r="MX62" s="46">
        <v>0.14508625585137055</v>
      </c>
      <c r="MY62" s="46">
        <v>0.019452599866717366</v>
      </c>
      <c r="MZ62" s="46">
        <v>2.586545712157114E-4</v>
      </c>
      <c r="NA62" s="46">
        <v>0.0027153414639976173</v>
      </c>
      <c r="NB62" s="46">
        <v>0.03683509419863918</v>
      </c>
      <c r="NC62" s="46">
        <v>1.3484644960634233</v>
      </c>
      <c r="ND62" s="46">
        <v>0.0036995723008255324</v>
      </c>
      <c r="NE62" s="46">
        <v>0.5918427599805002</v>
      </c>
      <c r="NF62" s="46">
        <v>0.026801856170216992</v>
      </c>
      <c r="NG62" s="46">
        <v>0.33010704205805497</v>
      </c>
      <c r="NH62" s="46">
        <v>0.019584004455221935</v>
      </c>
      <c r="NI62" s="46">
        <v>0.14018481363333202</v>
      </c>
      <c r="NJ62" s="46">
        <v>1.403349829365891E-4</v>
      </c>
      <c r="NK62" s="46">
        <v>0.06408981814825067</v>
      </c>
      <c r="NL62" s="46">
        <v>0.057130048262413996</v>
      </c>
      <c r="NM62" s="46">
        <v>0.14106746417234436</v>
      </c>
      <c r="NN62" s="46">
        <v>0.3001498967368432</v>
      </c>
      <c r="NO62" s="46">
        <v>6.068083781075577E-4</v>
      </c>
      <c r="NP62" s="46">
        <v>0.11378957595247194</v>
      </c>
      <c r="NQ62" s="46">
        <v>0.026495031373277352</v>
      </c>
      <c r="NR62" s="46">
        <v>3.1294759137518513</v>
      </c>
      <c r="NS62" s="46">
        <v>0.0012037445264862627</v>
      </c>
      <c r="NT62" s="46">
        <v>1.1365679771736124</v>
      </c>
      <c r="NU62" s="46">
        <v>2.620827846760083</v>
      </c>
      <c r="NV62" s="46">
        <v>0.03166289735776654</v>
      </c>
      <c r="NW62" s="46">
        <v>0.04689367073608986</v>
      </c>
      <c r="NX62" s="46">
        <v>0.028450379680397757</v>
      </c>
      <c r="NY62" s="46">
        <v>0.2748154829277602</v>
      </c>
      <c r="NZ62" s="46">
        <v>0.1927465037537947</v>
      </c>
      <c r="OA62" s="46">
        <v>0.5634599459355373</v>
      </c>
      <c r="OB62" s="46">
        <v>0.0018360650950908428</v>
      </c>
      <c r="OC62" s="46">
        <v>0.036928166668493474</v>
      </c>
      <c r="OD62" s="46">
        <v>0.1349552348329382</v>
      </c>
      <c r="OE62" s="46">
        <v>0.6173772115127945</v>
      </c>
      <c r="OF62" s="46">
        <v>0.046142211717806324</v>
      </c>
      <c r="OG62" s="46">
        <v>0.6696519890577658</v>
      </c>
      <c r="OH62" s="46">
        <v>0.032063270630384624</v>
      </c>
      <c r="OI62" s="46">
        <v>0.37622417707730044</v>
      </c>
      <c r="OJ62" s="46">
        <v>0.39218826745353413</v>
      </c>
      <c r="OK62" s="46">
        <v>0.030194936356255222</v>
      </c>
    </row>
    <row r="63" ht="14.25" customHeight="1">
      <c r="A63" s="21" t="s">
        <v>1951</v>
      </c>
      <c r="B63" s="46">
        <f t="shared" ref="B63:OK63" si="10">B62^4</f>
        <v>0.000002744084531</v>
      </c>
      <c r="C63" s="46">
        <f t="shared" si="10"/>
        <v>2.241779824</v>
      </c>
      <c r="D63" s="46">
        <f t="shared" si="10"/>
        <v>0.00000001613156418</v>
      </c>
      <c r="E63" s="46">
        <f t="shared" si="10"/>
        <v>0.000006319298619</v>
      </c>
      <c r="F63" s="46">
        <f t="shared" si="10"/>
        <v>0.00000857790784</v>
      </c>
      <c r="G63" s="46">
        <f t="shared" si="10"/>
        <v>0.001582484817</v>
      </c>
      <c r="H63" s="46">
        <f t="shared" si="10"/>
        <v>0.0003972660329</v>
      </c>
      <c r="I63" s="46">
        <f t="shared" si="10"/>
        <v>0.04368506225</v>
      </c>
      <c r="J63" s="46">
        <f t="shared" si="10"/>
        <v>151.5382979</v>
      </c>
      <c r="K63" s="46">
        <f t="shared" si="10"/>
        <v>0.00005920938347</v>
      </c>
      <c r="L63" s="46">
        <f t="shared" si="10"/>
        <v>0.00000005377742919</v>
      </c>
      <c r="M63" s="46">
        <f t="shared" si="10"/>
        <v>1.547885791</v>
      </c>
      <c r="N63" s="46">
        <f t="shared" si="10"/>
        <v>0.0001348198794</v>
      </c>
      <c r="O63" s="46">
        <f t="shared" si="10"/>
        <v>0.000009789621985</v>
      </c>
      <c r="P63" s="46">
        <f t="shared" si="10"/>
        <v>0.000007348997937</v>
      </c>
      <c r="Q63" s="46">
        <f t="shared" si="10"/>
        <v>0.000302186682</v>
      </c>
      <c r="R63" s="46">
        <f t="shared" si="10"/>
        <v>0.000003006369867</v>
      </c>
      <c r="S63" s="46">
        <f t="shared" si="10"/>
        <v>0.00149251674</v>
      </c>
      <c r="T63" s="46">
        <f t="shared" si="10"/>
        <v>0.01287557652</v>
      </c>
      <c r="U63" s="46">
        <f t="shared" si="10"/>
        <v>0.001278463776</v>
      </c>
      <c r="V63" s="46">
        <f t="shared" si="10"/>
        <v>0.000001476940906</v>
      </c>
      <c r="W63" s="46">
        <f t="shared" si="10"/>
        <v>0.000009895299576</v>
      </c>
      <c r="X63" s="46">
        <f t="shared" si="10"/>
        <v>0.7689225033</v>
      </c>
      <c r="Y63" s="46">
        <f t="shared" si="10"/>
        <v>0.000006479692731</v>
      </c>
      <c r="Z63" s="46">
        <f t="shared" si="10"/>
        <v>0</v>
      </c>
      <c r="AA63" s="46">
        <f t="shared" si="10"/>
        <v>0.002076397203</v>
      </c>
      <c r="AB63" s="46">
        <f t="shared" si="10"/>
        <v>0.00002253060244</v>
      </c>
      <c r="AC63" s="46">
        <f t="shared" si="10"/>
        <v>0.00000001155982711</v>
      </c>
      <c r="AD63" s="46">
        <f t="shared" si="10"/>
        <v>0.004957136962</v>
      </c>
      <c r="AE63" s="46">
        <f t="shared" si="10"/>
        <v>0.0017436884</v>
      </c>
      <c r="AF63" s="46">
        <f t="shared" si="10"/>
        <v>0.001004973549</v>
      </c>
      <c r="AG63" s="46">
        <f t="shared" si="10"/>
        <v>0</v>
      </c>
      <c r="AH63" s="46">
        <f t="shared" si="10"/>
        <v>0.02418117497</v>
      </c>
      <c r="AI63" s="46">
        <f t="shared" si="10"/>
        <v>0.005438704807</v>
      </c>
      <c r="AJ63" s="46">
        <f t="shared" si="10"/>
        <v>0.0003983449515</v>
      </c>
      <c r="AK63" s="46">
        <f t="shared" si="10"/>
        <v>0.08495234286</v>
      </c>
      <c r="AL63" s="46">
        <f t="shared" si="10"/>
        <v>0.000002014085666</v>
      </c>
      <c r="AM63" s="46">
        <f t="shared" si="10"/>
        <v>6.028167134</v>
      </c>
      <c r="AN63" s="46">
        <f t="shared" si="10"/>
        <v>0.001919200628</v>
      </c>
      <c r="AO63" s="46">
        <f t="shared" si="10"/>
        <v>0.0000000001418685186</v>
      </c>
      <c r="AP63" s="46">
        <f t="shared" si="10"/>
        <v>0.001325132574</v>
      </c>
      <c r="AQ63" s="46">
        <f t="shared" si="10"/>
        <v>0.01688984721</v>
      </c>
      <c r="AR63" s="46">
        <f t="shared" si="10"/>
        <v>2.219668233</v>
      </c>
      <c r="AS63" s="46">
        <f t="shared" si="10"/>
        <v>0.00000002159217085</v>
      </c>
      <c r="AT63" s="46">
        <f t="shared" si="10"/>
        <v>0.0000006977149249</v>
      </c>
      <c r="AU63" s="46">
        <f t="shared" si="10"/>
        <v>0.0534430439</v>
      </c>
      <c r="AV63" s="46">
        <f t="shared" si="10"/>
        <v>0.0008478635904</v>
      </c>
      <c r="AW63" s="46">
        <f t="shared" si="10"/>
        <v>0.0000000001440493159</v>
      </c>
      <c r="AX63" s="46">
        <f t="shared" si="10"/>
        <v>0.0001136581076</v>
      </c>
      <c r="AY63" s="46">
        <f t="shared" si="10"/>
        <v>0.0002936234723</v>
      </c>
      <c r="AZ63" s="46">
        <f t="shared" si="10"/>
        <v>0.0005242512358</v>
      </c>
      <c r="BA63" s="46">
        <f t="shared" si="10"/>
        <v>0.00000002020119337</v>
      </c>
      <c r="BB63" s="46">
        <f t="shared" si="10"/>
        <v>0</v>
      </c>
      <c r="BC63" s="46">
        <f t="shared" si="10"/>
        <v>0.007896630393</v>
      </c>
      <c r="BD63" s="46">
        <f t="shared" si="10"/>
        <v>0.000000009784450317</v>
      </c>
      <c r="BE63" s="46">
        <f t="shared" si="10"/>
        <v>0.01326583456</v>
      </c>
      <c r="BF63" s="46">
        <f t="shared" si="10"/>
        <v>0.003203306955</v>
      </c>
      <c r="BG63" s="46">
        <f t="shared" si="10"/>
        <v>0.6428686525</v>
      </c>
      <c r="BH63" s="46">
        <f t="shared" si="10"/>
        <v>0.0301579823</v>
      </c>
      <c r="BI63" s="46">
        <f t="shared" si="10"/>
        <v>0.0008864760558</v>
      </c>
      <c r="BJ63" s="46">
        <f t="shared" si="10"/>
        <v>0.0000001208524908</v>
      </c>
      <c r="BK63" s="46">
        <f t="shared" si="10"/>
        <v>0.03631797559</v>
      </c>
      <c r="BL63" s="46">
        <f t="shared" si="10"/>
        <v>0.0000001149266112</v>
      </c>
      <c r="BM63" s="46">
        <f t="shared" si="10"/>
        <v>0.0000002895102453</v>
      </c>
      <c r="BN63" s="46">
        <f t="shared" si="10"/>
        <v>0.003936300102</v>
      </c>
      <c r="BO63" s="46">
        <f t="shared" si="10"/>
        <v>0.00206876914</v>
      </c>
      <c r="BP63" s="46">
        <f t="shared" si="10"/>
        <v>0.0000001458331148</v>
      </c>
      <c r="BQ63" s="46">
        <f t="shared" si="10"/>
        <v>0.0000000002651583058</v>
      </c>
      <c r="BR63" s="46">
        <f t="shared" si="10"/>
        <v>1.562713525</v>
      </c>
      <c r="BS63" s="46">
        <f t="shared" si="10"/>
        <v>0.00000007464041255</v>
      </c>
      <c r="BT63" s="46">
        <f t="shared" si="10"/>
        <v>0.000002787884822</v>
      </c>
      <c r="BU63" s="46">
        <f t="shared" si="10"/>
        <v>0.0008003680697</v>
      </c>
      <c r="BV63" s="46">
        <f t="shared" si="10"/>
        <v>0.001303066374</v>
      </c>
      <c r="BW63" s="46">
        <f t="shared" si="10"/>
        <v>0.00001000056968</v>
      </c>
      <c r="BX63" s="46">
        <f t="shared" si="10"/>
        <v>0.01900021006</v>
      </c>
      <c r="BY63" s="46">
        <f t="shared" si="10"/>
        <v>0.001100110486</v>
      </c>
      <c r="BZ63" s="46">
        <f t="shared" si="10"/>
        <v>0.01037462658</v>
      </c>
      <c r="CA63" s="46">
        <f t="shared" si="10"/>
        <v>0.00008001901184</v>
      </c>
      <c r="CB63" s="46">
        <f t="shared" si="10"/>
        <v>0.00006592854566</v>
      </c>
      <c r="CC63" s="46">
        <f t="shared" si="10"/>
        <v>0.0000220697658</v>
      </c>
      <c r="CD63" s="46">
        <f t="shared" si="10"/>
        <v>0.1592825845</v>
      </c>
      <c r="CE63" s="46">
        <f t="shared" si="10"/>
        <v>0</v>
      </c>
      <c r="CF63" s="46">
        <f t="shared" si="10"/>
        <v>0.1335777501</v>
      </c>
      <c r="CG63" s="46">
        <f t="shared" si="10"/>
        <v>0.00006108489521</v>
      </c>
      <c r="CH63" s="46">
        <f t="shared" si="10"/>
        <v>1.468356913</v>
      </c>
      <c r="CI63" s="46">
        <f t="shared" si="10"/>
        <v>0.0004545220912</v>
      </c>
      <c r="CJ63" s="46">
        <f t="shared" si="10"/>
        <v>0.09695483043</v>
      </c>
      <c r="CK63" s="46">
        <f t="shared" si="10"/>
        <v>0.0005874274914</v>
      </c>
      <c r="CL63" s="46">
        <f t="shared" si="10"/>
        <v>0.0001285132353</v>
      </c>
      <c r="CM63" s="46">
        <f t="shared" si="10"/>
        <v>0.000002396440869</v>
      </c>
      <c r="CN63" s="46">
        <f t="shared" si="10"/>
        <v>0.000007363365694</v>
      </c>
      <c r="CO63" s="46">
        <f t="shared" si="10"/>
        <v>0.0000005004667154</v>
      </c>
      <c r="CP63" s="46">
        <f t="shared" si="10"/>
        <v>0.0001256553256</v>
      </c>
      <c r="CQ63" s="46">
        <f t="shared" si="10"/>
        <v>0.1694583611</v>
      </c>
      <c r="CR63" s="46">
        <f t="shared" si="10"/>
        <v>0.9318674804</v>
      </c>
      <c r="CS63" s="46">
        <f t="shared" si="10"/>
        <v>0.0001231736433</v>
      </c>
      <c r="CT63" s="46">
        <f t="shared" si="10"/>
        <v>0</v>
      </c>
      <c r="CU63" s="46">
        <f t="shared" si="10"/>
        <v>0.00000002434974871</v>
      </c>
      <c r="CV63" s="46">
        <f t="shared" si="10"/>
        <v>0.08076965093</v>
      </c>
      <c r="CW63" s="46">
        <f t="shared" si="10"/>
        <v>0.0009789150087</v>
      </c>
      <c r="CX63" s="46">
        <f t="shared" si="10"/>
        <v>0.000119612639</v>
      </c>
      <c r="CY63" s="46">
        <f t="shared" si="10"/>
        <v>0.002306449962</v>
      </c>
      <c r="CZ63" s="46">
        <f t="shared" si="10"/>
        <v>0.000002706794796</v>
      </c>
      <c r="DA63" s="46">
        <f t="shared" si="10"/>
        <v>0.03972271708</v>
      </c>
      <c r="DB63" s="46">
        <f t="shared" si="10"/>
        <v>0.00000126748741</v>
      </c>
      <c r="DC63" s="46">
        <f t="shared" si="10"/>
        <v>0.1163555374</v>
      </c>
      <c r="DD63" s="46">
        <f t="shared" si="10"/>
        <v>0.000000001553416373</v>
      </c>
      <c r="DE63" s="46">
        <f t="shared" si="10"/>
        <v>0.000001342334024</v>
      </c>
      <c r="DF63" s="46">
        <f t="shared" si="10"/>
        <v>1.515217065</v>
      </c>
      <c r="DG63" s="46">
        <f t="shared" si="10"/>
        <v>0.000000001051294902</v>
      </c>
      <c r="DH63" s="46">
        <f t="shared" si="10"/>
        <v>0.000264411583</v>
      </c>
      <c r="DI63" s="46">
        <f t="shared" si="10"/>
        <v>0.000009371079488</v>
      </c>
      <c r="DJ63" s="46">
        <f t="shared" si="10"/>
        <v>0.000000003539148392</v>
      </c>
      <c r="DK63" s="46">
        <f t="shared" si="10"/>
        <v>0.000008264354221</v>
      </c>
      <c r="DL63" s="46">
        <f t="shared" si="10"/>
        <v>0.00006568471892</v>
      </c>
      <c r="DM63" s="46">
        <f t="shared" si="10"/>
        <v>0.00004443606707</v>
      </c>
      <c r="DN63" s="46">
        <f t="shared" si="10"/>
        <v>0.000003750642486</v>
      </c>
      <c r="DO63" s="46">
        <f t="shared" si="10"/>
        <v>0</v>
      </c>
      <c r="DP63" s="46">
        <f t="shared" si="10"/>
        <v>10.83738289</v>
      </c>
      <c r="DQ63" s="46">
        <f t="shared" si="10"/>
        <v>0.01820054463</v>
      </c>
      <c r="DR63" s="46">
        <f t="shared" si="10"/>
        <v>0.001170470163</v>
      </c>
      <c r="DS63" s="46">
        <f t="shared" si="10"/>
        <v>0.007768986891</v>
      </c>
      <c r="DT63" s="46">
        <f t="shared" si="10"/>
        <v>0.000000141867973</v>
      </c>
      <c r="DU63" s="46">
        <f t="shared" si="10"/>
        <v>0</v>
      </c>
      <c r="DV63" s="46">
        <f t="shared" si="10"/>
        <v>0.000002386178036</v>
      </c>
      <c r="DW63" s="46">
        <f t="shared" si="10"/>
        <v>0.0000001604041905</v>
      </c>
      <c r="DX63" s="46">
        <f t="shared" si="10"/>
        <v>0.00007538351619</v>
      </c>
      <c r="DY63" s="46">
        <f t="shared" si="10"/>
        <v>14.4085256</v>
      </c>
      <c r="DZ63" s="46">
        <f t="shared" si="10"/>
        <v>0.00001869472291</v>
      </c>
      <c r="EA63" s="46">
        <f t="shared" si="10"/>
        <v>0.0810241246</v>
      </c>
      <c r="EB63" s="46">
        <f t="shared" si="10"/>
        <v>0.1397354106</v>
      </c>
      <c r="EC63" s="46">
        <f t="shared" si="10"/>
        <v>1.743732196</v>
      </c>
      <c r="ED63" s="46">
        <f t="shared" si="10"/>
        <v>0.00004808680563</v>
      </c>
      <c r="EE63" s="46">
        <f t="shared" si="10"/>
        <v>0.06218656099</v>
      </c>
      <c r="EF63" s="46">
        <f t="shared" si="10"/>
        <v>0.0006676311292</v>
      </c>
      <c r="EG63" s="46">
        <f t="shared" si="10"/>
        <v>0.007086379788</v>
      </c>
      <c r="EH63" s="46">
        <f t="shared" si="10"/>
        <v>0.00002771367916</v>
      </c>
      <c r="EI63" s="46">
        <f t="shared" si="10"/>
        <v>0.0001227234499</v>
      </c>
      <c r="EJ63" s="46">
        <f t="shared" si="10"/>
        <v>0.0000008142153204</v>
      </c>
      <c r="EK63" s="46">
        <f t="shared" si="10"/>
        <v>0.0000000002168255701</v>
      </c>
      <c r="EL63" s="46">
        <f t="shared" si="10"/>
        <v>0.000000003381709216</v>
      </c>
      <c r="EM63" s="46">
        <f t="shared" si="10"/>
        <v>9.198507527</v>
      </c>
      <c r="EN63" s="46">
        <f t="shared" si="10"/>
        <v>0</v>
      </c>
      <c r="EO63" s="46">
        <f t="shared" si="10"/>
        <v>0.00005336855817</v>
      </c>
      <c r="EP63" s="46">
        <f t="shared" si="10"/>
        <v>0.00001090776197</v>
      </c>
      <c r="EQ63" s="46">
        <f t="shared" si="10"/>
        <v>0.0000001955743283</v>
      </c>
      <c r="ER63" s="46">
        <f t="shared" si="10"/>
        <v>46.79727183</v>
      </c>
      <c r="ES63" s="46">
        <f t="shared" si="10"/>
        <v>0.0000000003003395961</v>
      </c>
      <c r="ET63" s="46">
        <f t="shared" si="10"/>
        <v>0.0005512760406</v>
      </c>
      <c r="EU63" s="46">
        <f t="shared" si="10"/>
        <v>0.0002008065677</v>
      </c>
      <c r="EV63" s="46">
        <f t="shared" si="10"/>
        <v>0.05508314281</v>
      </c>
      <c r="EW63" s="46">
        <f t="shared" si="10"/>
        <v>0.00000006801734116</v>
      </c>
      <c r="EX63" s="46">
        <f t="shared" si="10"/>
        <v>0.002778301236</v>
      </c>
      <c r="EY63" s="46">
        <f t="shared" si="10"/>
        <v>0.0000000001620312394</v>
      </c>
      <c r="EZ63" s="46">
        <f t="shared" si="10"/>
        <v>0.0000000502236174</v>
      </c>
      <c r="FA63" s="46">
        <f t="shared" si="10"/>
        <v>0</v>
      </c>
      <c r="FB63" s="46">
        <f t="shared" si="10"/>
        <v>0.0001950247712</v>
      </c>
      <c r="FC63" s="46">
        <f t="shared" si="10"/>
        <v>0.00000002060896473</v>
      </c>
      <c r="FD63" s="46">
        <f t="shared" si="10"/>
        <v>0.00000006355504237</v>
      </c>
      <c r="FE63" s="46">
        <f t="shared" si="10"/>
        <v>0.0000004416854443</v>
      </c>
      <c r="FF63" s="46">
        <f t="shared" si="10"/>
        <v>0</v>
      </c>
      <c r="FG63" s="46">
        <f t="shared" si="10"/>
        <v>0.000438299241</v>
      </c>
      <c r="FH63" s="46">
        <f t="shared" si="10"/>
        <v>0.2314576834</v>
      </c>
      <c r="FI63" s="46">
        <f t="shared" si="10"/>
        <v>0.00005919883844</v>
      </c>
      <c r="FJ63" s="46">
        <f t="shared" si="10"/>
        <v>0.00000004225312793</v>
      </c>
      <c r="FK63" s="46">
        <f t="shared" si="10"/>
        <v>0.000008354615733</v>
      </c>
      <c r="FL63" s="46">
        <f t="shared" si="10"/>
        <v>3.197947632</v>
      </c>
      <c r="FM63" s="46">
        <f t="shared" si="10"/>
        <v>0.000002578918063</v>
      </c>
      <c r="FN63" s="46">
        <f t="shared" si="10"/>
        <v>0.00000003453245888</v>
      </c>
      <c r="FO63" s="46">
        <f t="shared" si="10"/>
        <v>0.0005053393635</v>
      </c>
      <c r="FP63" s="46">
        <f t="shared" si="10"/>
        <v>0.1731469295</v>
      </c>
      <c r="FQ63" s="46">
        <f t="shared" si="10"/>
        <v>0.1603121093</v>
      </c>
      <c r="FR63" s="46">
        <f t="shared" si="10"/>
        <v>0.00004363619906</v>
      </c>
      <c r="FS63" s="46">
        <f t="shared" si="10"/>
        <v>0.01727225701</v>
      </c>
      <c r="FT63" s="46">
        <f t="shared" si="10"/>
        <v>0.0000000006045885346</v>
      </c>
      <c r="FU63" s="46">
        <f t="shared" si="10"/>
        <v>0.499161561</v>
      </c>
      <c r="FV63" s="46">
        <f t="shared" si="10"/>
        <v>0.002441522407</v>
      </c>
      <c r="FW63" s="46">
        <f t="shared" si="10"/>
        <v>0.0009705767875</v>
      </c>
      <c r="FX63" s="46">
        <f t="shared" si="10"/>
        <v>0.0000004013357844</v>
      </c>
      <c r="FY63" s="46">
        <f t="shared" si="10"/>
        <v>0.00000007875397875</v>
      </c>
      <c r="FZ63" s="46">
        <f t="shared" si="10"/>
        <v>0</v>
      </c>
      <c r="GA63" s="46">
        <f t="shared" si="10"/>
        <v>0.000000001167471493</v>
      </c>
      <c r="GB63" s="46">
        <f t="shared" si="10"/>
        <v>0.000000002878362185</v>
      </c>
      <c r="GC63" s="46">
        <f t="shared" si="10"/>
        <v>0.00000004921625378</v>
      </c>
      <c r="GD63" s="46">
        <f t="shared" si="10"/>
        <v>0.1041032311</v>
      </c>
      <c r="GE63" s="46">
        <f t="shared" si="10"/>
        <v>0</v>
      </c>
      <c r="GF63" s="46">
        <f t="shared" si="10"/>
        <v>0.000001052765524</v>
      </c>
      <c r="GG63" s="46">
        <f t="shared" si="10"/>
        <v>0</v>
      </c>
      <c r="GH63" s="46">
        <f t="shared" si="10"/>
        <v>0.02262239228</v>
      </c>
      <c r="GI63" s="46">
        <f t="shared" si="10"/>
        <v>0</v>
      </c>
      <c r="GJ63" s="46">
        <f t="shared" si="10"/>
        <v>0.000000003597325988</v>
      </c>
      <c r="GK63" s="46">
        <f t="shared" si="10"/>
        <v>0.00000858660782</v>
      </c>
      <c r="GL63" s="46">
        <f t="shared" si="10"/>
        <v>0.0000341997616</v>
      </c>
      <c r="GM63" s="46">
        <f t="shared" si="10"/>
        <v>0.1709287619</v>
      </c>
      <c r="GN63" s="46">
        <f t="shared" si="10"/>
        <v>0.00001392262282</v>
      </c>
      <c r="GO63" s="46">
        <f t="shared" si="10"/>
        <v>0.005618730321</v>
      </c>
      <c r="GP63" s="46">
        <f t="shared" si="10"/>
        <v>0</v>
      </c>
      <c r="GQ63" s="46">
        <f t="shared" si="10"/>
        <v>0.001158492466</v>
      </c>
      <c r="GR63" s="46">
        <f t="shared" si="10"/>
        <v>0.0004529107456</v>
      </c>
      <c r="GS63" s="46">
        <f t="shared" si="10"/>
        <v>0.0000000008897177223</v>
      </c>
      <c r="GT63" s="46">
        <f t="shared" si="10"/>
        <v>0.00001847283333</v>
      </c>
      <c r="GU63" s="46">
        <f t="shared" si="10"/>
        <v>0.001567157339</v>
      </c>
      <c r="GV63" s="46">
        <f t="shared" si="10"/>
        <v>0</v>
      </c>
      <c r="GW63" s="46">
        <f t="shared" si="10"/>
        <v>0.001038848194</v>
      </c>
      <c r="GX63" s="46">
        <f t="shared" si="10"/>
        <v>0.0009418972664</v>
      </c>
      <c r="GY63" s="46">
        <f t="shared" si="10"/>
        <v>0.01851052956</v>
      </c>
      <c r="GZ63" s="46">
        <f t="shared" si="10"/>
        <v>0.00000005703930627</v>
      </c>
      <c r="HA63" s="46">
        <f t="shared" si="10"/>
        <v>0.00001440798099</v>
      </c>
      <c r="HB63" s="46">
        <f t="shared" si="10"/>
        <v>0.00004852704274</v>
      </c>
      <c r="HC63" s="46">
        <f t="shared" si="10"/>
        <v>0.001281919015</v>
      </c>
      <c r="HD63" s="46">
        <f t="shared" si="10"/>
        <v>0.002399609317</v>
      </c>
      <c r="HE63" s="46">
        <f t="shared" si="10"/>
        <v>0.00000004571808217</v>
      </c>
      <c r="HF63" s="46">
        <f t="shared" si="10"/>
        <v>0.003673546621</v>
      </c>
      <c r="HG63" s="46">
        <f t="shared" si="10"/>
        <v>0.0005740178623</v>
      </c>
      <c r="HH63" s="46">
        <f t="shared" si="10"/>
        <v>0.001808497031</v>
      </c>
      <c r="HI63" s="46">
        <f t="shared" si="10"/>
        <v>0.0003343817951</v>
      </c>
      <c r="HJ63" s="46">
        <f t="shared" si="10"/>
        <v>4.125529878</v>
      </c>
      <c r="HK63" s="46">
        <f t="shared" si="10"/>
        <v>0.0000006921991878</v>
      </c>
      <c r="HL63" s="46">
        <f t="shared" si="10"/>
        <v>0.00001224489469</v>
      </c>
      <c r="HM63" s="46">
        <f t="shared" si="10"/>
        <v>0.0000006369040931</v>
      </c>
      <c r="HN63" s="46">
        <f t="shared" si="10"/>
        <v>0</v>
      </c>
      <c r="HO63" s="46">
        <f t="shared" si="10"/>
        <v>0.000000000249469586</v>
      </c>
      <c r="HP63" s="46">
        <f t="shared" si="10"/>
        <v>0.00009298821758</v>
      </c>
      <c r="HQ63" s="46">
        <f t="shared" si="10"/>
        <v>0.00003995413616</v>
      </c>
      <c r="HR63" s="46">
        <f t="shared" si="10"/>
        <v>0.00000671846357</v>
      </c>
      <c r="HS63" s="46">
        <f t="shared" si="10"/>
        <v>0.0009405192624</v>
      </c>
      <c r="HT63" s="46">
        <f t="shared" si="10"/>
        <v>0.01461447575</v>
      </c>
      <c r="HU63" s="46">
        <f t="shared" si="10"/>
        <v>0</v>
      </c>
      <c r="HV63" s="46">
        <f t="shared" si="10"/>
        <v>0.00007372437053</v>
      </c>
      <c r="HW63" s="46">
        <f t="shared" si="10"/>
        <v>0.0008244312587</v>
      </c>
      <c r="HX63" s="46">
        <f t="shared" si="10"/>
        <v>0.00000144262449</v>
      </c>
      <c r="HY63" s="46">
        <f t="shared" si="10"/>
        <v>0.0000007331097192</v>
      </c>
      <c r="HZ63" s="46">
        <f t="shared" si="10"/>
        <v>0.0002130242066</v>
      </c>
      <c r="IA63" s="46">
        <f t="shared" si="10"/>
        <v>0.000461169277</v>
      </c>
      <c r="IB63" s="46">
        <f t="shared" si="10"/>
        <v>0.004619922904</v>
      </c>
      <c r="IC63" s="46">
        <f t="shared" si="10"/>
        <v>0.000000010528856</v>
      </c>
      <c r="ID63" s="46">
        <f t="shared" si="10"/>
        <v>0.0008352172872</v>
      </c>
      <c r="IE63" s="46">
        <f t="shared" si="10"/>
        <v>0.2496747129</v>
      </c>
      <c r="IF63" s="46">
        <f t="shared" si="10"/>
        <v>0.002280521527</v>
      </c>
      <c r="IG63" s="46">
        <f t="shared" si="10"/>
        <v>0.002105790583</v>
      </c>
      <c r="IH63" s="46">
        <f t="shared" si="10"/>
        <v>0.000000001500148939</v>
      </c>
      <c r="II63" s="46">
        <f t="shared" si="10"/>
        <v>0.00001325067158</v>
      </c>
      <c r="IJ63" s="46">
        <f t="shared" si="10"/>
        <v>0</v>
      </c>
      <c r="IK63" s="46">
        <f t="shared" si="10"/>
        <v>0.0000000001339756572</v>
      </c>
      <c r="IL63" s="46">
        <f t="shared" si="10"/>
        <v>0.000002538697472</v>
      </c>
      <c r="IM63" s="46">
        <f t="shared" si="10"/>
        <v>0.0008618748964</v>
      </c>
      <c r="IN63" s="46">
        <f t="shared" si="10"/>
        <v>0.00004974617477</v>
      </c>
      <c r="IO63" s="46">
        <f t="shared" si="10"/>
        <v>0.0009898081061</v>
      </c>
      <c r="IP63" s="46">
        <f t="shared" si="10"/>
        <v>0.4986297984</v>
      </c>
      <c r="IQ63" s="46">
        <f t="shared" si="10"/>
        <v>0</v>
      </c>
      <c r="IR63" s="46">
        <f t="shared" si="10"/>
        <v>0.003038774038</v>
      </c>
      <c r="IS63" s="46">
        <f t="shared" si="10"/>
        <v>0.0000982846576</v>
      </c>
      <c r="IT63" s="46">
        <f t="shared" si="10"/>
        <v>0.0000000154367461</v>
      </c>
      <c r="IU63" s="46">
        <f t="shared" si="10"/>
        <v>0.000001162778393</v>
      </c>
      <c r="IV63" s="46">
        <f t="shared" si="10"/>
        <v>0.1945046186</v>
      </c>
      <c r="IW63" s="46">
        <f t="shared" si="10"/>
        <v>0.0000003042835157</v>
      </c>
      <c r="IX63" s="46">
        <f t="shared" si="10"/>
        <v>0.0005114179273</v>
      </c>
      <c r="IY63" s="46">
        <f t="shared" si="10"/>
        <v>9.716758122</v>
      </c>
      <c r="IZ63" s="46">
        <f t="shared" si="10"/>
        <v>0.1143837383</v>
      </c>
      <c r="JA63" s="46">
        <f t="shared" si="10"/>
        <v>0.0001218824472</v>
      </c>
      <c r="JB63" s="46">
        <f t="shared" si="10"/>
        <v>0.2948672062</v>
      </c>
      <c r="JC63" s="46">
        <f t="shared" si="10"/>
        <v>0.0000000008212748775</v>
      </c>
      <c r="JD63" s="46">
        <f t="shared" si="10"/>
        <v>0.3395518009</v>
      </c>
      <c r="JE63" s="46">
        <f t="shared" si="10"/>
        <v>0.2333778421</v>
      </c>
      <c r="JF63" s="46">
        <f t="shared" si="10"/>
        <v>0.002125256111</v>
      </c>
      <c r="JG63" s="46">
        <f t="shared" si="10"/>
        <v>0.0002966737298</v>
      </c>
      <c r="JH63" s="46">
        <f t="shared" si="10"/>
        <v>0.00000003091173111</v>
      </c>
      <c r="JI63" s="46">
        <f t="shared" si="10"/>
        <v>0</v>
      </c>
      <c r="JJ63" s="46">
        <f t="shared" si="10"/>
        <v>0.0001019185461</v>
      </c>
      <c r="JK63" s="46">
        <f t="shared" si="10"/>
        <v>0.0000005553445581</v>
      </c>
      <c r="JL63" s="46">
        <f t="shared" si="10"/>
        <v>0.000001781259227</v>
      </c>
      <c r="JM63" s="46">
        <f t="shared" si="10"/>
        <v>0.02145646608</v>
      </c>
      <c r="JN63" s="46">
        <f t="shared" si="10"/>
        <v>0.000002123242252</v>
      </c>
      <c r="JO63" s="46">
        <f t="shared" si="10"/>
        <v>37.08189885</v>
      </c>
      <c r="JP63" s="46">
        <f t="shared" si="10"/>
        <v>0.00009825839112</v>
      </c>
      <c r="JQ63" s="46">
        <f t="shared" si="10"/>
        <v>0.000000003214571934</v>
      </c>
      <c r="JR63" s="46">
        <f t="shared" si="10"/>
        <v>0.00000005817841712</v>
      </c>
      <c r="JS63" s="46">
        <f t="shared" si="10"/>
        <v>0.3000062066</v>
      </c>
      <c r="JT63" s="46">
        <f t="shared" si="10"/>
        <v>0</v>
      </c>
      <c r="JU63" s="46">
        <f t="shared" si="10"/>
        <v>0.001653379849</v>
      </c>
      <c r="JV63" s="46">
        <f t="shared" si="10"/>
        <v>0.002663021108</v>
      </c>
      <c r="JW63" s="46">
        <f t="shared" si="10"/>
        <v>0.4090360534</v>
      </c>
      <c r="JX63" s="46">
        <f t="shared" si="10"/>
        <v>0.0005350678086</v>
      </c>
      <c r="JY63" s="46">
        <f t="shared" si="10"/>
        <v>0.000007665355051</v>
      </c>
      <c r="JZ63" s="46">
        <f t="shared" si="10"/>
        <v>0</v>
      </c>
      <c r="KA63" s="46">
        <f t="shared" si="10"/>
        <v>0.001277555599</v>
      </c>
      <c r="KB63" s="46">
        <f t="shared" si="10"/>
        <v>0.00003439295016</v>
      </c>
      <c r="KC63" s="46">
        <f t="shared" si="10"/>
        <v>0</v>
      </c>
      <c r="KD63" s="46">
        <f t="shared" si="10"/>
        <v>0.0000003398528563</v>
      </c>
      <c r="KE63" s="46">
        <f t="shared" si="10"/>
        <v>0.002117653595</v>
      </c>
      <c r="KF63" s="46">
        <f t="shared" si="10"/>
        <v>0.00001583560823</v>
      </c>
      <c r="KG63" s="46">
        <f t="shared" si="10"/>
        <v>0.3212358732</v>
      </c>
      <c r="KH63" s="46">
        <f t="shared" si="10"/>
        <v>0.00004118002553</v>
      </c>
      <c r="KI63" s="46">
        <f t="shared" si="10"/>
        <v>0.000002136316308</v>
      </c>
      <c r="KJ63" s="46">
        <f t="shared" si="10"/>
        <v>0.00002101272767</v>
      </c>
      <c r="KK63" s="46">
        <f t="shared" si="10"/>
        <v>0</v>
      </c>
      <c r="KL63" s="46">
        <f t="shared" si="10"/>
        <v>0.001437032311</v>
      </c>
      <c r="KM63" s="46">
        <f t="shared" si="10"/>
        <v>0.00003370352416</v>
      </c>
      <c r="KN63" s="46">
        <f t="shared" si="10"/>
        <v>0.3317332734</v>
      </c>
      <c r="KO63" s="46">
        <f t="shared" si="10"/>
        <v>2.016705226</v>
      </c>
      <c r="KP63" s="46">
        <f t="shared" si="10"/>
        <v>0.00000358743288</v>
      </c>
      <c r="KQ63" s="46">
        <f t="shared" si="10"/>
        <v>0.004078648233</v>
      </c>
      <c r="KR63" s="46">
        <f t="shared" si="10"/>
        <v>0.00000004885559652</v>
      </c>
      <c r="KS63" s="46">
        <f t="shared" si="10"/>
        <v>0.002713393123</v>
      </c>
      <c r="KT63" s="46">
        <f t="shared" si="10"/>
        <v>0.000880307143</v>
      </c>
      <c r="KU63" s="46">
        <f t="shared" si="10"/>
        <v>0.00005884035246</v>
      </c>
      <c r="KV63" s="46">
        <f t="shared" si="10"/>
        <v>0.0008759980606</v>
      </c>
      <c r="KW63" s="46">
        <f t="shared" si="10"/>
        <v>0.05286289888</v>
      </c>
      <c r="KX63" s="46">
        <f t="shared" si="10"/>
        <v>0.00000002340140006</v>
      </c>
      <c r="KY63" s="46">
        <f t="shared" si="10"/>
        <v>0.0151591194</v>
      </c>
      <c r="KZ63" s="46">
        <f t="shared" si="10"/>
        <v>0.001149244973</v>
      </c>
      <c r="LA63" s="46">
        <f t="shared" si="10"/>
        <v>0.0001633134554</v>
      </c>
      <c r="LB63" s="46">
        <f t="shared" si="10"/>
        <v>0.000001515261535</v>
      </c>
      <c r="LC63" s="46">
        <f t="shared" si="10"/>
        <v>0.000000000190505448</v>
      </c>
      <c r="LD63" s="46">
        <f t="shared" si="10"/>
        <v>0.003050219455</v>
      </c>
      <c r="LE63" s="46">
        <f t="shared" si="10"/>
        <v>0.2262668661</v>
      </c>
      <c r="LF63" s="46">
        <f t="shared" si="10"/>
        <v>0.001029269566</v>
      </c>
      <c r="LG63" s="46">
        <f t="shared" si="10"/>
        <v>0.000000001033205063</v>
      </c>
      <c r="LH63" s="46">
        <f t="shared" si="10"/>
        <v>0.000119677821</v>
      </c>
      <c r="LI63" s="46">
        <f t="shared" si="10"/>
        <v>0</v>
      </c>
      <c r="LJ63" s="46">
        <f t="shared" si="10"/>
        <v>0.0000000002923035567</v>
      </c>
      <c r="LK63" s="46">
        <f t="shared" si="10"/>
        <v>0.00000001733025429</v>
      </c>
      <c r="LL63" s="46">
        <f t="shared" si="10"/>
        <v>3.067770098</v>
      </c>
      <c r="LM63" s="46">
        <f t="shared" si="10"/>
        <v>0.000004009495833</v>
      </c>
      <c r="LN63" s="46">
        <f t="shared" si="10"/>
        <v>0.005397562488</v>
      </c>
      <c r="LO63" s="46">
        <f t="shared" si="10"/>
        <v>0.2294832265</v>
      </c>
      <c r="LP63" s="46">
        <f t="shared" si="10"/>
        <v>0.001098893103</v>
      </c>
      <c r="LQ63" s="46">
        <f t="shared" si="10"/>
        <v>0.0000001353596573</v>
      </c>
      <c r="LR63" s="46">
        <f t="shared" si="10"/>
        <v>0</v>
      </c>
      <c r="LS63" s="46">
        <f t="shared" si="10"/>
        <v>0.000003987541222</v>
      </c>
      <c r="LT63" s="46">
        <f t="shared" si="10"/>
        <v>0.000136674634</v>
      </c>
      <c r="LU63" s="46">
        <f t="shared" si="10"/>
        <v>0.003392394756</v>
      </c>
      <c r="LV63" s="46">
        <f t="shared" si="10"/>
        <v>5.169398717</v>
      </c>
      <c r="LW63" s="46">
        <f t="shared" si="10"/>
        <v>0.00001107456706</v>
      </c>
      <c r="LX63" s="46">
        <f t="shared" si="10"/>
        <v>0.0001130129884</v>
      </c>
      <c r="LY63" s="46">
        <f t="shared" si="10"/>
        <v>0.157069008</v>
      </c>
      <c r="LZ63" s="46">
        <f t="shared" si="10"/>
        <v>0.000004210496011</v>
      </c>
      <c r="MA63" s="46">
        <f t="shared" si="10"/>
        <v>0.00009432175598</v>
      </c>
      <c r="MB63" s="46">
        <f t="shared" si="10"/>
        <v>1.180480371</v>
      </c>
      <c r="MC63" s="46">
        <f t="shared" si="10"/>
        <v>0.0000104443906</v>
      </c>
      <c r="MD63" s="46">
        <f t="shared" si="10"/>
        <v>0.002113791576</v>
      </c>
      <c r="ME63" s="46">
        <f t="shared" si="10"/>
        <v>0.127922127</v>
      </c>
      <c r="MF63" s="46">
        <f t="shared" si="10"/>
        <v>0.01203572332</v>
      </c>
      <c r="MG63" s="46">
        <f t="shared" si="10"/>
        <v>0.001836952418</v>
      </c>
      <c r="MH63" s="46">
        <f t="shared" si="10"/>
        <v>0.00002481182611</v>
      </c>
      <c r="MI63" s="46">
        <f t="shared" si="10"/>
        <v>0.0002883630986</v>
      </c>
      <c r="MJ63" s="46">
        <f t="shared" si="10"/>
        <v>0.00298135736</v>
      </c>
      <c r="MK63" s="46">
        <f t="shared" si="10"/>
        <v>0.001732333281</v>
      </c>
      <c r="ML63" s="46">
        <f t="shared" si="10"/>
        <v>0.004603866258</v>
      </c>
      <c r="MM63" s="46">
        <f t="shared" si="10"/>
        <v>0.000005170730652</v>
      </c>
      <c r="MN63" s="46">
        <f t="shared" si="10"/>
        <v>0.01765032406</v>
      </c>
      <c r="MO63" s="46">
        <f t="shared" si="10"/>
        <v>0.0000002192802541</v>
      </c>
      <c r="MP63" s="46">
        <f t="shared" si="10"/>
        <v>0.005417827571</v>
      </c>
      <c r="MQ63" s="46">
        <f t="shared" si="10"/>
        <v>0.003372585927</v>
      </c>
      <c r="MR63" s="46">
        <f t="shared" si="10"/>
        <v>0</v>
      </c>
      <c r="MS63" s="46">
        <f t="shared" si="10"/>
        <v>0.04309716987</v>
      </c>
      <c r="MT63" s="46">
        <f t="shared" si="10"/>
        <v>0</v>
      </c>
      <c r="MU63" s="46">
        <f t="shared" si="10"/>
        <v>0.0000005830698194</v>
      </c>
      <c r="MV63" s="46">
        <f t="shared" si="10"/>
        <v>0.00001065794374</v>
      </c>
      <c r="MW63" s="46">
        <f t="shared" si="10"/>
        <v>0</v>
      </c>
      <c r="MX63" s="46">
        <f t="shared" si="10"/>
        <v>0.0004431034109</v>
      </c>
      <c r="MY63" s="46">
        <f t="shared" si="10"/>
        <v>0.000000143189316</v>
      </c>
      <c r="MZ63" s="46">
        <f t="shared" si="10"/>
        <v>0</v>
      </c>
      <c r="NA63" s="46">
        <f t="shared" si="10"/>
        <v>0</v>
      </c>
      <c r="NB63" s="46">
        <f t="shared" si="10"/>
        <v>0.000001840971814</v>
      </c>
      <c r="NC63" s="46">
        <f t="shared" si="10"/>
        <v>3.306420351</v>
      </c>
      <c r="ND63" s="46">
        <f t="shared" si="10"/>
        <v>0.000000000187329458</v>
      </c>
      <c r="NE63" s="46">
        <f t="shared" si="10"/>
        <v>0.122694574</v>
      </c>
      <c r="NF63" s="46">
        <f t="shared" si="10"/>
        <v>0.0000005160116289</v>
      </c>
      <c r="NG63" s="46">
        <f t="shared" si="10"/>
        <v>0.01187460457</v>
      </c>
      <c r="NH63" s="46">
        <f t="shared" si="10"/>
        <v>0.0000001470977389</v>
      </c>
      <c r="NI63" s="46">
        <f t="shared" si="10"/>
        <v>0.0003861925347</v>
      </c>
      <c r="NJ63" s="46">
        <f t="shared" si="10"/>
        <v>0</v>
      </c>
      <c r="NK63" s="46">
        <f t="shared" si="10"/>
        <v>0.0000168715956</v>
      </c>
      <c r="NL63" s="46">
        <f t="shared" si="10"/>
        <v>0.00001065266731</v>
      </c>
      <c r="NM63" s="46">
        <f t="shared" si="10"/>
        <v>0.000396011172</v>
      </c>
      <c r="NN63" s="46">
        <f t="shared" si="10"/>
        <v>0.008116200985</v>
      </c>
      <c r="NO63" s="46">
        <f t="shared" si="10"/>
        <v>0</v>
      </c>
      <c r="NP63" s="46">
        <f t="shared" si="10"/>
        <v>0.0001676524545</v>
      </c>
      <c r="NQ63" s="46">
        <f t="shared" si="10"/>
        <v>0.0000004927853094</v>
      </c>
      <c r="NR63" s="46">
        <f t="shared" si="10"/>
        <v>95.91498281</v>
      </c>
      <c r="NS63" s="46">
        <f t="shared" si="10"/>
        <v>0</v>
      </c>
      <c r="NT63" s="46">
        <f t="shared" si="10"/>
        <v>1.668713051</v>
      </c>
      <c r="NU63" s="46">
        <f t="shared" si="10"/>
        <v>47.17956999</v>
      </c>
      <c r="NV63" s="46">
        <f t="shared" si="10"/>
        <v>0.000001005084585</v>
      </c>
      <c r="NW63" s="46">
        <f t="shared" si="10"/>
        <v>0.00000483567293</v>
      </c>
      <c r="NX63" s="46">
        <f t="shared" si="10"/>
        <v>0.0000006551673801</v>
      </c>
      <c r="NY63" s="46">
        <f t="shared" si="10"/>
        <v>0.005703806553</v>
      </c>
      <c r="NZ63" s="46">
        <f t="shared" si="10"/>
        <v>0.001380212754</v>
      </c>
      <c r="OA63" s="46">
        <f t="shared" si="10"/>
        <v>0.1007980654</v>
      </c>
      <c r="OB63" s="46">
        <f t="shared" si="10"/>
        <v>0</v>
      </c>
      <c r="OC63" s="46">
        <f t="shared" si="10"/>
        <v>0.000001859649035</v>
      </c>
      <c r="OD63" s="46">
        <f t="shared" si="10"/>
        <v>0.0003317102877</v>
      </c>
      <c r="OE63" s="46">
        <f t="shared" si="10"/>
        <v>0.1452788453</v>
      </c>
      <c r="OF63" s="46">
        <f t="shared" si="10"/>
        <v>0.000004533082575</v>
      </c>
      <c r="OG63" s="46">
        <f t="shared" si="10"/>
        <v>0.2010928608</v>
      </c>
      <c r="OH63" s="46">
        <f t="shared" si="10"/>
        <v>0.000001056893636</v>
      </c>
      <c r="OI63" s="46">
        <f t="shared" si="10"/>
        <v>0.02003488268</v>
      </c>
      <c r="OJ63" s="46">
        <f t="shared" si="10"/>
        <v>0.02365801972</v>
      </c>
      <c r="OK63" s="46">
        <f t="shared" si="10"/>
        <v>0.0000008312592178</v>
      </c>
    </row>
    <row r="64" ht="14.25" customHeight="1">
      <c r="A64" s="21" t="s">
        <v>1952</v>
      </c>
      <c r="B64" s="46">
        <f t="shared" ref="B64:OK64" si="11">B62^3</f>
        <v>0.00006742145399</v>
      </c>
      <c r="C64" s="46">
        <f t="shared" si="11"/>
        <v>1.832081196</v>
      </c>
      <c r="D64" s="46">
        <f t="shared" si="11"/>
        <v>0.000001431387962</v>
      </c>
      <c r="E64" s="46">
        <f t="shared" si="11"/>
        <v>0.0001260380452</v>
      </c>
      <c r="F64" s="46">
        <f t="shared" si="11"/>
        <v>0.0001585024691</v>
      </c>
      <c r="G64" s="46">
        <f t="shared" si="11"/>
        <v>0.007934227775</v>
      </c>
      <c r="H64" s="46">
        <f t="shared" si="11"/>
        <v>0.002813915652</v>
      </c>
      <c r="I64" s="46">
        <f t="shared" si="11"/>
        <v>0.09555418644</v>
      </c>
      <c r="J64" s="46">
        <f t="shared" si="11"/>
        <v>43.19085522</v>
      </c>
      <c r="K64" s="46">
        <f t="shared" si="11"/>
        <v>0.0006749831077</v>
      </c>
      <c r="L64" s="46">
        <f t="shared" si="11"/>
        <v>0.00000353142533</v>
      </c>
      <c r="M64" s="46">
        <f t="shared" si="11"/>
        <v>1.38772747</v>
      </c>
      <c r="N64" s="46">
        <f t="shared" si="11"/>
        <v>0.001251167489</v>
      </c>
      <c r="O64" s="46">
        <f t="shared" si="11"/>
        <v>0.0001750146653</v>
      </c>
      <c r="P64" s="46">
        <f t="shared" si="11"/>
        <v>0.0001411468187</v>
      </c>
      <c r="Q64" s="46">
        <f t="shared" si="11"/>
        <v>0.00229195713</v>
      </c>
      <c r="R64" s="46">
        <f t="shared" si="11"/>
        <v>0.00007219910391</v>
      </c>
      <c r="S64" s="46">
        <f t="shared" si="11"/>
        <v>0.007593454731</v>
      </c>
      <c r="T64" s="46">
        <f t="shared" si="11"/>
        <v>0.03822302137</v>
      </c>
      <c r="U64" s="46">
        <f t="shared" si="11"/>
        <v>0.006761083827</v>
      </c>
      <c r="V64" s="46">
        <f t="shared" si="11"/>
        <v>0.0000423664758</v>
      </c>
      <c r="W64" s="46">
        <f t="shared" si="11"/>
        <v>0.0001764297059</v>
      </c>
      <c r="X64" s="46">
        <f t="shared" si="11"/>
        <v>0.821130017</v>
      </c>
      <c r="Y64" s="46">
        <f t="shared" si="11"/>
        <v>0.0001284298008</v>
      </c>
      <c r="Z64" s="46">
        <f t="shared" si="11"/>
        <v>0.000000003232207684</v>
      </c>
      <c r="AA64" s="46">
        <f t="shared" si="11"/>
        <v>0.009727087586</v>
      </c>
      <c r="AB64" s="46">
        <f t="shared" si="11"/>
        <v>0.0003270239826</v>
      </c>
      <c r="AC64" s="46">
        <f t="shared" si="11"/>
        <v>0.000001114842468</v>
      </c>
      <c r="AD64" s="46">
        <f t="shared" si="11"/>
        <v>0.0186819923</v>
      </c>
      <c r="AE64" s="46">
        <f t="shared" si="11"/>
        <v>0.008532998293</v>
      </c>
      <c r="AF64" s="46">
        <f t="shared" si="11"/>
        <v>0.005644376481</v>
      </c>
      <c r="AG64" s="46">
        <f t="shared" si="11"/>
        <v>0.000000001118474691</v>
      </c>
      <c r="AH64" s="46">
        <f t="shared" si="11"/>
        <v>0.06132083355</v>
      </c>
      <c r="AI64" s="46">
        <f t="shared" si="11"/>
        <v>0.02002726367</v>
      </c>
      <c r="AJ64" s="46">
        <f t="shared" si="11"/>
        <v>0.002819645357</v>
      </c>
      <c r="AK64" s="46">
        <f t="shared" si="11"/>
        <v>0.1573553526</v>
      </c>
      <c r="AL64" s="46">
        <f t="shared" si="11"/>
        <v>0.0000534636314</v>
      </c>
      <c r="AM64" s="46">
        <f t="shared" si="11"/>
        <v>3.847148617</v>
      </c>
      <c r="AN64" s="46">
        <f t="shared" si="11"/>
        <v>0.009169386576</v>
      </c>
      <c r="AO64" s="46">
        <f t="shared" si="11"/>
        <v>0.00000004110688097</v>
      </c>
      <c r="AP64" s="46">
        <f t="shared" si="11"/>
        <v>0.006945355775</v>
      </c>
      <c r="AQ64" s="46">
        <f t="shared" si="11"/>
        <v>0.04685104591</v>
      </c>
      <c r="AR64" s="46">
        <f t="shared" si="11"/>
        <v>1.818511492</v>
      </c>
      <c r="AS64" s="46">
        <f t="shared" si="11"/>
        <v>0.000001781239146</v>
      </c>
      <c r="AT64" s="46">
        <f t="shared" si="11"/>
        <v>0.00002414118087</v>
      </c>
      <c r="AU64" s="46">
        <f t="shared" si="11"/>
        <v>0.1111522835</v>
      </c>
      <c r="AV64" s="46">
        <f t="shared" si="11"/>
        <v>0.004968719606</v>
      </c>
      <c r="AW64" s="46">
        <f t="shared" si="11"/>
        <v>0.00000004157989614</v>
      </c>
      <c r="AX64" s="46">
        <f t="shared" si="11"/>
        <v>0.001100779455</v>
      </c>
      <c r="AY64" s="46">
        <f t="shared" si="11"/>
        <v>0.002243071295</v>
      </c>
      <c r="AZ64" s="46">
        <f t="shared" si="11"/>
        <v>0.003464611935</v>
      </c>
      <c r="BA64" s="46">
        <f t="shared" si="11"/>
        <v>0.00000169446565</v>
      </c>
      <c r="BB64" s="46">
        <f t="shared" si="11"/>
        <v>0.00000002606433918</v>
      </c>
      <c r="BC64" s="46">
        <f t="shared" si="11"/>
        <v>0.0264899634</v>
      </c>
      <c r="BD64" s="46">
        <f t="shared" si="11"/>
        <v>0.0000009837898199</v>
      </c>
      <c r="BE64" s="46">
        <f t="shared" si="11"/>
        <v>0.03908867351</v>
      </c>
      <c r="BF64" s="46">
        <f t="shared" si="11"/>
        <v>0.01346476932</v>
      </c>
      <c r="BG64" s="46">
        <f t="shared" si="11"/>
        <v>0.7179458459</v>
      </c>
      <c r="BH64" s="46">
        <f t="shared" si="11"/>
        <v>0.07236885668</v>
      </c>
      <c r="BI64" s="46">
        <f t="shared" si="11"/>
        <v>0.005137481337</v>
      </c>
      <c r="BJ64" s="46">
        <f t="shared" si="11"/>
        <v>0.000006481741463</v>
      </c>
      <c r="BK64" s="46">
        <f t="shared" si="11"/>
        <v>0.08319385029</v>
      </c>
      <c r="BL64" s="46">
        <f t="shared" si="11"/>
        <v>0.000006241880512</v>
      </c>
      <c r="BM64" s="46">
        <f t="shared" si="11"/>
        <v>0.0000124809589</v>
      </c>
      <c r="BN64" s="46">
        <f t="shared" si="11"/>
        <v>0.01571506389</v>
      </c>
      <c r="BO64" s="46">
        <f t="shared" si="11"/>
        <v>0.00970027445</v>
      </c>
      <c r="BP64" s="46">
        <f t="shared" si="11"/>
        <v>0.000007462633509</v>
      </c>
      <c r="BQ64" s="46">
        <f t="shared" si="11"/>
        <v>0.00000006570961561</v>
      </c>
      <c r="BR64" s="46">
        <f t="shared" si="11"/>
        <v>1.39768572</v>
      </c>
      <c r="BS64" s="46">
        <f t="shared" si="11"/>
        <v>0.000004515756579</v>
      </c>
      <c r="BT64" s="46">
        <f t="shared" si="11"/>
        <v>0.00006822697569</v>
      </c>
      <c r="BU64" s="46">
        <f t="shared" si="11"/>
        <v>0.004758469782</v>
      </c>
      <c r="BV64" s="46">
        <f t="shared" si="11"/>
        <v>0.006858433048</v>
      </c>
      <c r="BW64" s="46">
        <f t="shared" si="11"/>
        <v>0.0001778355388</v>
      </c>
      <c r="BX64" s="46">
        <f t="shared" si="11"/>
        <v>0.05117629037</v>
      </c>
      <c r="BY64" s="46">
        <f t="shared" si="11"/>
        <v>0.006040560358</v>
      </c>
      <c r="BZ64" s="46">
        <f t="shared" si="11"/>
        <v>0.03250718445</v>
      </c>
      <c r="CA64" s="46">
        <f t="shared" si="11"/>
        <v>0.0008460477756</v>
      </c>
      <c r="CB64" s="46">
        <f t="shared" si="11"/>
        <v>0.0007316529394</v>
      </c>
      <c r="CC64" s="46">
        <f t="shared" si="11"/>
        <v>0.0003219943813</v>
      </c>
      <c r="CD64" s="46">
        <f t="shared" si="11"/>
        <v>0.252130985</v>
      </c>
      <c r="CE64" s="46">
        <f t="shared" si="11"/>
        <v>0</v>
      </c>
      <c r="CF64" s="46">
        <f t="shared" si="11"/>
        <v>0.2209533513</v>
      </c>
      <c r="CG64" s="46">
        <f t="shared" si="11"/>
        <v>0.0006909559721</v>
      </c>
      <c r="CH64" s="46">
        <f t="shared" si="11"/>
        <v>1.333901387</v>
      </c>
      <c r="CI64" s="46">
        <f t="shared" si="11"/>
        <v>0.003112907724</v>
      </c>
      <c r="CJ64" s="46">
        <f t="shared" si="11"/>
        <v>0.1737509102</v>
      </c>
      <c r="CK64" s="46">
        <f t="shared" si="11"/>
        <v>0.003773251042</v>
      </c>
      <c r="CL64" s="46">
        <f t="shared" si="11"/>
        <v>0.001207010068</v>
      </c>
      <c r="CM64" s="46">
        <f t="shared" si="11"/>
        <v>0.00006090809803</v>
      </c>
      <c r="CN64" s="46">
        <f t="shared" si="11"/>
        <v>0.0001413537314</v>
      </c>
      <c r="CO64" s="46">
        <f t="shared" si="11"/>
        <v>0.00001881617742</v>
      </c>
      <c r="CP64" s="46">
        <f t="shared" si="11"/>
        <v>0.001186822237</v>
      </c>
      <c r="CQ64" s="46">
        <f t="shared" si="11"/>
        <v>0.2641175447</v>
      </c>
      <c r="CR64" s="46">
        <f t="shared" si="11"/>
        <v>0.9484525691</v>
      </c>
      <c r="CS64" s="46">
        <f t="shared" si="11"/>
        <v>0.001169198745</v>
      </c>
      <c r="CT64" s="46">
        <f t="shared" si="11"/>
        <v>0</v>
      </c>
      <c r="CU64" s="46">
        <f t="shared" si="11"/>
        <v>0.0000019492649</v>
      </c>
      <c r="CV64" s="46">
        <f t="shared" si="11"/>
        <v>0.1515082055</v>
      </c>
      <c r="CW64" s="46">
        <f t="shared" si="11"/>
        <v>0.005534249575</v>
      </c>
      <c r="CX64" s="46">
        <f t="shared" si="11"/>
        <v>0.001143754469</v>
      </c>
      <c r="CY64" s="46">
        <f t="shared" si="11"/>
        <v>0.01052465886</v>
      </c>
      <c r="CZ64" s="46">
        <f t="shared" si="11"/>
        <v>0.00006673313069</v>
      </c>
      <c r="DA64" s="46">
        <f t="shared" si="11"/>
        <v>0.0889772974</v>
      </c>
      <c r="DB64" s="46">
        <f t="shared" si="11"/>
        <v>0.00003777528422</v>
      </c>
      <c r="DC64" s="46">
        <f t="shared" si="11"/>
        <v>0.1992233746</v>
      </c>
      <c r="DD64" s="46">
        <f t="shared" si="11"/>
        <v>0.0000002474377219</v>
      </c>
      <c r="DE64" s="46">
        <f t="shared" si="11"/>
        <v>0.00003943623526</v>
      </c>
      <c r="DF64" s="46">
        <f t="shared" si="11"/>
        <v>1.365702611</v>
      </c>
      <c r="DG64" s="46">
        <f t="shared" si="11"/>
        <v>0.0000001846262373</v>
      </c>
      <c r="DH64" s="46">
        <f t="shared" si="11"/>
        <v>0.002073530162</v>
      </c>
      <c r="DI64" s="46">
        <f t="shared" si="11"/>
        <v>0.0001693722342</v>
      </c>
      <c r="DJ64" s="46">
        <f t="shared" si="11"/>
        <v>0.0000004588535323</v>
      </c>
      <c r="DK64" s="46">
        <f t="shared" si="11"/>
        <v>0.0001541369257</v>
      </c>
      <c r="DL64" s="46">
        <f t="shared" si="11"/>
        <v>0.000729622569</v>
      </c>
      <c r="DM64" s="46">
        <f t="shared" si="11"/>
        <v>0.0005442541011</v>
      </c>
      <c r="DN64" s="46">
        <f t="shared" si="11"/>
        <v>0.00008522740232</v>
      </c>
      <c r="DO64" s="46">
        <f t="shared" si="11"/>
        <v>0.00000001822988057</v>
      </c>
      <c r="DP64" s="46">
        <f t="shared" si="11"/>
        <v>5.973010982</v>
      </c>
      <c r="DQ64" s="46">
        <f t="shared" si="11"/>
        <v>0.04955223959</v>
      </c>
      <c r="DR64" s="46">
        <f t="shared" si="11"/>
        <v>0.006328055223</v>
      </c>
      <c r="DS64" s="46">
        <f t="shared" si="11"/>
        <v>0.02616816632</v>
      </c>
      <c r="DT64" s="46">
        <f t="shared" si="11"/>
        <v>0.000007309930917</v>
      </c>
      <c r="DU64" s="46">
        <f t="shared" si="11"/>
        <v>0.000000009521415102</v>
      </c>
      <c r="DV64" s="46">
        <f t="shared" si="11"/>
        <v>0.0000607123625</v>
      </c>
      <c r="DW64" s="46">
        <f t="shared" si="11"/>
        <v>0.000008015152363</v>
      </c>
      <c r="DX64" s="46">
        <f t="shared" si="11"/>
        <v>0.0008090163396</v>
      </c>
      <c r="DY64" s="46">
        <f t="shared" si="11"/>
        <v>7.395450881</v>
      </c>
      <c r="DZ64" s="46">
        <f t="shared" si="11"/>
        <v>0.0002843081271</v>
      </c>
      <c r="EA64" s="46">
        <f t="shared" si="11"/>
        <v>0.1518660722</v>
      </c>
      <c r="EB64" s="46">
        <f t="shared" si="11"/>
        <v>0.2285492795</v>
      </c>
      <c r="EC64" s="46">
        <f t="shared" si="11"/>
        <v>1.517434101</v>
      </c>
      <c r="ED64" s="46">
        <f t="shared" si="11"/>
        <v>0.0005774567285</v>
      </c>
      <c r="EE64" s="46">
        <f t="shared" si="11"/>
        <v>0.1245295461</v>
      </c>
      <c r="EF64" s="46">
        <f t="shared" si="11"/>
        <v>0.004153387328</v>
      </c>
      <c r="EG64" s="46">
        <f t="shared" si="11"/>
        <v>0.02442408587</v>
      </c>
      <c r="EH64" s="46">
        <f t="shared" si="11"/>
        <v>0.0003819624221</v>
      </c>
      <c r="EI64" s="46">
        <f t="shared" si="11"/>
        <v>0.001165992257</v>
      </c>
      <c r="EJ64" s="46">
        <f t="shared" si="11"/>
        <v>0.0000271053146</v>
      </c>
      <c r="EK64" s="46">
        <f t="shared" si="11"/>
        <v>0.00000005650447873</v>
      </c>
      <c r="EL64" s="46">
        <f t="shared" si="11"/>
        <v>0.0000004434576956</v>
      </c>
      <c r="EM64" s="46">
        <f t="shared" si="11"/>
        <v>5.281873869</v>
      </c>
      <c r="EN64" s="46">
        <f t="shared" si="11"/>
        <v>0</v>
      </c>
      <c r="EO64" s="46">
        <f t="shared" si="11"/>
        <v>0.0006244017368</v>
      </c>
      <c r="EP64" s="46">
        <f t="shared" si="11"/>
        <v>0.0001898024172</v>
      </c>
      <c r="EQ64" s="46">
        <f t="shared" si="11"/>
        <v>0.000009300020064</v>
      </c>
      <c r="ER64" s="46">
        <f t="shared" si="11"/>
        <v>17.89226829</v>
      </c>
      <c r="ES64" s="46">
        <f t="shared" si="11"/>
        <v>0.00000007214553266</v>
      </c>
      <c r="ET64" s="46">
        <f t="shared" si="11"/>
        <v>0.003597715674</v>
      </c>
      <c r="EU64" s="46">
        <f t="shared" si="11"/>
        <v>0.00168687707</v>
      </c>
      <c r="EV64" s="46">
        <f t="shared" si="11"/>
        <v>0.1137009343</v>
      </c>
      <c r="EW64" s="46">
        <f t="shared" si="11"/>
        <v>0.000004211770887</v>
      </c>
      <c r="EX64" s="46">
        <f t="shared" si="11"/>
        <v>0.01210136887</v>
      </c>
      <c r="EY64" s="46">
        <f t="shared" si="11"/>
        <v>0.00000004541497354</v>
      </c>
      <c r="EZ64" s="46">
        <f t="shared" si="11"/>
        <v>0.000003354910914</v>
      </c>
      <c r="FA64" s="46">
        <f t="shared" si="11"/>
        <v>0.000000008029099633</v>
      </c>
      <c r="FB64" s="46">
        <f t="shared" si="11"/>
        <v>0.001650316846</v>
      </c>
      <c r="FC64" s="46">
        <f t="shared" si="11"/>
        <v>0.0000017200542</v>
      </c>
      <c r="FD64" s="46">
        <f t="shared" si="11"/>
        <v>0.000004002787266</v>
      </c>
      <c r="FE64" s="46">
        <f t="shared" si="11"/>
        <v>0.00001713305525</v>
      </c>
      <c r="FF64" s="46">
        <f t="shared" si="11"/>
        <v>0</v>
      </c>
      <c r="FG64" s="46">
        <f t="shared" si="11"/>
        <v>0.003029200633</v>
      </c>
      <c r="FH64" s="46">
        <f t="shared" si="11"/>
        <v>0.3336980752</v>
      </c>
      <c r="FI64" s="46">
        <f t="shared" si="11"/>
        <v>0.0006748929462</v>
      </c>
      <c r="FJ64" s="46">
        <f t="shared" si="11"/>
        <v>0.000002947095087</v>
      </c>
      <c r="FK64" s="46">
        <f t="shared" si="11"/>
        <v>0.0001553977977</v>
      </c>
      <c r="FL64" s="46">
        <f t="shared" si="11"/>
        <v>2.391407081</v>
      </c>
      <c r="FM64" s="46">
        <f t="shared" si="11"/>
        <v>0.00006435438703</v>
      </c>
      <c r="FN64" s="46">
        <f t="shared" si="11"/>
        <v>0.000002533206697</v>
      </c>
      <c r="FO64" s="46">
        <f t="shared" si="11"/>
        <v>0.003370445793</v>
      </c>
      <c r="FP64" s="46">
        <f t="shared" si="11"/>
        <v>0.2684176661</v>
      </c>
      <c r="FQ64" s="46">
        <f t="shared" si="11"/>
        <v>0.2533522387</v>
      </c>
      <c r="FR64" s="46">
        <f t="shared" si="11"/>
        <v>0.0005368898402</v>
      </c>
      <c r="FS64" s="46">
        <f t="shared" si="11"/>
        <v>0.04764439525</v>
      </c>
      <c r="FT64" s="46">
        <f t="shared" si="11"/>
        <v>0.0000001219256081</v>
      </c>
      <c r="FU64" s="46">
        <f t="shared" si="11"/>
        <v>0.5938555924</v>
      </c>
      <c r="FV64" s="46">
        <f t="shared" si="11"/>
        <v>0.01098362092</v>
      </c>
      <c r="FW64" s="46">
        <f t="shared" si="11"/>
        <v>0.005498856994</v>
      </c>
      <c r="FX64" s="46">
        <f t="shared" si="11"/>
        <v>0.0000159452346</v>
      </c>
      <c r="FY64" s="46">
        <f t="shared" si="11"/>
        <v>0.000004701152918</v>
      </c>
      <c r="FZ64" s="46">
        <f t="shared" si="11"/>
        <v>0.0000000293001645</v>
      </c>
      <c r="GA64" s="46">
        <f t="shared" si="11"/>
        <v>0.0000001997260503</v>
      </c>
      <c r="GB64" s="46">
        <f t="shared" si="11"/>
        <v>0.0000003929697136</v>
      </c>
      <c r="GC64" s="46">
        <f t="shared" si="11"/>
        <v>0.000003304314795</v>
      </c>
      <c r="GD64" s="46">
        <f t="shared" si="11"/>
        <v>0.1832728599</v>
      </c>
      <c r="GE64" s="46">
        <f t="shared" si="11"/>
        <v>0.0000000002881363898</v>
      </c>
      <c r="GF64" s="46">
        <f t="shared" si="11"/>
        <v>0.00003286614301</v>
      </c>
      <c r="GG64" s="46">
        <f t="shared" si="11"/>
        <v>0</v>
      </c>
      <c r="GH64" s="46">
        <f t="shared" si="11"/>
        <v>0.05833160103</v>
      </c>
      <c r="GI64" s="46">
        <f t="shared" si="11"/>
        <v>0.00000000158573003</v>
      </c>
      <c r="GJ64" s="46">
        <f t="shared" si="11"/>
        <v>0.0000004644990674</v>
      </c>
      <c r="GK64" s="46">
        <f t="shared" si="11"/>
        <v>0.0001586230224</v>
      </c>
      <c r="GL64" s="46">
        <f t="shared" si="11"/>
        <v>0.0004472159754</v>
      </c>
      <c r="GM64" s="46">
        <f t="shared" si="11"/>
        <v>0.2658345105</v>
      </c>
      <c r="GN64" s="46">
        <f t="shared" si="11"/>
        <v>0.0002279243859</v>
      </c>
      <c r="GO64" s="46">
        <f t="shared" si="11"/>
        <v>0.02052242329</v>
      </c>
      <c r="GP64" s="46">
        <f t="shared" si="11"/>
        <v>0</v>
      </c>
      <c r="GQ64" s="46">
        <f t="shared" si="11"/>
        <v>0.006279425471</v>
      </c>
      <c r="GR64" s="46">
        <f t="shared" si="11"/>
        <v>0.003104627275</v>
      </c>
      <c r="GS64" s="46">
        <f t="shared" si="11"/>
        <v>0.0000001629067881</v>
      </c>
      <c r="GT64" s="46">
        <f t="shared" si="11"/>
        <v>0.0002817734918</v>
      </c>
      <c r="GU64" s="46">
        <f t="shared" si="11"/>
        <v>0.00787652128</v>
      </c>
      <c r="GV64" s="46">
        <f t="shared" si="11"/>
        <v>0.000000006382135394</v>
      </c>
      <c r="GW64" s="46">
        <f t="shared" si="11"/>
        <v>0.005786474809</v>
      </c>
      <c r="GX64" s="46">
        <f t="shared" si="11"/>
        <v>0.005376537167</v>
      </c>
      <c r="GY64" s="46">
        <f t="shared" si="11"/>
        <v>0.05018386805</v>
      </c>
      <c r="GZ64" s="46">
        <f t="shared" si="11"/>
        <v>0.00000369088638</v>
      </c>
      <c r="HA64" s="46">
        <f t="shared" si="11"/>
        <v>0.0002338580613</v>
      </c>
      <c r="HB64" s="46">
        <f t="shared" si="11"/>
        <v>0.0005814171922</v>
      </c>
      <c r="HC64" s="46">
        <f t="shared" si="11"/>
        <v>0.006774783829</v>
      </c>
      <c r="HD64" s="46">
        <f t="shared" si="11"/>
        <v>0.01084190018</v>
      </c>
      <c r="HE64" s="46">
        <f t="shared" si="11"/>
        <v>0.000003126554496</v>
      </c>
      <c r="HF64" s="46">
        <f t="shared" si="11"/>
        <v>0.01492155785</v>
      </c>
      <c r="HG64" s="46">
        <f t="shared" si="11"/>
        <v>0.003708463896</v>
      </c>
      <c r="HH64" s="46">
        <f t="shared" si="11"/>
        <v>0.008769772958</v>
      </c>
      <c r="HI64" s="46">
        <f t="shared" si="11"/>
        <v>0.002472760011</v>
      </c>
      <c r="HJ64" s="46">
        <f t="shared" si="11"/>
        <v>2.894741601</v>
      </c>
      <c r="HK64" s="46">
        <f t="shared" si="11"/>
        <v>0.00002399790413</v>
      </c>
      <c r="HL64" s="46">
        <f t="shared" si="11"/>
        <v>0.0002069980675</v>
      </c>
      <c r="HM64" s="46">
        <f t="shared" si="11"/>
        <v>0.00002254527463</v>
      </c>
      <c r="HN64" s="46">
        <f t="shared" si="11"/>
        <v>0</v>
      </c>
      <c r="HO64" s="46">
        <f t="shared" si="11"/>
        <v>0.00000006277160089</v>
      </c>
      <c r="HP64" s="46">
        <f t="shared" si="11"/>
        <v>0.0009469366863</v>
      </c>
      <c r="HQ64" s="46">
        <f t="shared" si="11"/>
        <v>0.0005025407794</v>
      </c>
      <c r="HR64" s="46">
        <f t="shared" si="11"/>
        <v>0.0001319630896</v>
      </c>
      <c r="HS64" s="46">
        <f t="shared" si="11"/>
        <v>0.005370636647</v>
      </c>
      <c r="HT64" s="46">
        <f t="shared" si="11"/>
        <v>0.0420327138</v>
      </c>
      <c r="HU64" s="46">
        <f t="shared" si="11"/>
        <v>0.000000002425320266</v>
      </c>
      <c r="HV64" s="46">
        <f t="shared" si="11"/>
        <v>0.0007956247873</v>
      </c>
      <c r="HW64" s="46">
        <f t="shared" si="11"/>
        <v>0.004865369602</v>
      </c>
      <c r="HX64" s="46">
        <f t="shared" si="11"/>
        <v>0.00004162602832</v>
      </c>
      <c r="HY64" s="46">
        <f t="shared" si="11"/>
        <v>0.00002505398037</v>
      </c>
      <c r="HZ64" s="46">
        <f t="shared" si="11"/>
        <v>0.001763281769</v>
      </c>
      <c r="IA64" s="46">
        <f t="shared" si="11"/>
        <v>0.003146989365</v>
      </c>
      <c r="IB64" s="46">
        <f t="shared" si="11"/>
        <v>0.01772050304</v>
      </c>
      <c r="IC64" s="46">
        <f t="shared" si="11"/>
        <v>0.000001039407604</v>
      </c>
      <c r="ID64" s="46">
        <f t="shared" si="11"/>
        <v>0.00491303215</v>
      </c>
      <c r="IE64" s="46">
        <f t="shared" si="11"/>
        <v>0.3532083154</v>
      </c>
      <c r="IF64" s="46">
        <f t="shared" si="11"/>
        <v>0.01043579723</v>
      </c>
      <c r="IG64" s="46">
        <f t="shared" si="11"/>
        <v>0.009830178057</v>
      </c>
      <c r="IH64" s="46">
        <f t="shared" si="11"/>
        <v>0.0000002410464748</v>
      </c>
      <c r="II64" s="46">
        <f t="shared" si="11"/>
        <v>0.0002196233023</v>
      </c>
      <c r="IJ64" s="46">
        <f t="shared" si="11"/>
        <v>0.0000000003730377301</v>
      </c>
      <c r="IK64" s="46">
        <f t="shared" si="11"/>
        <v>0.00000003937942967</v>
      </c>
      <c r="IL64" s="46">
        <f t="shared" si="11"/>
        <v>0.00006360016068</v>
      </c>
      <c r="IM64" s="46">
        <f t="shared" si="11"/>
        <v>0.005030175916</v>
      </c>
      <c r="IN64" s="46">
        <f t="shared" si="11"/>
        <v>0.0005923382371</v>
      </c>
      <c r="IO64" s="46">
        <f t="shared" si="11"/>
        <v>0.005580373332</v>
      </c>
      <c r="IP64" s="46">
        <f t="shared" si="11"/>
        <v>0.5933810483</v>
      </c>
      <c r="IQ64" s="46">
        <f t="shared" si="11"/>
        <v>0</v>
      </c>
      <c r="IR64" s="46">
        <f t="shared" si="11"/>
        <v>0.01294266784</v>
      </c>
      <c r="IS64" s="46">
        <f t="shared" si="11"/>
        <v>0.0009871071479</v>
      </c>
      <c r="IT64" s="46">
        <f t="shared" si="11"/>
        <v>0.000001384894915</v>
      </c>
      <c r="IU64" s="46">
        <f t="shared" si="11"/>
        <v>0.00003540973811</v>
      </c>
      <c r="IV64" s="46">
        <f t="shared" si="11"/>
        <v>0.2928852081</v>
      </c>
      <c r="IW64" s="46">
        <f t="shared" si="11"/>
        <v>0.00001295563843</v>
      </c>
      <c r="IX64" s="46">
        <f t="shared" si="11"/>
        <v>0.003400806804</v>
      </c>
      <c r="IY64" s="46">
        <f t="shared" si="11"/>
        <v>5.503526273</v>
      </c>
      <c r="IZ64" s="46">
        <f t="shared" si="11"/>
        <v>0.1966858942</v>
      </c>
      <c r="JA64" s="46">
        <f t="shared" si="11"/>
        <v>0.001159994351</v>
      </c>
      <c r="JB64" s="46">
        <f t="shared" si="11"/>
        <v>0.4001472681</v>
      </c>
      <c r="JC64" s="46">
        <f t="shared" si="11"/>
        <v>0.0000001534144981</v>
      </c>
      <c r="JD64" s="46">
        <f t="shared" si="11"/>
        <v>0.4448151071</v>
      </c>
      <c r="JE64" s="46">
        <f t="shared" si="11"/>
        <v>0.3357721835</v>
      </c>
      <c r="JF64" s="46">
        <f t="shared" si="11"/>
        <v>0.009898250836</v>
      </c>
      <c r="JG64" s="46">
        <f t="shared" si="11"/>
        <v>0.002260525022</v>
      </c>
      <c r="JH64" s="46">
        <f t="shared" si="11"/>
        <v>0.000002331269572</v>
      </c>
      <c r="JI64" s="46">
        <f t="shared" si="11"/>
        <v>0.000000008387937657</v>
      </c>
      <c r="JJ64" s="46">
        <f t="shared" si="11"/>
        <v>0.001014354861</v>
      </c>
      <c r="JK64" s="46">
        <f t="shared" si="11"/>
        <v>0.0000203433228</v>
      </c>
      <c r="JL64" s="46">
        <f t="shared" si="11"/>
        <v>0.00004875793963</v>
      </c>
      <c r="JM64" s="46">
        <f t="shared" si="11"/>
        <v>0.05606200758</v>
      </c>
      <c r="JN64" s="46">
        <f t="shared" si="11"/>
        <v>0.00005562239194</v>
      </c>
      <c r="JO64" s="46">
        <f t="shared" si="11"/>
        <v>15.02697188</v>
      </c>
      <c r="JP64" s="46">
        <f t="shared" si="11"/>
        <v>0.0009869092887</v>
      </c>
      <c r="JQ64" s="46">
        <f t="shared" si="11"/>
        <v>0.0000004269159311</v>
      </c>
      <c r="JR64" s="46">
        <f t="shared" si="11"/>
        <v>0.000003746031507</v>
      </c>
      <c r="JS64" s="46">
        <f t="shared" si="11"/>
        <v>0.4053663362</v>
      </c>
      <c r="JT64" s="46">
        <f t="shared" si="11"/>
        <v>0.000000003235230759</v>
      </c>
      <c r="JU64" s="46">
        <f t="shared" si="11"/>
        <v>0.008199351038</v>
      </c>
      <c r="JV64" s="46">
        <f t="shared" si="11"/>
        <v>0.01172278923</v>
      </c>
      <c r="JW64" s="46">
        <f t="shared" si="11"/>
        <v>0.511471209</v>
      </c>
      <c r="JX64" s="46">
        <f t="shared" si="11"/>
        <v>0.003518087343</v>
      </c>
      <c r="JY64" s="46">
        <f t="shared" si="11"/>
        <v>0.0001456797565</v>
      </c>
      <c r="JZ64" s="46">
        <f t="shared" si="11"/>
        <v>0.000000002657138943</v>
      </c>
      <c r="KA64" s="46">
        <f t="shared" si="11"/>
        <v>0.006757481372</v>
      </c>
      <c r="KB64" s="46">
        <f t="shared" si="11"/>
        <v>0.0004491093252</v>
      </c>
      <c r="KC64" s="46">
        <f t="shared" si="11"/>
        <v>0.00000001131729746</v>
      </c>
      <c r="KD64" s="46">
        <f t="shared" si="11"/>
        <v>0.00001407564138</v>
      </c>
      <c r="KE64" s="46">
        <f t="shared" si="11"/>
        <v>0.00987168275</v>
      </c>
      <c r="KF64" s="46">
        <f t="shared" si="11"/>
        <v>0.0002510302518</v>
      </c>
      <c r="KG64" s="46">
        <f t="shared" si="11"/>
        <v>0.4266954663</v>
      </c>
      <c r="KH64" s="46">
        <f t="shared" si="11"/>
        <v>0.0005140613574</v>
      </c>
      <c r="KI64" s="46">
        <f t="shared" si="11"/>
        <v>0.00005587906965</v>
      </c>
      <c r="KJ64" s="46">
        <f t="shared" si="11"/>
        <v>0.0003103571992</v>
      </c>
      <c r="KK64" s="46">
        <f t="shared" si="11"/>
        <v>0</v>
      </c>
      <c r="KL64" s="46">
        <f t="shared" si="11"/>
        <v>0.007380739883</v>
      </c>
      <c r="KM64" s="46">
        <f t="shared" si="11"/>
        <v>0.0004423402774</v>
      </c>
      <c r="KN64" s="46">
        <f t="shared" si="11"/>
        <v>0.4371110401</v>
      </c>
      <c r="KO64" s="46">
        <f t="shared" si="11"/>
        <v>1.692317392</v>
      </c>
      <c r="KP64" s="46">
        <f t="shared" si="11"/>
        <v>0.00008243048178</v>
      </c>
      <c r="KQ64" s="46">
        <f t="shared" si="11"/>
        <v>0.01613939267</v>
      </c>
      <c r="KR64" s="46">
        <f t="shared" si="11"/>
        <v>0.000003286137567</v>
      </c>
      <c r="KS64" s="46">
        <f t="shared" si="11"/>
        <v>0.0118887047</v>
      </c>
      <c r="KT64" s="46">
        <f t="shared" si="11"/>
        <v>0.005110644467</v>
      </c>
      <c r="KU64" s="46">
        <f t="shared" si="11"/>
        <v>0.000671825446</v>
      </c>
      <c r="KV64" s="46">
        <f t="shared" si="11"/>
        <v>0.005091870601</v>
      </c>
      <c r="KW64" s="46">
        <f t="shared" si="11"/>
        <v>0.1102460991</v>
      </c>
      <c r="KX64" s="46">
        <f t="shared" si="11"/>
        <v>0.00000189204465</v>
      </c>
      <c r="KY64" s="46">
        <f t="shared" si="11"/>
        <v>0.04320216191</v>
      </c>
      <c r="KZ64" s="46">
        <f t="shared" si="11"/>
        <v>0.006241794404</v>
      </c>
      <c r="LA64" s="46">
        <f t="shared" si="11"/>
        <v>0.001444662753</v>
      </c>
      <c r="LB64" s="46">
        <f t="shared" si="11"/>
        <v>0.0000431882592</v>
      </c>
      <c r="LC64" s="46">
        <f t="shared" si="11"/>
        <v>0.00000005127793765</v>
      </c>
      <c r="LD64" s="46">
        <f t="shared" si="11"/>
        <v>0.01297921167</v>
      </c>
      <c r="LE64" s="46">
        <f t="shared" si="11"/>
        <v>0.3280693977</v>
      </c>
      <c r="LF64" s="46">
        <f t="shared" si="11"/>
        <v>0.005746413168</v>
      </c>
      <c r="LG64" s="46">
        <f t="shared" si="11"/>
        <v>0.0000001822384002</v>
      </c>
      <c r="LH64" s="46">
        <f t="shared" si="11"/>
        <v>0.001144221898</v>
      </c>
      <c r="LI64" s="46">
        <f t="shared" si="11"/>
        <v>0.0000000009368164233</v>
      </c>
      <c r="LJ64" s="46">
        <f t="shared" si="11"/>
        <v>0.0000000706928637</v>
      </c>
      <c r="LK64" s="46">
        <f t="shared" si="11"/>
        <v>0.000001510440777</v>
      </c>
      <c r="LL64" s="46">
        <f t="shared" si="11"/>
        <v>2.318019619</v>
      </c>
      <c r="LM64" s="46">
        <f t="shared" si="11"/>
        <v>0.00008960192185</v>
      </c>
      <c r="LN64" s="46">
        <f t="shared" si="11"/>
        <v>0.0199135303</v>
      </c>
      <c r="LO64" s="46">
        <f t="shared" si="11"/>
        <v>0.3315608242</v>
      </c>
      <c r="LP64" s="46">
        <f t="shared" si="11"/>
        <v>0.0060355463</v>
      </c>
      <c r="LQ64" s="46">
        <f t="shared" si="11"/>
        <v>0.00000705694828</v>
      </c>
      <c r="LR64" s="46">
        <f t="shared" si="11"/>
        <v>0.000000001878706275</v>
      </c>
      <c r="LS64" s="46">
        <f t="shared" si="11"/>
        <v>0.00008923369758</v>
      </c>
      <c r="LT64" s="46">
        <f t="shared" si="11"/>
        <v>0.001264054909</v>
      </c>
      <c r="LU64" s="46">
        <f t="shared" si="11"/>
        <v>0.01405658385</v>
      </c>
      <c r="LV64" s="46">
        <f t="shared" si="11"/>
        <v>3.428309507</v>
      </c>
      <c r="LW64" s="46">
        <f t="shared" si="11"/>
        <v>0.0001919751731</v>
      </c>
      <c r="LX64" s="46">
        <f t="shared" si="11"/>
        <v>0.001096090136</v>
      </c>
      <c r="LY64" s="46">
        <f t="shared" si="11"/>
        <v>0.2494984637</v>
      </c>
      <c r="LZ64" s="46">
        <f t="shared" si="11"/>
        <v>0.00009295011795</v>
      </c>
      <c r="MA64" s="46">
        <f t="shared" si="11"/>
        <v>0.000957103508</v>
      </c>
      <c r="MB64" s="46">
        <f t="shared" si="11"/>
        <v>1.132515299</v>
      </c>
      <c r="MC64" s="46">
        <f t="shared" si="11"/>
        <v>0.0001837224925</v>
      </c>
      <c r="MD64" s="46">
        <f t="shared" si="11"/>
        <v>0.00985817724</v>
      </c>
      <c r="ME64" s="46">
        <f t="shared" si="11"/>
        <v>0.2138992462</v>
      </c>
      <c r="MF64" s="46">
        <f t="shared" si="11"/>
        <v>0.03633742485</v>
      </c>
      <c r="MG64" s="46">
        <f t="shared" si="11"/>
        <v>0.008873060245</v>
      </c>
      <c r="MH64" s="46">
        <f t="shared" si="11"/>
        <v>0.0003515556213</v>
      </c>
      <c r="MI64" s="46">
        <f t="shared" si="11"/>
        <v>0.0022128642</v>
      </c>
      <c r="MJ64" s="46">
        <f t="shared" si="11"/>
        <v>0.01275882048</v>
      </c>
      <c r="MK64" s="46">
        <f t="shared" si="11"/>
        <v>0.008491288305</v>
      </c>
      <c r="ML64" s="46">
        <f t="shared" si="11"/>
        <v>0.01767429194</v>
      </c>
      <c r="MM64" s="46">
        <f t="shared" si="11"/>
        <v>0.000108433615</v>
      </c>
      <c r="MN64" s="46">
        <f t="shared" si="11"/>
        <v>0.04842442946</v>
      </c>
      <c r="MO64" s="46">
        <f t="shared" si="11"/>
        <v>0.00001013327069</v>
      </c>
      <c r="MP64" s="46">
        <f t="shared" si="11"/>
        <v>0.01996957786</v>
      </c>
      <c r="MQ64" s="46">
        <f t="shared" si="11"/>
        <v>0.01399497953</v>
      </c>
      <c r="MR64" s="46">
        <f t="shared" si="11"/>
        <v>0</v>
      </c>
      <c r="MS64" s="46">
        <f t="shared" si="11"/>
        <v>0.09458811346</v>
      </c>
      <c r="MT64" s="46">
        <f t="shared" si="11"/>
        <v>0.00000002337433998</v>
      </c>
      <c r="MU64" s="46">
        <f t="shared" si="11"/>
        <v>0.00002110038705</v>
      </c>
      <c r="MV64" s="46">
        <f t="shared" si="11"/>
        <v>0.0001865327391</v>
      </c>
      <c r="MW64" s="46">
        <f t="shared" si="11"/>
        <v>0</v>
      </c>
      <c r="MX64" s="46">
        <f t="shared" si="11"/>
        <v>0.003054068825</v>
      </c>
      <c r="MY64" s="46">
        <f t="shared" si="11"/>
        <v>0.000007360934628</v>
      </c>
      <c r="MZ64" s="46">
        <f t="shared" si="11"/>
        <v>0</v>
      </c>
      <c r="NA64" s="46">
        <f t="shared" si="11"/>
        <v>0.00000002002042785</v>
      </c>
      <c r="NB64" s="46">
        <f t="shared" si="11"/>
        <v>0.00004997874591</v>
      </c>
      <c r="NC64" s="46">
        <f t="shared" si="11"/>
        <v>2.451989178</v>
      </c>
      <c r="ND64" s="46">
        <f t="shared" si="11"/>
        <v>0.00000005063543643</v>
      </c>
      <c r="NE64" s="46">
        <f t="shared" si="11"/>
        <v>0.207309411</v>
      </c>
      <c r="NF64" s="46">
        <f t="shared" si="11"/>
        <v>0.0000192528318</v>
      </c>
      <c r="NG64" s="46">
        <f t="shared" si="11"/>
        <v>0.03597198199</v>
      </c>
      <c r="NH64" s="46">
        <f t="shared" si="11"/>
        <v>0.000007511116495</v>
      </c>
      <c r="NI64" s="46">
        <f t="shared" si="11"/>
        <v>0.002754881394</v>
      </c>
      <c r="NJ64" s="46">
        <f t="shared" si="11"/>
        <v>0</v>
      </c>
      <c r="NK64" s="46">
        <f t="shared" si="11"/>
        <v>0.0002632492351</v>
      </c>
      <c r="NL64" s="46">
        <f t="shared" si="11"/>
        <v>0.0001864634747</v>
      </c>
      <c r="NM64" s="46">
        <f t="shared" si="11"/>
        <v>0.002807246691</v>
      </c>
      <c r="NN64" s="46">
        <f t="shared" si="11"/>
        <v>0.02704049234</v>
      </c>
      <c r="NO64" s="46">
        <f t="shared" si="11"/>
        <v>0.0000000002234368012</v>
      </c>
      <c r="NP64" s="46">
        <f t="shared" si="11"/>
        <v>0.001473355121</v>
      </c>
      <c r="NQ64" s="46">
        <f t="shared" si="11"/>
        <v>0.00001859915931</v>
      </c>
      <c r="NR64" s="46">
        <f t="shared" si="11"/>
        <v>30.64889632</v>
      </c>
      <c r="NS64" s="46">
        <f t="shared" si="11"/>
        <v>0.000000001744226884</v>
      </c>
      <c r="NT64" s="46">
        <f t="shared" si="11"/>
        <v>1.468203472</v>
      </c>
      <c r="NU64" s="46">
        <f t="shared" si="11"/>
        <v>18.0017814</v>
      </c>
      <c r="NV64" s="46">
        <f t="shared" si="11"/>
        <v>0.00003174329164</v>
      </c>
      <c r="NW64" s="46">
        <f t="shared" si="11"/>
        <v>0.0001031199489</v>
      </c>
      <c r="NX64" s="46">
        <f t="shared" si="11"/>
        <v>0.00002302842308</v>
      </c>
      <c r="NY64" s="46">
        <f t="shared" si="11"/>
        <v>0.02075504077</v>
      </c>
      <c r="NZ64" s="46">
        <f t="shared" si="11"/>
        <v>0.007160766745</v>
      </c>
      <c r="OA64" s="46">
        <f t="shared" si="11"/>
        <v>0.1788912702</v>
      </c>
      <c r="OB64" s="46">
        <f t="shared" si="11"/>
        <v>0.000000006189623366</v>
      </c>
      <c r="OC64" s="46">
        <f t="shared" si="11"/>
        <v>0.0000503585529</v>
      </c>
      <c r="OD64" s="46">
        <f t="shared" si="11"/>
        <v>0.002457928276</v>
      </c>
      <c r="OE64" s="46">
        <f t="shared" si="11"/>
        <v>0.2353161773</v>
      </c>
      <c r="OF64" s="46">
        <f t="shared" si="11"/>
        <v>0.0000982415538</v>
      </c>
      <c r="OG64" s="46">
        <f t="shared" si="11"/>
        <v>0.3002945771</v>
      </c>
      <c r="OH64" s="46">
        <f t="shared" si="11"/>
        <v>0.00003296275193</v>
      </c>
      <c r="OI64" s="46">
        <f t="shared" si="11"/>
        <v>0.05325251247</v>
      </c>
      <c r="OJ64" s="46">
        <f t="shared" si="11"/>
        <v>0.06032311948</v>
      </c>
      <c r="OK64" s="46">
        <f t="shared" si="11"/>
        <v>0.00002752975559</v>
      </c>
    </row>
    <row r="65" ht="14.25" customHeight="1">
      <c r="A65" s="21" t="s">
        <v>1937</v>
      </c>
      <c r="B65" s="46">
        <f t="shared" ref="B65:OK65" si="12">B62^2</f>
        <v>0.001656527854</v>
      </c>
      <c r="C65" s="46">
        <f t="shared" si="12"/>
        <v>1.497257434</v>
      </c>
      <c r="D65" s="46">
        <f t="shared" si="12"/>
        <v>0.0001270100948</v>
      </c>
      <c r="E65" s="46">
        <f t="shared" si="12"/>
        <v>0.002513821517</v>
      </c>
      <c r="F65" s="46">
        <f t="shared" si="12"/>
        <v>0.002928806556</v>
      </c>
      <c r="G65" s="46">
        <f t="shared" si="12"/>
        <v>0.03978045773</v>
      </c>
      <c r="H65" s="46">
        <f t="shared" si="12"/>
        <v>0.01993153363</v>
      </c>
      <c r="I65" s="46">
        <f t="shared" si="12"/>
        <v>0.2090097181</v>
      </c>
      <c r="J65" s="46">
        <f t="shared" si="12"/>
        <v>12.31008927</v>
      </c>
      <c r="K65" s="46">
        <f t="shared" si="12"/>
        <v>0.00769476338</v>
      </c>
      <c r="L65" s="46">
        <f t="shared" si="12"/>
        <v>0.0002318996102</v>
      </c>
      <c r="M65" s="46">
        <f t="shared" si="12"/>
        <v>1.244140583</v>
      </c>
      <c r="N65" s="46">
        <f t="shared" si="12"/>
        <v>0.0116111963</v>
      </c>
      <c r="O65" s="46">
        <f t="shared" si="12"/>
        <v>0.003128837162</v>
      </c>
      <c r="P65" s="46">
        <f t="shared" si="12"/>
        <v>0.002710903528</v>
      </c>
      <c r="Q65" s="46">
        <f t="shared" si="12"/>
        <v>0.01738351754</v>
      </c>
      <c r="R65" s="46">
        <f t="shared" si="12"/>
        <v>0.001733888655</v>
      </c>
      <c r="S65" s="46">
        <f t="shared" si="12"/>
        <v>0.0386331042</v>
      </c>
      <c r="T65" s="46">
        <f t="shared" si="12"/>
        <v>0.1134705976</v>
      </c>
      <c r="U65" s="46">
        <f t="shared" si="12"/>
        <v>0.03575561182</v>
      </c>
      <c r="V65" s="46">
        <f t="shared" si="12"/>
        <v>0.001215294576</v>
      </c>
      <c r="W65" s="46">
        <f t="shared" si="12"/>
        <v>0.003145679509</v>
      </c>
      <c r="X65" s="46">
        <f t="shared" si="12"/>
        <v>0.8768822631</v>
      </c>
      <c r="Y65" s="46">
        <f t="shared" si="12"/>
        <v>0.002545524058</v>
      </c>
      <c r="Z65" s="46">
        <f t="shared" si="12"/>
        <v>0.000002186080611</v>
      </c>
      <c r="AA65" s="46">
        <f t="shared" si="12"/>
        <v>0.04556750161</v>
      </c>
      <c r="AB65" s="46">
        <f t="shared" si="12"/>
        <v>0.004746641174</v>
      </c>
      <c r="AC65" s="46">
        <f t="shared" si="12"/>
        <v>0.0001075166364</v>
      </c>
      <c r="AD65" s="46">
        <f t="shared" si="12"/>
        <v>0.07040693831</v>
      </c>
      <c r="AE65" s="46">
        <f t="shared" si="12"/>
        <v>0.04175749513</v>
      </c>
      <c r="AF65" s="46">
        <f t="shared" si="12"/>
        <v>0.03170131779</v>
      </c>
      <c r="AG65" s="46">
        <f t="shared" si="12"/>
        <v>0.000001077500402</v>
      </c>
      <c r="AH65" s="46">
        <f t="shared" si="12"/>
        <v>0.1555029742</v>
      </c>
      <c r="AI65" s="46">
        <f t="shared" si="12"/>
        <v>0.07374757492</v>
      </c>
      <c r="AJ65" s="46">
        <f t="shared" si="12"/>
        <v>0.0199585809</v>
      </c>
      <c r="AK65" s="46">
        <f t="shared" si="12"/>
        <v>0.291465852</v>
      </c>
      <c r="AL65" s="46">
        <f t="shared" si="12"/>
        <v>0.00141918486</v>
      </c>
      <c r="AM65" s="46">
        <f t="shared" si="12"/>
        <v>2.455232603</v>
      </c>
      <c r="AN65" s="46">
        <f t="shared" si="12"/>
        <v>0.0438086821</v>
      </c>
      <c r="AO65" s="46">
        <f t="shared" si="12"/>
        <v>0.00001191085717</v>
      </c>
      <c r="AP65" s="46">
        <f t="shared" si="12"/>
        <v>0.03640237044</v>
      </c>
      <c r="AQ65" s="46">
        <f t="shared" si="12"/>
        <v>0.1299609449</v>
      </c>
      <c r="AR65" s="46">
        <f t="shared" si="12"/>
        <v>1.489855105</v>
      </c>
      <c r="AS65" s="46">
        <f t="shared" si="12"/>
        <v>0.0001469427468</v>
      </c>
      <c r="AT65" s="46">
        <f t="shared" si="12"/>
        <v>0.0008352933167</v>
      </c>
      <c r="AU65" s="46">
        <f t="shared" si="12"/>
        <v>0.231177516</v>
      </c>
      <c r="AV65" s="46">
        <f t="shared" si="12"/>
        <v>0.0291180973</v>
      </c>
      <c r="AW65" s="46">
        <f t="shared" si="12"/>
        <v>0.00001200205465</v>
      </c>
      <c r="AX65" s="46">
        <f t="shared" si="12"/>
        <v>0.01066105565</v>
      </c>
      <c r="AY65" s="46">
        <f t="shared" si="12"/>
        <v>0.01713544491</v>
      </c>
      <c r="AZ65" s="46">
        <f t="shared" si="12"/>
        <v>0.02289653327</v>
      </c>
      <c r="BA65" s="46">
        <f t="shared" si="12"/>
        <v>0.0001421309022</v>
      </c>
      <c r="BB65" s="46">
        <f t="shared" si="12"/>
        <v>0.000008790855587</v>
      </c>
      <c r="BC65" s="46">
        <f t="shared" si="12"/>
        <v>0.08886298663</v>
      </c>
      <c r="BD65" s="46">
        <f t="shared" si="12"/>
        <v>0.00009891638043</v>
      </c>
      <c r="BE65" s="46">
        <f t="shared" si="12"/>
        <v>0.1151774047</v>
      </c>
      <c r="BF65" s="46">
        <f t="shared" si="12"/>
        <v>0.05659776458</v>
      </c>
      <c r="BG65" s="46">
        <f t="shared" si="12"/>
        <v>0.8017909032</v>
      </c>
      <c r="BH65" s="46">
        <f t="shared" si="12"/>
        <v>0.1736605375</v>
      </c>
      <c r="BI65" s="46">
        <f t="shared" si="12"/>
        <v>0.02977374776</v>
      </c>
      <c r="BJ65" s="46">
        <f t="shared" si="12"/>
        <v>0.0003476384484</v>
      </c>
      <c r="BK65" s="46">
        <f t="shared" si="12"/>
        <v>0.1905727567</v>
      </c>
      <c r="BL65" s="46">
        <f t="shared" si="12"/>
        <v>0.000339008276</v>
      </c>
      <c r="BM65" s="46">
        <f t="shared" si="12"/>
        <v>0.0005380615627</v>
      </c>
      <c r="BN65" s="46">
        <f t="shared" si="12"/>
        <v>0.06273994025</v>
      </c>
      <c r="BO65" s="46">
        <f t="shared" si="12"/>
        <v>0.0454837239</v>
      </c>
      <c r="BP65" s="46">
        <f t="shared" si="12"/>
        <v>0.0003818810218</v>
      </c>
      <c r="BQ65" s="46">
        <f t="shared" si="12"/>
        <v>0.00001628368219</v>
      </c>
      <c r="BR65" s="46">
        <f t="shared" si="12"/>
        <v>1.250085407</v>
      </c>
      <c r="BS65" s="46">
        <f t="shared" si="12"/>
        <v>0.0002732039761</v>
      </c>
      <c r="BT65" s="46">
        <f t="shared" si="12"/>
        <v>0.001669696027</v>
      </c>
      <c r="BU65" s="46">
        <f t="shared" si="12"/>
        <v>0.02829077711</v>
      </c>
      <c r="BV65" s="46">
        <f t="shared" si="12"/>
        <v>0.03609801067</v>
      </c>
      <c r="BW65" s="46">
        <f t="shared" si="12"/>
        <v>0.003162367733</v>
      </c>
      <c r="BX65" s="46">
        <f t="shared" si="12"/>
        <v>0.1378412495</v>
      </c>
      <c r="BY65" s="46">
        <f t="shared" si="12"/>
        <v>0.0331679135</v>
      </c>
      <c r="BZ65" s="46">
        <f t="shared" si="12"/>
        <v>0.1018559109</v>
      </c>
      <c r="CA65" s="46">
        <f t="shared" si="12"/>
        <v>0.008945334641</v>
      </c>
      <c r="CB65" s="46">
        <f t="shared" si="12"/>
        <v>0.008119639503</v>
      </c>
      <c r="CC65" s="46">
        <f t="shared" si="12"/>
        <v>0.004697846933</v>
      </c>
      <c r="CD65" s="46">
        <f t="shared" si="12"/>
        <v>0.3991022232</v>
      </c>
      <c r="CE65" s="46">
        <f t="shared" si="12"/>
        <v>0.00000002918097868</v>
      </c>
      <c r="CF65" s="46">
        <f t="shared" si="12"/>
        <v>0.3654828998</v>
      </c>
      <c r="CG65" s="46">
        <f t="shared" si="12"/>
        <v>0.007815682645</v>
      </c>
      <c r="CH65" s="46">
        <f t="shared" si="12"/>
        <v>1.211757778</v>
      </c>
      <c r="CI65" s="46">
        <f t="shared" si="12"/>
        <v>0.02131952371</v>
      </c>
      <c r="CJ65" s="46">
        <f t="shared" si="12"/>
        <v>0.3113757062</v>
      </c>
      <c r="CK65" s="46">
        <f t="shared" si="12"/>
        <v>0.0242369035</v>
      </c>
      <c r="CL65" s="46">
        <f t="shared" si="12"/>
        <v>0.01133636782</v>
      </c>
      <c r="CM65" s="46">
        <f t="shared" si="12"/>
        <v>0.001548044208</v>
      </c>
      <c r="CN65" s="46">
        <f t="shared" si="12"/>
        <v>0.002713552228</v>
      </c>
      <c r="CO65" s="46">
        <f t="shared" si="12"/>
        <v>0.0007074367219</v>
      </c>
      <c r="CP65" s="46">
        <f t="shared" si="12"/>
        <v>0.01120960863</v>
      </c>
      <c r="CQ65" s="46">
        <f t="shared" si="12"/>
        <v>0.4116532048</v>
      </c>
      <c r="CR65" s="46">
        <f t="shared" si="12"/>
        <v>0.965332834</v>
      </c>
      <c r="CS65" s="46">
        <f t="shared" si="12"/>
        <v>0.01109836219</v>
      </c>
      <c r="CT65" s="46">
        <f t="shared" si="12"/>
        <v>0.0000000006286819606</v>
      </c>
      <c r="CU65" s="46">
        <f t="shared" si="12"/>
        <v>0.0001560440601</v>
      </c>
      <c r="CV65" s="46">
        <f t="shared" si="12"/>
        <v>0.2842000192</v>
      </c>
      <c r="CW65" s="46">
        <f t="shared" si="12"/>
        <v>0.0312876175</v>
      </c>
      <c r="CX65" s="46">
        <f t="shared" si="12"/>
        <v>0.01093675633</v>
      </c>
      <c r="CY65" s="46">
        <f t="shared" si="12"/>
        <v>0.04802551365</v>
      </c>
      <c r="CZ65" s="46">
        <f t="shared" si="12"/>
        <v>0.001645233964</v>
      </c>
      <c r="DA65" s="46">
        <f t="shared" si="12"/>
        <v>0.1993055872</v>
      </c>
      <c r="DB65" s="46">
        <f t="shared" si="12"/>
        <v>0.001125827434</v>
      </c>
      <c r="DC65" s="46">
        <f t="shared" si="12"/>
        <v>0.3411092748</v>
      </c>
      <c r="DD65" s="46">
        <f t="shared" si="12"/>
        <v>0.00003941340346</v>
      </c>
      <c r="DE65" s="46">
        <f t="shared" si="12"/>
        <v>0.001158591397</v>
      </c>
      <c r="DF65" s="46">
        <f t="shared" si="12"/>
        <v>1.230941536</v>
      </c>
      <c r="DG65" s="46">
        <f t="shared" si="12"/>
        <v>0.00003242367811</v>
      </c>
      <c r="DH65" s="46">
        <f t="shared" si="12"/>
        <v>0.01626073747</v>
      </c>
      <c r="DI65" s="46">
        <f t="shared" si="12"/>
        <v>0.003061221895</v>
      </c>
      <c r="DJ65" s="46">
        <f t="shared" si="12"/>
        <v>0.00005949074207</v>
      </c>
      <c r="DK65" s="46">
        <f t="shared" si="12"/>
        <v>0.002874778987</v>
      </c>
      <c r="DL65" s="46">
        <f t="shared" si="12"/>
        <v>0.008104610966</v>
      </c>
      <c r="DM65" s="46">
        <f t="shared" si="12"/>
        <v>0.006666038334</v>
      </c>
      <c r="DN65" s="46">
        <f t="shared" si="12"/>
        <v>0.001936657555</v>
      </c>
      <c r="DO65" s="46">
        <f t="shared" si="12"/>
        <v>0.000006926638924</v>
      </c>
      <c r="DP65" s="46">
        <f t="shared" si="12"/>
        <v>3.292018058</v>
      </c>
      <c r="DQ65" s="46">
        <f t="shared" si="12"/>
        <v>0.1349093941</v>
      </c>
      <c r="DR65" s="46">
        <f t="shared" si="12"/>
        <v>0.03421213473</v>
      </c>
      <c r="DS65" s="46">
        <f t="shared" si="12"/>
        <v>0.08814185664</v>
      </c>
      <c r="DT65" s="46">
        <f t="shared" si="12"/>
        <v>0.0003766536512</v>
      </c>
      <c r="DU65" s="46">
        <f t="shared" si="12"/>
        <v>0.000004492288778</v>
      </c>
      <c r="DV65" s="46">
        <f t="shared" si="12"/>
        <v>0.001544725877</v>
      </c>
      <c r="DW65" s="46">
        <f t="shared" si="12"/>
        <v>0.0004005049195</v>
      </c>
      <c r="DX65" s="46">
        <f t="shared" si="12"/>
        <v>0.008682368121</v>
      </c>
      <c r="DY65" s="46">
        <f t="shared" si="12"/>
        <v>3.795856373</v>
      </c>
      <c r="DZ65" s="46">
        <f t="shared" si="12"/>
        <v>0.004323739459</v>
      </c>
      <c r="EA65" s="46">
        <f t="shared" si="12"/>
        <v>0.2846473689</v>
      </c>
      <c r="EB65" s="46">
        <f t="shared" si="12"/>
        <v>0.373811999</v>
      </c>
      <c r="EC65" s="46">
        <f t="shared" si="12"/>
        <v>1.320504523</v>
      </c>
      <c r="ED65" s="46">
        <f t="shared" si="12"/>
        <v>0.006934465057</v>
      </c>
      <c r="EE65" s="46">
        <f t="shared" si="12"/>
        <v>0.2493723341</v>
      </c>
      <c r="EF65" s="46">
        <f t="shared" si="12"/>
        <v>0.02583855896</v>
      </c>
      <c r="EG65" s="46">
        <f t="shared" si="12"/>
        <v>0.08418063785</v>
      </c>
      <c r="EH65" s="46">
        <f t="shared" si="12"/>
        <v>0.005264378326</v>
      </c>
      <c r="EI65" s="46">
        <f t="shared" si="12"/>
        <v>0.01107806165</v>
      </c>
      <c r="EJ65" s="46">
        <f t="shared" si="12"/>
        <v>0.0009023388058</v>
      </c>
      <c r="EK65" s="46">
        <f t="shared" si="12"/>
        <v>0.00001472499814</v>
      </c>
      <c r="EL65" s="46">
        <f t="shared" si="12"/>
        <v>0.00005815246527</v>
      </c>
      <c r="EM65" s="46">
        <f t="shared" si="12"/>
        <v>3.032904141</v>
      </c>
      <c r="EN65" s="46">
        <f t="shared" si="12"/>
        <v>0.000000001296632981</v>
      </c>
      <c r="EO65" s="46">
        <f t="shared" si="12"/>
        <v>0.007305378715</v>
      </c>
      <c r="EP65" s="46">
        <f t="shared" si="12"/>
        <v>0.003302690111</v>
      </c>
      <c r="EQ65" s="46">
        <f t="shared" si="12"/>
        <v>0.000442237864</v>
      </c>
      <c r="ER65" s="46">
        <f t="shared" si="12"/>
        <v>6.84085315</v>
      </c>
      <c r="ES65" s="46">
        <f t="shared" si="12"/>
        <v>0.0000173303086</v>
      </c>
      <c r="ET65" s="46">
        <f t="shared" si="12"/>
        <v>0.02347926832</v>
      </c>
      <c r="EU65" s="46">
        <f t="shared" si="12"/>
        <v>0.01417062341</v>
      </c>
      <c r="EV65" s="46">
        <f t="shared" si="12"/>
        <v>0.2346979821</v>
      </c>
      <c r="EW65" s="46">
        <f t="shared" si="12"/>
        <v>0.0002608013442</v>
      </c>
      <c r="EX65" s="46">
        <f t="shared" si="12"/>
        <v>0.0527095934</v>
      </c>
      <c r="EY65" s="46">
        <f t="shared" si="12"/>
        <v>0.0000127291492</v>
      </c>
      <c r="EZ65" s="46">
        <f t="shared" si="12"/>
        <v>0.0002241062636</v>
      </c>
      <c r="FA65" s="46">
        <f t="shared" si="12"/>
        <v>0.000004009694007</v>
      </c>
      <c r="FB65" s="46">
        <f t="shared" si="12"/>
        <v>0.01396512697</v>
      </c>
      <c r="FC65" s="46">
        <f t="shared" si="12"/>
        <v>0.0001435582277</v>
      </c>
      <c r="FD65" s="46">
        <f t="shared" si="12"/>
        <v>0.0002521012542</v>
      </c>
      <c r="FE65" s="46">
        <f t="shared" si="12"/>
        <v>0.0006645941952</v>
      </c>
      <c r="FF65" s="46">
        <f t="shared" si="12"/>
        <v>0.000000002361736423</v>
      </c>
      <c r="FG65" s="46">
        <f t="shared" si="12"/>
        <v>0.02093559746</v>
      </c>
      <c r="FH65" s="46">
        <f t="shared" si="12"/>
        <v>0.481100492</v>
      </c>
      <c r="FI65" s="46">
        <f t="shared" si="12"/>
        <v>0.007694078141</v>
      </c>
      <c r="FJ65" s="46">
        <f t="shared" si="12"/>
        <v>0.0002055556565</v>
      </c>
      <c r="FK65" s="46">
        <f t="shared" si="12"/>
        <v>0.002890435215</v>
      </c>
      <c r="FL65" s="46">
        <f t="shared" si="12"/>
        <v>1.788280636</v>
      </c>
      <c r="FM65" s="46">
        <f t="shared" si="12"/>
        <v>0.001605901013</v>
      </c>
      <c r="FN65" s="46">
        <f t="shared" si="12"/>
        <v>0.000185829112</v>
      </c>
      <c r="FO65" s="46">
        <f t="shared" si="12"/>
        <v>0.02247975453</v>
      </c>
      <c r="FP65" s="46">
        <f t="shared" si="12"/>
        <v>0.4161092759</v>
      </c>
      <c r="FQ65" s="46">
        <f t="shared" si="12"/>
        <v>0.4003899465</v>
      </c>
      <c r="FR65" s="46">
        <f t="shared" si="12"/>
        <v>0.006605770134</v>
      </c>
      <c r="FS65" s="46">
        <f t="shared" si="12"/>
        <v>0.1314239591</v>
      </c>
      <c r="FT65" s="46">
        <f t="shared" si="12"/>
        <v>0.00002458838211</v>
      </c>
      <c r="FU65" s="46">
        <f t="shared" si="12"/>
        <v>0.7065136665</v>
      </c>
      <c r="FV65" s="46">
        <f t="shared" si="12"/>
        <v>0.04941176385</v>
      </c>
      <c r="FW65" s="46">
        <f t="shared" si="12"/>
        <v>0.03115408139</v>
      </c>
      <c r="FX65" s="46">
        <f t="shared" si="12"/>
        <v>0.0006335106821</v>
      </c>
      <c r="FY65" s="46">
        <f t="shared" si="12"/>
        <v>0.000280631393</v>
      </c>
      <c r="FZ65" s="46">
        <f t="shared" si="12"/>
        <v>0.00000950415198</v>
      </c>
      <c r="GA65" s="46">
        <f t="shared" si="12"/>
        <v>0.00003416828197</v>
      </c>
      <c r="GB65" s="46">
        <f t="shared" si="12"/>
        <v>0.00005365036985</v>
      </c>
      <c r="GC65" s="46">
        <f t="shared" si="12"/>
        <v>0.000221847366</v>
      </c>
      <c r="GD65" s="46">
        <f t="shared" si="12"/>
        <v>0.3226503233</v>
      </c>
      <c r="GE65" s="46">
        <f t="shared" si="12"/>
        <v>0.0000004362466185</v>
      </c>
      <c r="GF65" s="46">
        <f t="shared" si="12"/>
        <v>0.001026043627</v>
      </c>
      <c r="GG65" s="46">
        <f t="shared" si="12"/>
        <v>0</v>
      </c>
      <c r="GH65" s="46">
        <f t="shared" si="12"/>
        <v>0.150407421</v>
      </c>
      <c r="GI65" s="46">
        <f t="shared" si="12"/>
        <v>0.00000135983485</v>
      </c>
      <c r="GJ65" s="46">
        <f t="shared" si="12"/>
        <v>0.00005997771242</v>
      </c>
      <c r="GK65" s="46">
        <f t="shared" si="12"/>
        <v>0.002930291422</v>
      </c>
      <c r="GL65" s="46">
        <f t="shared" si="12"/>
        <v>0.005848056224</v>
      </c>
      <c r="GM65" s="46">
        <f t="shared" si="12"/>
        <v>0.4134353176</v>
      </c>
      <c r="GN65" s="46">
        <f t="shared" si="12"/>
        <v>0.0037313031</v>
      </c>
      <c r="GO65" s="46">
        <f t="shared" si="12"/>
        <v>0.07495819048</v>
      </c>
      <c r="GP65" s="46">
        <f t="shared" si="12"/>
        <v>0.0000000003256897422</v>
      </c>
      <c r="GQ65" s="46">
        <f t="shared" si="12"/>
        <v>0.03403663417</v>
      </c>
      <c r="GR65" s="46">
        <f t="shared" si="12"/>
        <v>0.02128169978</v>
      </c>
      <c r="GS65" s="46">
        <f t="shared" si="12"/>
        <v>0.00002982813642</v>
      </c>
      <c r="GT65" s="46">
        <f t="shared" si="12"/>
        <v>0.004298003412</v>
      </c>
      <c r="GU65" s="46">
        <f t="shared" si="12"/>
        <v>0.03958733812</v>
      </c>
      <c r="GV65" s="46">
        <f t="shared" si="12"/>
        <v>0.000003440677828</v>
      </c>
      <c r="GW65" s="46">
        <f t="shared" si="12"/>
        <v>0.03223116805</v>
      </c>
      <c r="GX65" s="46">
        <f t="shared" si="12"/>
        <v>0.03069034484</v>
      </c>
      <c r="GY65" s="46">
        <f t="shared" si="12"/>
        <v>0.136053407</v>
      </c>
      <c r="GZ65" s="46">
        <f t="shared" si="12"/>
        <v>0.0002388290315</v>
      </c>
      <c r="HA65" s="46">
        <f t="shared" si="12"/>
        <v>0.003795784634</v>
      </c>
      <c r="HB65" s="46">
        <f t="shared" si="12"/>
        <v>0.006966135423</v>
      </c>
      <c r="HC65" s="46">
        <f t="shared" si="12"/>
        <v>0.03580389665</v>
      </c>
      <c r="HD65" s="46">
        <f t="shared" si="12"/>
        <v>0.0489858073</v>
      </c>
      <c r="HE65" s="46">
        <f t="shared" si="12"/>
        <v>0.0002138178715</v>
      </c>
      <c r="HF65" s="46">
        <f t="shared" si="12"/>
        <v>0.06060978981</v>
      </c>
      <c r="HG65" s="46">
        <f t="shared" si="12"/>
        <v>0.02395866988</v>
      </c>
      <c r="HH65" s="46">
        <f t="shared" si="12"/>
        <v>0.04252642744</v>
      </c>
      <c r="HI65" s="46">
        <f t="shared" si="12"/>
        <v>0.01828610935</v>
      </c>
      <c r="HJ65" s="46">
        <f t="shared" si="12"/>
        <v>2.031140044</v>
      </c>
      <c r="HK65" s="46">
        <f t="shared" si="12"/>
        <v>0.0008319850887</v>
      </c>
      <c r="HL65" s="46">
        <f t="shared" si="12"/>
        <v>0.003499270594</v>
      </c>
      <c r="HM65" s="46">
        <f t="shared" si="12"/>
        <v>0.0007980627125</v>
      </c>
      <c r="HN65" s="46">
        <f t="shared" si="12"/>
        <v>0</v>
      </c>
      <c r="HO65" s="46">
        <f t="shared" si="12"/>
        <v>0.00001579460623</v>
      </c>
      <c r="HP65" s="46">
        <f t="shared" si="12"/>
        <v>0.009643039851</v>
      </c>
      <c r="HQ65" s="46">
        <f t="shared" si="12"/>
        <v>0.006320928425</v>
      </c>
      <c r="HR65" s="46">
        <f t="shared" si="12"/>
        <v>0.002591999917</v>
      </c>
      <c r="HS65" s="46">
        <f t="shared" si="12"/>
        <v>0.0306678865</v>
      </c>
      <c r="HT65" s="46">
        <f t="shared" si="12"/>
        <v>0.120890346</v>
      </c>
      <c r="HU65" s="46">
        <f t="shared" si="12"/>
        <v>0.000001805147651</v>
      </c>
      <c r="HV65" s="46">
        <f t="shared" si="12"/>
        <v>0.008586289684</v>
      </c>
      <c r="HW65" s="46">
        <f t="shared" si="12"/>
        <v>0.02871291101</v>
      </c>
      <c r="HX65" s="46">
        <f t="shared" si="12"/>
        <v>0.00120109304</v>
      </c>
      <c r="HY65" s="46">
        <f t="shared" si="12"/>
        <v>0.0008562182661</v>
      </c>
      <c r="HZ65" s="46">
        <f t="shared" si="12"/>
        <v>0.0145953488</v>
      </c>
      <c r="IA65" s="46">
        <f t="shared" si="12"/>
        <v>0.0214748522</v>
      </c>
      <c r="IB65" s="46">
        <f t="shared" si="12"/>
        <v>0.06797001474</v>
      </c>
      <c r="IC65" s="46">
        <f t="shared" si="12"/>
        <v>0.0001026102139</v>
      </c>
      <c r="ID65" s="46">
        <f t="shared" si="12"/>
        <v>0.02890012608</v>
      </c>
      <c r="IE65" s="46">
        <f t="shared" si="12"/>
        <v>0.4996746071</v>
      </c>
      <c r="IF65" s="46">
        <f t="shared" si="12"/>
        <v>0.04775480633</v>
      </c>
      <c r="IG65" s="46">
        <f t="shared" si="12"/>
        <v>0.04588889389</v>
      </c>
      <c r="IH65" s="46">
        <f t="shared" si="12"/>
        <v>0.00003873175621</v>
      </c>
      <c r="II65" s="46">
        <f t="shared" si="12"/>
        <v>0.003640147191</v>
      </c>
      <c r="IJ65" s="46">
        <f t="shared" si="12"/>
        <v>0.0000005182052874</v>
      </c>
      <c r="IK65" s="46">
        <f t="shared" si="12"/>
        <v>0.0000115747854</v>
      </c>
      <c r="IL65" s="46">
        <f t="shared" si="12"/>
        <v>0.001593329053</v>
      </c>
      <c r="IM65" s="46">
        <f t="shared" si="12"/>
        <v>0.02935770591</v>
      </c>
      <c r="IN65" s="46">
        <f t="shared" si="12"/>
        <v>0.007053096821</v>
      </c>
      <c r="IO65" s="46">
        <f t="shared" si="12"/>
        <v>0.0314612159</v>
      </c>
      <c r="IP65" s="46">
        <f t="shared" si="12"/>
        <v>0.7061372377</v>
      </c>
      <c r="IQ65" s="46">
        <f t="shared" si="12"/>
        <v>0.000000005806764205</v>
      </c>
      <c r="IR65" s="46">
        <f t="shared" si="12"/>
        <v>0.05512507631</v>
      </c>
      <c r="IS65" s="46">
        <f t="shared" si="12"/>
        <v>0.009913861891</v>
      </c>
      <c r="IT65" s="46">
        <f t="shared" si="12"/>
        <v>0.0001242447025</v>
      </c>
      <c r="IU65" s="46">
        <f t="shared" si="12"/>
        <v>0.001078322027</v>
      </c>
      <c r="IV65" s="46">
        <f t="shared" si="12"/>
        <v>0.4410267776</v>
      </c>
      <c r="IW65" s="46">
        <f t="shared" si="12"/>
        <v>0.0005516189951</v>
      </c>
      <c r="IX65" s="46">
        <f t="shared" si="12"/>
        <v>0.02261455123</v>
      </c>
      <c r="IY65" s="46">
        <f t="shared" si="12"/>
        <v>3.117171494</v>
      </c>
      <c r="IZ65" s="46">
        <f t="shared" si="12"/>
        <v>0.3382066503</v>
      </c>
      <c r="JA65" s="46">
        <f t="shared" si="12"/>
        <v>0.01104003837</v>
      </c>
      <c r="JB65" s="46">
        <f t="shared" si="12"/>
        <v>0.5430167642</v>
      </c>
      <c r="JC65" s="46">
        <f t="shared" si="12"/>
        <v>0.00002865789381</v>
      </c>
      <c r="JD65" s="46">
        <f t="shared" si="12"/>
        <v>0.5827107351</v>
      </c>
      <c r="JE65" s="46">
        <f t="shared" si="12"/>
        <v>0.4830919603</v>
      </c>
      <c r="JF65" s="46">
        <f t="shared" si="12"/>
        <v>0.04610050012</v>
      </c>
      <c r="JG65" s="46">
        <f t="shared" si="12"/>
        <v>0.01722421928</v>
      </c>
      <c r="JH65" s="46">
        <f t="shared" si="12"/>
        <v>0.0001758173231</v>
      </c>
      <c r="JI65" s="46">
        <f t="shared" si="12"/>
        <v>0.000004128289351</v>
      </c>
      <c r="JJ65" s="46">
        <f t="shared" si="12"/>
        <v>0.01009547157</v>
      </c>
      <c r="JK65" s="46">
        <f t="shared" si="12"/>
        <v>0.0007452144376</v>
      </c>
      <c r="JL65" s="46">
        <f t="shared" si="12"/>
        <v>0.001334638238</v>
      </c>
      <c r="JM65" s="46">
        <f t="shared" si="12"/>
        <v>0.1464802583</v>
      </c>
      <c r="JN65" s="46">
        <f t="shared" si="12"/>
        <v>0.001457134946</v>
      </c>
      <c r="JO65" s="46">
        <f t="shared" si="12"/>
        <v>6.089490853</v>
      </c>
      <c r="JP65" s="46">
        <f t="shared" si="12"/>
        <v>0.009912537068</v>
      </c>
      <c r="JQ65" s="46">
        <f t="shared" si="12"/>
        <v>0.00005669719512</v>
      </c>
      <c r="JR65" s="46">
        <f t="shared" si="12"/>
        <v>0.0002412020255</v>
      </c>
      <c r="JS65" s="46">
        <f t="shared" si="12"/>
        <v>0.5477282233</v>
      </c>
      <c r="JT65" s="46">
        <f t="shared" si="12"/>
        <v>0.000002187443488</v>
      </c>
      <c r="JU65" s="46">
        <f t="shared" si="12"/>
        <v>0.04066177381</v>
      </c>
      <c r="JV65" s="46">
        <f t="shared" si="12"/>
        <v>0.05160446791</v>
      </c>
      <c r="JW65" s="46">
        <f t="shared" si="12"/>
        <v>0.639559265</v>
      </c>
      <c r="JX65" s="46">
        <f t="shared" si="12"/>
        <v>0.02313153278</v>
      </c>
      <c r="JY65" s="46">
        <f t="shared" si="12"/>
        <v>0.002768637761</v>
      </c>
      <c r="JZ65" s="46">
        <f t="shared" si="12"/>
        <v>0.000001918416244</v>
      </c>
      <c r="KA65" s="46">
        <f t="shared" si="12"/>
        <v>0.03574290977</v>
      </c>
      <c r="KB65" s="46">
        <f t="shared" si="12"/>
        <v>0.005864550295</v>
      </c>
      <c r="KC65" s="46">
        <f t="shared" si="12"/>
        <v>0.000005040749943</v>
      </c>
      <c r="KD65" s="46">
        <f t="shared" si="12"/>
        <v>0.0005829690012</v>
      </c>
      <c r="KE65" s="46">
        <f t="shared" si="12"/>
        <v>0.04601797035</v>
      </c>
      <c r="KF65" s="46">
        <f t="shared" si="12"/>
        <v>0.003979397974</v>
      </c>
      <c r="KG65" s="46">
        <f t="shared" si="12"/>
        <v>0.5667767401</v>
      </c>
      <c r="KH65" s="46">
        <f t="shared" si="12"/>
        <v>0.006417166472</v>
      </c>
      <c r="KI65" s="46">
        <f t="shared" si="12"/>
        <v>0.001461614281</v>
      </c>
      <c r="KJ65" s="46">
        <f t="shared" si="12"/>
        <v>0.004583964187</v>
      </c>
      <c r="KK65" s="46">
        <f t="shared" si="12"/>
        <v>0.0000001652354622</v>
      </c>
      <c r="KL65" s="46">
        <f t="shared" si="12"/>
        <v>0.03790820902</v>
      </c>
      <c r="KM65" s="46">
        <f t="shared" si="12"/>
        <v>0.005805473638</v>
      </c>
      <c r="KN65" s="46">
        <f t="shared" si="12"/>
        <v>0.5759629097</v>
      </c>
      <c r="KO65" s="46">
        <f t="shared" si="12"/>
        <v>1.42010747</v>
      </c>
      <c r="KP65" s="46">
        <f t="shared" si="12"/>
        <v>0.001894051974</v>
      </c>
      <c r="KQ65" s="46">
        <f t="shared" si="12"/>
        <v>0.06386429545</v>
      </c>
      <c r="KR65" s="46">
        <f t="shared" si="12"/>
        <v>0.0002210330213</v>
      </c>
      <c r="KS65" s="46">
        <f t="shared" si="12"/>
        <v>0.05209024018</v>
      </c>
      <c r="KT65" s="46">
        <f t="shared" si="12"/>
        <v>0.02966997039</v>
      </c>
      <c r="KU65" s="46">
        <f t="shared" si="12"/>
        <v>0.007670746539</v>
      </c>
      <c r="KV65" s="46">
        <f t="shared" si="12"/>
        <v>0.02959726441</v>
      </c>
      <c r="KW65" s="46">
        <f t="shared" si="12"/>
        <v>0.2299193312</v>
      </c>
      <c r="KX65" s="46">
        <f t="shared" si="12"/>
        <v>0.0001529751616</v>
      </c>
      <c r="KY65" s="46">
        <f t="shared" si="12"/>
        <v>0.1231223757</v>
      </c>
      <c r="KZ65" s="46">
        <f t="shared" si="12"/>
        <v>0.03390051582</v>
      </c>
      <c r="LA65" s="46">
        <f t="shared" si="12"/>
        <v>0.0127794153</v>
      </c>
      <c r="LB65" s="46">
        <f t="shared" si="12"/>
        <v>0.001230959599</v>
      </c>
      <c r="LC65" s="46">
        <f t="shared" si="12"/>
        <v>0.0000138023711</v>
      </c>
      <c r="LD65" s="46">
        <f t="shared" si="12"/>
        <v>0.0552287919</v>
      </c>
      <c r="LE65" s="46">
        <f t="shared" si="12"/>
        <v>0.4756751687</v>
      </c>
      <c r="LF65" s="46">
        <f t="shared" si="12"/>
        <v>0.03208223131</v>
      </c>
      <c r="LG65" s="46">
        <f t="shared" si="12"/>
        <v>0.00003214350732</v>
      </c>
      <c r="LH65" s="46">
        <f t="shared" si="12"/>
        <v>0.01093973587</v>
      </c>
      <c r="LI65" s="46">
        <f t="shared" si="12"/>
        <v>0.0000009574211061</v>
      </c>
      <c r="LJ65" s="46">
        <f t="shared" si="12"/>
        <v>0.00001709688734</v>
      </c>
      <c r="LK65" s="46">
        <f t="shared" si="12"/>
        <v>0.0001316444237</v>
      </c>
      <c r="LL65" s="46">
        <f t="shared" si="12"/>
        <v>1.751505095</v>
      </c>
      <c r="LM65" s="46">
        <f t="shared" si="12"/>
        <v>0.002002372551</v>
      </c>
      <c r="LN65" s="46">
        <f t="shared" si="12"/>
        <v>0.07346810524</v>
      </c>
      <c r="LO65" s="46">
        <f t="shared" si="12"/>
        <v>0.4790440757</v>
      </c>
      <c r="LP65" s="46">
        <f t="shared" si="12"/>
        <v>0.03314955661</v>
      </c>
      <c r="LQ65" s="46">
        <f t="shared" si="12"/>
        <v>0.0003679125674</v>
      </c>
      <c r="LR65" s="46">
        <f t="shared" si="12"/>
        <v>0.0000015225536</v>
      </c>
      <c r="LS65" s="46">
        <f t="shared" si="12"/>
        <v>0.001996882876</v>
      </c>
      <c r="LT65" s="46">
        <f t="shared" si="12"/>
        <v>0.0116907927</v>
      </c>
      <c r="LU65" s="46">
        <f t="shared" si="12"/>
        <v>0.05824426801</v>
      </c>
      <c r="LV65" s="46">
        <f t="shared" si="12"/>
        <v>2.273631174</v>
      </c>
      <c r="LW65" s="46">
        <f t="shared" si="12"/>
        <v>0.00332784721</v>
      </c>
      <c r="LX65" s="46">
        <f t="shared" si="12"/>
        <v>0.01063075672</v>
      </c>
      <c r="LY65" s="46">
        <f t="shared" si="12"/>
        <v>0.3963193258</v>
      </c>
      <c r="LZ65" s="46">
        <f t="shared" si="12"/>
        <v>0.00205194932</v>
      </c>
      <c r="MA65" s="46">
        <f t="shared" si="12"/>
        <v>0.009711938837</v>
      </c>
      <c r="MB65" s="46">
        <f t="shared" si="12"/>
        <v>1.086499136</v>
      </c>
      <c r="MC65" s="46">
        <f t="shared" si="12"/>
        <v>0.003231778241</v>
      </c>
      <c r="MD65" s="46">
        <f t="shared" si="12"/>
        <v>0.04597598912</v>
      </c>
      <c r="ME65" s="46">
        <f t="shared" si="12"/>
        <v>0.3576620291</v>
      </c>
      <c r="MF65" s="46">
        <f t="shared" si="12"/>
        <v>0.1097074442</v>
      </c>
      <c r="MG65" s="46">
        <f t="shared" si="12"/>
        <v>0.04285968289</v>
      </c>
      <c r="MH65" s="46">
        <f t="shared" si="12"/>
        <v>0.004981147067</v>
      </c>
      <c r="MI65" s="46">
        <f t="shared" si="12"/>
        <v>0.01698125727</v>
      </c>
      <c r="MJ65" s="46">
        <f t="shared" si="12"/>
        <v>0.05460180729</v>
      </c>
      <c r="MK65" s="46">
        <f t="shared" si="12"/>
        <v>0.04162130802</v>
      </c>
      <c r="ML65" s="46">
        <f t="shared" si="12"/>
        <v>0.06785179628</v>
      </c>
      <c r="MM65" s="46">
        <f t="shared" si="12"/>
        <v>0.002273924065</v>
      </c>
      <c r="MN65" s="46">
        <f t="shared" si="12"/>
        <v>0.1328545222</v>
      </c>
      <c r="MO65" s="46">
        <f t="shared" si="12"/>
        <v>0.0004682736957</v>
      </c>
      <c r="MP65" s="46">
        <f t="shared" si="12"/>
        <v>0.07360589359</v>
      </c>
      <c r="MQ65" s="46">
        <f t="shared" si="12"/>
        <v>0.05807396945</v>
      </c>
      <c r="MR65" s="46">
        <f t="shared" si="12"/>
        <v>0.0000001469066414</v>
      </c>
      <c r="MS65" s="46">
        <f t="shared" si="12"/>
        <v>0.2075985787</v>
      </c>
      <c r="MT65" s="46">
        <f t="shared" si="12"/>
        <v>0.000008175096811</v>
      </c>
      <c r="MU65" s="46">
        <f t="shared" si="12"/>
        <v>0.0007635900859</v>
      </c>
      <c r="MV65" s="46">
        <f t="shared" si="12"/>
        <v>0.00326465063</v>
      </c>
      <c r="MW65" s="46">
        <f t="shared" si="12"/>
        <v>0.0000000002175594479</v>
      </c>
      <c r="MX65" s="46">
        <f t="shared" si="12"/>
        <v>0.02105002164</v>
      </c>
      <c r="MY65" s="46">
        <f t="shared" si="12"/>
        <v>0.0003784036416</v>
      </c>
      <c r="MZ65" s="46">
        <f t="shared" si="12"/>
        <v>0.00000006690218721</v>
      </c>
      <c r="NA65" s="46">
        <f t="shared" si="12"/>
        <v>0.000007373079266</v>
      </c>
      <c r="NB65" s="46">
        <f t="shared" si="12"/>
        <v>0.001356824165</v>
      </c>
      <c r="NC65" s="46">
        <f t="shared" si="12"/>
        <v>1.818356497</v>
      </c>
      <c r="ND65" s="46">
        <f t="shared" si="12"/>
        <v>0.00001368683521</v>
      </c>
      <c r="NE65" s="46">
        <f t="shared" si="12"/>
        <v>0.3502778525</v>
      </c>
      <c r="NF65" s="46">
        <f t="shared" si="12"/>
        <v>0.0007183394942</v>
      </c>
      <c r="NG65" s="46">
        <f t="shared" si="12"/>
        <v>0.1089706592</v>
      </c>
      <c r="NH65" s="46">
        <f t="shared" si="12"/>
        <v>0.0003835332305</v>
      </c>
      <c r="NI65" s="46">
        <f t="shared" si="12"/>
        <v>0.01965178197</v>
      </c>
      <c r="NJ65" s="46">
        <f t="shared" si="12"/>
        <v>0.00000001969390744</v>
      </c>
      <c r="NK65" s="46">
        <f t="shared" si="12"/>
        <v>0.00410750479</v>
      </c>
      <c r="NL65" s="46">
        <f t="shared" si="12"/>
        <v>0.003263842414</v>
      </c>
      <c r="NM65" s="46">
        <f t="shared" si="12"/>
        <v>0.01990002945</v>
      </c>
      <c r="NN65" s="46">
        <f t="shared" si="12"/>
        <v>0.09008996051</v>
      </c>
      <c r="NO65" s="46">
        <f t="shared" si="12"/>
        <v>0.0000003682164077</v>
      </c>
      <c r="NP65" s="46">
        <f t="shared" si="12"/>
        <v>0.0129480676</v>
      </c>
      <c r="NQ65" s="46">
        <f t="shared" si="12"/>
        <v>0.0007019866875</v>
      </c>
      <c r="NR65" s="46">
        <f t="shared" si="12"/>
        <v>9.793619495</v>
      </c>
      <c r="NS65" s="46">
        <f t="shared" si="12"/>
        <v>0.000001449000885</v>
      </c>
      <c r="NT65" s="46">
        <f t="shared" si="12"/>
        <v>1.291786767</v>
      </c>
      <c r="NU65" s="46">
        <f t="shared" si="12"/>
        <v>6.868738602</v>
      </c>
      <c r="NV65" s="46">
        <f t="shared" si="12"/>
        <v>0.001002539069</v>
      </c>
      <c r="NW65" s="46">
        <f t="shared" si="12"/>
        <v>0.002199016355</v>
      </c>
      <c r="NX65" s="46">
        <f t="shared" si="12"/>
        <v>0.000809424104</v>
      </c>
      <c r="NY65" s="46">
        <f t="shared" si="12"/>
        <v>0.07552354966</v>
      </c>
      <c r="NZ65" s="46">
        <f t="shared" si="12"/>
        <v>0.03715121471</v>
      </c>
      <c r="OA65" s="46">
        <f t="shared" si="12"/>
        <v>0.3174871107</v>
      </c>
      <c r="OB65" s="46">
        <f t="shared" si="12"/>
        <v>0.000003371135033</v>
      </c>
      <c r="OC65" s="46">
        <f t="shared" si="12"/>
        <v>0.001363689493</v>
      </c>
      <c r="OD65" s="46">
        <f t="shared" si="12"/>
        <v>0.01821291541</v>
      </c>
      <c r="OE65" s="46">
        <f t="shared" si="12"/>
        <v>0.3811546213</v>
      </c>
      <c r="OF65" s="46">
        <f t="shared" si="12"/>
        <v>0.002129103702</v>
      </c>
      <c r="OG65" s="46">
        <f t="shared" si="12"/>
        <v>0.4484337864</v>
      </c>
      <c r="OH65" s="46">
        <f t="shared" si="12"/>
        <v>0.001028053324</v>
      </c>
      <c r="OI65" s="46">
        <f t="shared" si="12"/>
        <v>0.1415446314</v>
      </c>
      <c r="OJ65" s="46">
        <f t="shared" si="12"/>
        <v>0.1538116371</v>
      </c>
      <c r="OK65" s="46">
        <f t="shared" si="12"/>
        <v>0.0009117341816</v>
      </c>
    </row>
    <row r="66" ht="14.25" customHeight="1">
      <c r="A66" s="21" t="s">
        <v>1953</v>
      </c>
      <c r="B66" s="44">
        <f>1/400</f>
        <v>0.0025</v>
      </c>
    </row>
    <row r="67" ht="14.25" customHeight="1">
      <c r="A67" s="21" t="s">
        <v>1954</v>
      </c>
      <c r="B67" s="21">
        <f>B66*SUM(B63:OK63)</f>
        <v>1.18748925</v>
      </c>
    </row>
    <row r="68" ht="14.25" customHeight="1">
      <c r="A68" s="21" t="s">
        <v>1955</v>
      </c>
      <c r="B68" s="21">
        <f>B66*SUM(B64:OK64)</f>
        <v>0.4911177968</v>
      </c>
    </row>
    <row r="69" ht="14.25" customHeight="1">
      <c r="A69" s="21" t="s">
        <v>1956</v>
      </c>
      <c r="B69" s="21">
        <f>B66*SUM(B65:OK65)</f>
        <v>0.2664235477</v>
      </c>
    </row>
    <row r="70" ht="14.25" customHeight="1">
      <c r="A70" s="21" t="s">
        <v>1957</v>
      </c>
      <c r="B70" s="21">
        <f>B69^3</f>
        <v>0.01891114485</v>
      </c>
    </row>
    <row r="71" ht="14.25" customHeight="1">
      <c r="A71" s="21" t="s">
        <v>1958</v>
      </c>
      <c r="B71" s="21">
        <f>B69^2</f>
        <v>0.07098150677</v>
      </c>
    </row>
    <row r="72" ht="14.25" customHeight="1">
      <c r="A72" s="21" t="s">
        <v>1959</v>
      </c>
      <c r="B72" s="38">
        <f>B68/SQRT(B70)</f>
        <v>3.571303517</v>
      </c>
      <c r="C72" s="28" t="s">
        <v>1960</v>
      </c>
      <c r="E72" s="47" t="s">
        <v>1961</v>
      </c>
      <c r="F72" s="48"/>
    </row>
    <row r="73" ht="14.25" customHeight="1">
      <c r="A73" s="21" t="s">
        <v>1962</v>
      </c>
      <c r="B73" s="38">
        <f>B67/B71-3</f>
        <v>13.72955822</v>
      </c>
      <c r="C73" s="28" t="s">
        <v>1963</v>
      </c>
      <c r="E73" s="49"/>
      <c r="F73" s="50"/>
    </row>
    <row r="74" ht="14.25" customHeight="1">
      <c r="A74" s="21" t="s">
        <v>1964</v>
      </c>
      <c r="B74" s="21">
        <f>(6*(400-2))/((400+1)*(400+3))</f>
        <v>0.0147769534</v>
      </c>
      <c r="C74" s="4">
        <f t="shared" ref="C74:C75" si="13">B74*2</f>
        <v>0.0295539068</v>
      </c>
    </row>
    <row r="75" ht="14.25" customHeight="1">
      <c r="A75" s="21" t="s">
        <v>1965</v>
      </c>
      <c r="B75" s="21">
        <f>(24*400*(400-2)*(400-3))/((400+1)^2*(400+3)*(400+5))</f>
        <v>0.05779576244</v>
      </c>
      <c r="C75" s="18">
        <f t="shared" si="13"/>
        <v>0.1155915249</v>
      </c>
    </row>
  </sheetData>
  <mergeCells count="13">
    <mergeCell ref="A36:D36"/>
    <mergeCell ref="B37:D37"/>
    <mergeCell ref="B38:D38"/>
    <mergeCell ref="B39:D39"/>
    <mergeCell ref="F39:I39"/>
    <mergeCell ref="A1:E1"/>
    <mergeCell ref="A2:E2"/>
    <mergeCell ref="A3:E3"/>
    <mergeCell ref="A4:E4"/>
    <mergeCell ref="A5:E5"/>
    <mergeCell ref="A6:E6"/>
    <mergeCell ref="C27:E27"/>
    <mergeCell ref="E72:F7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13"/>
    <col customWidth="1" min="2" max="3" width="15.63"/>
    <col customWidth="1" min="4" max="4" width="14.13"/>
    <col customWidth="1" min="5" max="5" width="11.0"/>
    <col customWidth="1" min="6" max="6" width="17.13"/>
    <col customWidth="1" min="7" max="8" width="11.0"/>
    <col customWidth="1" min="9" max="9" width="12.63"/>
    <col customWidth="1" min="10" max="401" width="11.0"/>
  </cols>
  <sheetData>
    <row r="1" ht="14.25" customHeight="1">
      <c r="A1" s="11" t="s">
        <v>1966</v>
      </c>
      <c r="B1" s="14">
        <v>5.35</v>
      </c>
      <c r="C1" s="15">
        <v>7.03</v>
      </c>
      <c r="D1" s="14">
        <v>8.69</v>
      </c>
      <c r="E1" s="15">
        <v>10.57</v>
      </c>
      <c r="F1" s="14">
        <v>9.13</v>
      </c>
      <c r="G1" s="15">
        <v>9.3</v>
      </c>
      <c r="H1" s="14">
        <v>3.2</v>
      </c>
      <c r="I1" s="15">
        <v>5.46</v>
      </c>
      <c r="J1" s="14">
        <v>5.61</v>
      </c>
      <c r="K1" s="15">
        <v>8.53</v>
      </c>
      <c r="L1" s="14">
        <v>6.85</v>
      </c>
      <c r="M1" s="15">
        <v>4.71</v>
      </c>
      <c r="N1" s="14">
        <v>5.75</v>
      </c>
      <c r="O1" s="15">
        <v>3.53</v>
      </c>
      <c r="P1" s="14">
        <v>8.28</v>
      </c>
      <c r="Q1" s="15">
        <v>10.67</v>
      </c>
      <c r="R1" s="14">
        <v>8.04</v>
      </c>
      <c r="S1" s="15">
        <v>6.31</v>
      </c>
      <c r="T1" s="14">
        <v>7.48</v>
      </c>
      <c r="U1" s="15">
        <v>4.53</v>
      </c>
      <c r="V1" s="14">
        <v>6.85</v>
      </c>
      <c r="W1" s="15">
        <v>4.63</v>
      </c>
      <c r="X1" s="14">
        <v>6.02</v>
      </c>
      <c r="Y1" s="15">
        <v>3.41</v>
      </c>
      <c r="Z1" s="14">
        <v>8.48</v>
      </c>
      <c r="AA1" s="15">
        <v>6.25</v>
      </c>
      <c r="AB1" s="14">
        <v>6.13</v>
      </c>
      <c r="AC1" s="15">
        <v>6.28</v>
      </c>
      <c r="AD1" s="14">
        <v>6.7</v>
      </c>
      <c r="AE1" s="15">
        <v>9.09</v>
      </c>
      <c r="AF1" s="14">
        <v>5.59</v>
      </c>
      <c r="AG1" s="15">
        <v>6.81</v>
      </c>
      <c r="AH1" s="14">
        <v>5.64</v>
      </c>
      <c r="AI1" s="15">
        <v>10.81</v>
      </c>
      <c r="AJ1" s="14">
        <v>12.4</v>
      </c>
      <c r="AK1" s="15">
        <v>4.46</v>
      </c>
      <c r="AL1" s="14">
        <v>8.04</v>
      </c>
      <c r="AM1" s="15">
        <v>6.83</v>
      </c>
      <c r="AN1" s="14">
        <v>7.49</v>
      </c>
      <c r="AO1" s="15">
        <v>4.89</v>
      </c>
      <c r="AP1" s="14">
        <v>5.29</v>
      </c>
      <c r="AQ1" s="15">
        <v>8.66</v>
      </c>
      <c r="AR1" s="14">
        <v>2.2</v>
      </c>
      <c r="AS1" s="15">
        <v>7.17</v>
      </c>
      <c r="AT1" s="14">
        <v>5.97</v>
      </c>
      <c r="AU1" s="15">
        <v>4.53</v>
      </c>
      <c r="AV1" s="14">
        <v>6.01</v>
      </c>
      <c r="AW1" s="15">
        <v>6.7</v>
      </c>
      <c r="AX1" s="14">
        <v>6.16</v>
      </c>
      <c r="AY1" s="15">
        <v>12.3</v>
      </c>
      <c r="AZ1" s="14">
        <v>6.41</v>
      </c>
      <c r="BA1" s="15">
        <v>4.66</v>
      </c>
      <c r="BB1" s="14">
        <v>7.15</v>
      </c>
      <c r="BC1" s="15">
        <v>9.62</v>
      </c>
      <c r="BD1" s="14">
        <v>7.07</v>
      </c>
      <c r="BE1" s="15">
        <v>7.15</v>
      </c>
      <c r="BF1" s="14">
        <v>6.21</v>
      </c>
      <c r="BG1" s="15">
        <v>5.32</v>
      </c>
      <c r="BH1" s="14">
        <v>10.39</v>
      </c>
      <c r="BI1" s="15">
        <v>6.98</v>
      </c>
      <c r="BJ1" s="14">
        <v>9.41</v>
      </c>
      <c r="BK1" s="15">
        <v>6.35</v>
      </c>
      <c r="BL1" s="14">
        <v>9.7</v>
      </c>
      <c r="BM1" s="15">
        <v>5.65</v>
      </c>
      <c r="BN1" s="14">
        <v>3.05</v>
      </c>
      <c r="BO1" s="15">
        <v>3.0</v>
      </c>
      <c r="BP1" s="14">
        <v>9.43</v>
      </c>
      <c r="BQ1" s="15">
        <v>7.53</v>
      </c>
      <c r="BR1" s="14">
        <v>5.85</v>
      </c>
      <c r="BS1" s="15">
        <v>7.78</v>
      </c>
      <c r="BT1" s="14">
        <v>7.49</v>
      </c>
      <c r="BU1" s="15">
        <v>6.76</v>
      </c>
      <c r="BV1" s="14">
        <v>4.97</v>
      </c>
      <c r="BW1" s="15">
        <v>7.0</v>
      </c>
      <c r="BX1" s="14">
        <v>5.06</v>
      </c>
      <c r="BY1" s="15">
        <v>4.69</v>
      </c>
      <c r="BZ1" s="14">
        <v>4.79</v>
      </c>
      <c r="CA1" s="15">
        <v>2.91</v>
      </c>
      <c r="CB1" s="14">
        <v>10.87</v>
      </c>
      <c r="CC1" s="15">
        <v>7.2</v>
      </c>
      <c r="CD1" s="14">
        <v>7.15</v>
      </c>
      <c r="CE1" s="15">
        <v>4.99</v>
      </c>
      <c r="CF1" s="14">
        <v>3.47</v>
      </c>
      <c r="CG1" s="15">
        <v>6.95</v>
      </c>
      <c r="CH1" s="14">
        <v>3.54</v>
      </c>
      <c r="CI1" s="15">
        <v>4.6</v>
      </c>
      <c r="CJ1" s="14">
        <v>7.57</v>
      </c>
      <c r="CK1" s="15">
        <v>6.71</v>
      </c>
      <c r="CL1" s="14">
        <v>7.29</v>
      </c>
      <c r="CM1" s="15">
        <v>4.6</v>
      </c>
      <c r="CN1" s="14">
        <v>6.71</v>
      </c>
      <c r="CO1" s="15">
        <v>7.35</v>
      </c>
      <c r="CP1" s="14">
        <v>6.79</v>
      </c>
      <c r="CQ1" s="15">
        <v>6.43</v>
      </c>
      <c r="CR1" s="14">
        <v>6.96</v>
      </c>
      <c r="CS1" s="15">
        <v>9.16</v>
      </c>
      <c r="CT1" s="14">
        <v>5.01</v>
      </c>
      <c r="CU1" s="15">
        <v>5.94</v>
      </c>
      <c r="CV1" s="14">
        <v>3.02</v>
      </c>
      <c r="CW1" s="15">
        <v>7.2</v>
      </c>
      <c r="CX1" s="14">
        <v>4.6</v>
      </c>
      <c r="CY1" s="15">
        <v>8.1</v>
      </c>
      <c r="CZ1" s="14">
        <v>6.71</v>
      </c>
      <c r="DA1" s="15">
        <v>3.82</v>
      </c>
      <c r="DB1" s="14">
        <v>5.72</v>
      </c>
      <c r="DC1" s="15">
        <v>4.27</v>
      </c>
      <c r="DD1" s="14">
        <v>6.15</v>
      </c>
      <c r="DE1" s="15">
        <v>10.26</v>
      </c>
      <c r="DF1" s="14">
        <v>8.06</v>
      </c>
      <c r="DG1" s="15">
        <v>9.39</v>
      </c>
      <c r="DH1" s="14">
        <v>5.99</v>
      </c>
      <c r="DI1" s="15">
        <v>10.19</v>
      </c>
      <c r="DJ1" s="14">
        <v>6.03</v>
      </c>
      <c r="DK1" s="15">
        <v>9.55</v>
      </c>
      <c r="DL1" s="14">
        <v>11.34</v>
      </c>
      <c r="DM1" s="15">
        <v>3.63</v>
      </c>
      <c r="DN1" s="14">
        <v>8.98</v>
      </c>
      <c r="DO1" s="15">
        <v>7.3</v>
      </c>
      <c r="DP1" s="14">
        <v>0.89</v>
      </c>
      <c r="DQ1" s="15">
        <v>5.3</v>
      </c>
      <c r="DR1" s="14">
        <v>7.93</v>
      </c>
      <c r="DS1" s="15">
        <v>6.1</v>
      </c>
      <c r="DT1" s="14">
        <v>7.5</v>
      </c>
      <c r="DU1" s="15">
        <v>6.6</v>
      </c>
      <c r="DV1" s="14">
        <v>6.41</v>
      </c>
      <c r="DW1" s="15">
        <v>5.7</v>
      </c>
      <c r="DX1" s="14">
        <v>8.5</v>
      </c>
      <c r="DY1" s="15">
        <v>9.28</v>
      </c>
      <c r="DZ1" s="14">
        <v>3.7</v>
      </c>
      <c r="EA1" s="15">
        <v>7.32</v>
      </c>
      <c r="EB1" s="14">
        <v>4.36</v>
      </c>
      <c r="EC1" s="15">
        <v>9.31</v>
      </c>
      <c r="ED1" s="14">
        <v>4.97</v>
      </c>
      <c r="EE1" s="15">
        <v>9.63</v>
      </c>
      <c r="EF1" s="14">
        <v>2.23</v>
      </c>
      <c r="EG1" s="15">
        <v>5.56</v>
      </c>
      <c r="EH1" s="14">
        <v>6.4</v>
      </c>
      <c r="EI1" s="15">
        <v>7.69</v>
      </c>
      <c r="EJ1" s="14">
        <v>3.86</v>
      </c>
      <c r="EK1" s="15">
        <v>6.92</v>
      </c>
      <c r="EL1" s="14">
        <v>9.94</v>
      </c>
      <c r="EM1" s="15">
        <v>8.81</v>
      </c>
      <c r="EN1" s="14">
        <v>2.98</v>
      </c>
      <c r="EO1" s="15">
        <v>5.56</v>
      </c>
      <c r="EP1" s="14">
        <v>6.9</v>
      </c>
      <c r="EQ1" s="15">
        <v>10.27</v>
      </c>
      <c r="ER1" s="14">
        <v>5.77</v>
      </c>
      <c r="ES1" s="15">
        <v>4.53</v>
      </c>
      <c r="ET1" s="14">
        <v>5.71</v>
      </c>
      <c r="EU1" s="15">
        <v>8.18</v>
      </c>
      <c r="EV1" s="14">
        <v>7.1</v>
      </c>
      <c r="EW1" s="15">
        <v>7.04</v>
      </c>
      <c r="EX1" s="14">
        <v>7.28</v>
      </c>
      <c r="EY1" s="15">
        <v>5.74</v>
      </c>
      <c r="EZ1" s="14">
        <v>6.12</v>
      </c>
      <c r="FA1" s="15">
        <v>10.39</v>
      </c>
      <c r="FB1" s="14">
        <v>9.04</v>
      </c>
      <c r="FC1" s="15">
        <v>9.33</v>
      </c>
      <c r="FD1" s="14">
        <v>4.72</v>
      </c>
      <c r="FE1" s="15">
        <v>8.48</v>
      </c>
      <c r="FF1" s="14">
        <v>8.53</v>
      </c>
      <c r="FG1" s="15">
        <v>9.26</v>
      </c>
      <c r="FH1" s="14">
        <v>5.91</v>
      </c>
      <c r="FI1" s="15">
        <v>5.79</v>
      </c>
      <c r="FJ1" s="14">
        <v>3.75</v>
      </c>
      <c r="FK1" s="15">
        <v>9.19</v>
      </c>
      <c r="FL1" s="14">
        <v>4.51</v>
      </c>
      <c r="FM1" s="15">
        <v>5.33</v>
      </c>
      <c r="FN1" s="14">
        <v>9.54</v>
      </c>
      <c r="FO1" s="15">
        <v>9.91</v>
      </c>
      <c r="FP1" s="14">
        <v>6.22</v>
      </c>
      <c r="FQ1" s="15">
        <v>5.57</v>
      </c>
      <c r="FR1" s="14">
        <v>8.64</v>
      </c>
      <c r="FS1" s="15">
        <v>7.59</v>
      </c>
      <c r="FT1" s="14">
        <v>7.33</v>
      </c>
      <c r="FU1" s="15">
        <v>3.89</v>
      </c>
      <c r="FV1" s="14">
        <v>4.83</v>
      </c>
      <c r="FW1" s="15">
        <v>7.0</v>
      </c>
      <c r="FX1" s="14">
        <v>5.68</v>
      </c>
      <c r="FY1" s="15">
        <v>13.35</v>
      </c>
      <c r="FZ1" s="14">
        <v>3.99</v>
      </c>
      <c r="GA1" s="15">
        <v>8.14</v>
      </c>
      <c r="GB1" s="14">
        <v>6.41</v>
      </c>
      <c r="GC1" s="15">
        <v>6.42</v>
      </c>
      <c r="GD1" s="14">
        <v>6.7</v>
      </c>
      <c r="GE1" s="15">
        <v>10.41</v>
      </c>
      <c r="GF1" s="14">
        <v>8.18</v>
      </c>
      <c r="GG1" s="15">
        <v>4.32</v>
      </c>
      <c r="GH1" s="14">
        <v>5.56</v>
      </c>
      <c r="GI1" s="15">
        <v>11.48</v>
      </c>
      <c r="GJ1" s="14">
        <v>9.35</v>
      </c>
      <c r="GK1" s="15">
        <v>6.31</v>
      </c>
      <c r="GL1" s="14">
        <v>5.1</v>
      </c>
      <c r="GM1" s="15">
        <v>9.86</v>
      </c>
      <c r="GN1" s="14">
        <v>6.81</v>
      </c>
      <c r="GO1" s="15">
        <v>5.27</v>
      </c>
      <c r="GP1" s="14">
        <v>8.31</v>
      </c>
      <c r="GQ1" s="15">
        <v>4.33</v>
      </c>
      <c r="GR1" s="14">
        <v>11.07</v>
      </c>
      <c r="GS1" s="15">
        <v>7.31</v>
      </c>
      <c r="GT1" s="14">
        <v>4.73</v>
      </c>
      <c r="GU1" s="15">
        <v>5.5</v>
      </c>
      <c r="GV1" s="14">
        <v>7.49</v>
      </c>
      <c r="GW1" s="15">
        <v>6.84</v>
      </c>
      <c r="GX1" s="14">
        <v>9.8</v>
      </c>
      <c r="GY1" s="15">
        <v>8.08</v>
      </c>
      <c r="GZ1" s="14">
        <v>6.58</v>
      </c>
      <c r="HA1" s="15">
        <v>3.41</v>
      </c>
      <c r="HB1" s="14">
        <v>9.58</v>
      </c>
      <c r="HC1" s="15">
        <v>9.63</v>
      </c>
      <c r="HD1" s="14">
        <v>5.22</v>
      </c>
      <c r="HE1" s="15">
        <v>10.59</v>
      </c>
      <c r="HF1" s="14">
        <v>1.69</v>
      </c>
      <c r="HG1" s="15">
        <v>6.24</v>
      </c>
      <c r="HH1" s="14">
        <v>8.92</v>
      </c>
      <c r="HI1" s="15">
        <v>6.42</v>
      </c>
      <c r="HJ1" s="14">
        <v>2.97</v>
      </c>
      <c r="HK1" s="15">
        <v>13.29</v>
      </c>
      <c r="HL1" s="14">
        <v>10.96</v>
      </c>
      <c r="HM1" s="15">
        <v>8.15</v>
      </c>
      <c r="HN1" s="14">
        <v>7.0</v>
      </c>
      <c r="HO1" s="15">
        <v>8.81</v>
      </c>
      <c r="HP1" s="14">
        <v>3.53</v>
      </c>
      <c r="HQ1" s="15">
        <v>7.3</v>
      </c>
      <c r="HR1" s="14">
        <v>7.24</v>
      </c>
      <c r="HS1" s="15">
        <v>8.52</v>
      </c>
      <c r="HT1" s="14">
        <v>6.36</v>
      </c>
      <c r="HU1" s="15">
        <v>6.21</v>
      </c>
      <c r="HV1" s="14">
        <v>7.18</v>
      </c>
      <c r="HW1" s="15">
        <v>5.45</v>
      </c>
      <c r="HX1" s="14">
        <v>9.39</v>
      </c>
      <c r="HY1" s="15">
        <v>6.78</v>
      </c>
      <c r="HZ1" s="14">
        <v>5.89</v>
      </c>
      <c r="IA1" s="15">
        <v>6.3</v>
      </c>
      <c r="IB1" s="14">
        <v>7.12</v>
      </c>
      <c r="IC1" s="15">
        <v>4.78</v>
      </c>
      <c r="ID1" s="14">
        <v>7.51</v>
      </c>
      <c r="IE1" s="15">
        <v>9.43</v>
      </c>
      <c r="IF1" s="14">
        <v>8.23</v>
      </c>
      <c r="IG1" s="15">
        <v>8.59</v>
      </c>
      <c r="IH1" s="14">
        <v>5.86</v>
      </c>
      <c r="II1" s="15">
        <v>5.26</v>
      </c>
      <c r="IJ1" s="14">
        <v>6.14</v>
      </c>
      <c r="IK1" s="15">
        <v>9.82</v>
      </c>
      <c r="IL1" s="14">
        <v>9.62</v>
      </c>
      <c r="IM1" s="15">
        <v>2.11</v>
      </c>
      <c r="IN1" s="14">
        <v>6.62</v>
      </c>
      <c r="IO1" s="15">
        <v>7.58</v>
      </c>
      <c r="IP1" s="14">
        <v>3.86</v>
      </c>
      <c r="IQ1" s="15">
        <v>6.85</v>
      </c>
      <c r="IR1" s="14">
        <v>6.28</v>
      </c>
      <c r="IS1" s="15">
        <v>4.46</v>
      </c>
      <c r="IT1" s="14">
        <v>12.87</v>
      </c>
      <c r="IU1" s="15">
        <v>9.15</v>
      </c>
      <c r="IV1" s="14">
        <v>1.99</v>
      </c>
      <c r="IW1" s="15">
        <v>8.8</v>
      </c>
      <c r="IX1" s="14">
        <v>8.5</v>
      </c>
      <c r="IY1" s="15">
        <v>2.32</v>
      </c>
      <c r="IZ1" s="14">
        <v>7.87</v>
      </c>
      <c r="JA1" s="15">
        <v>5.96</v>
      </c>
      <c r="JB1" s="14">
        <v>6.04</v>
      </c>
      <c r="JC1" s="15">
        <v>11.78</v>
      </c>
      <c r="JD1" s="14">
        <v>7.09</v>
      </c>
      <c r="JE1" s="15">
        <v>8.18</v>
      </c>
      <c r="JF1" s="14">
        <v>6.66</v>
      </c>
      <c r="JG1" s="15">
        <v>7.07</v>
      </c>
      <c r="JH1" s="14">
        <v>3.13</v>
      </c>
      <c r="JI1" s="15">
        <v>6.65</v>
      </c>
      <c r="JJ1" s="14">
        <v>10.97</v>
      </c>
      <c r="JK1" s="15">
        <v>5.78</v>
      </c>
      <c r="JL1" s="14">
        <v>6.28</v>
      </c>
      <c r="JM1" s="15">
        <v>2.19</v>
      </c>
      <c r="JN1" s="14">
        <v>5.0</v>
      </c>
      <c r="JO1" s="15">
        <v>10.04</v>
      </c>
      <c r="JP1" s="14">
        <v>7.12</v>
      </c>
      <c r="JQ1" s="15">
        <v>7.13</v>
      </c>
      <c r="JR1" s="14">
        <v>8.83</v>
      </c>
      <c r="JS1" s="15">
        <v>3.43</v>
      </c>
      <c r="JT1" s="14">
        <v>4.34</v>
      </c>
      <c r="JU1" s="15">
        <v>6.57</v>
      </c>
      <c r="JV1" s="14">
        <v>5.46</v>
      </c>
      <c r="JW1" s="15">
        <v>8.25</v>
      </c>
      <c r="JX1" s="14">
        <v>6.99</v>
      </c>
      <c r="JY1" s="15">
        <v>4.11</v>
      </c>
      <c r="JZ1" s="14">
        <v>2.15</v>
      </c>
      <c r="KA1" s="15">
        <v>7.96</v>
      </c>
      <c r="KB1" s="14">
        <v>5.66</v>
      </c>
      <c r="KC1" s="15">
        <v>10.1</v>
      </c>
      <c r="KD1" s="14">
        <v>9.69</v>
      </c>
      <c r="KE1" s="15">
        <v>8.84</v>
      </c>
      <c r="KF1" s="14">
        <v>7.24</v>
      </c>
      <c r="KG1" s="15">
        <v>4.14</v>
      </c>
      <c r="KH1" s="14">
        <v>8.44</v>
      </c>
      <c r="KI1" s="15">
        <v>9.95</v>
      </c>
      <c r="KJ1" s="14">
        <v>5.04</v>
      </c>
      <c r="KK1" s="15">
        <v>5.55</v>
      </c>
      <c r="KL1" s="14">
        <v>10.25</v>
      </c>
      <c r="KM1" s="15">
        <v>5.85</v>
      </c>
      <c r="KN1" s="14">
        <v>7.52</v>
      </c>
      <c r="KO1" s="15">
        <v>5.86</v>
      </c>
      <c r="KP1" s="14">
        <v>5.47</v>
      </c>
      <c r="KQ1" s="15">
        <v>10.24</v>
      </c>
      <c r="KR1" s="14">
        <v>5.9</v>
      </c>
      <c r="KS1" s="15">
        <v>9.84</v>
      </c>
      <c r="KT1" s="14">
        <v>5.84</v>
      </c>
      <c r="KU1" s="15">
        <v>10.95</v>
      </c>
      <c r="KV1" s="14">
        <v>8.36</v>
      </c>
      <c r="KW1" s="15">
        <v>8.57</v>
      </c>
      <c r="KX1" s="14">
        <v>6.39</v>
      </c>
      <c r="KY1" s="15">
        <v>5.49</v>
      </c>
      <c r="KZ1" s="14">
        <v>4.2</v>
      </c>
      <c r="LA1" s="15">
        <v>5.39</v>
      </c>
      <c r="LB1" s="14">
        <v>4.45</v>
      </c>
      <c r="LC1" s="15">
        <v>8.22</v>
      </c>
      <c r="LD1" s="14">
        <v>8.18</v>
      </c>
      <c r="LE1" s="15">
        <v>5.12</v>
      </c>
      <c r="LF1" s="14">
        <v>5.3</v>
      </c>
      <c r="LG1" s="15">
        <v>7.38</v>
      </c>
      <c r="LH1" s="14">
        <v>7.88</v>
      </c>
      <c r="LI1" s="15">
        <v>9.52</v>
      </c>
      <c r="LJ1" s="14">
        <v>8.41</v>
      </c>
      <c r="LK1" s="15">
        <v>8.56</v>
      </c>
      <c r="LL1" s="14">
        <v>3.35</v>
      </c>
      <c r="LM1" s="15">
        <v>8.71</v>
      </c>
      <c r="LN1" s="14">
        <v>6.44</v>
      </c>
      <c r="LO1" s="15">
        <v>8.29</v>
      </c>
      <c r="LP1" s="14">
        <v>2.59</v>
      </c>
      <c r="LQ1" s="15">
        <v>6.16</v>
      </c>
      <c r="LR1" s="14">
        <v>11.03</v>
      </c>
      <c r="LS1" s="15">
        <v>8.52</v>
      </c>
      <c r="LT1" s="14">
        <v>4.0</v>
      </c>
      <c r="LU1" s="15">
        <v>9.27</v>
      </c>
      <c r="LV1" s="14">
        <v>7.11</v>
      </c>
      <c r="LW1" s="15">
        <v>7.72</v>
      </c>
      <c r="LX1" s="14">
        <v>6.44</v>
      </c>
      <c r="LY1" s="15">
        <v>9.05</v>
      </c>
      <c r="LZ1" s="14">
        <v>8.31</v>
      </c>
      <c r="MA1" s="15">
        <v>10.59</v>
      </c>
      <c r="MB1" s="14">
        <v>8.78</v>
      </c>
      <c r="MC1" s="15">
        <v>7.95</v>
      </c>
      <c r="MD1" s="14">
        <v>6.27</v>
      </c>
      <c r="ME1" s="15">
        <v>8.96</v>
      </c>
      <c r="MF1" s="14">
        <v>2.28</v>
      </c>
      <c r="MG1" s="15">
        <v>3.37</v>
      </c>
      <c r="MH1" s="14">
        <v>5.56</v>
      </c>
      <c r="MI1" s="15">
        <v>7.84</v>
      </c>
      <c r="MJ1" s="14">
        <v>6.41</v>
      </c>
      <c r="MK1" s="15">
        <v>8.02</v>
      </c>
      <c r="ML1" s="14">
        <v>6.14</v>
      </c>
      <c r="MM1" s="15">
        <v>4.71</v>
      </c>
      <c r="MN1" s="14">
        <v>7.74</v>
      </c>
      <c r="MO1" s="15">
        <v>1.15</v>
      </c>
      <c r="MP1" s="14">
        <v>6.66</v>
      </c>
      <c r="MQ1" s="15">
        <v>5.52</v>
      </c>
      <c r="MR1" s="14">
        <v>7.46</v>
      </c>
      <c r="MS1" s="15">
        <v>6.62</v>
      </c>
      <c r="MT1" s="14">
        <v>9.81</v>
      </c>
      <c r="MU1" s="15">
        <v>6.13</v>
      </c>
      <c r="MV1" s="14">
        <v>4.17</v>
      </c>
      <c r="MW1" s="15">
        <v>9.54</v>
      </c>
      <c r="MX1" s="14">
        <v>9.73</v>
      </c>
      <c r="MY1" s="15">
        <v>5.32</v>
      </c>
      <c r="MZ1" s="14">
        <v>10.74</v>
      </c>
      <c r="NA1" s="15">
        <v>9.87</v>
      </c>
      <c r="NB1" s="14">
        <v>6.36</v>
      </c>
      <c r="NC1" s="15">
        <v>5.87</v>
      </c>
      <c r="ND1" s="14">
        <v>6.21</v>
      </c>
      <c r="NE1" s="15">
        <v>5.53</v>
      </c>
      <c r="NF1" s="14">
        <v>5.25</v>
      </c>
      <c r="NG1" s="15">
        <v>5.22</v>
      </c>
      <c r="NH1" s="14">
        <v>7.19</v>
      </c>
      <c r="NI1" s="15">
        <v>6.4</v>
      </c>
      <c r="NJ1" s="14">
        <v>9.56</v>
      </c>
      <c r="NK1" s="15">
        <v>5.48</v>
      </c>
      <c r="NL1" s="14">
        <v>6.81</v>
      </c>
      <c r="NM1" s="15">
        <v>7.55</v>
      </c>
      <c r="NN1" s="14">
        <v>6.28</v>
      </c>
      <c r="NO1" s="15">
        <v>5.24</v>
      </c>
      <c r="NP1" s="14">
        <v>4.33</v>
      </c>
      <c r="NQ1" s="15">
        <v>5.5</v>
      </c>
      <c r="NR1" s="14">
        <v>10.81</v>
      </c>
      <c r="NS1" s="15">
        <v>9.53</v>
      </c>
      <c r="NT1" s="14">
        <v>6.4</v>
      </c>
      <c r="NU1" s="15">
        <v>6.5</v>
      </c>
      <c r="NV1" s="14">
        <v>3.53</v>
      </c>
      <c r="NW1" s="15">
        <v>6.47</v>
      </c>
      <c r="NX1" s="14">
        <v>5.44</v>
      </c>
      <c r="NY1" s="15">
        <v>6.68</v>
      </c>
      <c r="NZ1" s="14">
        <v>6.79</v>
      </c>
      <c r="OA1" s="15">
        <v>9.42</v>
      </c>
      <c r="OB1" s="14">
        <v>5.6</v>
      </c>
      <c r="OC1" s="15">
        <v>6.28</v>
      </c>
      <c r="OD1" s="14">
        <v>9.91</v>
      </c>
      <c r="OE1" s="15">
        <v>6.76</v>
      </c>
      <c r="OF1" s="14">
        <v>7.8</v>
      </c>
      <c r="OG1" s="15">
        <v>3.44</v>
      </c>
      <c r="OH1" s="14">
        <v>4.15</v>
      </c>
      <c r="OI1" s="15">
        <v>6.36</v>
      </c>
      <c r="OJ1" s="14">
        <v>4.1</v>
      </c>
      <c r="OK1" s="15">
        <v>5.04</v>
      </c>
    </row>
    <row r="2" ht="14.25" customHeight="1">
      <c r="A2" s="11" t="s">
        <v>1967</v>
      </c>
      <c r="B2" s="14">
        <v>6.63</v>
      </c>
      <c r="C2" s="15">
        <v>8.05</v>
      </c>
      <c r="D2" s="14">
        <v>6.48</v>
      </c>
      <c r="E2" s="15">
        <v>6.89</v>
      </c>
      <c r="F2" s="14">
        <v>5.79</v>
      </c>
      <c r="G2" s="15">
        <v>7.19</v>
      </c>
      <c r="H2" s="14">
        <v>7.44</v>
      </c>
      <c r="I2" s="15">
        <v>6.78</v>
      </c>
      <c r="J2" s="14">
        <v>8.48</v>
      </c>
      <c r="K2" s="15">
        <v>7.78</v>
      </c>
      <c r="L2" s="14">
        <v>6.4</v>
      </c>
      <c r="M2" s="15">
        <v>8.01</v>
      </c>
      <c r="N2" s="14">
        <v>6.96</v>
      </c>
      <c r="O2" s="15">
        <v>7.59</v>
      </c>
      <c r="P2" s="14">
        <v>5.54</v>
      </c>
      <c r="Q2" s="15">
        <v>7.13</v>
      </c>
      <c r="R2" s="14">
        <v>6.53</v>
      </c>
      <c r="S2" s="15">
        <v>7.06</v>
      </c>
      <c r="T2" s="14">
        <v>9.2</v>
      </c>
      <c r="U2" s="15">
        <v>6.98</v>
      </c>
      <c r="V2" s="14">
        <v>6.68</v>
      </c>
      <c r="W2" s="15">
        <v>5.49</v>
      </c>
      <c r="X2" s="14">
        <v>8.36</v>
      </c>
      <c r="Y2" s="15">
        <v>6.34</v>
      </c>
      <c r="Z2" s="14">
        <v>6.21</v>
      </c>
      <c r="AA2" s="15">
        <v>7.08</v>
      </c>
      <c r="AB2" s="14">
        <v>7.74</v>
      </c>
      <c r="AC2" s="15">
        <v>8.06</v>
      </c>
      <c r="AD2" s="14">
        <v>7.11</v>
      </c>
      <c r="AE2" s="15">
        <v>7.18</v>
      </c>
      <c r="AF2" s="14">
        <v>6.91</v>
      </c>
      <c r="AG2" s="15">
        <v>6.5</v>
      </c>
      <c r="AH2" s="14">
        <v>7.42</v>
      </c>
      <c r="AI2" s="15">
        <v>7.38</v>
      </c>
      <c r="AJ2" s="14">
        <v>7.28</v>
      </c>
      <c r="AK2" s="15">
        <v>7.57</v>
      </c>
      <c r="AL2" s="14">
        <v>6.63</v>
      </c>
      <c r="AM2" s="15">
        <v>7.64</v>
      </c>
      <c r="AN2" s="14">
        <v>7.03</v>
      </c>
      <c r="AO2" s="15">
        <v>6.22</v>
      </c>
      <c r="AP2" s="14">
        <v>7.28</v>
      </c>
      <c r="AQ2" s="15">
        <v>7.08</v>
      </c>
      <c r="AR2" s="14">
        <v>7.96</v>
      </c>
      <c r="AS2" s="15">
        <v>6.45</v>
      </c>
      <c r="AT2" s="14">
        <v>6.31</v>
      </c>
      <c r="AU2" s="15">
        <v>7.47</v>
      </c>
      <c r="AV2" s="14">
        <v>7.33</v>
      </c>
      <c r="AW2" s="15">
        <v>6.5</v>
      </c>
      <c r="AX2" s="14">
        <v>7.67</v>
      </c>
      <c r="AY2" s="15">
        <v>7.08</v>
      </c>
      <c r="AZ2" s="14">
        <v>6.93</v>
      </c>
      <c r="BA2" s="15">
        <v>6.33</v>
      </c>
      <c r="BB2" s="14">
        <v>6.2</v>
      </c>
      <c r="BC2" s="15">
        <v>7.48</v>
      </c>
      <c r="BD2" s="14">
        <v>8.22</v>
      </c>
      <c r="BE2" s="15">
        <v>7.08</v>
      </c>
      <c r="BF2" s="14">
        <v>7.12</v>
      </c>
      <c r="BG2" s="15">
        <v>8.37</v>
      </c>
      <c r="BH2" s="14">
        <v>7.1</v>
      </c>
      <c r="BI2" s="15">
        <v>7.49</v>
      </c>
      <c r="BJ2" s="14">
        <v>5.89</v>
      </c>
      <c r="BK2" s="15">
        <v>7.57</v>
      </c>
      <c r="BL2" s="14">
        <v>5.89</v>
      </c>
      <c r="BM2" s="15">
        <v>6.3</v>
      </c>
      <c r="BN2" s="14">
        <v>7.14</v>
      </c>
      <c r="BO2" s="15">
        <v>7.21</v>
      </c>
      <c r="BP2" s="14">
        <v>6.56</v>
      </c>
      <c r="BQ2" s="15">
        <v>6.06</v>
      </c>
      <c r="BR2" s="14">
        <v>8.15</v>
      </c>
      <c r="BS2" s="15">
        <v>8.01</v>
      </c>
      <c r="BT2" s="14">
        <v>5.68</v>
      </c>
      <c r="BU2" s="15">
        <v>7.29</v>
      </c>
      <c r="BV2" s="14">
        <v>6.93</v>
      </c>
      <c r="BW2" s="15">
        <v>7.92</v>
      </c>
      <c r="BX2" s="14">
        <v>6.84</v>
      </c>
      <c r="BY2" s="15">
        <v>7.09</v>
      </c>
      <c r="BZ2" s="14">
        <v>7.26</v>
      </c>
      <c r="CA2" s="15">
        <v>8.75</v>
      </c>
      <c r="CB2" s="14">
        <v>5.65</v>
      </c>
      <c r="CC2" s="15">
        <v>7.61</v>
      </c>
      <c r="CD2" s="14">
        <v>7.89</v>
      </c>
      <c r="CE2" s="15">
        <v>8.18</v>
      </c>
      <c r="CF2" s="14">
        <v>8.89</v>
      </c>
      <c r="CG2" s="15">
        <v>6.72</v>
      </c>
      <c r="CH2" s="14">
        <v>8.04</v>
      </c>
      <c r="CI2" s="15">
        <v>7.32</v>
      </c>
      <c r="CJ2" s="14">
        <v>7.91</v>
      </c>
      <c r="CK2" s="15">
        <v>7.03</v>
      </c>
      <c r="CL2" s="14">
        <v>6.8</v>
      </c>
      <c r="CM2" s="15">
        <v>8.66</v>
      </c>
      <c r="CN2" s="14">
        <v>6.64</v>
      </c>
      <c r="CO2" s="15">
        <v>5.87</v>
      </c>
      <c r="CP2" s="14">
        <v>6.76</v>
      </c>
      <c r="CQ2" s="15">
        <v>7.81</v>
      </c>
      <c r="CR2" s="14">
        <v>8.3</v>
      </c>
      <c r="CS2" s="15">
        <v>6.84</v>
      </c>
      <c r="CT2" s="14">
        <v>8.28</v>
      </c>
      <c r="CU2" s="15">
        <v>5.9</v>
      </c>
      <c r="CV2" s="14">
        <v>7.49</v>
      </c>
      <c r="CW2" s="15">
        <v>7.01</v>
      </c>
      <c r="CX2" s="14">
        <v>6.72</v>
      </c>
      <c r="CY2" s="15">
        <v>7.15</v>
      </c>
      <c r="CZ2" s="14">
        <v>7.82</v>
      </c>
      <c r="DA2" s="15">
        <v>7.33</v>
      </c>
      <c r="DB2" s="14">
        <v>6.61</v>
      </c>
      <c r="DC2" s="15">
        <v>7.66</v>
      </c>
      <c r="DD2" s="14">
        <v>6.14</v>
      </c>
      <c r="DE2" s="15">
        <v>6.69</v>
      </c>
      <c r="DF2" s="14">
        <v>6.22</v>
      </c>
      <c r="DG2" s="15">
        <v>6.45</v>
      </c>
      <c r="DH2" s="14">
        <v>7.33</v>
      </c>
      <c r="DI2" s="15">
        <v>6.79</v>
      </c>
      <c r="DJ2" s="14">
        <v>6.38</v>
      </c>
      <c r="DK2" s="15">
        <v>8.1</v>
      </c>
      <c r="DL2" s="14">
        <v>5.65</v>
      </c>
      <c r="DM2" s="15">
        <v>6.67</v>
      </c>
      <c r="DN2" s="14">
        <v>8.93</v>
      </c>
      <c r="DO2" s="15">
        <v>6.16</v>
      </c>
      <c r="DP2" s="14">
        <v>7.26</v>
      </c>
      <c r="DQ2" s="15">
        <v>7.53</v>
      </c>
      <c r="DR2" s="14">
        <v>5.29</v>
      </c>
      <c r="DS2" s="15">
        <v>7.17</v>
      </c>
      <c r="DT2" s="14">
        <v>8.79</v>
      </c>
      <c r="DU2" s="15">
        <v>5.88</v>
      </c>
      <c r="DV2" s="14">
        <v>5.68</v>
      </c>
      <c r="DW2" s="15">
        <v>6.47</v>
      </c>
      <c r="DX2" s="14">
        <v>7.65</v>
      </c>
      <c r="DY2" s="15">
        <v>7.56</v>
      </c>
      <c r="DZ2" s="14">
        <v>6.63</v>
      </c>
      <c r="EA2" s="15">
        <v>7.69</v>
      </c>
      <c r="EB2" s="14">
        <v>8.55</v>
      </c>
      <c r="EC2" s="15">
        <v>8.29</v>
      </c>
      <c r="ED2" s="14">
        <v>6.67</v>
      </c>
      <c r="EE2" s="15">
        <v>4.76</v>
      </c>
      <c r="EF2" s="14">
        <v>6.75</v>
      </c>
      <c r="EG2" s="15">
        <v>7.3</v>
      </c>
      <c r="EH2" s="14">
        <v>6.68</v>
      </c>
      <c r="EI2" s="15">
        <v>6.85</v>
      </c>
      <c r="EJ2" s="14">
        <v>8.59</v>
      </c>
      <c r="EK2" s="15">
        <v>8.1</v>
      </c>
      <c r="EL2" s="14">
        <v>6.5</v>
      </c>
      <c r="EM2" s="15">
        <v>7.82</v>
      </c>
      <c r="EN2" s="14">
        <v>7.99</v>
      </c>
      <c r="EO2" s="15">
        <v>7.58</v>
      </c>
      <c r="EP2" s="14">
        <v>7.83</v>
      </c>
      <c r="EQ2" s="15">
        <v>6.69</v>
      </c>
      <c r="ER2" s="14">
        <v>9.0</v>
      </c>
      <c r="ES2" s="15">
        <v>5.83</v>
      </c>
      <c r="ET2" s="14">
        <v>6.95</v>
      </c>
      <c r="EU2" s="15">
        <v>6.95</v>
      </c>
      <c r="EV2" s="14">
        <v>7.65</v>
      </c>
      <c r="EW2" s="15">
        <v>8.09</v>
      </c>
      <c r="EX2" s="14">
        <v>7.12</v>
      </c>
      <c r="EY2" s="15">
        <v>6.19</v>
      </c>
      <c r="EZ2" s="14">
        <v>8.02</v>
      </c>
      <c r="FA2" s="15">
        <v>6.5</v>
      </c>
      <c r="FB2" s="14">
        <v>5.56</v>
      </c>
      <c r="FC2" s="15">
        <v>6.57</v>
      </c>
      <c r="FD2" s="14">
        <v>5.71</v>
      </c>
      <c r="FE2" s="15">
        <v>6.57</v>
      </c>
      <c r="FF2" s="14">
        <v>6.14</v>
      </c>
      <c r="FG2" s="15">
        <v>7.64</v>
      </c>
      <c r="FH2" s="14">
        <v>6.68</v>
      </c>
      <c r="FI2" s="15">
        <v>5.49</v>
      </c>
      <c r="FJ2" s="14">
        <v>8.03</v>
      </c>
      <c r="FK2" s="15">
        <v>5.74</v>
      </c>
      <c r="FL2" s="14">
        <v>7.89</v>
      </c>
      <c r="FM2" s="15">
        <v>6.65</v>
      </c>
      <c r="FN2" s="14">
        <v>6.49</v>
      </c>
      <c r="FO2" s="15">
        <v>7.07</v>
      </c>
      <c r="FP2" s="14">
        <v>7.75</v>
      </c>
      <c r="FQ2" s="15">
        <v>7.85</v>
      </c>
      <c r="FR2" s="14">
        <v>6.83</v>
      </c>
      <c r="FS2" s="15">
        <v>7.47</v>
      </c>
      <c r="FT2" s="14">
        <v>6.39</v>
      </c>
      <c r="FU2" s="15">
        <v>7.99</v>
      </c>
      <c r="FV2" s="14">
        <v>7.18</v>
      </c>
      <c r="FW2" s="15">
        <v>7.15</v>
      </c>
      <c r="FX2" s="14">
        <v>5.7</v>
      </c>
      <c r="FY2" s="15">
        <v>6.42</v>
      </c>
      <c r="FZ2" s="14">
        <v>8.06</v>
      </c>
      <c r="GA2" s="15">
        <v>6.3</v>
      </c>
      <c r="GB2" s="14">
        <v>6.18</v>
      </c>
      <c r="GC2" s="15">
        <v>8.57</v>
      </c>
      <c r="GD2" s="14">
        <v>7.72</v>
      </c>
      <c r="GE2" s="15">
        <v>6.33</v>
      </c>
      <c r="GF2" s="14">
        <v>5.86</v>
      </c>
      <c r="GG2" s="15">
        <v>6.12</v>
      </c>
      <c r="GH2" s="14">
        <v>7.53</v>
      </c>
      <c r="GI2" s="15">
        <v>6.35</v>
      </c>
      <c r="GJ2" s="14">
        <v>6.39</v>
      </c>
      <c r="GK2" s="15">
        <v>7.81</v>
      </c>
      <c r="GL2" s="14">
        <v>6.66</v>
      </c>
      <c r="GM2" s="15">
        <v>7.94</v>
      </c>
      <c r="GN2" s="14">
        <v>7.87</v>
      </c>
      <c r="GO2" s="15">
        <v>7.18</v>
      </c>
      <c r="GP2" s="14">
        <v>6.17</v>
      </c>
      <c r="GQ2" s="15">
        <v>5.1</v>
      </c>
      <c r="GR2" s="14">
        <v>5.47</v>
      </c>
      <c r="GS2" s="15">
        <v>5.89</v>
      </c>
      <c r="GT2" s="14">
        <v>6.76</v>
      </c>
      <c r="GU2" s="15">
        <v>7.27</v>
      </c>
      <c r="GV2" s="14">
        <v>6.11</v>
      </c>
      <c r="GW2" s="15">
        <v>7.1</v>
      </c>
      <c r="GX2" s="14">
        <v>7.08</v>
      </c>
      <c r="GY2" s="15">
        <v>7.43</v>
      </c>
      <c r="GZ2" s="14">
        <v>5.83</v>
      </c>
      <c r="HA2" s="15">
        <v>6.7</v>
      </c>
      <c r="HB2" s="14">
        <v>5.66</v>
      </c>
      <c r="HC2" s="15">
        <v>7.54</v>
      </c>
      <c r="HD2" s="14">
        <v>7.27</v>
      </c>
      <c r="HE2" s="15">
        <v>6.1</v>
      </c>
      <c r="HF2" s="14">
        <v>7.07</v>
      </c>
      <c r="HG2" s="15">
        <v>6.98</v>
      </c>
      <c r="HH2" s="14">
        <v>5.16</v>
      </c>
      <c r="HI2" s="15">
        <v>7.06</v>
      </c>
      <c r="HJ2" s="14">
        <v>7.59</v>
      </c>
      <c r="HK2" s="15">
        <v>6.85</v>
      </c>
      <c r="HL2" s="14">
        <v>5.74</v>
      </c>
      <c r="HM2" s="15">
        <v>6.54</v>
      </c>
      <c r="HN2" s="14">
        <v>6.25</v>
      </c>
      <c r="HO2" s="15">
        <v>5.95</v>
      </c>
      <c r="HP2" s="14">
        <v>6.68</v>
      </c>
      <c r="HQ2" s="15">
        <v>7.64</v>
      </c>
      <c r="HR2" s="14">
        <v>6.58</v>
      </c>
      <c r="HS2" s="15">
        <v>7.18</v>
      </c>
      <c r="HT2" s="14">
        <v>6.98</v>
      </c>
      <c r="HU2" s="15">
        <v>6.09</v>
      </c>
      <c r="HV2" s="14">
        <v>6.78</v>
      </c>
      <c r="HW2" s="15">
        <v>7.15</v>
      </c>
      <c r="HX2" s="14">
        <v>5.78</v>
      </c>
      <c r="HY2" s="15">
        <v>7.93</v>
      </c>
      <c r="HZ2" s="14">
        <v>6.79</v>
      </c>
      <c r="IA2" s="15">
        <v>6.86</v>
      </c>
      <c r="IB2" s="14">
        <v>7.46</v>
      </c>
      <c r="IC2" s="15">
        <v>6.39</v>
      </c>
      <c r="ID2" s="14">
        <v>6.94</v>
      </c>
      <c r="IE2" s="15">
        <v>6.6</v>
      </c>
      <c r="IF2" s="14">
        <v>7.14</v>
      </c>
      <c r="IG2" s="15">
        <v>5.2</v>
      </c>
      <c r="IH2" s="14">
        <v>5.81</v>
      </c>
      <c r="II2" s="15">
        <v>7.72</v>
      </c>
      <c r="IJ2" s="14">
        <v>8.24</v>
      </c>
      <c r="IK2" s="15">
        <v>6.17</v>
      </c>
      <c r="IL2" s="14">
        <v>6.59</v>
      </c>
      <c r="IM2" s="15">
        <v>7.29</v>
      </c>
      <c r="IN2" s="14">
        <v>7.65</v>
      </c>
      <c r="IO2" s="15">
        <v>5.2</v>
      </c>
      <c r="IP2" s="14">
        <v>6.39</v>
      </c>
      <c r="IQ2" s="15">
        <v>6.26</v>
      </c>
      <c r="IR2" s="14">
        <v>7.17</v>
      </c>
      <c r="IS2" s="15">
        <v>9.74</v>
      </c>
      <c r="IT2" s="14">
        <v>6.33</v>
      </c>
      <c r="IU2" s="15">
        <v>5.88</v>
      </c>
      <c r="IV2" s="14">
        <v>7.63</v>
      </c>
      <c r="IW2" s="15">
        <v>8.03</v>
      </c>
      <c r="IX2" s="14">
        <v>7.14</v>
      </c>
      <c r="IY2" s="15">
        <v>7.25</v>
      </c>
      <c r="IZ2" s="14">
        <v>7.87</v>
      </c>
      <c r="JA2" s="15">
        <v>7.66</v>
      </c>
      <c r="JB2" s="14">
        <v>6.32</v>
      </c>
      <c r="JC2" s="15">
        <v>6.57</v>
      </c>
      <c r="JD2" s="14">
        <v>7.91</v>
      </c>
      <c r="JE2" s="15">
        <v>7.93</v>
      </c>
      <c r="JF2" s="14">
        <v>7.1</v>
      </c>
      <c r="JG2" s="15">
        <v>6.82</v>
      </c>
      <c r="JH2" s="14">
        <v>8.13</v>
      </c>
      <c r="JI2" s="15">
        <v>5.93</v>
      </c>
      <c r="JJ2" s="14">
        <v>6.98</v>
      </c>
      <c r="JK2" s="15">
        <v>6.39</v>
      </c>
      <c r="JL2" s="14">
        <v>8.01</v>
      </c>
      <c r="JM2" s="15">
        <v>7.19</v>
      </c>
      <c r="JN2" s="14">
        <v>7.99</v>
      </c>
      <c r="JO2" s="15">
        <v>7.21</v>
      </c>
      <c r="JP2" s="14">
        <v>5.48</v>
      </c>
      <c r="JQ2" s="15">
        <v>6.69</v>
      </c>
      <c r="JR2" s="14">
        <v>8.16</v>
      </c>
      <c r="JS2" s="15">
        <v>8.39</v>
      </c>
      <c r="JT2" s="14">
        <v>6.21</v>
      </c>
      <c r="JU2" s="15">
        <v>7.03</v>
      </c>
      <c r="JV2" s="14">
        <v>7.16</v>
      </c>
      <c r="JW2" s="15">
        <v>6.46</v>
      </c>
      <c r="JX2" s="14">
        <v>7.76</v>
      </c>
      <c r="JY2" s="15">
        <v>7.58</v>
      </c>
      <c r="JZ2" s="14">
        <v>6.04</v>
      </c>
      <c r="KA2" s="15">
        <v>7.27</v>
      </c>
      <c r="KB2" s="14">
        <v>6.71</v>
      </c>
      <c r="KC2" s="15">
        <v>6.47</v>
      </c>
      <c r="KD2" s="14">
        <v>6.6</v>
      </c>
      <c r="KE2" s="15">
        <v>7.25</v>
      </c>
      <c r="KF2" s="14">
        <v>7.81</v>
      </c>
      <c r="KG2" s="15">
        <v>7.83</v>
      </c>
      <c r="KH2" s="14">
        <v>6.75</v>
      </c>
      <c r="KI2" s="15">
        <v>6.76</v>
      </c>
      <c r="KJ2" s="14">
        <v>7.63</v>
      </c>
      <c r="KK2" s="15">
        <v>6.14</v>
      </c>
      <c r="KL2" s="14">
        <v>7.31</v>
      </c>
      <c r="KM2" s="15">
        <v>7.68</v>
      </c>
      <c r="KN2" s="14">
        <v>8.17</v>
      </c>
      <c r="KO2" s="15">
        <v>8.49</v>
      </c>
      <c r="KP2" s="14">
        <v>6.49</v>
      </c>
      <c r="KQ2" s="15">
        <v>7.35</v>
      </c>
      <c r="KR2" s="14">
        <v>6.41</v>
      </c>
      <c r="KS2" s="15">
        <v>7.44</v>
      </c>
      <c r="KT2" s="14">
        <v>6.95</v>
      </c>
      <c r="KU2" s="15">
        <v>5.69</v>
      </c>
      <c r="KV2" s="14">
        <v>7.21</v>
      </c>
      <c r="KW2" s="15">
        <v>4.64</v>
      </c>
      <c r="KX2" s="14">
        <v>5.87</v>
      </c>
      <c r="KY2" s="15">
        <v>6.97</v>
      </c>
      <c r="KZ2" s="14">
        <v>7.28</v>
      </c>
      <c r="LA2" s="15">
        <v>6.9</v>
      </c>
      <c r="LB2" s="14">
        <v>6.42</v>
      </c>
      <c r="LC2" s="15">
        <v>6.37</v>
      </c>
      <c r="LD2" s="14">
        <v>7.35</v>
      </c>
      <c r="LE2" s="15">
        <v>7.86</v>
      </c>
      <c r="LF2" s="14">
        <v>7.36</v>
      </c>
      <c r="LG2" s="15">
        <v>8.13</v>
      </c>
      <c r="LH2" s="14">
        <v>6.98</v>
      </c>
      <c r="LI2" s="15">
        <v>6.28</v>
      </c>
      <c r="LJ2" s="14">
        <v>6.17</v>
      </c>
      <c r="LK2" s="15">
        <v>5.97</v>
      </c>
      <c r="LL2" s="14">
        <v>7.7</v>
      </c>
      <c r="LM2" s="15">
        <v>8.07</v>
      </c>
      <c r="LN2" s="14">
        <v>7.18</v>
      </c>
      <c r="LO2" s="15">
        <v>7.95</v>
      </c>
      <c r="LP2" s="14">
        <v>7.03</v>
      </c>
      <c r="LQ2" s="15">
        <v>8.1</v>
      </c>
      <c r="LR2" s="14">
        <v>6.32</v>
      </c>
      <c r="LS2" s="15">
        <v>8.02</v>
      </c>
      <c r="LT2" s="14">
        <v>6.83</v>
      </c>
      <c r="LU2" s="15">
        <v>7.3</v>
      </c>
      <c r="LV2" s="14">
        <v>7.92</v>
      </c>
      <c r="LW2" s="15">
        <v>6.67</v>
      </c>
      <c r="LX2" s="14">
        <v>7.62</v>
      </c>
      <c r="LY2" s="15">
        <v>7.95</v>
      </c>
      <c r="LZ2" s="14">
        <v>6.63</v>
      </c>
      <c r="MA2" s="15">
        <v>5.58</v>
      </c>
      <c r="MB2" s="14">
        <v>8.45</v>
      </c>
      <c r="MC2" s="15">
        <v>6.64</v>
      </c>
      <c r="MD2" s="14">
        <v>7.09</v>
      </c>
      <c r="ME2" s="15">
        <v>7.92</v>
      </c>
      <c r="MF2" s="14">
        <v>7.18</v>
      </c>
      <c r="MG2" s="15">
        <v>6.87</v>
      </c>
      <c r="MH2" s="14">
        <v>7.61</v>
      </c>
      <c r="MI2" s="15">
        <v>5.41</v>
      </c>
      <c r="MJ2" s="14">
        <v>7.02</v>
      </c>
      <c r="MK2" s="15">
        <v>7.07</v>
      </c>
      <c r="ML2" s="14">
        <v>7.12</v>
      </c>
      <c r="MM2" s="15">
        <v>5.62</v>
      </c>
      <c r="MN2" s="14">
        <v>7.66</v>
      </c>
      <c r="MO2" s="15">
        <v>8.39</v>
      </c>
      <c r="MP2" s="14">
        <v>7.5</v>
      </c>
      <c r="MQ2" s="15">
        <v>7.11</v>
      </c>
      <c r="MR2" s="14">
        <v>6.21</v>
      </c>
      <c r="MS2" s="15">
        <v>7.48</v>
      </c>
      <c r="MT2" s="14">
        <v>6.41</v>
      </c>
      <c r="MU2" s="15">
        <v>6.39</v>
      </c>
      <c r="MV2" s="14">
        <v>8.73</v>
      </c>
      <c r="MW2" s="15">
        <v>6.19</v>
      </c>
      <c r="MX2" s="14">
        <v>5.43</v>
      </c>
      <c r="MY2" s="15">
        <v>8.64</v>
      </c>
      <c r="MZ2" s="14">
        <v>6.26</v>
      </c>
      <c r="NA2" s="15">
        <v>6.39</v>
      </c>
      <c r="NB2" s="14">
        <v>5.73</v>
      </c>
      <c r="NC2" s="15">
        <v>8.02</v>
      </c>
      <c r="ND2" s="14">
        <v>6.22</v>
      </c>
      <c r="NE2" s="15">
        <v>6.7</v>
      </c>
      <c r="NF2" s="14">
        <v>7.92</v>
      </c>
      <c r="NG2" s="15">
        <v>7.31</v>
      </c>
      <c r="NH2" s="14">
        <v>6.55</v>
      </c>
      <c r="NI2" s="15">
        <v>5.39</v>
      </c>
      <c r="NJ2" s="14">
        <v>6.31</v>
      </c>
      <c r="NK2" s="15">
        <v>7.72</v>
      </c>
      <c r="NL2" s="14">
        <v>6.77</v>
      </c>
      <c r="NM2" s="15">
        <v>6.96</v>
      </c>
      <c r="NN2" s="14">
        <v>7.26</v>
      </c>
      <c r="NO2" s="15">
        <v>8.28</v>
      </c>
      <c r="NP2" s="14">
        <v>6.84</v>
      </c>
      <c r="NQ2" s="15">
        <v>8.64</v>
      </c>
      <c r="NR2" s="14">
        <v>6.84</v>
      </c>
      <c r="NS2" s="15">
        <v>6.24</v>
      </c>
      <c r="NT2" s="14">
        <v>8.02</v>
      </c>
      <c r="NU2" s="15">
        <v>9.1</v>
      </c>
      <c r="NV2" s="14">
        <v>5.64</v>
      </c>
      <c r="NW2" s="15">
        <v>6.66</v>
      </c>
      <c r="NX2" s="14">
        <v>5.64</v>
      </c>
      <c r="NY2" s="15">
        <v>7.41</v>
      </c>
      <c r="NZ2" s="14">
        <v>7.21</v>
      </c>
      <c r="OA2" s="15">
        <v>6.75</v>
      </c>
      <c r="OB2" s="14">
        <v>6.03</v>
      </c>
      <c r="OC2" s="15">
        <v>5.67</v>
      </c>
      <c r="OD2" s="14">
        <v>6.98</v>
      </c>
      <c r="OE2" s="15">
        <v>8.06</v>
      </c>
      <c r="OF2" s="14">
        <v>5.92</v>
      </c>
      <c r="OG2" s="15">
        <v>7.75</v>
      </c>
      <c r="OH2" s="14">
        <v>5.57</v>
      </c>
      <c r="OI2" s="15">
        <v>7.56</v>
      </c>
      <c r="OJ2" s="14">
        <v>7.32</v>
      </c>
      <c r="OK2" s="15">
        <v>6.55</v>
      </c>
    </row>
    <row r="3" ht="14.25" customHeight="1">
      <c r="A3" s="11" t="s">
        <v>1968</v>
      </c>
      <c r="B3" s="14">
        <v>1.0</v>
      </c>
      <c r="C3" s="15">
        <v>3.0</v>
      </c>
      <c r="D3" s="14">
        <v>1.0</v>
      </c>
      <c r="E3" s="15">
        <v>1.0</v>
      </c>
      <c r="F3" s="14">
        <v>1.0</v>
      </c>
      <c r="G3" s="15">
        <v>1.0</v>
      </c>
      <c r="H3" s="14">
        <v>2.0</v>
      </c>
      <c r="I3" s="15">
        <v>2.0</v>
      </c>
      <c r="J3" s="14">
        <v>4.0</v>
      </c>
      <c r="K3" s="15">
        <v>2.0</v>
      </c>
      <c r="L3" s="14">
        <v>1.0</v>
      </c>
      <c r="M3" s="15">
        <v>3.0</v>
      </c>
      <c r="N3" s="14">
        <v>1.0</v>
      </c>
      <c r="O3" s="15">
        <v>2.0</v>
      </c>
      <c r="P3" s="14">
        <v>1.0</v>
      </c>
      <c r="Q3" s="15">
        <v>1.0</v>
      </c>
      <c r="R3" s="14">
        <v>1.0</v>
      </c>
      <c r="S3" s="15">
        <v>1.0</v>
      </c>
      <c r="T3" s="14">
        <v>3.0</v>
      </c>
      <c r="U3" s="15">
        <v>1.0</v>
      </c>
      <c r="V3" s="14">
        <v>1.0</v>
      </c>
      <c r="W3" s="15">
        <v>1.0</v>
      </c>
      <c r="X3" s="14">
        <v>3.0</v>
      </c>
      <c r="Y3" s="15">
        <v>1.0</v>
      </c>
      <c r="Z3" s="14">
        <v>1.0</v>
      </c>
      <c r="AA3" s="15">
        <v>1.0</v>
      </c>
      <c r="AB3" s="14">
        <v>2.0</v>
      </c>
      <c r="AC3" s="15">
        <v>2.0</v>
      </c>
      <c r="AD3" s="14">
        <v>2.0</v>
      </c>
      <c r="AE3" s="15">
        <v>1.0</v>
      </c>
      <c r="AF3" s="14">
        <v>1.0</v>
      </c>
      <c r="AG3" s="15">
        <v>1.0</v>
      </c>
      <c r="AH3" s="14">
        <v>1.0</v>
      </c>
      <c r="AI3" s="15">
        <v>1.0</v>
      </c>
      <c r="AJ3" s="14">
        <v>1.0</v>
      </c>
      <c r="AK3" s="15">
        <v>1.0</v>
      </c>
      <c r="AL3" s="14">
        <v>1.0</v>
      </c>
      <c r="AM3" s="15">
        <v>3.0</v>
      </c>
      <c r="AN3" s="14">
        <v>1.0</v>
      </c>
      <c r="AO3" s="15">
        <v>1.0</v>
      </c>
      <c r="AP3" s="14">
        <v>2.0</v>
      </c>
      <c r="AQ3" s="15">
        <v>2.0</v>
      </c>
      <c r="AR3" s="14">
        <v>3.0</v>
      </c>
      <c r="AS3" s="15">
        <v>1.0</v>
      </c>
      <c r="AT3" s="14">
        <v>1.0</v>
      </c>
      <c r="AU3" s="15">
        <v>1.0</v>
      </c>
      <c r="AV3" s="14">
        <v>2.0</v>
      </c>
      <c r="AW3" s="15">
        <v>1.0</v>
      </c>
      <c r="AX3" s="14">
        <v>2.0</v>
      </c>
      <c r="AY3" s="15">
        <v>1.0</v>
      </c>
      <c r="AZ3" s="14">
        <v>1.0</v>
      </c>
      <c r="BA3" s="15">
        <v>1.0</v>
      </c>
      <c r="BB3" s="14">
        <v>1.0</v>
      </c>
      <c r="BC3" s="15">
        <v>1.0</v>
      </c>
      <c r="BD3" s="14">
        <v>2.0</v>
      </c>
      <c r="BE3" s="15">
        <v>2.0</v>
      </c>
      <c r="BF3" s="14">
        <v>2.0</v>
      </c>
      <c r="BG3" s="15">
        <v>3.0</v>
      </c>
      <c r="BH3" s="14">
        <v>2.0</v>
      </c>
      <c r="BI3" s="15">
        <v>2.0</v>
      </c>
      <c r="BJ3" s="14">
        <v>1.0</v>
      </c>
      <c r="BK3" s="15">
        <v>1.0</v>
      </c>
      <c r="BL3" s="14">
        <v>1.0</v>
      </c>
      <c r="BM3" s="15">
        <v>1.0</v>
      </c>
      <c r="BN3" s="14">
        <v>1.0</v>
      </c>
      <c r="BO3" s="15">
        <v>2.0</v>
      </c>
      <c r="BP3" s="14">
        <v>1.0</v>
      </c>
      <c r="BQ3" s="15">
        <v>1.0</v>
      </c>
      <c r="BR3" s="14">
        <v>3.0</v>
      </c>
      <c r="BS3" s="15">
        <v>2.0</v>
      </c>
      <c r="BT3" s="14">
        <v>1.0</v>
      </c>
      <c r="BU3" s="15">
        <v>1.0</v>
      </c>
      <c r="BV3" s="14">
        <v>1.0</v>
      </c>
      <c r="BW3" s="15">
        <v>2.0</v>
      </c>
      <c r="BX3" s="14">
        <v>2.0</v>
      </c>
      <c r="BY3" s="15">
        <v>1.0</v>
      </c>
      <c r="BZ3" s="14">
        <v>1.0</v>
      </c>
      <c r="CA3" s="15">
        <v>2.0</v>
      </c>
      <c r="CB3" s="14">
        <v>1.0</v>
      </c>
      <c r="CC3" s="15">
        <v>2.0</v>
      </c>
      <c r="CD3" s="14">
        <v>1.0</v>
      </c>
      <c r="CE3" s="15">
        <v>2.0</v>
      </c>
      <c r="CF3" s="14">
        <v>3.0</v>
      </c>
      <c r="CG3" s="15">
        <v>1.0</v>
      </c>
      <c r="CH3" s="14">
        <v>3.0</v>
      </c>
      <c r="CI3" s="15">
        <v>2.0</v>
      </c>
      <c r="CJ3" s="14">
        <v>1.0</v>
      </c>
      <c r="CK3" s="15">
        <v>1.0</v>
      </c>
      <c r="CL3" s="14">
        <v>1.0</v>
      </c>
      <c r="CM3" s="15">
        <v>2.0</v>
      </c>
      <c r="CN3" s="14">
        <v>1.0</v>
      </c>
      <c r="CO3" s="15">
        <v>1.0</v>
      </c>
      <c r="CP3" s="14">
        <v>1.0</v>
      </c>
      <c r="CQ3" s="15">
        <v>1.0</v>
      </c>
      <c r="CR3" s="14">
        <v>3.0</v>
      </c>
      <c r="CS3" s="15">
        <v>1.0</v>
      </c>
      <c r="CT3" s="14">
        <v>2.0</v>
      </c>
      <c r="CU3" s="15">
        <v>1.0</v>
      </c>
      <c r="CV3" s="14">
        <v>1.0</v>
      </c>
      <c r="CW3" s="15">
        <v>1.0</v>
      </c>
      <c r="CX3" s="14">
        <v>1.0</v>
      </c>
      <c r="CY3" s="15">
        <v>1.0</v>
      </c>
      <c r="CZ3" s="14">
        <v>2.0</v>
      </c>
      <c r="DA3" s="15">
        <v>1.0</v>
      </c>
      <c r="DB3" s="14">
        <v>1.0</v>
      </c>
      <c r="DC3" s="15">
        <v>1.0</v>
      </c>
      <c r="DD3" s="14">
        <v>1.0</v>
      </c>
      <c r="DE3" s="15">
        <v>1.0</v>
      </c>
      <c r="DF3" s="14">
        <v>2.0</v>
      </c>
      <c r="DG3" s="15">
        <v>1.0</v>
      </c>
      <c r="DH3" s="14">
        <v>2.0</v>
      </c>
      <c r="DI3" s="15">
        <v>1.0</v>
      </c>
      <c r="DJ3" s="14">
        <v>1.0</v>
      </c>
      <c r="DK3" s="15">
        <v>2.0</v>
      </c>
      <c r="DL3" s="14">
        <v>1.0</v>
      </c>
      <c r="DM3" s="15">
        <v>1.0</v>
      </c>
      <c r="DN3" s="14">
        <v>2.0</v>
      </c>
      <c r="DO3" s="15">
        <v>1.0</v>
      </c>
      <c r="DP3" s="14">
        <v>3.0</v>
      </c>
      <c r="DQ3" s="15">
        <v>1.0</v>
      </c>
      <c r="DR3" s="14">
        <v>1.0</v>
      </c>
      <c r="DS3" s="15">
        <v>1.0</v>
      </c>
      <c r="DT3" s="14">
        <v>2.0</v>
      </c>
      <c r="DU3" s="15">
        <v>1.0</v>
      </c>
      <c r="DV3" s="14">
        <v>1.0</v>
      </c>
      <c r="DW3" s="15">
        <v>1.0</v>
      </c>
      <c r="DX3" s="14">
        <v>2.0</v>
      </c>
      <c r="DY3" s="15">
        <v>3.0</v>
      </c>
      <c r="DZ3" s="14">
        <v>1.0</v>
      </c>
      <c r="EA3" s="15">
        <v>1.0</v>
      </c>
      <c r="EB3" s="14">
        <v>3.0</v>
      </c>
      <c r="EC3" s="15">
        <v>3.0</v>
      </c>
      <c r="ED3" s="14">
        <v>1.0</v>
      </c>
      <c r="EE3" s="15">
        <v>1.0</v>
      </c>
      <c r="EF3" s="14">
        <v>1.0</v>
      </c>
      <c r="EG3" s="15">
        <v>1.0</v>
      </c>
      <c r="EH3" s="14">
        <v>1.0</v>
      </c>
      <c r="EI3" s="15">
        <v>1.0</v>
      </c>
      <c r="EJ3" s="14">
        <v>2.0</v>
      </c>
      <c r="EK3" s="15">
        <v>2.0</v>
      </c>
      <c r="EL3" s="14">
        <v>1.0</v>
      </c>
      <c r="EM3" s="15">
        <v>3.0</v>
      </c>
      <c r="EN3" s="14">
        <v>2.0</v>
      </c>
      <c r="EO3" s="15">
        <v>2.0</v>
      </c>
      <c r="EP3" s="14">
        <v>2.0</v>
      </c>
      <c r="EQ3" s="15">
        <v>1.0</v>
      </c>
      <c r="ER3" s="14">
        <v>4.0</v>
      </c>
      <c r="ES3" s="15">
        <v>1.0</v>
      </c>
      <c r="ET3" s="14">
        <v>1.0</v>
      </c>
      <c r="EU3" s="15">
        <v>1.0</v>
      </c>
      <c r="EV3" s="14">
        <v>1.0</v>
      </c>
      <c r="EW3" s="15">
        <v>2.0</v>
      </c>
      <c r="EX3" s="14">
        <v>1.0</v>
      </c>
      <c r="EY3" s="15">
        <v>1.0</v>
      </c>
      <c r="EZ3" s="14">
        <v>2.0</v>
      </c>
      <c r="FA3" s="15">
        <v>1.0</v>
      </c>
      <c r="FB3" s="14">
        <v>1.0</v>
      </c>
      <c r="FC3" s="15">
        <v>1.0</v>
      </c>
      <c r="FD3" s="14">
        <v>1.0</v>
      </c>
      <c r="FE3" s="15">
        <v>1.0</v>
      </c>
      <c r="FF3" s="14">
        <v>1.0</v>
      </c>
      <c r="FG3" s="15">
        <v>2.0</v>
      </c>
      <c r="FH3" s="14">
        <v>2.0</v>
      </c>
      <c r="FI3" s="15">
        <v>1.0</v>
      </c>
      <c r="FJ3" s="14">
        <v>2.0</v>
      </c>
      <c r="FK3" s="15">
        <v>1.0</v>
      </c>
      <c r="FL3" s="14">
        <v>3.0</v>
      </c>
      <c r="FM3" s="15">
        <v>1.0</v>
      </c>
      <c r="FN3" s="14">
        <v>1.0</v>
      </c>
      <c r="FO3" s="15">
        <v>1.0</v>
      </c>
      <c r="FP3" s="14">
        <v>1.0</v>
      </c>
      <c r="FQ3" s="15">
        <v>1.0</v>
      </c>
      <c r="FR3" s="14">
        <v>1.0</v>
      </c>
      <c r="FS3" s="15">
        <v>1.0</v>
      </c>
      <c r="FT3" s="14">
        <v>1.0</v>
      </c>
      <c r="FU3" s="15">
        <v>1.0</v>
      </c>
      <c r="FV3" s="14">
        <v>1.0</v>
      </c>
      <c r="FW3" s="15">
        <v>1.0</v>
      </c>
      <c r="FX3" s="14">
        <v>1.0</v>
      </c>
      <c r="FY3" s="15">
        <v>1.0</v>
      </c>
      <c r="FZ3" s="14">
        <v>2.0</v>
      </c>
      <c r="GA3" s="15">
        <v>1.0</v>
      </c>
      <c r="GB3" s="14">
        <v>1.0</v>
      </c>
      <c r="GC3" s="15">
        <v>2.0</v>
      </c>
      <c r="GD3" s="14">
        <v>1.0</v>
      </c>
      <c r="GE3" s="15">
        <v>1.0</v>
      </c>
      <c r="GF3" s="14">
        <v>1.0</v>
      </c>
      <c r="GG3" s="15">
        <v>1.0</v>
      </c>
      <c r="GH3" s="14">
        <v>1.0</v>
      </c>
      <c r="GI3" s="15">
        <v>1.0</v>
      </c>
      <c r="GJ3" s="14">
        <v>1.0</v>
      </c>
      <c r="GK3" s="15">
        <v>2.0</v>
      </c>
      <c r="GL3" s="14">
        <v>1.0</v>
      </c>
      <c r="GM3" s="15">
        <v>1.0</v>
      </c>
      <c r="GN3" s="14">
        <v>2.0</v>
      </c>
      <c r="GO3" s="15">
        <v>1.0</v>
      </c>
      <c r="GP3" s="14">
        <v>1.0</v>
      </c>
      <c r="GQ3" s="15">
        <v>1.0</v>
      </c>
      <c r="GR3" s="14">
        <v>1.0</v>
      </c>
      <c r="GS3" s="15">
        <v>1.0</v>
      </c>
      <c r="GT3" s="14">
        <v>1.0</v>
      </c>
      <c r="GU3" s="15">
        <v>2.0</v>
      </c>
      <c r="GV3" s="14">
        <v>1.0</v>
      </c>
      <c r="GW3" s="15">
        <v>1.0</v>
      </c>
      <c r="GX3" s="14">
        <v>1.0</v>
      </c>
      <c r="GY3" s="15">
        <v>1.0</v>
      </c>
      <c r="GZ3" s="14">
        <v>1.0</v>
      </c>
      <c r="HA3" s="15">
        <v>1.0</v>
      </c>
      <c r="HB3" s="14">
        <v>1.0</v>
      </c>
      <c r="HC3" s="15">
        <v>1.0</v>
      </c>
      <c r="HD3" s="14">
        <v>1.0</v>
      </c>
      <c r="HE3" s="15">
        <v>1.0</v>
      </c>
      <c r="HF3" s="14">
        <v>2.0</v>
      </c>
      <c r="HG3" s="15">
        <v>1.0</v>
      </c>
      <c r="HH3" s="14">
        <v>1.0</v>
      </c>
      <c r="HI3" s="15">
        <v>1.0</v>
      </c>
      <c r="HJ3" s="14">
        <v>3.0</v>
      </c>
      <c r="HK3" s="15">
        <v>1.0</v>
      </c>
      <c r="HL3" s="14">
        <v>1.0</v>
      </c>
      <c r="HM3" s="15">
        <v>1.0</v>
      </c>
      <c r="HN3" s="14">
        <v>1.0</v>
      </c>
      <c r="HO3" s="15">
        <v>1.0</v>
      </c>
      <c r="HP3" s="14">
        <v>1.0</v>
      </c>
      <c r="HQ3" s="15">
        <v>2.0</v>
      </c>
      <c r="HR3" s="14">
        <v>1.0</v>
      </c>
      <c r="HS3" s="15">
        <v>1.0</v>
      </c>
      <c r="HT3" s="14">
        <v>2.0</v>
      </c>
      <c r="HU3" s="15">
        <v>1.0</v>
      </c>
      <c r="HV3" s="14">
        <v>1.0</v>
      </c>
      <c r="HW3" s="15">
        <v>1.0</v>
      </c>
      <c r="HX3" s="14">
        <v>1.0</v>
      </c>
      <c r="HY3" s="15">
        <v>2.0</v>
      </c>
      <c r="HZ3" s="14">
        <v>1.0</v>
      </c>
      <c r="IA3" s="15">
        <v>1.0</v>
      </c>
      <c r="IB3" s="14">
        <v>1.0</v>
      </c>
      <c r="IC3" s="15">
        <v>1.0</v>
      </c>
      <c r="ID3" s="14">
        <v>1.0</v>
      </c>
      <c r="IE3" s="15">
        <v>2.0</v>
      </c>
      <c r="IF3" s="14">
        <v>1.0</v>
      </c>
      <c r="IG3" s="15">
        <v>1.0</v>
      </c>
      <c r="IH3" s="14">
        <v>1.0</v>
      </c>
      <c r="II3" s="15">
        <v>2.0</v>
      </c>
      <c r="IJ3" s="14">
        <v>2.0</v>
      </c>
      <c r="IK3" s="15">
        <v>1.0</v>
      </c>
      <c r="IL3" s="14">
        <v>1.0</v>
      </c>
      <c r="IM3" s="15">
        <v>2.0</v>
      </c>
      <c r="IN3" s="14">
        <v>2.0</v>
      </c>
      <c r="IO3" s="15">
        <v>1.0</v>
      </c>
      <c r="IP3" s="14">
        <v>2.0</v>
      </c>
      <c r="IQ3" s="15">
        <v>1.0</v>
      </c>
      <c r="IR3" s="14">
        <v>1.0</v>
      </c>
      <c r="IS3" s="15">
        <v>3.0</v>
      </c>
      <c r="IT3" s="14">
        <v>1.0</v>
      </c>
      <c r="IU3" s="15">
        <v>1.0</v>
      </c>
      <c r="IV3" s="14">
        <v>1.0</v>
      </c>
      <c r="IW3" s="15">
        <v>2.0</v>
      </c>
      <c r="IX3" s="14">
        <v>1.0</v>
      </c>
      <c r="IY3" s="15">
        <v>3.0</v>
      </c>
      <c r="IZ3" s="14">
        <v>1.0</v>
      </c>
      <c r="JA3" s="15">
        <v>2.0</v>
      </c>
      <c r="JB3" s="14">
        <v>2.0</v>
      </c>
      <c r="JC3" s="15">
        <v>1.0</v>
      </c>
      <c r="JD3" s="14">
        <v>1.0</v>
      </c>
      <c r="JE3" s="15">
        <v>1.0</v>
      </c>
      <c r="JF3" s="14">
        <v>1.0</v>
      </c>
      <c r="JG3" s="15">
        <v>1.0</v>
      </c>
      <c r="JH3" s="14">
        <v>2.0</v>
      </c>
      <c r="JI3" s="15">
        <v>1.0</v>
      </c>
      <c r="JJ3" s="14">
        <v>1.0</v>
      </c>
      <c r="JK3" s="15">
        <v>1.0</v>
      </c>
      <c r="JL3" s="14">
        <v>2.0</v>
      </c>
      <c r="JM3" s="15">
        <v>1.0</v>
      </c>
      <c r="JN3" s="14">
        <v>2.0</v>
      </c>
      <c r="JO3" s="15">
        <v>3.0</v>
      </c>
      <c r="JP3" s="14">
        <v>1.0</v>
      </c>
      <c r="JQ3" s="15">
        <v>1.0</v>
      </c>
      <c r="JR3" s="14">
        <v>2.0</v>
      </c>
      <c r="JS3" s="15">
        <v>3.0</v>
      </c>
      <c r="JT3" s="14">
        <v>1.0</v>
      </c>
      <c r="JU3" s="15">
        <v>1.0</v>
      </c>
      <c r="JV3" s="14">
        <v>1.0</v>
      </c>
      <c r="JW3" s="15">
        <v>2.0</v>
      </c>
      <c r="JX3" s="14">
        <v>2.0</v>
      </c>
      <c r="JY3" s="15">
        <v>2.0</v>
      </c>
      <c r="JZ3" s="14">
        <v>1.0</v>
      </c>
      <c r="KA3" s="15">
        <v>2.0</v>
      </c>
      <c r="KB3" s="14">
        <v>1.0</v>
      </c>
      <c r="KC3" s="15">
        <v>1.0</v>
      </c>
      <c r="KD3" s="14">
        <v>1.0</v>
      </c>
      <c r="KE3" s="15">
        <v>1.0</v>
      </c>
      <c r="KF3" s="14">
        <v>2.0</v>
      </c>
      <c r="KG3" s="15">
        <v>1.0</v>
      </c>
      <c r="KH3" s="14">
        <v>1.0</v>
      </c>
      <c r="KI3" s="15">
        <v>1.0</v>
      </c>
      <c r="KJ3" s="14">
        <v>2.0</v>
      </c>
      <c r="KK3" s="15">
        <v>1.0</v>
      </c>
      <c r="KL3" s="14">
        <v>1.0</v>
      </c>
      <c r="KM3" s="15">
        <v>2.0</v>
      </c>
      <c r="KN3" s="14">
        <v>1.0</v>
      </c>
      <c r="KO3" s="15">
        <v>1.0</v>
      </c>
      <c r="KP3" s="14">
        <v>1.0</v>
      </c>
      <c r="KQ3" s="15">
        <v>1.0</v>
      </c>
      <c r="KR3" s="14">
        <v>1.0</v>
      </c>
      <c r="KS3" s="15">
        <v>2.0</v>
      </c>
      <c r="KT3" s="14">
        <v>1.0</v>
      </c>
      <c r="KU3" s="15">
        <v>1.0</v>
      </c>
      <c r="KV3" s="14">
        <v>1.0</v>
      </c>
      <c r="KW3" s="15">
        <v>1.0</v>
      </c>
      <c r="KX3" s="14">
        <v>1.0</v>
      </c>
      <c r="KY3" s="15">
        <v>2.0</v>
      </c>
      <c r="KZ3" s="14">
        <v>2.0</v>
      </c>
      <c r="LA3" s="15">
        <v>1.0</v>
      </c>
      <c r="LB3" s="14">
        <v>1.0</v>
      </c>
      <c r="LC3" s="15">
        <v>1.0</v>
      </c>
      <c r="LD3" s="14">
        <v>1.0</v>
      </c>
      <c r="LE3" s="15">
        <v>1.0</v>
      </c>
      <c r="LF3" s="14">
        <v>2.0</v>
      </c>
      <c r="LG3" s="15">
        <v>2.0</v>
      </c>
      <c r="LH3" s="14">
        <v>1.0</v>
      </c>
      <c r="LI3" s="15">
        <v>1.0</v>
      </c>
      <c r="LJ3" s="14">
        <v>1.0</v>
      </c>
      <c r="LK3" s="15">
        <v>1.0</v>
      </c>
      <c r="LL3" s="14">
        <v>3.0</v>
      </c>
      <c r="LM3" s="15">
        <v>2.0</v>
      </c>
      <c r="LN3" s="14">
        <v>2.0</v>
      </c>
      <c r="LO3" s="15">
        <v>1.0</v>
      </c>
      <c r="LP3" s="14">
        <v>1.0</v>
      </c>
      <c r="LQ3" s="15">
        <v>2.0</v>
      </c>
      <c r="LR3" s="14">
        <v>1.0</v>
      </c>
      <c r="LS3" s="15">
        <v>2.0</v>
      </c>
      <c r="LT3" s="14">
        <v>1.0</v>
      </c>
      <c r="LU3" s="15">
        <v>2.0</v>
      </c>
      <c r="LV3" s="14">
        <v>3.0</v>
      </c>
      <c r="LW3" s="15">
        <v>1.0</v>
      </c>
      <c r="LX3" s="14">
        <v>2.0</v>
      </c>
      <c r="LY3" s="15">
        <v>1.0</v>
      </c>
      <c r="LZ3" s="14">
        <v>1.0</v>
      </c>
      <c r="MA3" s="15">
        <v>1.0</v>
      </c>
      <c r="MB3" s="14">
        <v>3.0</v>
      </c>
      <c r="MC3" s="15">
        <v>1.0</v>
      </c>
      <c r="MD3" s="14">
        <v>1.0</v>
      </c>
      <c r="ME3" s="15">
        <v>1.0</v>
      </c>
      <c r="MF3" s="14">
        <v>1.0</v>
      </c>
      <c r="MG3" s="15">
        <v>1.0</v>
      </c>
      <c r="MH3" s="14">
        <v>2.0</v>
      </c>
      <c r="MI3" s="15">
        <v>1.0</v>
      </c>
      <c r="MJ3" s="14">
        <v>1.0</v>
      </c>
      <c r="MK3" s="15">
        <v>1.0</v>
      </c>
      <c r="ML3" s="14">
        <v>1.0</v>
      </c>
      <c r="MM3" s="15">
        <v>1.0</v>
      </c>
      <c r="MN3" s="14">
        <v>1.0</v>
      </c>
      <c r="MO3" s="15">
        <v>2.0</v>
      </c>
      <c r="MP3" s="14">
        <v>1.0</v>
      </c>
      <c r="MQ3" s="15">
        <v>1.0</v>
      </c>
      <c r="MR3" s="14">
        <v>1.0</v>
      </c>
      <c r="MS3" s="15">
        <v>1.0</v>
      </c>
      <c r="MT3" s="14">
        <v>1.0</v>
      </c>
      <c r="MU3" s="15">
        <v>1.0</v>
      </c>
      <c r="MV3" s="14">
        <v>2.0</v>
      </c>
      <c r="MW3" s="15">
        <v>1.0</v>
      </c>
      <c r="MX3" s="14">
        <v>1.0</v>
      </c>
      <c r="MY3" s="15">
        <v>2.0</v>
      </c>
      <c r="MZ3" s="14">
        <v>1.0</v>
      </c>
      <c r="NA3" s="15">
        <v>1.0</v>
      </c>
      <c r="NB3" s="14">
        <v>1.0</v>
      </c>
      <c r="NC3" s="15">
        <v>3.0</v>
      </c>
      <c r="ND3" s="14">
        <v>1.0</v>
      </c>
      <c r="NE3" s="15">
        <v>2.0</v>
      </c>
      <c r="NF3" s="14">
        <v>2.0</v>
      </c>
      <c r="NG3" s="15">
        <v>1.0</v>
      </c>
      <c r="NH3" s="14">
        <v>1.0</v>
      </c>
      <c r="NI3" s="15">
        <v>1.0</v>
      </c>
      <c r="NJ3" s="14">
        <v>1.0</v>
      </c>
      <c r="NK3" s="15">
        <v>2.0</v>
      </c>
      <c r="NL3" s="14">
        <v>1.0</v>
      </c>
      <c r="NM3" s="15">
        <v>1.0</v>
      </c>
      <c r="NN3" s="14">
        <v>2.0</v>
      </c>
      <c r="NO3" s="15">
        <v>2.0</v>
      </c>
      <c r="NP3" s="14">
        <v>1.0</v>
      </c>
      <c r="NQ3" s="15">
        <v>2.0</v>
      </c>
      <c r="NR3" s="14">
        <v>3.0</v>
      </c>
      <c r="NS3" s="15">
        <v>1.0</v>
      </c>
      <c r="NT3" s="14">
        <v>3.0</v>
      </c>
      <c r="NU3" s="15">
        <v>4.0</v>
      </c>
      <c r="NV3" s="14">
        <v>1.0</v>
      </c>
      <c r="NW3" s="15">
        <v>1.0</v>
      </c>
      <c r="NX3" s="14">
        <v>1.0</v>
      </c>
      <c r="NY3" s="15">
        <v>1.0</v>
      </c>
      <c r="NZ3" s="14">
        <v>1.0</v>
      </c>
      <c r="OA3" s="15">
        <v>2.0</v>
      </c>
      <c r="OB3" s="14">
        <v>1.0</v>
      </c>
      <c r="OC3" s="15">
        <v>1.0</v>
      </c>
      <c r="OD3" s="14">
        <v>1.0</v>
      </c>
      <c r="OE3" s="15">
        <v>1.0</v>
      </c>
      <c r="OF3" s="14">
        <v>1.0</v>
      </c>
      <c r="OG3" s="15">
        <v>1.0</v>
      </c>
      <c r="OH3" s="14">
        <v>1.0</v>
      </c>
      <c r="OI3" s="15">
        <v>1.0</v>
      </c>
      <c r="OJ3" s="14">
        <v>1.0</v>
      </c>
      <c r="OK3" s="15">
        <v>1.0</v>
      </c>
    </row>
    <row r="4" ht="14.25" customHeight="1"/>
    <row r="5" ht="14.25" customHeight="1"/>
    <row r="6" ht="14.25" customHeight="1"/>
    <row r="7" ht="14.25" customHeight="1">
      <c r="B7" s="18" t="s">
        <v>1893</v>
      </c>
      <c r="C7" s="18" t="s">
        <v>1894</v>
      </c>
      <c r="D7" s="18" t="s">
        <v>1895</v>
      </c>
    </row>
    <row r="8" ht="14.25" customHeight="1">
      <c r="A8" s="18" t="s">
        <v>1896</v>
      </c>
      <c r="B8" s="51">
        <f t="array" ref="B8:D12">LINEST(B3:OK3,B1:OK2,1,1)</f>
        <v>0.4560648392</v>
      </c>
      <c r="C8" s="51">
        <v>-0.021182198482209345</v>
      </c>
      <c r="D8" s="51">
        <v>-1.6560376332452496</v>
      </c>
    </row>
    <row r="9" ht="14.25" customHeight="1">
      <c r="A9" s="18" t="s">
        <v>1897</v>
      </c>
      <c r="B9" s="51">
        <v>0.031224721146133727</v>
      </c>
      <c r="C9" s="51">
        <v>0.01198462406468777</v>
      </c>
      <c r="D9" s="51">
        <v>0.25401273152299364</v>
      </c>
    </row>
    <row r="10" ht="14.25" customHeight="1">
      <c r="A10" s="18" t="s">
        <v>1898</v>
      </c>
      <c r="B10" s="52">
        <v>0.3823248258032662</v>
      </c>
      <c r="C10" s="51">
        <v>0.5139850246048616</v>
      </c>
      <c r="D10" s="51" t="e">
        <v>#N/A</v>
      </c>
    </row>
    <row r="11" ht="14.25" customHeight="1">
      <c r="A11" s="18" t="s">
        <v>1899</v>
      </c>
      <c r="B11" s="51">
        <v>122.8663237447461</v>
      </c>
      <c r="C11" s="51">
        <v>397.0</v>
      </c>
      <c r="D11" s="51" t="e">
        <v>#N/A</v>
      </c>
    </row>
    <row r="12" ht="14.25" customHeight="1">
      <c r="A12" s="18" t="s">
        <v>1900</v>
      </c>
      <c r="B12" s="51">
        <v>64.91779960933007</v>
      </c>
      <c r="C12" s="51">
        <v>104.87970039066988</v>
      </c>
      <c r="D12" s="51" t="e">
        <v>#N/A</v>
      </c>
    </row>
    <row r="13" ht="14.25" customHeight="1"/>
    <row r="14" ht="14.25" customHeight="1">
      <c r="A14" s="18" t="s">
        <v>1901</v>
      </c>
      <c r="B14" s="53">
        <f t="shared" ref="B14:C14" si="1">ABS(B8/B9)</f>
        <v>14.6058899</v>
      </c>
      <c r="C14" s="21">
        <f t="shared" si="1"/>
        <v>1.767447887</v>
      </c>
      <c r="D14" s="4"/>
      <c r="E14" s="4"/>
      <c r="F14" s="54" t="s">
        <v>1969</v>
      </c>
      <c r="G14" s="55"/>
    </row>
    <row r="15" ht="14.25" customHeight="1">
      <c r="B15" s="22" t="s">
        <v>1902</v>
      </c>
      <c r="C15" s="56" t="s">
        <v>1903</v>
      </c>
      <c r="D15" s="4"/>
      <c r="E15" s="4"/>
      <c r="F15" s="21" t="s">
        <v>1970</v>
      </c>
      <c r="G15" s="19">
        <f>'Линейн все x'!B18</f>
        <v>0.3863527123</v>
      </c>
      <c r="H15" s="3" t="s">
        <v>1971</v>
      </c>
    </row>
    <row r="16" ht="14.25" customHeight="1">
      <c r="A16" s="18" t="s">
        <v>1904</v>
      </c>
      <c r="B16" s="53">
        <f t="shared" ref="B16:C16" si="2">_xlfn.T.DIST.2T(2*ABS(B8/B9), $C$11)</f>
        <v>0</v>
      </c>
      <c r="C16" s="53">
        <f t="shared" si="2"/>
        <v>0.0004560197491</v>
      </c>
      <c r="D16" s="4"/>
      <c r="E16" s="4"/>
      <c r="F16" s="21" t="s">
        <v>1972</v>
      </c>
      <c r="G16" s="51">
        <f>B10</f>
        <v>0.3823248258</v>
      </c>
      <c r="H16" s="3" t="s">
        <v>1973</v>
      </c>
    </row>
    <row r="17" ht="14.25" customHeight="1">
      <c r="B17" s="22" t="s">
        <v>1905</v>
      </c>
      <c r="C17" s="22" t="s">
        <v>1905</v>
      </c>
      <c r="D17" s="4"/>
      <c r="E17" s="4"/>
      <c r="F17" s="21" t="s">
        <v>1974</v>
      </c>
      <c r="G17" s="57">
        <f>(G15-G16)*'Линейн все x'!C19/((4-2)*(1-'Линейн x3, x4'!G15))</f>
        <v>1.296359652</v>
      </c>
    </row>
    <row r="18" ht="14.25" customHeight="1">
      <c r="A18" s="18" t="s">
        <v>1907</v>
      </c>
      <c r="B18" s="21">
        <v>1.967</v>
      </c>
      <c r="F18" s="21" t="s">
        <v>1975</v>
      </c>
      <c r="G18" s="21">
        <v>2.0</v>
      </c>
    </row>
    <row r="19" ht="14.25" customHeight="1">
      <c r="A19" s="24" t="s">
        <v>1908</v>
      </c>
      <c r="B19" s="21">
        <v>0.05</v>
      </c>
      <c r="C19" s="25" t="s">
        <v>1976</v>
      </c>
      <c r="E19" s="34"/>
      <c r="F19" s="21" t="s">
        <v>1977</v>
      </c>
      <c r="G19" s="21">
        <v>395.0</v>
      </c>
    </row>
    <row r="20" ht="14.25" customHeight="1">
      <c r="F20" s="21" t="s">
        <v>1907</v>
      </c>
      <c r="G20" s="38">
        <v>3.04</v>
      </c>
    </row>
    <row r="21" ht="14.25" customHeight="1">
      <c r="A21" s="28" t="s">
        <v>1912</v>
      </c>
      <c r="B21" s="58">
        <f>B10</f>
        <v>0.3823248258</v>
      </c>
      <c r="F21" s="21" t="s">
        <v>1978</v>
      </c>
      <c r="G21" s="21">
        <v>0.95</v>
      </c>
    </row>
    <row r="22" ht="14.25" customHeight="1">
      <c r="A22" s="28" t="s">
        <v>1915</v>
      </c>
      <c r="B22" s="30">
        <f>C10^2</f>
        <v>0.2641806055</v>
      </c>
    </row>
    <row r="23" ht="14.25" customHeight="1">
      <c r="A23" s="28" t="s">
        <v>1918</v>
      </c>
      <c r="B23" s="58">
        <f>B10-SUM(C31:C32)</f>
        <v>-91.73213452</v>
      </c>
    </row>
    <row r="24" ht="14.25" customHeight="1">
      <c r="A24" s="28" t="s">
        <v>1920</v>
      </c>
      <c r="B24" s="58">
        <f>B10-SUM('Корреляция'!D8:E8)</f>
        <v>-0.04555044131</v>
      </c>
      <c r="F24" s="18" t="s">
        <v>1979</v>
      </c>
      <c r="G24" s="59" t="s">
        <v>1980</v>
      </c>
    </row>
    <row r="25" ht="14.25" customHeight="1"/>
    <row r="26" ht="14.25" customHeight="1">
      <c r="A26" s="18" t="s">
        <v>1913</v>
      </c>
      <c r="B26" s="18">
        <f>C12/C11</f>
        <v>0.2641806055</v>
      </c>
    </row>
    <row r="27" ht="14.25" customHeight="1">
      <c r="A27" s="18" t="s">
        <v>1916</v>
      </c>
      <c r="B27" s="18">
        <f>VAR(B3:OK3)</f>
        <v>0.4255576441</v>
      </c>
    </row>
    <row r="28" ht="14.25" customHeight="1">
      <c r="B28" s="18">
        <f>1-B26/B27</f>
        <v>0.3792131121</v>
      </c>
    </row>
    <row r="29" ht="14.25" customHeight="1"/>
    <row r="30" ht="14.25" customHeight="1">
      <c r="B30" s="26" t="s">
        <v>1910</v>
      </c>
      <c r="C30" s="27" t="s">
        <v>1911</v>
      </c>
    </row>
    <row r="31" ht="14.25" customHeight="1">
      <c r="A31" s="18" t="s">
        <v>1919</v>
      </c>
      <c r="B31" s="18">
        <f>C8*SQRT(B27)/C9</f>
        <v>-1.15299073</v>
      </c>
      <c r="C31" s="18">
        <f t="shared" ref="C31:C32" si="3">B31^2</f>
        <v>1.329387623</v>
      </c>
    </row>
    <row r="32" ht="14.25" customHeight="1">
      <c r="A32" s="18" t="s">
        <v>1921</v>
      </c>
      <c r="B32" s="18">
        <f>B8*SQRT(B27)/B9</f>
        <v>9.528120052</v>
      </c>
      <c r="C32" s="18">
        <f t="shared" si="3"/>
        <v>90.78507172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F14:G14"/>
    <mergeCell ref="H15:I15"/>
    <mergeCell ref="H16:I16"/>
    <mergeCell ref="C19:D19"/>
    <mergeCell ref="G24:L2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1.0"/>
    <col customWidth="1" min="6" max="6" width="14.13"/>
    <col customWidth="1" min="7" max="26" width="11.0"/>
  </cols>
  <sheetData>
    <row r="1" ht="14.25" customHeight="1">
      <c r="A1" s="60"/>
      <c r="B1" s="60" t="s">
        <v>1914</v>
      </c>
      <c r="C1" s="60" t="s">
        <v>1917</v>
      </c>
      <c r="D1" s="61" t="s">
        <v>1919</v>
      </c>
      <c r="E1" s="61" t="s">
        <v>1921</v>
      </c>
      <c r="F1" s="60" t="s">
        <v>1981</v>
      </c>
    </row>
    <row r="2" ht="14.25" customHeight="1">
      <c r="A2" s="4" t="s">
        <v>1914</v>
      </c>
      <c r="B2" s="4">
        <v>1.0</v>
      </c>
      <c r="C2" s="4"/>
      <c r="D2" s="4"/>
      <c r="E2" s="4"/>
      <c r="F2" s="4"/>
    </row>
    <row r="3" ht="14.25" customHeight="1">
      <c r="A3" s="4" t="s">
        <v>1917</v>
      </c>
      <c r="B3" s="4">
        <v>0.07444263304329185</v>
      </c>
      <c r="C3" s="4">
        <v>1.0</v>
      </c>
      <c r="D3" s="4"/>
      <c r="E3" s="4"/>
      <c r="F3" s="4"/>
    </row>
    <row r="4" ht="14.25" customHeight="1">
      <c r="A4" s="34" t="s">
        <v>1919</v>
      </c>
      <c r="B4" s="4">
        <v>0.01303850925456605</v>
      </c>
      <c r="C4" s="4">
        <v>-0.2864136208530662</v>
      </c>
      <c r="D4" s="4">
        <v>1.0</v>
      </c>
      <c r="E4" s="4"/>
      <c r="F4" s="4"/>
    </row>
    <row r="5" ht="14.25" customHeight="1">
      <c r="A5" s="34" t="s">
        <v>1921</v>
      </c>
      <c r="B5" s="4">
        <v>0.05350326326590204</v>
      </c>
      <c r="C5" s="4">
        <v>-0.13324313808070865</v>
      </c>
      <c r="D5" s="4">
        <v>-0.2557466757440793</v>
      </c>
      <c r="E5" s="4">
        <v>1.0</v>
      </c>
      <c r="F5" s="4"/>
    </row>
    <row r="6" ht="14.25" customHeight="1">
      <c r="A6" s="62" t="s">
        <v>1981</v>
      </c>
      <c r="B6" s="62">
        <v>-0.01781614320219047</v>
      </c>
      <c r="C6" s="62">
        <v>-0.10085379696060563</v>
      </c>
      <c r="D6" s="63">
        <v>-0.224523359704523</v>
      </c>
      <c r="E6" s="63">
        <v>0.6143814190413441</v>
      </c>
      <c r="F6" s="62">
        <v>1.0</v>
      </c>
    </row>
    <row r="7" ht="14.25" customHeight="1">
      <c r="B7" s="18" t="s">
        <v>1911</v>
      </c>
      <c r="C7" s="18" t="s">
        <v>1911</v>
      </c>
      <c r="D7" s="18" t="s">
        <v>1911</v>
      </c>
      <c r="E7" s="18" t="s">
        <v>1911</v>
      </c>
      <c r="F7" s="18" t="s">
        <v>1982</v>
      </c>
    </row>
    <row r="8" ht="14.25" customHeight="1">
      <c r="B8" s="18">
        <f t="shared" ref="B8:E8" si="1">B6^2</f>
        <v>0.0003174149586</v>
      </c>
      <c r="C8" s="18">
        <f t="shared" si="1"/>
        <v>0.01017148836</v>
      </c>
      <c r="D8" s="18">
        <f t="shared" si="1"/>
        <v>0.05041073905</v>
      </c>
      <c r="E8" s="18">
        <f t="shared" si="1"/>
        <v>0.3774645281</v>
      </c>
      <c r="F8" s="18">
        <f>SUM(B8:E8)</f>
        <v>0.4383641704</v>
      </c>
    </row>
    <row r="9" ht="14.25" customHeight="1"/>
    <row r="10" ht="14.25" customHeight="1">
      <c r="A10" s="27" t="s">
        <v>1983</v>
      </c>
    </row>
    <row r="11" ht="14.25" customHeight="1">
      <c r="A11" s="4" t="s">
        <v>1984</v>
      </c>
      <c r="B11" s="4" t="s">
        <v>1985</v>
      </c>
      <c r="C11" s="4" t="s">
        <v>1986</v>
      </c>
      <c r="D11" s="4" t="s">
        <v>1901</v>
      </c>
      <c r="E11" s="4" t="s">
        <v>1904</v>
      </c>
      <c r="F11" s="4" t="s">
        <v>1987</v>
      </c>
    </row>
    <row r="12" ht="14.25" customHeight="1">
      <c r="A12" s="23" t="s">
        <v>1914</v>
      </c>
      <c r="B12" s="21">
        <f>B6</f>
        <v>-0.0178161432</v>
      </c>
      <c r="C12" s="21">
        <f t="shared" ref="C12:C15" si="2">B12^2</f>
        <v>0.0003174149586</v>
      </c>
      <c r="D12" s="21">
        <f t="shared" ref="D12:D15" si="3">B12*SQRT(398)/SQRT(1-C12)</f>
        <v>-0.3554873636</v>
      </c>
      <c r="E12" s="21">
        <f t="shared" ref="E12:E15" si="4">_xlfn.T.DIST.2T(2*ABS(D12), 398)</f>
        <v>0.4775163379</v>
      </c>
      <c r="F12" s="21" t="s">
        <v>1988</v>
      </c>
    </row>
    <row r="13" ht="14.25" customHeight="1">
      <c r="A13" s="23" t="s">
        <v>1917</v>
      </c>
      <c r="B13" s="21">
        <f>C6</f>
        <v>-0.100853797</v>
      </c>
      <c r="C13" s="21">
        <f t="shared" si="2"/>
        <v>0.01017148836</v>
      </c>
      <c r="D13" s="21">
        <f t="shared" si="3"/>
        <v>-2.022338313</v>
      </c>
      <c r="E13" s="21">
        <f t="shared" si="4"/>
        <v>0.00006294001593</v>
      </c>
      <c r="F13" s="21" t="s">
        <v>1989</v>
      </c>
    </row>
    <row r="14" ht="14.25" customHeight="1">
      <c r="A14" s="22" t="s">
        <v>1919</v>
      </c>
      <c r="B14" s="21">
        <f>D6</f>
        <v>-0.2245233597</v>
      </c>
      <c r="C14" s="21">
        <f t="shared" si="2"/>
        <v>0.05041073905</v>
      </c>
      <c r="D14" s="21">
        <f t="shared" si="3"/>
        <v>-4.596583683</v>
      </c>
      <c r="E14" s="21">
        <f t="shared" si="4"/>
        <v>0</v>
      </c>
      <c r="F14" s="21" t="s">
        <v>1990</v>
      </c>
    </row>
    <row r="15" ht="14.25" customHeight="1">
      <c r="A15" s="22" t="s">
        <v>1921</v>
      </c>
      <c r="B15" s="21">
        <f>E6</f>
        <v>0.614381419</v>
      </c>
      <c r="C15" s="21">
        <f t="shared" si="2"/>
        <v>0.3774645281</v>
      </c>
      <c r="D15" s="21">
        <f t="shared" si="3"/>
        <v>15.53450995</v>
      </c>
      <c r="E15" s="21">
        <f t="shared" si="4"/>
        <v>0</v>
      </c>
      <c r="F15" s="21" t="s">
        <v>1991</v>
      </c>
    </row>
    <row r="16" ht="14.25" customHeight="1"/>
    <row r="17" ht="14.25" customHeight="1">
      <c r="A17" s="18" t="s">
        <v>1992</v>
      </c>
    </row>
    <row r="18" ht="14.25" customHeight="1"/>
    <row r="19" ht="14.25" customHeight="1">
      <c r="A19" s="18" t="s">
        <v>1907</v>
      </c>
      <c r="B19" s="21">
        <v>1.967</v>
      </c>
    </row>
    <row r="20" ht="14.25" customHeight="1">
      <c r="A20" s="24" t="s">
        <v>1908</v>
      </c>
      <c r="B20" s="21">
        <v>0.05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0:F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2024-10-18T08:05:32Z</dcterms:created>
  <dc:creator>Лектор</dc:creator>
</cp:coreProperties>
</file>