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tiksridhar/Desktop/BootCamp/Analysis Projects/Crowdfunding Analysis/"/>
    </mc:Choice>
  </mc:AlternateContent>
  <xr:revisionPtr revIDLastSave="0" documentId="13_ncr:1_{B2F1BC24-34D5-FE46-8F7C-A834D4D812F6}" xr6:coauthVersionLast="45" xr6:coauthVersionMax="45" xr10:uidLastSave="{00000000-0000-0000-0000-000000000000}"/>
  <bookViews>
    <workbookView xWindow="25600" yWindow="460" windowWidth="38400" windowHeight="211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&amp; Whisker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2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7" i="8"/>
  <c r="C6" i="8"/>
  <c r="C5" i="8"/>
  <c r="C4" i="8"/>
  <c r="B13" i="8"/>
  <c r="B12" i="8"/>
  <c r="B11" i="8"/>
  <c r="B7" i="8"/>
  <c r="B6" i="8"/>
  <c r="B5" i="8"/>
  <c r="B4" i="8"/>
  <c r="C10" i="8"/>
  <c r="B10" i="8"/>
  <c r="C9" i="8"/>
  <c r="B9" i="8"/>
  <c r="C3" i="8"/>
  <c r="B3" i="8"/>
  <c r="C2" i="8"/>
  <c r="B2" i="8"/>
  <c r="C14" i="8" l="1"/>
  <c r="B14" i="8"/>
  <c r="F3" i="5"/>
  <c r="F4" i="5"/>
  <c r="F5" i="5"/>
  <c r="F6" i="5"/>
  <c r="F2" i="5"/>
  <c r="D3" i="5"/>
  <c r="D4" i="5"/>
  <c r="D5" i="5"/>
  <c r="D6" i="5"/>
  <c r="C3" i="5"/>
  <c r="C4" i="5"/>
  <c r="C5" i="5"/>
  <c r="C6" i="5"/>
  <c r="C2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124" i="1" l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</calcChain>
</file>

<file path=xl/sharedStrings.xml><?xml version="1.0" encoding="utf-8"?>
<sst xmlns="http://schemas.openxmlformats.org/spreadsheetml/2006/main" count="38344" uniqueCount="8400">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</sst>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D91728"/>
        <bgColor rgb="FF000000"/>
      </patternFill>
    </fill>
    <fill>
      <patternFill patternType="solid">
        <fgColor rgb="FFFB0205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C3243F"/>
        <bgColor rgb="FF000000"/>
      </patternFill>
    </fill>
    <fill>
      <patternFill patternType="solid">
        <fgColor rgb="FFF90306"/>
        <bgColor rgb="FF000000"/>
      </patternFill>
    </fill>
    <fill>
      <patternFill patternType="solid">
        <fgColor rgb="FFF705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E70E19"/>
        <bgColor rgb="FF000000"/>
      </patternFill>
    </fill>
    <fill>
      <patternFill patternType="solid">
        <fgColor rgb="FFCD1E35"/>
        <bgColor rgb="FF000000"/>
      </patternFill>
    </fill>
    <fill>
      <patternFill patternType="solid">
        <fgColor rgb="FFED0B12"/>
        <bgColor rgb="FF000000"/>
      </patternFill>
    </fill>
    <fill>
      <patternFill patternType="solid">
        <fgColor rgb="FFD21B30"/>
        <bgColor rgb="FF000000"/>
      </patternFill>
    </fill>
    <fill>
      <patternFill patternType="solid">
        <fgColor rgb="FFF2080D"/>
        <bgColor rgb="FF000000"/>
      </patternFill>
    </fill>
    <fill>
      <patternFill patternType="solid">
        <fgColor rgb="FFE4101D"/>
        <bgColor rgb="FF000000"/>
      </patternFill>
    </fill>
    <fill>
      <patternFill patternType="solid">
        <fgColor rgb="FFD6192A"/>
        <bgColor rgb="FF000000"/>
      </patternFill>
    </fill>
    <fill>
      <patternFill patternType="solid">
        <fgColor rgb="FFE90D18"/>
        <bgColor rgb="FF000000"/>
      </patternFill>
    </fill>
    <fill>
      <patternFill patternType="solid">
        <fgColor rgb="FFD81829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F5060B"/>
        <bgColor rgb="FF000000"/>
      </patternFill>
    </fill>
    <fill>
      <patternFill patternType="solid">
        <fgColor rgb="FFE60F1A"/>
        <bgColor rgb="FF000000"/>
      </patternFill>
    </fill>
    <fill>
      <patternFill patternType="solid">
        <fgColor rgb="FFB52D4E"/>
        <bgColor rgb="FF000000"/>
      </patternFill>
    </fill>
    <fill>
      <patternFill patternType="solid">
        <fgColor rgb="FFEA0D16"/>
        <bgColor rgb="FF000000"/>
      </patternFill>
    </fill>
    <fill>
      <patternFill patternType="solid">
        <fgColor rgb="FFD31B2E"/>
        <bgColor rgb="FF000000"/>
      </patternFill>
    </fill>
    <fill>
      <patternFill patternType="solid">
        <fgColor rgb="FFEF0A11"/>
        <bgColor rgb="FF000000"/>
      </patternFill>
    </fill>
    <fill>
      <patternFill patternType="solid">
        <fgColor rgb="FFE5101B"/>
        <bgColor rgb="FF000000"/>
      </patternFill>
    </fill>
    <fill>
      <patternFill patternType="solid">
        <fgColor rgb="FFDF1322"/>
        <bgColor rgb="FF000000"/>
      </patternFill>
    </fill>
    <fill>
      <patternFill patternType="solid">
        <fgColor rgb="FFF3070C"/>
        <bgColor rgb="FF000000"/>
      </patternFill>
    </fill>
    <fill>
      <patternFill patternType="solid">
        <fgColor rgb="FFDE1423"/>
        <bgColor rgb="FF000000"/>
      </patternFill>
    </fill>
    <fill>
      <patternFill patternType="solid">
        <fgColor rgb="FFCE1E33"/>
        <bgColor rgb="FF000000"/>
      </patternFill>
    </fill>
    <fill>
      <patternFill patternType="solid">
        <fgColor rgb="FFEC0B14"/>
        <bgColor rgb="FF000000"/>
      </patternFill>
    </fill>
    <fill>
      <patternFill patternType="solid">
        <fgColor rgb="FFF00910"/>
        <bgColor rgb="FF000000"/>
      </patternFill>
    </fill>
    <fill>
      <patternFill patternType="solid">
        <fgColor rgb="FFEB0C15"/>
        <bgColor rgb="FF000000"/>
      </patternFill>
    </fill>
    <fill>
      <patternFill patternType="solid">
        <fgColor rgb="FFF6050A"/>
        <bgColor rgb="FF000000"/>
      </patternFill>
    </fill>
    <fill>
      <patternFill patternType="solid">
        <fgColor rgb="FF983F6C"/>
        <bgColor rgb="FF000000"/>
      </patternFill>
    </fill>
    <fill>
      <patternFill patternType="solid">
        <fgColor rgb="FFF1080F"/>
        <bgColor rgb="FF000000"/>
      </patternFill>
    </fill>
    <fill>
      <patternFill patternType="solid">
        <fgColor rgb="FFD41A2D"/>
        <bgColor rgb="FF000000"/>
      </patternFill>
    </fill>
    <fill>
      <patternFill patternType="solid">
        <fgColor rgb="FFE3111E"/>
        <bgColor rgb="FF000000"/>
      </patternFill>
    </fill>
    <fill>
      <patternFill patternType="solid">
        <fgColor rgb="FFF80407"/>
        <bgColor rgb="FF000000"/>
      </patternFill>
    </fill>
    <fill>
      <patternFill patternType="solid">
        <fgColor rgb="FFA13962"/>
        <bgColor rgb="FF000000"/>
      </patternFill>
    </fill>
    <fill>
      <patternFill patternType="solid">
        <fgColor rgb="FFC6233C"/>
        <bgColor rgb="FF000000"/>
      </patternFill>
    </fill>
    <fill>
      <patternFill patternType="solid">
        <fgColor rgb="FFD5192C"/>
        <bgColor rgb="FF000000"/>
      </patternFill>
    </fill>
    <fill>
      <patternFill patternType="solid">
        <fgColor rgb="FFBB2948"/>
        <bgColor rgb="FF000000"/>
      </patternFill>
    </fill>
    <fill>
      <patternFill patternType="solid">
        <fgColor rgb="FFAB3358"/>
        <bgColor rgb="FF000000"/>
      </patternFill>
    </fill>
    <fill>
      <patternFill patternType="solid">
        <fgColor rgb="FFC7223B"/>
        <bgColor rgb="FF000000"/>
      </patternFill>
    </fill>
    <fill>
      <patternFill patternType="solid">
        <fgColor rgb="FFB72C4B"/>
        <bgColor rgb="FF000000"/>
      </patternFill>
    </fill>
    <fill>
      <patternFill patternType="solid">
        <fgColor rgb="FFDA1627"/>
        <bgColor rgb="FF000000"/>
      </patternFill>
    </fill>
    <fill>
      <patternFill patternType="solid">
        <fgColor rgb="FFC02643"/>
        <bgColor rgb="FF000000"/>
      </patternFill>
    </fill>
    <fill>
      <patternFill patternType="solid">
        <fgColor rgb="FFB62C4D"/>
        <bgColor rgb="FF000000"/>
      </patternFill>
    </fill>
    <fill>
      <patternFill patternType="solid">
        <fgColor rgb="FFAA3459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172" fontId="0" fillId="0" borderId="0" xfId="0" applyNumberFormat="1"/>
  </cellXfs>
  <cellStyles count="1">
    <cellStyle name="Normal" xfId="0" builtinId="0"/>
  </cellStyles>
  <dxfs count="8"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40503869419756"/>
          <c:y val="2.45901639344262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5-E943-8F09-2BB2089DCE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D5-E943-8F09-2BB2089DCE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D5-E943-8F09-2BB2089DCE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D5-E943-8F09-2BB2089DC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919983"/>
        <c:axId val="1169877791"/>
      </c:barChart>
      <c:catAx>
        <c:axId val="117091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877791"/>
        <c:crosses val="autoZero"/>
        <c:auto val="1"/>
        <c:lblAlgn val="ctr"/>
        <c:lblOffset val="100"/>
        <c:noMultiLvlLbl val="0"/>
      </c:catAx>
      <c:valAx>
        <c:axId val="116987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91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2-6246-86D2-A9F7AEA9FE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E2-6246-86D2-A9F7AEA9FE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E2-6246-86D2-A9F7AEA9F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1036607"/>
        <c:axId val="1174352463"/>
      </c:barChart>
      <c:catAx>
        <c:axId val="113103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52463"/>
        <c:crosses val="autoZero"/>
        <c:auto val="1"/>
        <c:lblAlgn val="ctr"/>
        <c:lblOffset val="100"/>
        <c:noMultiLvlLbl val="0"/>
      </c:catAx>
      <c:valAx>
        <c:axId val="117435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3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E-7C48-88A9-225BF71021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6E-7C48-88A9-225BF71021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6E-7C48-88A9-225BF71021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6E-7C48-88A9-225BF710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486991"/>
        <c:axId val="1187563727"/>
      </c:lineChart>
      <c:catAx>
        <c:axId val="118748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63727"/>
        <c:crosses val="autoZero"/>
        <c:auto val="1"/>
        <c:lblAlgn val="ctr"/>
        <c:lblOffset val="100"/>
        <c:noMultiLvlLbl val="0"/>
      </c:catAx>
      <c:valAx>
        <c:axId val="118756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48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B951314-F21C-0F42-9B15-E99806950D7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04F931-56D4-5646-919E-DA04DFFBD24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54B199-8BEE-C240-BAE1-0D437B29F099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12700</xdr:rowOff>
    </xdr:from>
    <xdr:to>
      <xdr:col>22</xdr:col>
      <xdr:colOff>12700</xdr:colOff>
      <xdr:row>51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B4CF4-384D-9C45-A82B-C390E6423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4</xdr:row>
      <xdr:rowOff>177800</xdr:rowOff>
    </xdr:from>
    <xdr:to>
      <xdr:col>19</xdr:col>
      <xdr:colOff>25400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CFE24-7333-204D-9659-C3704F1FA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76200</xdr:rowOff>
    </xdr:from>
    <xdr:to>
      <xdr:col>11</xdr:col>
      <xdr:colOff>787400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E5D95-B8B1-5E4F-84AC-4DC3E4EF6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851429-7611-024D-9ED2-458126302F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1F2265-6A38-1649-98DA-2306AC5CF5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dhar, Kartik S" refreshedDate="44426.856322222222" createdVersion="6" refreshedVersion="6" minRefreshableVersion="3" recordCount="4114" xr:uid="{30349FC1-331D-0C4B-A72B-207F44BA31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dhar, Kartik S" refreshedDate="44426.878328125" createdVersion="6" refreshedVersion="6" minRefreshableVersion="3" recordCount="4114" xr:uid="{564A90A8-52BE-4643-95D9-185C52E8B7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CFBF9-75C0-8A4A-A54F-B37389679A52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6C9EF-1EBE-264A-8355-D17EB42299A0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CD7EE-AFE7-EF41-B403-64DF35CDEA1D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B2924" sqref="B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E28DA7ED-4EE8-3942-91F4-4C81EF5216F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8BDB6-136A-4948-9BD8-F9A42969253D}">
  <dimension ref="A1:F9"/>
  <sheetViews>
    <sheetView workbookViewId="0">
      <selection activeCell="X5" sqref="X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8363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4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2">
      <c r="A7" s="14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2">
      <c r="A8" s="14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2">
      <c r="A9" s="13" t="s">
        <v>8362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0A908-F0AD-1745-A1D4-08B9053D2D31}">
  <dimension ref="A1:E7"/>
  <sheetViews>
    <sheetView workbookViewId="0">
      <selection activeCell="G13" sqref="G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8363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9B99-25BD-7645-9651-1FB01445B13D}">
  <dimension ref="A1:F18"/>
  <sheetViews>
    <sheetView workbookViewId="0">
      <selection activeCell="G39" sqref="G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8363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6554-FCA7-7C4C-AB42-A4191059449B}">
  <dimension ref="A1:F6"/>
  <sheetViews>
    <sheetView workbookViewId="0">
      <selection activeCell="F5" sqref="F5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ht="32" x14ac:dyDescent="0.2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VLOOKUP(A2,Kickstarter!B:Q,15,FALSE)</f>
        <v>51.79</v>
      </c>
      <c r="F2">
        <f>VLOOKUP(A2,Kickstarter!B:Q,11,FALSE)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VLOOKUP(A3,Kickstarter!B:Q,15,FALSE)</f>
        <v>36.07</v>
      </c>
      <c r="F3">
        <f>VLOOKUP(A3,Kickstarter!B:Q,11,FALSE)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VLOOKUP(A4,Kickstarter!B:Q,15,FALSE)</f>
        <v>33.03</v>
      </c>
      <c r="F4">
        <f>VLOOKUP(A4,Kickstarter!B:Q,11,FALSE)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VLOOKUP(A5,Kickstarter!B:Q,15,FALSE)</f>
        <v>44.92</v>
      </c>
      <c r="F5">
        <f>VLOOKUP(A5,Kickstarter!B:Q,11,FALSE)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VLOOKUP(A6,Kickstarter!B:Q,15,FALSE)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B5230-C516-C148-A612-536BDE36B8D2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:S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18127-2B58-D441-AF03-F40C285A0257}">
  <dimension ref="A1:T251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23" t="s">
        <v>8366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8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9">
        <v>0</v>
      </c>
      <c r="P2" s="24">
        <v>0</v>
      </c>
      <c r="Q2" s="30" t="s">
        <v>8315</v>
      </c>
      <c r="R2" s="24" t="s">
        <v>8316</v>
      </c>
      <c r="S2" s="31">
        <v>42492</v>
      </c>
      <c r="T2" s="31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8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32">
        <v>32</v>
      </c>
      <c r="P3" s="24">
        <v>60.67</v>
      </c>
      <c r="Q3" s="30" t="s">
        <v>8315</v>
      </c>
      <c r="R3" s="24" t="s">
        <v>8316</v>
      </c>
      <c r="S3" s="31">
        <v>42103</v>
      </c>
      <c r="T3" s="31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8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9">
        <v>0</v>
      </c>
      <c r="P4" s="24">
        <v>0</v>
      </c>
      <c r="Q4" s="30" t="s">
        <v>8315</v>
      </c>
      <c r="R4" s="24" t="s">
        <v>8316</v>
      </c>
      <c r="S4" s="31">
        <v>42108</v>
      </c>
      <c r="T4" s="31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8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9">
        <v>0</v>
      </c>
      <c r="P5" s="24">
        <v>0</v>
      </c>
      <c r="Q5" s="30" t="s">
        <v>8315</v>
      </c>
      <c r="R5" s="24" t="s">
        <v>8316</v>
      </c>
      <c r="S5" s="31">
        <v>42453</v>
      </c>
      <c r="T5" s="31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8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9">
        <v>0</v>
      </c>
      <c r="P6" s="24">
        <v>23.33</v>
      </c>
      <c r="Q6" s="30" t="s">
        <v>8315</v>
      </c>
      <c r="R6" s="24" t="s">
        <v>8316</v>
      </c>
      <c r="S6" s="31">
        <v>42123</v>
      </c>
      <c r="T6" s="31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8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33">
        <v>4</v>
      </c>
      <c r="P7" s="24">
        <v>23.92</v>
      </c>
      <c r="Q7" s="30" t="s">
        <v>8315</v>
      </c>
      <c r="R7" s="24" t="s">
        <v>8316</v>
      </c>
      <c r="S7" s="31">
        <v>41858</v>
      </c>
      <c r="T7" s="31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8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34">
        <v>2</v>
      </c>
      <c r="P8" s="24">
        <v>15.83</v>
      </c>
      <c r="Q8" s="30" t="s">
        <v>8315</v>
      </c>
      <c r="R8" s="24" t="s">
        <v>8316</v>
      </c>
      <c r="S8" s="31">
        <v>41781</v>
      </c>
      <c r="T8" s="31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8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35">
        <v>50</v>
      </c>
      <c r="P9" s="24">
        <v>60</v>
      </c>
      <c r="Q9" s="30" t="s">
        <v>8315</v>
      </c>
      <c r="R9" s="24" t="s">
        <v>8316</v>
      </c>
      <c r="S9" s="31">
        <v>42370</v>
      </c>
      <c r="T9" s="31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8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36">
        <v>5</v>
      </c>
      <c r="P10" s="24">
        <v>24.33</v>
      </c>
      <c r="Q10" s="30" t="s">
        <v>8315</v>
      </c>
      <c r="R10" s="24" t="s">
        <v>8316</v>
      </c>
      <c r="S10" s="31">
        <v>42165</v>
      </c>
      <c r="T10" s="31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8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37">
        <v>7</v>
      </c>
      <c r="P11" s="24">
        <v>29.56</v>
      </c>
      <c r="Q11" s="30" t="s">
        <v>8315</v>
      </c>
      <c r="R11" s="24" t="s">
        <v>8316</v>
      </c>
      <c r="S11" s="31">
        <v>42480</v>
      </c>
      <c r="T11" s="31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8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9">
        <v>0</v>
      </c>
      <c r="P12" s="24">
        <v>18.329999999999998</v>
      </c>
      <c r="Q12" s="30" t="s">
        <v>8315</v>
      </c>
      <c r="R12" s="24" t="s">
        <v>8316</v>
      </c>
      <c r="S12" s="31">
        <v>41784</v>
      </c>
      <c r="T12" s="31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8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9">
        <v>0</v>
      </c>
      <c r="P13" s="24">
        <v>20</v>
      </c>
      <c r="Q13" s="30" t="s">
        <v>8315</v>
      </c>
      <c r="R13" s="24" t="s">
        <v>8316</v>
      </c>
      <c r="S13" s="31">
        <v>41831</v>
      </c>
      <c r="T13" s="31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8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9">
        <v>0</v>
      </c>
      <c r="P14" s="24">
        <v>0</v>
      </c>
      <c r="Q14" s="30" t="s">
        <v>8315</v>
      </c>
      <c r="R14" s="24" t="s">
        <v>8316</v>
      </c>
      <c r="S14" s="31">
        <v>41950</v>
      </c>
      <c r="T14" s="31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8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38">
        <v>1</v>
      </c>
      <c r="P15" s="24">
        <v>22.5</v>
      </c>
      <c r="Q15" s="30" t="s">
        <v>8315</v>
      </c>
      <c r="R15" s="24" t="s">
        <v>8316</v>
      </c>
      <c r="S15" s="31">
        <v>42627</v>
      </c>
      <c r="T15" s="31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8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39">
        <v>20</v>
      </c>
      <c r="P16" s="24">
        <v>50.4</v>
      </c>
      <c r="Q16" s="30" t="s">
        <v>8315</v>
      </c>
      <c r="R16" s="24" t="s">
        <v>8316</v>
      </c>
      <c r="S16" s="31">
        <v>42531</v>
      </c>
      <c r="T16" s="31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8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40">
        <v>42</v>
      </c>
      <c r="P17" s="24">
        <v>105.03</v>
      </c>
      <c r="Q17" s="30" t="s">
        <v>8315</v>
      </c>
      <c r="R17" s="24" t="s">
        <v>8316</v>
      </c>
      <c r="S17" s="31">
        <v>42618</v>
      </c>
      <c r="T17" s="31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8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38">
        <v>1</v>
      </c>
      <c r="P18" s="24">
        <v>35.4</v>
      </c>
      <c r="Q18" s="30" t="s">
        <v>8315</v>
      </c>
      <c r="R18" s="24" t="s">
        <v>8316</v>
      </c>
      <c r="S18" s="31">
        <v>42540</v>
      </c>
      <c r="T18" s="31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8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41">
        <v>15</v>
      </c>
      <c r="P19" s="24">
        <v>83.33</v>
      </c>
      <c r="Q19" s="30" t="s">
        <v>8315</v>
      </c>
      <c r="R19" s="24" t="s">
        <v>8316</v>
      </c>
      <c r="S19" s="31">
        <v>41746</v>
      </c>
      <c r="T19" s="31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8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36">
        <v>5</v>
      </c>
      <c r="P20" s="24">
        <v>35.92</v>
      </c>
      <c r="Q20" s="30" t="s">
        <v>8315</v>
      </c>
      <c r="R20" s="24" t="s">
        <v>8316</v>
      </c>
      <c r="S20" s="31">
        <v>41974</v>
      </c>
      <c r="T20" s="31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8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9">
        <v>0</v>
      </c>
      <c r="P21" s="24">
        <v>0</v>
      </c>
      <c r="Q21" s="30" t="s">
        <v>8315</v>
      </c>
      <c r="R21" s="24" t="s">
        <v>8316</v>
      </c>
      <c r="S21" s="31">
        <v>42115</v>
      </c>
      <c r="T21" s="31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8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42">
        <v>38</v>
      </c>
      <c r="P22" s="24">
        <v>119.13</v>
      </c>
      <c r="Q22" s="30" t="s">
        <v>8315</v>
      </c>
      <c r="R22" s="24" t="s">
        <v>8316</v>
      </c>
      <c r="S22" s="31">
        <v>42002</v>
      </c>
      <c r="T22" s="31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8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36">
        <v>5</v>
      </c>
      <c r="P23" s="24">
        <v>90.33</v>
      </c>
      <c r="Q23" s="30" t="s">
        <v>8315</v>
      </c>
      <c r="R23" s="24" t="s">
        <v>8316</v>
      </c>
      <c r="S23" s="31">
        <v>42722</v>
      </c>
      <c r="T23" s="31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8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9">
        <v>0</v>
      </c>
      <c r="P24" s="24">
        <v>2.33</v>
      </c>
      <c r="Q24" s="30" t="s">
        <v>8315</v>
      </c>
      <c r="R24" s="24" t="s">
        <v>8316</v>
      </c>
      <c r="S24" s="31">
        <v>42465</v>
      </c>
      <c r="T24" s="31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8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9">
        <v>0</v>
      </c>
      <c r="P25" s="24">
        <v>0</v>
      </c>
      <c r="Q25" s="30" t="s">
        <v>8315</v>
      </c>
      <c r="R25" s="24" t="s">
        <v>8316</v>
      </c>
      <c r="S25" s="31">
        <v>42171</v>
      </c>
      <c r="T25" s="31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8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43">
        <v>11</v>
      </c>
      <c r="P26" s="24">
        <v>108.33</v>
      </c>
      <c r="Q26" s="30" t="s">
        <v>8315</v>
      </c>
      <c r="R26" s="24" t="s">
        <v>8316</v>
      </c>
      <c r="S26" s="31">
        <v>42672</v>
      </c>
      <c r="T26" s="31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8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9">
        <v>0</v>
      </c>
      <c r="P27" s="24">
        <v>29</v>
      </c>
      <c r="Q27" s="30" t="s">
        <v>8315</v>
      </c>
      <c r="R27" s="24" t="s">
        <v>8316</v>
      </c>
      <c r="S27" s="31">
        <v>42359</v>
      </c>
      <c r="T27" s="31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8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44">
        <v>23</v>
      </c>
      <c r="P28" s="24">
        <v>96.55</v>
      </c>
      <c r="Q28" s="30" t="s">
        <v>8315</v>
      </c>
      <c r="R28" s="24" t="s">
        <v>8316</v>
      </c>
      <c r="S28" s="31">
        <v>42192</v>
      </c>
      <c r="T28" s="31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8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9">
        <v>0</v>
      </c>
      <c r="P29" s="24">
        <v>0</v>
      </c>
      <c r="Q29" s="30" t="s">
        <v>8315</v>
      </c>
      <c r="R29" s="24" t="s">
        <v>8316</v>
      </c>
      <c r="S29" s="31">
        <v>41916</v>
      </c>
      <c r="T29" s="31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8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45">
        <v>34</v>
      </c>
      <c r="P30" s="24">
        <v>63</v>
      </c>
      <c r="Q30" s="30" t="s">
        <v>8315</v>
      </c>
      <c r="R30" s="24" t="s">
        <v>8316</v>
      </c>
      <c r="S30" s="31">
        <v>42461</v>
      </c>
      <c r="T30" s="31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8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46">
        <v>19</v>
      </c>
      <c r="P31" s="24">
        <v>381.6</v>
      </c>
      <c r="Q31" s="30" t="s">
        <v>8315</v>
      </c>
      <c r="R31" s="24" t="s">
        <v>8316</v>
      </c>
      <c r="S31" s="31">
        <v>42370</v>
      </c>
      <c r="T31" s="31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8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9">
        <v>0</v>
      </c>
      <c r="P32" s="24">
        <v>46.25</v>
      </c>
      <c r="Q32" s="30" t="s">
        <v>8315</v>
      </c>
      <c r="R32" s="24" t="s">
        <v>8316</v>
      </c>
      <c r="S32" s="31">
        <v>41948</v>
      </c>
      <c r="T32" s="31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8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47">
        <v>33</v>
      </c>
      <c r="P33" s="24">
        <v>26</v>
      </c>
      <c r="Q33" s="30" t="s">
        <v>8315</v>
      </c>
      <c r="R33" s="24" t="s">
        <v>8316</v>
      </c>
      <c r="S33" s="31">
        <v>42047</v>
      </c>
      <c r="T33" s="31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8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36">
        <v>5</v>
      </c>
      <c r="P34" s="24">
        <v>10</v>
      </c>
      <c r="Q34" s="30" t="s">
        <v>8315</v>
      </c>
      <c r="R34" s="24" t="s">
        <v>8316</v>
      </c>
      <c r="S34" s="31">
        <v>42261</v>
      </c>
      <c r="T34" s="31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8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9">
        <v>0</v>
      </c>
      <c r="P35" s="24">
        <v>5</v>
      </c>
      <c r="Q35" s="30" t="s">
        <v>8315</v>
      </c>
      <c r="R35" s="24" t="s">
        <v>8316</v>
      </c>
      <c r="S35" s="31">
        <v>41985</v>
      </c>
      <c r="T35" s="31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8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9">
        <v>0</v>
      </c>
      <c r="P36" s="24">
        <v>0</v>
      </c>
      <c r="Q36" s="30" t="s">
        <v>8315</v>
      </c>
      <c r="R36" s="24" t="s">
        <v>8316</v>
      </c>
      <c r="S36" s="31">
        <v>41922</v>
      </c>
      <c r="T36" s="31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8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42">
        <v>38</v>
      </c>
      <c r="P37" s="24">
        <v>81.569999999999993</v>
      </c>
      <c r="Q37" s="30" t="s">
        <v>8315</v>
      </c>
      <c r="R37" s="24" t="s">
        <v>8316</v>
      </c>
      <c r="S37" s="31">
        <v>41850</v>
      </c>
      <c r="T37" s="31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8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38">
        <v>1</v>
      </c>
      <c r="P38" s="24">
        <v>7</v>
      </c>
      <c r="Q38" s="30" t="s">
        <v>8315</v>
      </c>
      <c r="R38" s="24" t="s">
        <v>8316</v>
      </c>
      <c r="S38" s="31">
        <v>41831</v>
      </c>
      <c r="T38" s="31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8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48">
        <v>3</v>
      </c>
      <c r="P39" s="24">
        <v>27.3</v>
      </c>
      <c r="Q39" s="30" t="s">
        <v>8315</v>
      </c>
      <c r="R39" s="24" t="s">
        <v>8316</v>
      </c>
      <c r="S39" s="31">
        <v>42415</v>
      </c>
      <c r="T39" s="31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8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49">
        <v>9</v>
      </c>
      <c r="P40" s="24">
        <v>29.41</v>
      </c>
      <c r="Q40" s="30" t="s">
        <v>8315</v>
      </c>
      <c r="R40" s="24" t="s">
        <v>8316</v>
      </c>
      <c r="S40" s="31">
        <v>41869</v>
      </c>
      <c r="T40" s="31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8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38">
        <v>1</v>
      </c>
      <c r="P41" s="24">
        <v>12.5</v>
      </c>
      <c r="Q41" s="30" t="s">
        <v>8315</v>
      </c>
      <c r="R41" s="24" t="s">
        <v>8316</v>
      </c>
      <c r="S41" s="31">
        <v>41953</v>
      </c>
      <c r="T41" s="31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8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9">
        <v>0</v>
      </c>
      <c r="P42" s="24">
        <v>0</v>
      </c>
      <c r="Q42" s="30" t="s">
        <v>8315</v>
      </c>
      <c r="R42" s="24" t="s">
        <v>8316</v>
      </c>
      <c r="S42" s="31">
        <v>42037</v>
      </c>
      <c r="T42" s="31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8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36">
        <v>5</v>
      </c>
      <c r="P43" s="24">
        <v>5.75</v>
      </c>
      <c r="Q43" s="30" t="s">
        <v>8315</v>
      </c>
      <c r="R43" s="24" t="s">
        <v>8316</v>
      </c>
      <c r="S43" s="31">
        <v>41811</v>
      </c>
      <c r="T43" s="31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8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50">
        <v>21</v>
      </c>
      <c r="P44" s="24">
        <v>52.08</v>
      </c>
      <c r="Q44" s="30" t="s">
        <v>8315</v>
      </c>
      <c r="R44" s="24" t="s">
        <v>8316</v>
      </c>
      <c r="S44" s="31">
        <v>42701</v>
      </c>
      <c r="T44" s="31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8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36">
        <v>5</v>
      </c>
      <c r="P45" s="24">
        <v>183.33</v>
      </c>
      <c r="Q45" s="30" t="s">
        <v>8315</v>
      </c>
      <c r="R45" s="24" t="s">
        <v>8316</v>
      </c>
      <c r="S45" s="31">
        <v>42258</v>
      </c>
      <c r="T45" s="31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8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33">
        <v>4</v>
      </c>
      <c r="P46" s="24">
        <v>26.33</v>
      </c>
      <c r="Q46" s="30" t="s">
        <v>8315</v>
      </c>
      <c r="R46" s="24" t="s">
        <v>8316</v>
      </c>
      <c r="S46" s="31">
        <v>42278</v>
      </c>
      <c r="T46" s="31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8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9">
        <v>0</v>
      </c>
      <c r="P47" s="24">
        <v>0</v>
      </c>
      <c r="Q47" s="30" t="s">
        <v>8315</v>
      </c>
      <c r="R47" s="24" t="s">
        <v>8316</v>
      </c>
      <c r="S47" s="31">
        <v>42515</v>
      </c>
      <c r="T47" s="31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8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51">
        <v>62</v>
      </c>
      <c r="P48" s="24">
        <v>486.43</v>
      </c>
      <c r="Q48" s="30" t="s">
        <v>8315</v>
      </c>
      <c r="R48" s="24" t="s">
        <v>8316</v>
      </c>
      <c r="S48" s="31">
        <v>41830</v>
      </c>
      <c r="T48" s="31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8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38">
        <v>1</v>
      </c>
      <c r="P49" s="24">
        <v>3</v>
      </c>
      <c r="Q49" s="30" t="s">
        <v>8315</v>
      </c>
      <c r="R49" s="24" t="s">
        <v>8316</v>
      </c>
      <c r="S49" s="31">
        <v>41982</v>
      </c>
      <c r="T49" s="31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8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9">
        <v>0</v>
      </c>
      <c r="P50" s="24">
        <v>25</v>
      </c>
      <c r="Q50" s="30" t="s">
        <v>8315</v>
      </c>
      <c r="R50" s="24" t="s">
        <v>8316</v>
      </c>
      <c r="S50" s="31">
        <v>42210</v>
      </c>
      <c r="T50" s="31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8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38">
        <v>1</v>
      </c>
      <c r="P51" s="24">
        <v>9.75</v>
      </c>
      <c r="Q51" s="30" t="s">
        <v>8315</v>
      </c>
      <c r="R51" s="24" t="s">
        <v>8316</v>
      </c>
      <c r="S51" s="31">
        <v>42196</v>
      </c>
      <c r="T51" s="31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8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52">
        <v>18</v>
      </c>
      <c r="P52" s="24">
        <v>36.590000000000003</v>
      </c>
      <c r="Q52" s="30" t="s">
        <v>8315</v>
      </c>
      <c r="R52" s="24" t="s">
        <v>8316</v>
      </c>
      <c r="S52" s="31">
        <v>42606</v>
      </c>
      <c r="T52" s="31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8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49">
        <v>9</v>
      </c>
      <c r="P53" s="24">
        <v>80.709999999999994</v>
      </c>
      <c r="Q53" s="30" t="s">
        <v>8315</v>
      </c>
      <c r="R53" s="24" t="s">
        <v>8316</v>
      </c>
      <c r="S53" s="31">
        <v>42199</v>
      </c>
      <c r="T53" s="31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8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9">
        <v>0</v>
      </c>
      <c r="P54" s="24">
        <v>1</v>
      </c>
      <c r="Q54" s="30" t="s">
        <v>8315</v>
      </c>
      <c r="R54" s="24" t="s">
        <v>8316</v>
      </c>
      <c r="S54" s="31">
        <v>42444</v>
      </c>
      <c r="T54" s="31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8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48">
        <v>3</v>
      </c>
      <c r="P55" s="24">
        <v>52.8</v>
      </c>
      <c r="Q55" s="30" t="s">
        <v>8315</v>
      </c>
      <c r="R55" s="24" t="s">
        <v>8316</v>
      </c>
      <c r="S55" s="31">
        <v>42499</v>
      </c>
      <c r="T55" s="31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8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9">
        <v>0</v>
      </c>
      <c r="P56" s="24">
        <v>20</v>
      </c>
      <c r="Q56" s="30" t="s">
        <v>8315</v>
      </c>
      <c r="R56" s="24" t="s">
        <v>8316</v>
      </c>
      <c r="S56" s="31">
        <v>41929</v>
      </c>
      <c r="T56" s="31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8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53">
        <v>37</v>
      </c>
      <c r="P57" s="24">
        <v>46.93</v>
      </c>
      <c r="Q57" s="30" t="s">
        <v>8315</v>
      </c>
      <c r="R57" s="24" t="s">
        <v>8316</v>
      </c>
      <c r="S57" s="31">
        <v>42142</v>
      </c>
      <c r="T57" s="31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8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54">
        <v>14</v>
      </c>
      <c r="P58" s="24">
        <v>78.08</v>
      </c>
      <c r="Q58" s="30" t="s">
        <v>8315</v>
      </c>
      <c r="R58" s="24" t="s">
        <v>8316</v>
      </c>
      <c r="S58" s="31">
        <v>42354</v>
      </c>
      <c r="T58" s="31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8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9">
        <v>0</v>
      </c>
      <c r="P59" s="24">
        <v>1</v>
      </c>
      <c r="Q59" s="30" t="s">
        <v>8315</v>
      </c>
      <c r="R59" s="24" t="s">
        <v>8316</v>
      </c>
      <c r="S59" s="31">
        <v>41828</v>
      </c>
      <c r="T59" s="31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8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55">
        <v>22</v>
      </c>
      <c r="P60" s="24">
        <v>48.56</v>
      </c>
      <c r="Q60" s="30" t="s">
        <v>8315</v>
      </c>
      <c r="R60" s="24" t="s">
        <v>8316</v>
      </c>
      <c r="S60" s="31">
        <v>42245</v>
      </c>
      <c r="T60" s="31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8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56">
        <v>27</v>
      </c>
      <c r="P61" s="24">
        <v>68.099999999999994</v>
      </c>
      <c r="Q61" s="30" t="s">
        <v>8315</v>
      </c>
      <c r="R61" s="24" t="s">
        <v>8316</v>
      </c>
      <c r="S61" s="31">
        <v>42278</v>
      </c>
      <c r="T61" s="31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8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49">
        <v>9</v>
      </c>
      <c r="P62" s="24">
        <v>8.5</v>
      </c>
      <c r="Q62" s="30" t="s">
        <v>8315</v>
      </c>
      <c r="R62" s="24" t="s">
        <v>8316</v>
      </c>
      <c r="S62" s="31">
        <v>41826</v>
      </c>
      <c r="T62" s="31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8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49">
        <v>9</v>
      </c>
      <c r="P63" s="24">
        <v>60.06</v>
      </c>
      <c r="Q63" s="30" t="s">
        <v>8315</v>
      </c>
      <c r="R63" s="24" t="s">
        <v>8316</v>
      </c>
      <c r="S63" s="31">
        <v>42205</v>
      </c>
      <c r="T63" s="31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8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37">
        <v>7</v>
      </c>
      <c r="P64" s="24">
        <v>72.400000000000006</v>
      </c>
      <c r="Q64" s="30" t="s">
        <v>8315</v>
      </c>
      <c r="R64" s="24" t="s">
        <v>8316</v>
      </c>
      <c r="S64" s="31">
        <v>42041</v>
      </c>
      <c r="T64" s="31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8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57">
        <v>10</v>
      </c>
      <c r="P65" s="24">
        <v>100</v>
      </c>
      <c r="Q65" s="30" t="s">
        <v>8315</v>
      </c>
      <c r="R65" s="24" t="s">
        <v>8316</v>
      </c>
      <c r="S65" s="31">
        <v>42203</v>
      </c>
      <c r="T65" s="31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8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43">
        <v>11</v>
      </c>
      <c r="P66" s="24">
        <v>51.67</v>
      </c>
      <c r="Q66" s="30" t="s">
        <v>8315</v>
      </c>
      <c r="R66" s="24" t="s">
        <v>8316</v>
      </c>
      <c r="S66" s="31">
        <v>41983</v>
      </c>
      <c r="T66" s="31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8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9">
        <v>0</v>
      </c>
      <c r="P67" s="24">
        <v>0</v>
      </c>
      <c r="Q67" s="30" t="s">
        <v>8315</v>
      </c>
      <c r="R67" s="24" t="s">
        <v>8316</v>
      </c>
      <c r="S67" s="31">
        <v>42103</v>
      </c>
      <c r="T67" s="31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8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58">
        <v>28</v>
      </c>
      <c r="P68" s="24">
        <v>61</v>
      </c>
      <c r="Q68" s="30" t="s">
        <v>8315</v>
      </c>
      <c r="R68" s="24" t="s">
        <v>8316</v>
      </c>
      <c r="S68" s="31">
        <v>42089</v>
      </c>
      <c r="T68" s="31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8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50">
        <v>21</v>
      </c>
      <c r="P69" s="24">
        <v>37.5</v>
      </c>
      <c r="Q69" s="30" t="s">
        <v>8315</v>
      </c>
      <c r="R69" s="24" t="s">
        <v>8316</v>
      </c>
      <c r="S69" s="31">
        <v>42297</v>
      </c>
      <c r="T69" s="31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8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52">
        <v>18</v>
      </c>
      <c r="P70" s="24">
        <v>25.57</v>
      </c>
      <c r="Q70" s="30" t="s">
        <v>8315</v>
      </c>
      <c r="R70" s="24" t="s">
        <v>8316</v>
      </c>
      <c r="S70" s="31">
        <v>41833</v>
      </c>
      <c r="T70" s="31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8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9">
        <v>0</v>
      </c>
      <c r="P71" s="24">
        <v>0</v>
      </c>
      <c r="Q71" s="30" t="s">
        <v>8315</v>
      </c>
      <c r="R71" s="24" t="s">
        <v>8316</v>
      </c>
      <c r="S71" s="31">
        <v>42325</v>
      </c>
      <c r="T71" s="31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8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34">
        <v>2</v>
      </c>
      <c r="P72" s="24">
        <v>25</v>
      </c>
      <c r="Q72" s="30" t="s">
        <v>8315</v>
      </c>
      <c r="R72" s="24" t="s">
        <v>8316</v>
      </c>
      <c r="S72" s="31">
        <v>41858</v>
      </c>
      <c r="T72" s="31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8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9">
        <v>0</v>
      </c>
      <c r="P73" s="24">
        <v>0</v>
      </c>
      <c r="Q73" s="30" t="s">
        <v>8315</v>
      </c>
      <c r="R73" s="24" t="s">
        <v>8316</v>
      </c>
      <c r="S73" s="31">
        <v>41793</v>
      </c>
      <c r="T73" s="31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8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9">
        <v>0</v>
      </c>
      <c r="P74" s="24">
        <v>0</v>
      </c>
      <c r="Q74" s="30" t="s">
        <v>8315</v>
      </c>
      <c r="R74" s="24" t="s">
        <v>8316</v>
      </c>
      <c r="S74" s="31">
        <v>41793</v>
      </c>
      <c r="T74" s="31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8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57">
        <v>10</v>
      </c>
      <c r="P75" s="24">
        <v>10</v>
      </c>
      <c r="Q75" s="30" t="s">
        <v>8315</v>
      </c>
      <c r="R75" s="24" t="s">
        <v>8316</v>
      </c>
      <c r="S75" s="31">
        <v>41831</v>
      </c>
      <c r="T75" s="31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8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34">
        <v>2</v>
      </c>
      <c r="P76" s="24">
        <v>202</v>
      </c>
      <c r="Q76" s="30" t="s">
        <v>8315</v>
      </c>
      <c r="R76" s="24" t="s">
        <v>8316</v>
      </c>
      <c r="S76" s="31">
        <v>42621</v>
      </c>
      <c r="T76" s="31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8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49">
        <v>9</v>
      </c>
      <c r="P77" s="24">
        <v>25.65</v>
      </c>
      <c r="Q77" s="30" t="s">
        <v>8315</v>
      </c>
      <c r="R77" s="24" t="s">
        <v>8316</v>
      </c>
      <c r="S77" s="31">
        <v>41780</v>
      </c>
      <c r="T77" s="31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8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50">
        <v>21</v>
      </c>
      <c r="P78" s="24">
        <v>56.05</v>
      </c>
      <c r="Q78" s="30" t="s">
        <v>8315</v>
      </c>
      <c r="R78" s="24" t="s">
        <v>8316</v>
      </c>
      <c r="S78" s="31">
        <v>41766</v>
      </c>
      <c r="T78" s="31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8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59">
        <v>41</v>
      </c>
      <c r="P79" s="24">
        <v>81.319999999999993</v>
      </c>
      <c r="Q79" s="30" t="s">
        <v>8315</v>
      </c>
      <c r="R79" s="24" t="s">
        <v>8316</v>
      </c>
      <c r="S79" s="31">
        <v>41766</v>
      </c>
      <c r="T79" s="31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8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34">
        <v>2</v>
      </c>
      <c r="P80" s="24">
        <v>70.17</v>
      </c>
      <c r="Q80" s="30" t="s">
        <v>8315</v>
      </c>
      <c r="R80" s="24" t="s">
        <v>8316</v>
      </c>
      <c r="S80" s="31">
        <v>42248</v>
      </c>
      <c r="T80" s="31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8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48">
        <v>3</v>
      </c>
      <c r="P81" s="24">
        <v>23.63</v>
      </c>
      <c r="Q81" s="30" t="s">
        <v>8315</v>
      </c>
      <c r="R81" s="24" t="s">
        <v>8316</v>
      </c>
      <c r="S81" s="31">
        <v>41885</v>
      </c>
      <c r="T81" s="31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8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60">
        <v>16</v>
      </c>
      <c r="P82" s="24">
        <v>188.56</v>
      </c>
      <c r="Q82" s="30" t="s">
        <v>8315</v>
      </c>
      <c r="R82" s="24" t="s">
        <v>8316</v>
      </c>
      <c r="S82" s="31">
        <v>42159</v>
      </c>
      <c r="T82" s="31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8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60">
        <v>16</v>
      </c>
      <c r="P83" s="24">
        <v>49.51</v>
      </c>
      <c r="Q83" s="30" t="s">
        <v>8315</v>
      </c>
      <c r="R83" s="24" t="s">
        <v>8316</v>
      </c>
      <c r="S83" s="31">
        <v>42265</v>
      </c>
      <c r="T83" s="31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8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33">
        <v>4</v>
      </c>
      <c r="P84" s="24">
        <v>9.5</v>
      </c>
      <c r="Q84" s="30" t="s">
        <v>8315</v>
      </c>
      <c r="R84" s="24" t="s">
        <v>8316</v>
      </c>
      <c r="S84" s="31">
        <v>41975</v>
      </c>
      <c r="T84" s="31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8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9">
        <v>0</v>
      </c>
      <c r="P85" s="24">
        <v>10</v>
      </c>
      <c r="Q85" s="30" t="s">
        <v>8315</v>
      </c>
      <c r="R85" s="24" t="s">
        <v>8316</v>
      </c>
      <c r="S85" s="31">
        <v>42065</v>
      </c>
      <c r="T85" s="31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8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9">
        <v>0</v>
      </c>
      <c r="P86" s="24">
        <v>13</v>
      </c>
      <c r="Q86" s="30" t="s">
        <v>8315</v>
      </c>
      <c r="R86" s="24" t="s">
        <v>8316</v>
      </c>
      <c r="S86" s="31">
        <v>41848</v>
      </c>
      <c r="T86" s="31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8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60">
        <v>16</v>
      </c>
      <c r="P87" s="24">
        <v>89.4</v>
      </c>
      <c r="Q87" s="30" t="s">
        <v>8315</v>
      </c>
      <c r="R87" s="24" t="s">
        <v>8316</v>
      </c>
      <c r="S87" s="31">
        <v>42103</v>
      </c>
      <c r="T87" s="31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8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48">
        <v>3</v>
      </c>
      <c r="P88" s="24">
        <v>25</v>
      </c>
      <c r="Q88" s="30" t="s">
        <v>8315</v>
      </c>
      <c r="R88" s="24" t="s">
        <v>8316</v>
      </c>
      <c r="S88" s="31">
        <v>42059</v>
      </c>
      <c r="T88" s="31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8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9">
        <v>0</v>
      </c>
      <c r="P89" s="24">
        <v>1</v>
      </c>
      <c r="Q89" s="30" t="s">
        <v>8315</v>
      </c>
      <c r="R89" s="24" t="s">
        <v>8316</v>
      </c>
      <c r="S89" s="31">
        <v>42041</v>
      </c>
      <c r="T89" s="31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8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36">
        <v>5</v>
      </c>
      <c r="P90" s="24">
        <v>65</v>
      </c>
      <c r="Q90" s="30" t="s">
        <v>8315</v>
      </c>
      <c r="R90" s="24" t="s">
        <v>8316</v>
      </c>
      <c r="S90" s="31">
        <v>41829</v>
      </c>
      <c r="T90" s="31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8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9">
        <v>0</v>
      </c>
      <c r="P91" s="24">
        <v>1</v>
      </c>
      <c r="Q91" s="30" t="s">
        <v>8315</v>
      </c>
      <c r="R91" s="24" t="s">
        <v>8316</v>
      </c>
      <c r="S91" s="31">
        <v>41789</v>
      </c>
      <c r="T91" s="31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8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52">
        <v>18</v>
      </c>
      <c r="P92" s="24">
        <v>81.540000000000006</v>
      </c>
      <c r="Q92" s="30" t="s">
        <v>8315</v>
      </c>
      <c r="R92" s="24" t="s">
        <v>8316</v>
      </c>
      <c r="S92" s="31">
        <v>41833</v>
      </c>
      <c r="T92" s="31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8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36">
        <v>5</v>
      </c>
      <c r="P93" s="24">
        <v>100</v>
      </c>
      <c r="Q93" s="30" t="s">
        <v>8315</v>
      </c>
      <c r="R93" s="24" t="s">
        <v>8316</v>
      </c>
      <c r="S93" s="31">
        <v>41914</v>
      </c>
      <c r="T93" s="31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8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9">
        <v>0</v>
      </c>
      <c r="P94" s="24">
        <v>1</v>
      </c>
      <c r="Q94" s="30" t="s">
        <v>8315</v>
      </c>
      <c r="R94" s="24" t="s">
        <v>8316</v>
      </c>
      <c r="S94" s="31">
        <v>42611</v>
      </c>
      <c r="T94" s="31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8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9">
        <v>0</v>
      </c>
      <c r="P95" s="24">
        <v>0</v>
      </c>
      <c r="Q95" s="30" t="s">
        <v>8315</v>
      </c>
      <c r="R95" s="24" t="s">
        <v>8316</v>
      </c>
      <c r="S95" s="31">
        <v>42253</v>
      </c>
      <c r="T95" s="31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8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38">
        <v>1</v>
      </c>
      <c r="P96" s="24">
        <v>20</v>
      </c>
      <c r="Q96" s="30" t="s">
        <v>8315</v>
      </c>
      <c r="R96" s="24" t="s">
        <v>8316</v>
      </c>
      <c r="S96" s="31">
        <v>42295</v>
      </c>
      <c r="T96" s="31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8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38">
        <v>1</v>
      </c>
      <c r="P97" s="24">
        <v>5.5</v>
      </c>
      <c r="Q97" s="30" t="s">
        <v>8315</v>
      </c>
      <c r="R97" s="24" t="s">
        <v>8316</v>
      </c>
      <c r="S97" s="31">
        <v>42402</v>
      </c>
      <c r="T97" s="31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8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61">
        <v>13</v>
      </c>
      <c r="P98" s="24">
        <v>50.2</v>
      </c>
      <c r="Q98" s="30" t="s">
        <v>8315</v>
      </c>
      <c r="R98" s="24" t="s">
        <v>8316</v>
      </c>
      <c r="S98" s="31">
        <v>42509</v>
      </c>
      <c r="T98" s="31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8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38">
        <v>1</v>
      </c>
      <c r="P99" s="24">
        <v>13.11</v>
      </c>
      <c r="Q99" s="30" t="s">
        <v>8315</v>
      </c>
      <c r="R99" s="24" t="s">
        <v>8316</v>
      </c>
      <c r="S99" s="31">
        <v>41977</v>
      </c>
      <c r="T99" s="31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8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62">
        <v>17</v>
      </c>
      <c r="P100" s="24">
        <v>315.5</v>
      </c>
      <c r="Q100" s="30" t="s">
        <v>8315</v>
      </c>
      <c r="R100" s="24" t="s">
        <v>8316</v>
      </c>
      <c r="S100" s="31">
        <v>42171</v>
      </c>
      <c r="T100" s="31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8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47">
        <v>33</v>
      </c>
      <c r="P101" s="24">
        <v>37.14</v>
      </c>
      <c r="Q101" s="30" t="s">
        <v>8315</v>
      </c>
      <c r="R101" s="24" t="s">
        <v>8316</v>
      </c>
      <c r="S101" s="31">
        <v>42056</v>
      </c>
      <c r="T101" s="31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8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9">
        <v>0</v>
      </c>
      <c r="P102" s="24">
        <v>0</v>
      </c>
      <c r="Q102" s="30" t="s">
        <v>8315</v>
      </c>
      <c r="R102" s="24" t="s">
        <v>8316</v>
      </c>
      <c r="S102" s="31">
        <v>41867</v>
      </c>
      <c r="T102" s="31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8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55">
        <v>22</v>
      </c>
      <c r="P103" s="24">
        <v>128.27000000000001</v>
      </c>
      <c r="Q103" s="30" t="s">
        <v>8315</v>
      </c>
      <c r="R103" s="24" t="s">
        <v>8316</v>
      </c>
      <c r="S103" s="31">
        <v>41779</v>
      </c>
      <c r="T103" s="31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8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48">
        <v>3</v>
      </c>
      <c r="P104" s="24">
        <v>47.27</v>
      </c>
      <c r="Q104" s="30" t="s">
        <v>8315</v>
      </c>
      <c r="R104" s="24" t="s">
        <v>8316</v>
      </c>
      <c r="S104" s="31">
        <v>42679</v>
      </c>
      <c r="T104" s="31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8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36">
        <v>5</v>
      </c>
      <c r="P105" s="24">
        <v>50</v>
      </c>
      <c r="Q105" s="30" t="s">
        <v>8315</v>
      </c>
      <c r="R105" s="24" t="s">
        <v>8316</v>
      </c>
      <c r="S105" s="31">
        <v>42032</v>
      </c>
      <c r="T105" s="31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8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43">
        <v>11</v>
      </c>
      <c r="P106" s="24">
        <v>42.5</v>
      </c>
      <c r="Q106" s="30" t="s">
        <v>8315</v>
      </c>
      <c r="R106" s="24" t="s">
        <v>8316</v>
      </c>
      <c r="S106" s="31">
        <v>41793</v>
      </c>
      <c r="T106" s="31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8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38">
        <v>1</v>
      </c>
      <c r="P107" s="24">
        <v>62.5</v>
      </c>
      <c r="Q107" s="30" t="s">
        <v>8315</v>
      </c>
      <c r="R107" s="24" t="s">
        <v>8316</v>
      </c>
      <c r="S107" s="31">
        <v>41843</v>
      </c>
      <c r="T107" s="31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8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36">
        <v>5</v>
      </c>
      <c r="P108" s="24">
        <v>27</v>
      </c>
      <c r="Q108" s="30" t="s">
        <v>8315</v>
      </c>
      <c r="R108" s="24" t="s">
        <v>8316</v>
      </c>
      <c r="S108" s="31">
        <v>42136</v>
      </c>
      <c r="T108" s="31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8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38">
        <v>1</v>
      </c>
      <c r="P109" s="24">
        <v>25</v>
      </c>
      <c r="Q109" s="30" t="s">
        <v>8315</v>
      </c>
      <c r="R109" s="24" t="s">
        <v>8316</v>
      </c>
      <c r="S109" s="31">
        <v>42317</v>
      </c>
      <c r="T109" s="31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8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9">
        <v>0</v>
      </c>
      <c r="P110" s="24">
        <v>0</v>
      </c>
      <c r="Q110" s="30" t="s">
        <v>8315</v>
      </c>
      <c r="R110" s="24" t="s">
        <v>8316</v>
      </c>
      <c r="S110" s="31">
        <v>42186</v>
      </c>
      <c r="T110" s="31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8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9">
        <v>0</v>
      </c>
      <c r="P111" s="24">
        <v>1.5</v>
      </c>
      <c r="Q111" s="30" t="s">
        <v>8315</v>
      </c>
      <c r="R111" s="24" t="s">
        <v>8316</v>
      </c>
      <c r="S111" s="31">
        <v>42095</v>
      </c>
      <c r="T111" s="31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8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41">
        <v>15</v>
      </c>
      <c r="P112" s="24">
        <v>38.25</v>
      </c>
      <c r="Q112" s="30" t="s">
        <v>8315</v>
      </c>
      <c r="R112" s="24" t="s">
        <v>8316</v>
      </c>
      <c r="S112" s="31">
        <v>41906</v>
      </c>
      <c r="T112" s="31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8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49">
        <v>9</v>
      </c>
      <c r="P113" s="24">
        <v>16.25</v>
      </c>
      <c r="Q113" s="30" t="s">
        <v>8315</v>
      </c>
      <c r="R113" s="24" t="s">
        <v>8316</v>
      </c>
      <c r="S113" s="31">
        <v>41834</v>
      </c>
      <c r="T113" s="31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8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9">
        <v>0</v>
      </c>
      <c r="P114" s="24">
        <v>33.75</v>
      </c>
      <c r="Q114" s="30" t="s">
        <v>8315</v>
      </c>
      <c r="R114" s="24" t="s">
        <v>8316</v>
      </c>
      <c r="S114" s="31">
        <v>41863</v>
      </c>
      <c r="T114" s="31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8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48">
        <v>3</v>
      </c>
      <c r="P115" s="24">
        <v>61.67</v>
      </c>
      <c r="Q115" s="30" t="s">
        <v>8315</v>
      </c>
      <c r="R115" s="24" t="s">
        <v>8316</v>
      </c>
      <c r="S115" s="31">
        <v>42224</v>
      </c>
      <c r="T115" s="31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8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53">
        <v>37</v>
      </c>
      <c r="P116" s="24">
        <v>83.14</v>
      </c>
      <c r="Q116" s="30" t="s">
        <v>8315</v>
      </c>
      <c r="R116" s="24" t="s">
        <v>8316</v>
      </c>
      <c r="S116" s="31">
        <v>41939</v>
      </c>
      <c r="T116" s="31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8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9">
        <v>0</v>
      </c>
      <c r="P117" s="24">
        <v>1</v>
      </c>
      <c r="Q117" s="30" t="s">
        <v>8315</v>
      </c>
      <c r="R117" s="24" t="s">
        <v>8316</v>
      </c>
      <c r="S117" s="31">
        <v>42059</v>
      </c>
      <c r="T117" s="31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8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57">
        <v>10</v>
      </c>
      <c r="P118" s="24">
        <v>142.86000000000001</v>
      </c>
      <c r="Q118" s="30" t="s">
        <v>8315</v>
      </c>
      <c r="R118" s="24" t="s">
        <v>8316</v>
      </c>
      <c r="S118" s="31">
        <v>42308</v>
      </c>
      <c r="T118" s="31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8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63">
        <v>8</v>
      </c>
      <c r="P119" s="24">
        <v>10.17</v>
      </c>
      <c r="Q119" s="30" t="s">
        <v>8315</v>
      </c>
      <c r="R119" s="24" t="s">
        <v>8316</v>
      </c>
      <c r="S119" s="31">
        <v>42020</v>
      </c>
      <c r="T119" s="31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8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41">
        <v>15</v>
      </c>
      <c r="P120" s="24">
        <v>57.25</v>
      </c>
      <c r="Q120" s="30" t="s">
        <v>8315</v>
      </c>
      <c r="R120" s="24" t="s">
        <v>8316</v>
      </c>
      <c r="S120" s="31">
        <v>41786</v>
      </c>
      <c r="T120" s="31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8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57">
        <v>10</v>
      </c>
      <c r="P121" s="24">
        <v>5</v>
      </c>
      <c r="Q121" s="30" t="s">
        <v>8315</v>
      </c>
      <c r="R121" s="24" t="s">
        <v>8316</v>
      </c>
      <c r="S121" s="31">
        <v>41820</v>
      </c>
      <c r="T121" s="31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8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61">
        <v>13</v>
      </c>
      <c r="P122" s="24">
        <v>93</v>
      </c>
      <c r="Q122" s="30" t="s">
        <v>8315</v>
      </c>
      <c r="R122" s="24" t="s">
        <v>8316</v>
      </c>
      <c r="S122" s="31">
        <v>42265</v>
      </c>
      <c r="T122" s="31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8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34">
        <v>2</v>
      </c>
      <c r="P123" s="24">
        <v>32.36</v>
      </c>
      <c r="Q123" s="30" t="s">
        <v>8315</v>
      </c>
      <c r="R123" s="24" t="s">
        <v>8316</v>
      </c>
      <c r="S123" s="31">
        <v>42601</v>
      </c>
      <c r="T123" s="31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8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9">
        <v>0</v>
      </c>
      <c r="P124" s="24">
        <v>0</v>
      </c>
      <c r="Q124" s="30" t="s">
        <v>8315</v>
      </c>
      <c r="R124" s="24" t="s">
        <v>8316</v>
      </c>
      <c r="S124" s="31">
        <v>42228</v>
      </c>
      <c r="T124" s="31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8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9">
        <v>0</v>
      </c>
      <c r="P125" s="24">
        <v>1</v>
      </c>
      <c r="Q125" s="30" t="s">
        <v>8315</v>
      </c>
      <c r="R125" s="24" t="s">
        <v>8316</v>
      </c>
      <c r="S125" s="31">
        <v>42415</v>
      </c>
      <c r="T125" s="31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8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60">
        <v>16</v>
      </c>
      <c r="P126" s="24">
        <v>91.83</v>
      </c>
      <c r="Q126" s="30" t="s">
        <v>8315</v>
      </c>
      <c r="R126" s="24" t="s">
        <v>8316</v>
      </c>
      <c r="S126" s="31">
        <v>42538</v>
      </c>
      <c r="T126" s="31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8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43">
        <v>11</v>
      </c>
      <c r="P127" s="24">
        <v>45.83</v>
      </c>
      <c r="Q127" s="30" t="s">
        <v>8315</v>
      </c>
      <c r="R127" s="24" t="s">
        <v>8316</v>
      </c>
      <c r="S127" s="31">
        <v>42233</v>
      </c>
      <c r="T127" s="31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8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9">
        <v>0</v>
      </c>
      <c r="P128" s="24">
        <v>0</v>
      </c>
      <c r="Q128" s="30" t="s">
        <v>8315</v>
      </c>
      <c r="R128" s="24" t="s">
        <v>8316</v>
      </c>
      <c r="S128" s="31">
        <v>42675</v>
      </c>
      <c r="T128" s="31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8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64">
        <v>86</v>
      </c>
      <c r="P129" s="24">
        <v>248.5</v>
      </c>
      <c r="Q129" s="30" t="s">
        <v>8315</v>
      </c>
      <c r="R129" s="24" t="s">
        <v>8316</v>
      </c>
      <c r="S129" s="31">
        <v>42534</v>
      </c>
      <c r="T129" s="31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8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65">
        <v>12</v>
      </c>
      <c r="P130" s="24">
        <v>79.400000000000006</v>
      </c>
      <c r="Q130" s="30" t="s">
        <v>8315</v>
      </c>
      <c r="R130" s="24" t="s">
        <v>8316</v>
      </c>
      <c r="S130" s="31">
        <v>42151</v>
      </c>
      <c r="T130" s="31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8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9">
        <v>0</v>
      </c>
      <c r="P131" s="24">
        <v>5.5</v>
      </c>
      <c r="Q131" s="30" t="s">
        <v>8315</v>
      </c>
      <c r="R131" s="24" t="s">
        <v>8316</v>
      </c>
      <c r="S131" s="31">
        <v>41961</v>
      </c>
      <c r="T131" s="31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8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38">
        <v>1</v>
      </c>
      <c r="P132" s="24">
        <v>25</v>
      </c>
      <c r="Q132" s="30" t="s">
        <v>8315</v>
      </c>
      <c r="R132" s="24" t="s">
        <v>8316</v>
      </c>
      <c r="S132" s="31">
        <v>41940</v>
      </c>
      <c r="T132" s="31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8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9">
        <v>0</v>
      </c>
      <c r="P133" s="24">
        <v>0</v>
      </c>
      <c r="Q133" s="30" t="s">
        <v>8315</v>
      </c>
      <c r="R133" s="24" t="s">
        <v>8316</v>
      </c>
      <c r="S133" s="31">
        <v>42111</v>
      </c>
      <c r="T133" s="31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8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66">
        <v>36</v>
      </c>
      <c r="P134" s="24">
        <v>137.08000000000001</v>
      </c>
      <c r="Q134" s="30" t="s">
        <v>8315</v>
      </c>
      <c r="R134" s="24" t="s">
        <v>8316</v>
      </c>
      <c r="S134" s="31">
        <v>42279</v>
      </c>
      <c r="T134" s="31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8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9">
        <v>0</v>
      </c>
      <c r="P135" s="24">
        <v>0</v>
      </c>
      <c r="Q135" s="30" t="s">
        <v>8315</v>
      </c>
      <c r="R135" s="24" t="s">
        <v>8316</v>
      </c>
      <c r="S135" s="31">
        <v>42213</v>
      </c>
      <c r="T135" s="31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8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9">
        <v>0</v>
      </c>
      <c r="P136" s="24">
        <v>5</v>
      </c>
      <c r="Q136" s="30" t="s">
        <v>8315</v>
      </c>
      <c r="R136" s="24" t="s">
        <v>8316</v>
      </c>
      <c r="S136" s="31">
        <v>42109</v>
      </c>
      <c r="T136" s="31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8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48">
        <v>3</v>
      </c>
      <c r="P137" s="24">
        <v>39</v>
      </c>
      <c r="Q137" s="30" t="s">
        <v>8315</v>
      </c>
      <c r="R137" s="24" t="s">
        <v>8316</v>
      </c>
      <c r="S137" s="31">
        <v>42031</v>
      </c>
      <c r="T137" s="31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8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48">
        <v>3</v>
      </c>
      <c r="P138" s="24">
        <v>50.5</v>
      </c>
      <c r="Q138" s="30" t="s">
        <v>8315</v>
      </c>
      <c r="R138" s="24" t="s">
        <v>8316</v>
      </c>
      <c r="S138" s="31">
        <v>42615</v>
      </c>
      <c r="T138" s="31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8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38">
        <v>1</v>
      </c>
      <c r="P139" s="24">
        <v>25</v>
      </c>
      <c r="Q139" s="30" t="s">
        <v>8315</v>
      </c>
      <c r="R139" s="24" t="s">
        <v>8316</v>
      </c>
      <c r="S139" s="31">
        <v>42439</v>
      </c>
      <c r="T139" s="31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8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9">
        <v>0</v>
      </c>
      <c r="P140" s="24">
        <v>25</v>
      </c>
      <c r="Q140" s="30" t="s">
        <v>8315</v>
      </c>
      <c r="R140" s="24" t="s">
        <v>8316</v>
      </c>
      <c r="S140" s="31">
        <v>42243</v>
      </c>
      <c r="T140" s="31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8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9">
        <v>0</v>
      </c>
      <c r="P141" s="24">
        <v>0</v>
      </c>
      <c r="Q141" s="30" t="s">
        <v>8315</v>
      </c>
      <c r="R141" s="24" t="s">
        <v>8316</v>
      </c>
      <c r="S141" s="31">
        <v>42550</v>
      </c>
      <c r="T141" s="31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8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67">
        <v>24</v>
      </c>
      <c r="P142" s="24">
        <v>53.13</v>
      </c>
      <c r="Q142" s="30" t="s">
        <v>8315</v>
      </c>
      <c r="R142" s="24" t="s">
        <v>8316</v>
      </c>
      <c r="S142" s="31">
        <v>42306</v>
      </c>
      <c r="T142" s="31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8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9">
        <v>0</v>
      </c>
      <c r="P143" s="24">
        <v>0</v>
      </c>
      <c r="Q143" s="30" t="s">
        <v>8315</v>
      </c>
      <c r="R143" s="24" t="s">
        <v>8316</v>
      </c>
      <c r="S143" s="31">
        <v>42457</v>
      </c>
      <c r="T143" s="31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8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9">
        <v>0</v>
      </c>
      <c r="P144" s="24">
        <v>7</v>
      </c>
      <c r="Q144" s="30" t="s">
        <v>8315</v>
      </c>
      <c r="R144" s="24" t="s">
        <v>8316</v>
      </c>
      <c r="S144" s="31">
        <v>42513</v>
      </c>
      <c r="T144" s="31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8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32">
        <v>32</v>
      </c>
      <c r="P145" s="24">
        <v>40.06</v>
      </c>
      <c r="Q145" s="30" t="s">
        <v>8315</v>
      </c>
      <c r="R145" s="24" t="s">
        <v>8316</v>
      </c>
      <c r="S145" s="31">
        <v>41816</v>
      </c>
      <c r="T145" s="31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8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67">
        <v>24</v>
      </c>
      <c r="P146" s="24">
        <v>24.33</v>
      </c>
      <c r="Q146" s="30" t="s">
        <v>8315</v>
      </c>
      <c r="R146" s="24" t="s">
        <v>8316</v>
      </c>
      <c r="S146" s="31">
        <v>41880</v>
      </c>
      <c r="T146" s="31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8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34">
        <v>2</v>
      </c>
      <c r="P147" s="24">
        <v>11.25</v>
      </c>
      <c r="Q147" s="30" t="s">
        <v>8315</v>
      </c>
      <c r="R147" s="24" t="s">
        <v>8316</v>
      </c>
      <c r="S147" s="31">
        <v>42342</v>
      </c>
      <c r="T147" s="31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8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68">
        <v>6</v>
      </c>
      <c r="P148" s="24">
        <v>42</v>
      </c>
      <c r="Q148" s="30" t="s">
        <v>8315</v>
      </c>
      <c r="R148" s="24" t="s">
        <v>8316</v>
      </c>
      <c r="S148" s="31">
        <v>42053</v>
      </c>
      <c r="T148" s="31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8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54">
        <v>14</v>
      </c>
      <c r="P149" s="24">
        <v>71.25</v>
      </c>
      <c r="Q149" s="30" t="s">
        <v>8315</v>
      </c>
      <c r="R149" s="24" t="s">
        <v>8316</v>
      </c>
      <c r="S149" s="31">
        <v>42414</v>
      </c>
      <c r="T149" s="31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8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38">
        <v>1</v>
      </c>
      <c r="P150" s="24">
        <v>22.5</v>
      </c>
      <c r="Q150" s="30" t="s">
        <v>8315</v>
      </c>
      <c r="R150" s="24" t="s">
        <v>8316</v>
      </c>
      <c r="S150" s="31">
        <v>41801</v>
      </c>
      <c r="T150" s="31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8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67">
        <v>24</v>
      </c>
      <c r="P151" s="24">
        <v>41</v>
      </c>
      <c r="Q151" s="30" t="s">
        <v>8315</v>
      </c>
      <c r="R151" s="24" t="s">
        <v>8316</v>
      </c>
      <c r="S151" s="31">
        <v>42770</v>
      </c>
      <c r="T151" s="31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8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43">
        <v>11</v>
      </c>
      <c r="P152" s="24">
        <v>47.91</v>
      </c>
      <c r="Q152" s="30" t="s">
        <v>8315</v>
      </c>
      <c r="R152" s="24" t="s">
        <v>8316</v>
      </c>
      <c r="S152" s="31">
        <v>42452</v>
      </c>
      <c r="T152" s="31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8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37">
        <v>7</v>
      </c>
      <c r="P153" s="24">
        <v>35.17</v>
      </c>
      <c r="Q153" s="30" t="s">
        <v>8315</v>
      </c>
      <c r="R153" s="24" t="s">
        <v>8316</v>
      </c>
      <c r="S153" s="31">
        <v>42601</v>
      </c>
      <c r="T153" s="31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8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9">
        <v>0</v>
      </c>
      <c r="P154" s="24">
        <v>5.5</v>
      </c>
      <c r="Q154" s="30" t="s">
        <v>8315</v>
      </c>
      <c r="R154" s="24" t="s">
        <v>8316</v>
      </c>
      <c r="S154" s="31">
        <v>42447</v>
      </c>
      <c r="T154" s="31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8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38">
        <v>1</v>
      </c>
      <c r="P155" s="24">
        <v>22.67</v>
      </c>
      <c r="Q155" s="30" t="s">
        <v>8315</v>
      </c>
      <c r="R155" s="24" t="s">
        <v>8316</v>
      </c>
      <c r="S155" s="31">
        <v>41811</v>
      </c>
      <c r="T155" s="31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8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50">
        <v>21</v>
      </c>
      <c r="P156" s="24">
        <v>26.38</v>
      </c>
      <c r="Q156" s="30" t="s">
        <v>8315</v>
      </c>
      <c r="R156" s="24" t="s">
        <v>8316</v>
      </c>
      <c r="S156" s="31">
        <v>41981</v>
      </c>
      <c r="T156" s="31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8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69">
        <v>78</v>
      </c>
      <c r="P157" s="24">
        <v>105.54</v>
      </c>
      <c r="Q157" s="30" t="s">
        <v>8315</v>
      </c>
      <c r="R157" s="24" t="s">
        <v>8316</v>
      </c>
      <c r="S157" s="31">
        <v>42469</v>
      </c>
      <c r="T157" s="31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8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9">
        <v>0</v>
      </c>
      <c r="P158" s="24">
        <v>0</v>
      </c>
      <c r="Q158" s="30" t="s">
        <v>8315</v>
      </c>
      <c r="R158" s="24" t="s">
        <v>8316</v>
      </c>
      <c r="S158" s="31">
        <v>42534</v>
      </c>
      <c r="T158" s="31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8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70">
        <v>48</v>
      </c>
      <c r="P159" s="24">
        <v>62</v>
      </c>
      <c r="Q159" s="30" t="s">
        <v>8315</v>
      </c>
      <c r="R159" s="24" t="s">
        <v>8316</v>
      </c>
      <c r="S159" s="31">
        <v>41830</v>
      </c>
      <c r="T159" s="31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8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38">
        <v>1</v>
      </c>
      <c r="P160" s="24">
        <v>217.5</v>
      </c>
      <c r="Q160" s="30" t="s">
        <v>8315</v>
      </c>
      <c r="R160" s="24" t="s">
        <v>8316</v>
      </c>
      <c r="S160" s="31">
        <v>42543</v>
      </c>
      <c r="T160" s="31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8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43">
        <v>11</v>
      </c>
      <c r="P161" s="24">
        <v>26.75</v>
      </c>
      <c r="Q161" s="30" t="s">
        <v>8315</v>
      </c>
      <c r="R161" s="24" t="s">
        <v>8316</v>
      </c>
      <c r="S161" s="31">
        <v>41975</v>
      </c>
      <c r="T161" s="31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8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52">
        <v>18</v>
      </c>
      <c r="P162" s="24">
        <v>64.290000000000006</v>
      </c>
      <c r="Q162" s="30" t="s">
        <v>8315</v>
      </c>
      <c r="R162" s="24" t="s">
        <v>8316</v>
      </c>
      <c r="S162" s="31">
        <v>41795</v>
      </c>
      <c r="T162" s="31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8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33">
        <v>4</v>
      </c>
      <c r="P163" s="24">
        <v>175</v>
      </c>
      <c r="Q163" s="30" t="s">
        <v>8315</v>
      </c>
      <c r="R163" s="24" t="s">
        <v>8316</v>
      </c>
      <c r="S163" s="31">
        <v>42508</v>
      </c>
      <c r="T163" s="31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8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71">
        <v>35</v>
      </c>
      <c r="P164" s="24">
        <v>84.28</v>
      </c>
      <c r="Q164" s="30" t="s">
        <v>8315</v>
      </c>
      <c r="R164" s="24" t="s">
        <v>8316</v>
      </c>
      <c r="S164" s="31">
        <v>41747</v>
      </c>
      <c r="T164" s="31">
        <v>41779</v>
      </c>
    </row>
    <row r="165" spans="1:20" ht="224" x14ac:dyDescent="0.2">
      <c r="A165" s="24">
        <v>3985</v>
      </c>
      <c r="B165" s="25" t="s">
        <v>3981</v>
      </c>
      <c r="C165" s="25" t="s">
        <v>8385</v>
      </c>
      <c r="D165" s="26">
        <v>2000</v>
      </c>
      <c r="E165" s="27">
        <v>641</v>
      </c>
      <c r="F165" s="28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32">
        <v>32</v>
      </c>
      <c r="P165" s="24">
        <v>33.74</v>
      </c>
      <c r="Q165" s="30" t="s">
        <v>8315</v>
      </c>
      <c r="R165" s="24" t="s">
        <v>8316</v>
      </c>
      <c r="S165" s="31">
        <v>42399</v>
      </c>
      <c r="T165" s="31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8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34">
        <v>2</v>
      </c>
      <c r="P166" s="24">
        <v>8</v>
      </c>
      <c r="Q166" s="30" t="s">
        <v>8315</v>
      </c>
      <c r="R166" s="24" t="s">
        <v>8316</v>
      </c>
      <c r="S166" s="31">
        <v>42230</v>
      </c>
      <c r="T166" s="31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8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9">
        <v>0</v>
      </c>
      <c r="P167" s="24">
        <v>0</v>
      </c>
      <c r="Q167" s="30" t="s">
        <v>8315</v>
      </c>
      <c r="R167" s="24" t="s">
        <v>8316</v>
      </c>
      <c r="S167" s="31">
        <v>42286</v>
      </c>
      <c r="T167" s="31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8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39">
        <v>20</v>
      </c>
      <c r="P168" s="24">
        <v>100</v>
      </c>
      <c r="Q168" s="30" t="s">
        <v>8315</v>
      </c>
      <c r="R168" s="24" t="s">
        <v>8316</v>
      </c>
      <c r="S168" s="31">
        <v>42125</v>
      </c>
      <c r="T168" s="31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8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36">
        <v>5</v>
      </c>
      <c r="P169" s="24">
        <v>60.11</v>
      </c>
      <c r="Q169" s="30" t="s">
        <v>8315</v>
      </c>
      <c r="R169" s="24" t="s">
        <v>8316</v>
      </c>
      <c r="S169" s="31">
        <v>42289</v>
      </c>
      <c r="T169" s="31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8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9">
        <v>0</v>
      </c>
      <c r="P170" s="24">
        <v>3</v>
      </c>
      <c r="Q170" s="30" t="s">
        <v>8315</v>
      </c>
      <c r="R170" s="24" t="s">
        <v>8316</v>
      </c>
      <c r="S170" s="31">
        <v>42107</v>
      </c>
      <c r="T170" s="31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8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9">
        <v>0</v>
      </c>
      <c r="P171" s="24">
        <v>5</v>
      </c>
      <c r="Q171" s="30" t="s">
        <v>8315</v>
      </c>
      <c r="R171" s="24" t="s">
        <v>8316</v>
      </c>
      <c r="S171" s="31">
        <v>41809</v>
      </c>
      <c r="T171" s="31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8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62">
        <v>17</v>
      </c>
      <c r="P172" s="24">
        <v>29.24</v>
      </c>
      <c r="Q172" s="30" t="s">
        <v>8315</v>
      </c>
      <c r="R172" s="24" t="s">
        <v>8316</v>
      </c>
      <c r="S172" s="31">
        <v>41950</v>
      </c>
      <c r="T172" s="31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8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72">
        <v>57</v>
      </c>
      <c r="P173" s="24">
        <v>59.58</v>
      </c>
      <c r="Q173" s="30" t="s">
        <v>8315</v>
      </c>
      <c r="R173" s="24" t="s">
        <v>8316</v>
      </c>
      <c r="S173" s="31">
        <v>42061</v>
      </c>
      <c r="T173" s="31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8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62">
        <v>17</v>
      </c>
      <c r="P174" s="24">
        <v>82.57</v>
      </c>
      <c r="Q174" s="30" t="s">
        <v>8315</v>
      </c>
      <c r="R174" s="24" t="s">
        <v>8316</v>
      </c>
      <c r="S174" s="31">
        <v>41842</v>
      </c>
      <c r="T174" s="31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8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9">
        <v>0</v>
      </c>
      <c r="P175" s="24">
        <v>10</v>
      </c>
      <c r="Q175" s="30" t="s">
        <v>8315</v>
      </c>
      <c r="R175" s="24" t="s">
        <v>8316</v>
      </c>
      <c r="S175" s="31">
        <v>42437</v>
      </c>
      <c r="T175" s="31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8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34">
        <v>2</v>
      </c>
      <c r="P176" s="24">
        <v>5.75</v>
      </c>
      <c r="Q176" s="30" t="s">
        <v>8315</v>
      </c>
      <c r="R176" s="24" t="s">
        <v>8316</v>
      </c>
      <c r="S176" s="31">
        <v>41879</v>
      </c>
      <c r="T176" s="31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8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57">
        <v>10</v>
      </c>
      <c r="P177" s="24">
        <v>100.5</v>
      </c>
      <c r="Q177" s="30" t="s">
        <v>8315</v>
      </c>
      <c r="R177" s="24" t="s">
        <v>8316</v>
      </c>
      <c r="S177" s="31">
        <v>42020</v>
      </c>
      <c r="T177" s="31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8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9">
        <v>0</v>
      </c>
      <c r="P178" s="24">
        <v>1</v>
      </c>
      <c r="Q178" s="30" t="s">
        <v>8315</v>
      </c>
      <c r="R178" s="24" t="s">
        <v>8316</v>
      </c>
      <c r="S178" s="31">
        <v>41890</v>
      </c>
      <c r="T178" s="31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8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38">
        <v>1</v>
      </c>
      <c r="P179" s="24">
        <v>20</v>
      </c>
      <c r="Q179" s="30" t="s">
        <v>8315</v>
      </c>
      <c r="R179" s="24" t="s">
        <v>8316</v>
      </c>
      <c r="S179" s="31">
        <v>41872</v>
      </c>
      <c r="T179" s="31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8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9">
        <v>0</v>
      </c>
      <c r="P180" s="24">
        <v>2</v>
      </c>
      <c r="Q180" s="30" t="s">
        <v>8315</v>
      </c>
      <c r="R180" s="24" t="s">
        <v>8316</v>
      </c>
      <c r="S180" s="31">
        <v>42391</v>
      </c>
      <c r="T180" s="31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8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9">
        <v>0</v>
      </c>
      <c r="P181" s="24">
        <v>5</v>
      </c>
      <c r="Q181" s="30" t="s">
        <v>8315</v>
      </c>
      <c r="R181" s="24" t="s">
        <v>8316</v>
      </c>
      <c r="S181" s="31">
        <v>41848</v>
      </c>
      <c r="T181" s="31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8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67">
        <v>24</v>
      </c>
      <c r="P182" s="24">
        <v>45.84</v>
      </c>
      <c r="Q182" s="30" t="s">
        <v>8315</v>
      </c>
      <c r="R182" s="24" t="s">
        <v>8316</v>
      </c>
      <c r="S182" s="31">
        <v>41921</v>
      </c>
      <c r="T182" s="31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8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38">
        <v>1</v>
      </c>
      <c r="P183" s="24">
        <v>13</v>
      </c>
      <c r="Q183" s="30" t="s">
        <v>8315</v>
      </c>
      <c r="R183" s="24" t="s">
        <v>8316</v>
      </c>
      <c r="S183" s="31">
        <v>42021</v>
      </c>
      <c r="T183" s="31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8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9">
        <v>0</v>
      </c>
      <c r="P184" s="24">
        <v>0</v>
      </c>
      <c r="Q184" s="30" t="s">
        <v>8315</v>
      </c>
      <c r="R184" s="24" t="s">
        <v>8316</v>
      </c>
      <c r="S184" s="31">
        <v>42419</v>
      </c>
      <c r="T184" s="31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8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9">
        <v>0</v>
      </c>
      <c r="P185" s="24">
        <v>1</v>
      </c>
      <c r="Q185" s="30" t="s">
        <v>8315</v>
      </c>
      <c r="R185" s="24" t="s">
        <v>8316</v>
      </c>
      <c r="S185" s="31">
        <v>42174</v>
      </c>
      <c r="T185" s="31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8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38">
        <v>1</v>
      </c>
      <c r="P186" s="24">
        <v>52.5</v>
      </c>
      <c r="Q186" s="30" t="s">
        <v>8315</v>
      </c>
      <c r="R186" s="24" t="s">
        <v>8316</v>
      </c>
      <c r="S186" s="31">
        <v>41856</v>
      </c>
      <c r="T186" s="31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8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38">
        <v>1</v>
      </c>
      <c r="P187" s="24">
        <v>7.25</v>
      </c>
      <c r="Q187" s="30" t="s">
        <v>8315</v>
      </c>
      <c r="R187" s="24" t="s">
        <v>8316</v>
      </c>
      <c r="S187" s="31">
        <v>42417</v>
      </c>
      <c r="T187" s="31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8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62">
        <v>17</v>
      </c>
      <c r="P188" s="24">
        <v>33.33</v>
      </c>
      <c r="Q188" s="30" t="s">
        <v>8315</v>
      </c>
      <c r="R188" s="24" t="s">
        <v>8316</v>
      </c>
      <c r="S188" s="31">
        <v>42057</v>
      </c>
      <c r="T188" s="31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8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38">
        <v>1</v>
      </c>
      <c r="P189" s="24">
        <v>62.5</v>
      </c>
      <c r="Q189" s="30" t="s">
        <v>8315</v>
      </c>
      <c r="R189" s="24" t="s">
        <v>8316</v>
      </c>
      <c r="S189" s="31">
        <v>41878</v>
      </c>
      <c r="T189" s="31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8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73">
        <v>70</v>
      </c>
      <c r="P190" s="24">
        <v>63.56</v>
      </c>
      <c r="Q190" s="30" t="s">
        <v>8315</v>
      </c>
      <c r="R190" s="24" t="s">
        <v>8316</v>
      </c>
      <c r="S190" s="31">
        <v>41990</v>
      </c>
      <c r="T190" s="31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8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9">
        <v>0</v>
      </c>
      <c r="P191" s="24">
        <v>0</v>
      </c>
      <c r="Q191" s="30" t="s">
        <v>8315</v>
      </c>
      <c r="R191" s="24" t="s">
        <v>8316</v>
      </c>
      <c r="S191" s="31">
        <v>42408</v>
      </c>
      <c r="T191" s="31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8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38">
        <v>1</v>
      </c>
      <c r="P192" s="24">
        <v>10</v>
      </c>
      <c r="Q192" s="30" t="s">
        <v>8315</v>
      </c>
      <c r="R192" s="24" t="s">
        <v>8316</v>
      </c>
      <c r="S192" s="31">
        <v>42217</v>
      </c>
      <c r="T192" s="31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8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9">
        <v>0</v>
      </c>
      <c r="P193" s="24">
        <v>0</v>
      </c>
      <c r="Q193" s="30" t="s">
        <v>8315</v>
      </c>
      <c r="R193" s="24" t="s">
        <v>8316</v>
      </c>
      <c r="S193" s="31">
        <v>42282</v>
      </c>
      <c r="T193" s="31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8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37">
        <v>7</v>
      </c>
      <c r="P194" s="24">
        <v>30.71</v>
      </c>
      <c r="Q194" s="30" t="s">
        <v>8315</v>
      </c>
      <c r="R194" s="24" t="s">
        <v>8316</v>
      </c>
      <c r="S194" s="31">
        <v>42768</v>
      </c>
      <c r="T194" s="31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8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58">
        <v>28</v>
      </c>
      <c r="P195" s="24">
        <v>51</v>
      </c>
      <c r="Q195" s="30" t="s">
        <v>8315</v>
      </c>
      <c r="R195" s="24" t="s">
        <v>8316</v>
      </c>
      <c r="S195" s="31">
        <v>41765</v>
      </c>
      <c r="T195" s="31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8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9">
        <v>0</v>
      </c>
      <c r="P196" s="24">
        <v>0</v>
      </c>
      <c r="Q196" s="30" t="s">
        <v>8315</v>
      </c>
      <c r="R196" s="24" t="s">
        <v>8316</v>
      </c>
      <c r="S196" s="31">
        <v>42322</v>
      </c>
      <c r="T196" s="31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8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60">
        <v>16</v>
      </c>
      <c r="P197" s="24">
        <v>66.67</v>
      </c>
      <c r="Q197" s="30" t="s">
        <v>8315</v>
      </c>
      <c r="R197" s="24" t="s">
        <v>8316</v>
      </c>
      <c r="S197" s="31">
        <v>42374</v>
      </c>
      <c r="T197" s="31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8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9">
        <v>0</v>
      </c>
      <c r="P198" s="24">
        <v>0</v>
      </c>
      <c r="Q198" s="30" t="s">
        <v>8315</v>
      </c>
      <c r="R198" s="24" t="s">
        <v>8316</v>
      </c>
      <c r="S198" s="31">
        <v>41941</v>
      </c>
      <c r="T198" s="31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8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37">
        <v>7</v>
      </c>
      <c r="P199" s="24">
        <v>59</v>
      </c>
      <c r="Q199" s="30" t="s">
        <v>8315</v>
      </c>
      <c r="R199" s="24" t="s">
        <v>8316</v>
      </c>
      <c r="S199" s="31">
        <v>42293</v>
      </c>
      <c r="T199" s="31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8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38">
        <v>1</v>
      </c>
      <c r="P200" s="24">
        <v>100</v>
      </c>
      <c r="Q200" s="30" t="s">
        <v>8315</v>
      </c>
      <c r="R200" s="24" t="s">
        <v>8316</v>
      </c>
      <c r="S200" s="31">
        <v>42067</v>
      </c>
      <c r="T200" s="31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8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53">
        <v>37</v>
      </c>
      <c r="P201" s="24">
        <v>147.4</v>
      </c>
      <c r="Q201" s="30" t="s">
        <v>8315</v>
      </c>
      <c r="R201" s="24" t="s">
        <v>8316</v>
      </c>
      <c r="S201" s="31">
        <v>41903</v>
      </c>
      <c r="T201" s="31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8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74">
        <v>47</v>
      </c>
      <c r="P202" s="24">
        <v>166.06</v>
      </c>
      <c r="Q202" s="30" t="s">
        <v>8315</v>
      </c>
      <c r="R202" s="24" t="s">
        <v>8316</v>
      </c>
      <c r="S202" s="31">
        <v>41804</v>
      </c>
      <c r="T202" s="31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8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43">
        <v>11</v>
      </c>
      <c r="P203" s="24">
        <v>40</v>
      </c>
      <c r="Q203" s="30" t="s">
        <v>8315</v>
      </c>
      <c r="R203" s="24" t="s">
        <v>8316</v>
      </c>
      <c r="S203" s="31">
        <v>42497</v>
      </c>
      <c r="T203" s="31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8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65">
        <v>12</v>
      </c>
      <c r="P204" s="24">
        <v>75.25</v>
      </c>
      <c r="Q204" s="30" t="s">
        <v>8315</v>
      </c>
      <c r="R204" s="24" t="s">
        <v>8316</v>
      </c>
      <c r="S204" s="31">
        <v>41869</v>
      </c>
      <c r="T204" s="31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8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75">
        <v>60</v>
      </c>
      <c r="P205" s="24">
        <v>60</v>
      </c>
      <c r="Q205" s="30" t="s">
        <v>8315</v>
      </c>
      <c r="R205" s="24" t="s">
        <v>8316</v>
      </c>
      <c r="S205" s="31">
        <v>42305</v>
      </c>
      <c r="T205" s="31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8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76">
        <v>31</v>
      </c>
      <c r="P206" s="24">
        <v>1250</v>
      </c>
      <c r="Q206" s="30" t="s">
        <v>8315</v>
      </c>
      <c r="R206" s="24" t="s">
        <v>8316</v>
      </c>
      <c r="S206" s="31">
        <v>42144</v>
      </c>
      <c r="T206" s="31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8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9">
        <v>0</v>
      </c>
      <c r="P207" s="24">
        <v>7</v>
      </c>
      <c r="Q207" s="30" t="s">
        <v>8315</v>
      </c>
      <c r="R207" s="24" t="s">
        <v>8316</v>
      </c>
      <c r="S207" s="31">
        <v>41995</v>
      </c>
      <c r="T207" s="31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8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42">
        <v>38</v>
      </c>
      <c r="P208" s="24">
        <v>56.25</v>
      </c>
      <c r="Q208" s="30" t="s">
        <v>8315</v>
      </c>
      <c r="R208" s="24" t="s">
        <v>8316</v>
      </c>
      <c r="S208" s="31">
        <v>42074</v>
      </c>
      <c r="T208" s="31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8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63">
        <v>8</v>
      </c>
      <c r="P209" s="24">
        <v>38.33</v>
      </c>
      <c r="Q209" s="30" t="s">
        <v>8315</v>
      </c>
      <c r="R209" s="24" t="s">
        <v>8316</v>
      </c>
      <c r="S209" s="31">
        <v>41904</v>
      </c>
      <c r="T209" s="31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8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34">
        <v>2</v>
      </c>
      <c r="P210" s="24">
        <v>27.5</v>
      </c>
      <c r="Q210" s="30" t="s">
        <v>8315</v>
      </c>
      <c r="R210" s="24" t="s">
        <v>8316</v>
      </c>
      <c r="S210" s="31">
        <v>41991</v>
      </c>
      <c r="T210" s="31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8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9">
        <v>0</v>
      </c>
      <c r="P211" s="24">
        <v>16</v>
      </c>
      <c r="Q211" s="30" t="s">
        <v>8315</v>
      </c>
      <c r="R211" s="24" t="s">
        <v>8316</v>
      </c>
      <c r="S211" s="31">
        <v>42169</v>
      </c>
      <c r="T211" s="31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8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9">
        <v>0</v>
      </c>
      <c r="P212" s="24">
        <v>1</v>
      </c>
      <c r="Q212" s="30" t="s">
        <v>8315</v>
      </c>
      <c r="R212" s="24" t="s">
        <v>8316</v>
      </c>
      <c r="S212" s="31">
        <v>41905</v>
      </c>
      <c r="T212" s="31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8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9">
        <v>0</v>
      </c>
      <c r="P213" s="24">
        <v>0</v>
      </c>
      <c r="Q213" s="30" t="s">
        <v>8315</v>
      </c>
      <c r="R213" s="24" t="s">
        <v>8316</v>
      </c>
      <c r="S213" s="31">
        <v>41761</v>
      </c>
      <c r="T213" s="31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8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42">
        <v>38</v>
      </c>
      <c r="P214" s="24">
        <v>86.62</v>
      </c>
      <c r="Q214" s="30" t="s">
        <v>8315</v>
      </c>
      <c r="R214" s="24" t="s">
        <v>8316</v>
      </c>
      <c r="S214" s="31">
        <v>41865</v>
      </c>
      <c r="T214" s="31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8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9">
        <v>0</v>
      </c>
      <c r="P215" s="24">
        <v>0</v>
      </c>
      <c r="Q215" s="30" t="s">
        <v>8315</v>
      </c>
      <c r="R215" s="24" t="s">
        <v>8316</v>
      </c>
      <c r="S215" s="31">
        <v>42613</v>
      </c>
      <c r="T215" s="31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8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77">
        <v>53</v>
      </c>
      <c r="P216" s="24">
        <v>88.33</v>
      </c>
      <c r="Q216" s="30" t="s">
        <v>8315</v>
      </c>
      <c r="R216" s="24" t="s">
        <v>8316</v>
      </c>
      <c r="S216" s="31">
        <v>42534</v>
      </c>
      <c r="T216" s="31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8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48">
        <v>3</v>
      </c>
      <c r="P217" s="24">
        <v>23.75</v>
      </c>
      <c r="Q217" s="30" t="s">
        <v>8315</v>
      </c>
      <c r="R217" s="24" t="s">
        <v>8316</v>
      </c>
      <c r="S217" s="31">
        <v>42446</v>
      </c>
      <c r="T217" s="31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8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9">
        <v>0</v>
      </c>
      <c r="P218" s="24">
        <v>0</v>
      </c>
      <c r="Q218" s="30" t="s">
        <v>8315</v>
      </c>
      <c r="R218" s="24" t="s">
        <v>8316</v>
      </c>
      <c r="S218" s="31">
        <v>42421</v>
      </c>
      <c r="T218" s="31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8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34">
        <v>2</v>
      </c>
      <c r="P219" s="24">
        <v>163.33000000000001</v>
      </c>
      <c r="Q219" s="30" t="s">
        <v>8315</v>
      </c>
      <c r="R219" s="24" t="s">
        <v>8316</v>
      </c>
      <c r="S219" s="31">
        <v>42523</v>
      </c>
      <c r="T219" s="31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8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38">
        <v>1</v>
      </c>
      <c r="P220" s="24">
        <v>6.75</v>
      </c>
      <c r="Q220" s="30" t="s">
        <v>8315</v>
      </c>
      <c r="R220" s="24" t="s">
        <v>8316</v>
      </c>
      <c r="S220" s="31">
        <v>41833</v>
      </c>
      <c r="T220" s="31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8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9">
        <v>0</v>
      </c>
      <c r="P221" s="24">
        <v>25</v>
      </c>
      <c r="Q221" s="30" t="s">
        <v>8315</v>
      </c>
      <c r="R221" s="24" t="s">
        <v>8316</v>
      </c>
      <c r="S221" s="31">
        <v>42479</v>
      </c>
      <c r="T221" s="31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8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78">
        <v>61</v>
      </c>
      <c r="P222" s="24">
        <v>179.12</v>
      </c>
      <c r="Q222" s="30" t="s">
        <v>8315</v>
      </c>
      <c r="R222" s="24" t="s">
        <v>8316</v>
      </c>
      <c r="S222" s="31">
        <v>42235</v>
      </c>
      <c r="T222" s="31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8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38">
        <v>1</v>
      </c>
      <c r="P223" s="24">
        <v>34.950000000000003</v>
      </c>
      <c r="Q223" s="30" t="s">
        <v>8315</v>
      </c>
      <c r="R223" s="24" t="s">
        <v>8316</v>
      </c>
      <c r="S223" s="31">
        <v>42718</v>
      </c>
      <c r="T223" s="31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8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62">
        <v>17</v>
      </c>
      <c r="P224" s="24">
        <v>27.5</v>
      </c>
      <c r="Q224" s="30" t="s">
        <v>8315</v>
      </c>
      <c r="R224" s="24" t="s">
        <v>8316</v>
      </c>
      <c r="S224" s="31">
        <v>42031</v>
      </c>
      <c r="T224" s="31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8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38">
        <v>1</v>
      </c>
      <c r="P225" s="24">
        <v>18.5</v>
      </c>
      <c r="Q225" s="30" t="s">
        <v>8315</v>
      </c>
      <c r="R225" s="24" t="s">
        <v>8316</v>
      </c>
      <c r="S225" s="31">
        <v>42078</v>
      </c>
      <c r="T225" s="31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8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9">
        <v>0</v>
      </c>
      <c r="P226" s="24">
        <v>0</v>
      </c>
      <c r="Q226" s="30" t="s">
        <v>8315</v>
      </c>
      <c r="R226" s="24" t="s">
        <v>8316</v>
      </c>
      <c r="S226" s="31">
        <v>41905</v>
      </c>
      <c r="T226" s="31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8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49">
        <v>9</v>
      </c>
      <c r="P227" s="24">
        <v>222.5</v>
      </c>
      <c r="Q227" s="30" t="s">
        <v>8315</v>
      </c>
      <c r="R227" s="24" t="s">
        <v>8316</v>
      </c>
      <c r="S227" s="31">
        <v>42695</v>
      </c>
      <c r="T227" s="31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8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9">
        <v>0</v>
      </c>
      <c r="P228" s="24">
        <v>5</v>
      </c>
      <c r="Q228" s="30" t="s">
        <v>8315</v>
      </c>
      <c r="R228" s="24" t="s">
        <v>8316</v>
      </c>
      <c r="S228" s="31">
        <v>42510</v>
      </c>
      <c r="T228" s="31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8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9">
        <v>0</v>
      </c>
      <c r="P229" s="24">
        <v>0</v>
      </c>
      <c r="Q229" s="30" t="s">
        <v>8315</v>
      </c>
      <c r="R229" s="24" t="s">
        <v>8316</v>
      </c>
      <c r="S229" s="31">
        <v>42511</v>
      </c>
      <c r="T229" s="31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8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60">
        <v>16</v>
      </c>
      <c r="P230" s="24">
        <v>29.17</v>
      </c>
      <c r="Q230" s="30" t="s">
        <v>8315</v>
      </c>
      <c r="R230" s="24" t="s">
        <v>8316</v>
      </c>
      <c r="S230" s="31">
        <v>42041</v>
      </c>
      <c r="T230" s="31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8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34">
        <v>2</v>
      </c>
      <c r="P231" s="24">
        <v>1.5</v>
      </c>
      <c r="Q231" s="30" t="s">
        <v>8315</v>
      </c>
      <c r="R231" s="24" t="s">
        <v>8316</v>
      </c>
      <c r="S231" s="31">
        <v>42307</v>
      </c>
      <c r="T231" s="31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8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55">
        <v>22</v>
      </c>
      <c r="P232" s="24">
        <v>126.5</v>
      </c>
      <c r="Q232" s="30" t="s">
        <v>8315</v>
      </c>
      <c r="R232" s="24" t="s">
        <v>8316</v>
      </c>
      <c r="S232" s="31">
        <v>42353</v>
      </c>
      <c r="T232" s="31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8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9">
        <v>0</v>
      </c>
      <c r="P233" s="24">
        <v>10</v>
      </c>
      <c r="Q233" s="30" t="s">
        <v>8315</v>
      </c>
      <c r="R233" s="24" t="s">
        <v>8316</v>
      </c>
      <c r="S233" s="31">
        <v>42058</v>
      </c>
      <c r="T233" s="31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8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36">
        <v>5</v>
      </c>
      <c r="P234" s="24">
        <v>9.4</v>
      </c>
      <c r="Q234" s="30" t="s">
        <v>8315</v>
      </c>
      <c r="R234" s="24" t="s">
        <v>8316</v>
      </c>
      <c r="S234" s="31">
        <v>42304</v>
      </c>
      <c r="T234" s="31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8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9">
        <v>0</v>
      </c>
      <c r="P235" s="24">
        <v>0</v>
      </c>
      <c r="Q235" s="30" t="s">
        <v>8315</v>
      </c>
      <c r="R235" s="24" t="s">
        <v>8316</v>
      </c>
      <c r="S235" s="31">
        <v>42538</v>
      </c>
      <c r="T235" s="31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8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36">
        <v>5</v>
      </c>
      <c r="P236" s="24">
        <v>30</v>
      </c>
      <c r="Q236" s="30" t="s">
        <v>8315</v>
      </c>
      <c r="R236" s="24" t="s">
        <v>8316</v>
      </c>
      <c r="S236" s="31">
        <v>42122</v>
      </c>
      <c r="T236" s="31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8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48">
        <v>3</v>
      </c>
      <c r="P237" s="24">
        <v>10.67</v>
      </c>
      <c r="Q237" s="30" t="s">
        <v>8315</v>
      </c>
      <c r="R237" s="24" t="s">
        <v>8316</v>
      </c>
      <c r="S237" s="31">
        <v>42209</v>
      </c>
      <c r="T237" s="31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8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61">
        <v>13</v>
      </c>
      <c r="P238" s="24">
        <v>25.5</v>
      </c>
      <c r="Q238" s="30" t="s">
        <v>8315</v>
      </c>
      <c r="R238" s="24" t="s">
        <v>8316</v>
      </c>
      <c r="S238" s="31">
        <v>41990</v>
      </c>
      <c r="T238" s="31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8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9">
        <v>0</v>
      </c>
      <c r="P239" s="24">
        <v>20</v>
      </c>
      <c r="Q239" s="30" t="s">
        <v>8315</v>
      </c>
      <c r="R239" s="24" t="s">
        <v>8316</v>
      </c>
      <c r="S239" s="31">
        <v>42039</v>
      </c>
      <c r="T239" s="31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8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53">
        <v>37</v>
      </c>
      <c r="P240" s="24">
        <v>91.25</v>
      </c>
      <c r="Q240" s="30" t="s">
        <v>8315</v>
      </c>
      <c r="R240" s="24" t="s">
        <v>8316</v>
      </c>
      <c r="S240" s="31">
        <v>41890</v>
      </c>
      <c r="T240" s="31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8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9">
        <v>0</v>
      </c>
      <c r="P241" s="24">
        <v>0</v>
      </c>
      <c r="Q241" s="30" t="s">
        <v>8315</v>
      </c>
      <c r="R241" s="24" t="s">
        <v>8316</v>
      </c>
      <c r="S241" s="31">
        <v>42495</v>
      </c>
      <c r="T241" s="31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8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38">
        <v>1</v>
      </c>
      <c r="P242" s="24">
        <v>50</v>
      </c>
      <c r="Q242" s="30" t="s">
        <v>8315</v>
      </c>
      <c r="R242" s="24" t="s">
        <v>8316</v>
      </c>
      <c r="S242" s="31">
        <v>42570</v>
      </c>
      <c r="T242" s="31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8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9">
        <v>0</v>
      </c>
      <c r="P243" s="24">
        <v>0</v>
      </c>
      <c r="Q243" s="30" t="s">
        <v>8315</v>
      </c>
      <c r="R243" s="24" t="s">
        <v>8316</v>
      </c>
      <c r="S243" s="31">
        <v>41927</v>
      </c>
      <c r="T243" s="31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8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9">
        <v>0</v>
      </c>
      <c r="P244" s="24">
        <v>0</v>
      </c>
      <c r="Q244" s="30" t="s">
        <v>8315</v>
      </c>
      <c r="R244" s="24" t="s">
        <v>8316</v>
      </c>
      <c r="S244" s="31">
        <v>42730</v>
      </c>
      <c r="T244" s="31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8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56">
        <v>27</v>
      </c>
      <c r="P245" s="24">
        <v>22.83</v>
      </c>
      <c r="Q245" s="30" t="s">
        <v>8315</v>
      </c>
      <c r="R245" s="24" t="s">
        <v>8316</v>
      </c>
      <c r="S245" s="31">
        <v>42475</v>
      </c>
      <c r="T245" s="31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8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57">
        <v>10</v>
      </c>
      <c r="P246" s="24">
        <v>16.670000000000002</v>
      </c>
      <c r="Q246" s="30" t="s">
        <v>8315</v>
      </c>
      <c r="R246" s="24" t="s">
        <v>8316</v>
      </c>
      <c r="S246" s="31">
        <v>42188</v>
      </c>
      <c r="T246" s="31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8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79">
        <v>71</v>
      </c>
      <c r="P247" s="24">
        <v>106.97</v>
      </c>
      <c r="Q247" s="30" t="s">
        <v>8315</v>
      </c>
      <c r="R247" s="24" t="s">
        <v>8316</v>
      </c>
      <c r="S247" s="31">
        <v>42053</v>
      </c>
      <c r="T247" s="31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8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34">
        <v>2</v>
      </c>
      <c r="P248" s="24">
        <v>10.25</v>
      </c>
      <c r="Q248" s="30" t="s">
        <v>8315</v>
      </c>
      <c r="R248" s="24" t="s">
        <v>8316</v>
      </c>
      <c r="S248" s="31">
        <v>41883</v>
      </c>
      <c r="T248" s="31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8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34">
        <v>2</v>
      </c>
      <c r="P249" s="24">
        <v>59</v>
      </c>
      <c r="Q249" s="30" t="s">
        <v>8315</v>
      </c>
      <c r="R249" s="24" t="s">
        <v>8316</v>
      </c>
      <c r="S249" s="31">
        <v>42767</v>
      </c>
      <c r="T249" s="31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8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48">
        <v>3</v>
      </c>
      <c r="P250" s="24">
        <v>15.67</v>
      </c>
      <c r="Q250" s="30" t="s">
        <v>8315</v>
      </c>
      <c r="R250" s="24" t="s">
        <v>8316</v>
      </c>
      <c r="S250" s="31">
        <v>42029</v>
      </c>
      <c r="T250" s="31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8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9">
        <v>0</v>
      </c>
      <c r="P251" s="24">
        <v>1</v>
      </c>
      <c r="Q251" s="30" t="s">
        <v>8315</v>
      </c>
      <c r="R251" s="24" t="s">
        <v>8316</v>
      </c>
      <c r="S251" s="31">
        <v>42358</v>
      </c>
      <c r="T251" s="31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17B1-14CC-D844-8021-DCA7C2B9502F}">
  <dimension ref="A1:C14"/>
  <sheetViews>
    <sheetView workbookViewId="0">
      <selection activeCell="B5" sqref="B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80">
        <f>AVERAGE('Successful US Kickstarters'!D:D)</f>
        <v>5048.8786407766993</v>
      </c>
      <c r="C2" s="80">
        <f>AVERAGE('Failed US Kickstarters'!D:D)</f>
        <v>10554.212</v>
      </c>
    </row>
    <row r="3" spans="1:3" x14ac:dyDescent="0.2">
      <c r="A3" t="s">
        <v>8389</v>
      </c>
      <c r="B3" s="80">
        <f>MEDIAN('Successful US Kickstarters'!D:D)</f>
        <v>3000</v>
      </c>
      <c r="C3" s="80">
        <f>MEDIAN('Failed US Kickstarters'!D:D)</f>
        <v>5000</v>
      </c>
    </row>
    <row r="4" spans="1:3" x14ac:dyDescent="0.2">
      <c r="A4" t="s">
        <v>8392</v>
      </c>
      <c r="B4" s="80">
        <f>_xlfn.STDEV.P('Successful US Kickstarters'!D:D)</f>
        <v>7748.7537726373303</v>
      </c>
      <c r="C4" s="80">
        <f>_xlfn.STDEV.P('Failed US Kickstarters'!D:D)</f>
        <v>21967.731061515115</v>
      </c>
    </row>
    <row r="5" spans="1:3" x14ac:dyDescent="0.2">
      <c r="A5" t="s">
        <v>8393</v>
      </c>
      <c r="B5" s="80">
        <f>_xlfn.QUARTILE.EXC('Successful US Kickstarters'!D:D,3)</f>
        <v>5000</v>
      </c>
      <c r="C5" s="80">
        <f>_xlfn.QUARTILE.EXC('Failed US Kickstarters'!D:D,3)</f>
        <v>10000</v>
      </c>
    </row>
    <row r="6" spans="1:3" x14ac:dyDescent="0.2">
      <c r="A6" t="s">
        <v>8394</v>
      </c>
      <c r="B6" s="80">
        <f>_xlfn.QUARTILE.EXC('Successful US Kickstarters'!D:D,1)</f>
        <v>1500</v>
      </c>
      <c r="C6" s="80">
        <f>_xlfn.QUARTILE.EXC('Failed US Kickstarters'!D:D,1)</f>
        <v>2000</v>
      </c>
    </row>
    <row r="7" spans="1:3" x14ac:dyDescent="0.2">
      <c r="A7" t="s">
        <v>8395</v>
      </c>
      <c r="B7" s="80">
        <f>B5-B6</f>
        <v>3500</v>
      </c>
      <c r="C7" s="80">
        <f>C5-C6</f>
        <v>8000</v>
      </c>
    </row>
    <row r="8" spans="1:3" x14ac:dyDescent="0.2">
      <c r="B8" s="80"/>
      <c r="C8" s="80"/>
    </row>
    <row r="9" spans="1:3" x14ac:dyDescent="0.2">
      <c r="A9" t="s">
        <v>8390</v>
      </c>
      <c r="B9" s="80">
        <f>AVERAGE('Successful US Kickstarters'!E:E)</f>
        <v>5601.5458009708727</v>
      </c>
      <c r="C9" s="80">
        <f>AVERAGE('Failed US Kickstarters'!E:E)</f>
        <v>558.65484000000004</v>
      </c>
    </row>
    <row r="10" spans="1:3" x14ac:dyDescent="0.2">
      <c r="A10" t="s">
        <v>8391</v>
      </c>
      <c r="B10" s="80">
        <f>MEDIAN('Successful US Kickstarters'!E:E)</f>
        <v>3167.5</v>
      </c>
      <c r="C10" s="80">
        <f>MEDIAN('Failed US Kickstarters'!E:E)</f>
        <v>103</v>
      </c>
    </row>
    <row r="11" spans="1:3" x14ac:dyDescent="0.2">
      <c r="A11" t="s">
        <v>8396</v>
      </c>
      <c r="B11" s="80">
        <f>_xlfn.STDEV.P('Successful US Kickstarters'!E:E)</f>
        <v>8334.5731699164608</v>
      </c>
      <c r="C11" s="80">
        <f>_xlfn.STDEV.P('Failed US Kickstarters'!E:E)</f>
        <v>1330.5230280400915</v>
      </c>
    </row>
    <row r="12" spans="1:3" x14ac:dyDescent="0.2">
      <c r="A12" t="s">
        <v>8397</v>
      </c>
      <c r="B12" s="80">
        <f>_xlfn.QUARTILE.EXC('Successful US Kickstarters'!E:E,3)</f>
        <v>5699</v>
      </c>
      <c r="C12" s="80">
        <f>_xlfn.QUARTILE.EXC('Failed US Kickstarters'!E:E,3)</f>
        <v>501</v>
      </c>
    </row>
    <row r="13" spans="1:3" x14ac:dyDescent="0.2">
      <c r="A13" t="s">
        <v>8398</v>
      </c>
      <c r="B13" s="80">
        <f>_xlfn.QUARTILE.EXC('Successful US Kickstarters'!E:E,1)</f>
        <v>1716.5074999999999</v>
      </c>
      <c r="C13" s="80">
        <f>_xlfn.QUARTILE.EXC('Failed US Kickstarters'!E:E,1)</f>
        <v>9.25</v>
      </c>
    </row>
    <row r="14" spans="1:3" x14ac:dyDescent="0.2">
      <c r="A14" t="s">
        <v>8399</v>
      </c>
      <c r="B14" s="80">
        <f>B12-B13</f>
        <v>3982.4925000000003</v>
      </c>
      <c r="C14" s="8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Sridhar, Kartik S</cp:lastModifiedBy>
  <dcterms:created xsi:type="dcterms:W3CDTF">2017-04-20T15:17:24Z</dcterms:created>
  <dcterms:modified xsi:type="dcterms:W3CDTF">2021-08-19T02:00:35Z</dcterms:modified>
</cp:coreProperties>
</file>