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Academics\cee6400\Fall16\"/>
    </mc:Choice>
  </mc:AlternateContent>
  <bookViews>
    <workbookView xWindow="0" yWindow="0" windowWidth="21240" windowHeight="14235"/>
  </bookViews>
  <sheets>
    <sheet name="8.3.1" sheetId="1" r:id="rId1"/>
    <sheet name="8.3.2" sheetId="2" r:id="rId2"/>
    <sheet name="Least Squares" sheetId="3" r:id="rId3"/>
    <sheet name="Sheet1" sheetId="4" r:id="rId4"/>
  </sheets>
  <definedNames>
    <definedName name="solver_adj" localSheetId="2" hidden="1">'Least Squares'!$C$9:$C$14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'Least Squares'!$J$19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K9" i="4" l="1"/>
  <c r="L9" i="4" s="1"/>
  <c r="I3" i="4"/>
  <c r="K3" i="4" s="1"/>
  <c r="L3" i="4" s="1"/>
  <c r="I4" i="4"/>
  <c r="K4" i="4" s="1"/>
  <c r="L4" i="4" s="1"/>
  <c r="I5" i="4"/>
  <c r="K5" i="4" s="1"/>
  <c r="L5" i="4" s="1"/>
  <c r="I6" i="4"/>
  <c r="K6" i="4" s="1"/>
  <c r="L6" i="4" s="1"/>
  <c r="I7" i="4"/>
  <c r="K7" i="4" s="1"/>
  <c r="L7" i="4" s="1"/>
  <c r="I8" i="4"/>
  <c r="K8" i="4" s="1"/>
  <c r="L8" i="4" s="1"/>
  <c r="I2" i="4"/>
  <c r="K2" i="4" s="1"/>
  <c r="L2" i="4" s="1"/>
  <c r="F17" i="3" l="1"/>
  <c r="D10" i="3"/>
  <c r="G6" i="3"/>
  <c r="G16" i="3" s="1"/>
  <c r="F6" i="3"/>
  <c r="F14" i="3" s="1"/>
  <c r="E6" i="3"/>
  <c r="E11" i="3" s="1"/>
  <c r="D6" i="3"/>
  <c r="D9" i="3" s="1"/>
  <c r="H9" i="3" s="1"/>
  <c r="J9" i="3" s="1"/>
  <c r="E17" i="3" l="1"/>
  <c r="F16" i="3"/>
  <c r="E14" i="3"/>
  <c r="F13" i="3"/>
  <c r="D14" i="3"/>
  <c r="E13" i="3"/>
  <c r="F12" i="3"/>
  <c r="G12" i="3"/>
  <c r="G15" i="3"/>
  <c r="D17" i="3"/>
  <c r="G14" i="3"/>
  <c r="H14" i="3" s="1"/>
  <c r="J14" i="3" s="1"/>
  <c r="E10" i="3"/>
  <c r="H10" i="3" s="1"/>
  <c r="J10" i="3" s="1"/>
  <c r="D16" i="3"/>
  <c r="D12" i="3"/>
  <c r="E16" i="3"/>
  <c r="H16" i="3" s="1"/>
  <c r="J16" i="3" s="1"/>
  <c r="E12" i="3"/>
  <c r="F15" i="3"/>
  <c r="G17" i="3"/>
  <c r="H17" i="3" s="1"/>
  <c r="J17" i="3" s="1"/>
  <c r="G13" i="3"/>
  <c r="D13" i="3"/>
  <c r="F11" i="3"/>
  <c r="D15" i="3"/>
  <c r="H15" i="3" s="1"/>
  <c r="J15" i="3" s="1"/>
  <c r="D11" i="3"/>
  <c r="H11" i="3" s="1"/>
  <c r="J11" i="3" s="1"/>
  <c r="E15" i="3"/>
  <c r="G6" i="2"/>
  <c r="F6" i="2"/>
  <c r="E6" i="2"/>
  <c r="D6" i="2"/>
  <c r="G8" i="2" s="1"/>
  <c r="H12" i="3" l="1"/>
  <c r="J12" i="3" s="1"/>
  <c r="H13" i="3"/>
  <c r="J13" i="3" s="1"/>
  <c r="J19" i="3"/>
  <c r="E10" i="2"/>
  <c r="D9" i="2"/>
  <c r="G9" i="2" s="1"/>
  <c r="F11" i="2"/>
  <c r="E6" i="1"/>
  <c r="E10" i="1" s="1"/>
  <c r="F6" i="1"/>
  <c r="F11" i="1" s="1"/>
  <c r="G6" i="1"/>
  <c r="G12" i="1" s="1"/>
  <c r="D6" i="1"/>
  <c r="D9" i="1" s="1"/>
  <c r="H9" i="1" s="1"/>
  <c r="E11" i="2" l="1"/>
  <c r="F12" i="2"/>
  <c r="D10" i="2"/>
  <c r="G10" i="2" s="1"/>
  <c r="D11" i="2" l="1"/>
  <c r="G11" i="2" s="1"/>
  <c r="F13" i="2"/>
  <c r="E12" i="2"/>
  <c r="D12" i="2" l="1"/>
  <c r="G12" i="2" s="1"/>
  <c r="E13" i="2"/>
  <c r="F14" i="2"/>
  <c r="D13" i="2" l="1"/>
  <c r="G13" i="2" s="1"/>
  <c r="F15" i="2"/>
  <c r="E14" i="2"/>
  <c r="D14" i="2" l="1"/>
  <c r="G14" i="2" s="1"/>
  <c r="E15" i="2"/>
  <c r="F16" i="2"/>
  <c r="D15" i="2" l="1"/>
  <c r="G15" i="2" s="1"/>
  <c r="E16" i="2"/>
  <c r="D16" i="2" l="1"/>
  <c r="G16" i="2" s="1"/>
</calcChain>
</file>

<file path=xl/sharedStrings.xml><?xml version="1.0" encoding="utf-8"?>
<sst xmlns="http://schemas.openxmlformats.org/spreadsheetml/2006/main" count="43" uniqueCount="27">
  <si>
    <t>Precipitation - Abstractions</t>
  </si>
  <si>
    <t>Time (h)</t>
  </si>
  <si>
    <t>UH (cfs)</t>
  </si>
  <si>
    <t xml:space="preserve">Time (hr) </t>
  </si>
  <si>
    <t xml:space="preserve">Precipitation (in) </t>
  </si>
  <si>
    <t xml:space="preserve">Unit hydrograph (cfs) </t>
  </si>
  <si>
    <t>Runoff</t>
  </si>
  <si>
    <t>Precipitation (in)</t>
  </si>
  <si>
    <t>Runoff (cfs)</t>
  </si>
  <si>
    <t>Abstractions (in/hr)</t>
  </si>
  <si>
    <t>U</t>
  </si>
  <si>
    <t>P2U(i-1)</t>
  </si>
  <si>
    <t>P3U(i-2)</t>
  </si>
  <si>
    <t>P4U(i-3)</t>
  </si>
  <si>
    <t>Diff^2</t>
  </si>
  <si>
    <t>SSE</t>
  </si>
  <si>
    <t>S</t>
  </si>
  <si>
    <t>Diff</t>
  </si>
  <si>
    <t>2 hr Unit Hydrograph</t>
  </si>
  <si>
    <t>Q1</t>
  </si>
  <si>
    <t>Q2</t>
  </si>
  <si>
    <t>Q3</t>
  </si>
  <si>
    <t>Q4</t>
  </si>
  <si>
    <t>Q Total</t>
  </si>
  <si>
    <t>Runoff Q (cfs)</t>
  </si>
  <si>
    <t>Q est</t>
  </si>
  <si>
    <t>Q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</si>
</sst>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I1" sqref="I1"/>
    </sheetView>
  </sheetViews>
  <sheetFormatPr defaultRowHeight="15" x14ac:dyDescent="0.25"/>
  <cols>
    <col min="1" max="1" width="22.85546875" customWidth="1"/>
  </cols>
  <sheetData>
    <row r="1" spans="1:8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8" x14ac:dyDescent="0.25">
      <c r="A2" t="s">
        <v>4</v>
      </c>
      <c r="B2">
        <v>0.5</v>
      </c>
      <c r="C2">
        <v>1</v>
      </c>
      <c r="D2">
        <v>1.5</v>
      </c>
      <c r="E2">
        <v>0.5</v>
      </c>
    </row>
    <row r="3" spans="1:8" x14ac:dyDescent="0.25">
      <c r="A3" t="s">
        <v>5</v>
      </c>
      <c r="B3">
        <v>10</v>
      </c>
      <c r="C3">
        <v>100</v>
      </c>
      <c r="D3">
        <v>200</v>
      </c>
      <c r="E3">
        <v>150</v>
      </c>
      <c r="F3">
        <v>100</v>
      </c>
      <c r="G3">
        <v>50</v>
      </c>
    </row>
    <row r="5" spans="1:8" x14ac:dyDescent="0.25">
      <c r="A5" t="s">
        <v>9</v>
      </c>
      <c r="D5">
        <v>0.3</v>
      </c>
    </row>
    <row r="6" spans="1:8" x14ac:dyDescent="0.25">
      <c r="A6" t="s">
        <v>0</v>
      </c>
      <c r="D6">
        <f>B2-$D$5</f>
        <v>0.2</v>
      </c>
      <c r="E6">
        <f>C2-$D$5</f>
        <v>0.7</v>
      </c>
      <c r="F6">
        <f>D2-$D$5</f>
        <v>1.2</v>
      </c>
      <c r="G6">
        <f>E2-$D$5</f>
        <v>0.2</v>
      </c>
    </row>
    <row r="8" spans="1:8" x14ac:dyDescent="0.25">
      <c r="B8" t="s">
        <v>1</v>
      </c>
      <c r="C8" t="s">
        <v>2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</row>
    <row r="9" spans="1:8" x14ac:dyDescent="0.25">
      <c r="B9">
        <v>0</v>
      </c>
      <c r="C9">
        <v>0</v>
      </c>
      <c r="D9">
        <f>D$6*C9</f>
        <v>0</v>
      </c>
      <c r="H9">
        <f>SUM(D9:G9)</f>
        <v>0</v>
      </c>
    </row>
    <row r="10" spans="1:8" x14ac:dyDescent="0.25">
      <c r="B10">
        <v>1</v>
      </c>
      <c r="E10">
        <f>$E$6*C9</f>
        <v>0</v>
      </c>
    </row>
    <row r="11" spans="1:8" x14ac:dyDescent="0.25">
      <c r="B11">
        <v>2</v>
      </c>
      <c r="F11">
        <f>$F$6*C9</f>
        <v>0</v>
      </c>
    </row>
    <row r="12" spans="1:8" x14ac:dyDescent="0.25">
      <c r="B12">
        <v>3</v>
      </c>
      <c r="G12">
        <f>$G$6*C9</f>
        <v>0</v>
      </c>
    </row>
    <row r="13" spans="1:8" x14ac:dyDescent="0.25">
      <c r="B13">
        <v>4</v>
      </c>
    </row>
    <row r="14" spans="1:8" x14ac:dyDescent="0.25">
      <c r="B14">
        <v>5</v>
      </c>
    </row>
    <row r="15" spans="1:8" x14ac:dyDescent="0.25">
      <c r="B15">
        <v>6</v>
      </c>
    </row>
    <row r="16" spans="1:8" x14ac:dyDescent="0.25">
      <c r="B16">
        <v>7</v>
      </c>
    </row>
    <row r="17" spans="2:2" x14ac:dyDescent="0.25">
      <c r="B17">
        <v>8</v>
      </c>
    </row>
    <row r="18" spans="2:2" x14ac:dyDescent="0.25">
      <c r="B18">
        <v>9</v>
      </c>
    </row>
    <row r="19" spans="2:2" x14ac:dyDescent="0.25">
      <c r="B19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N16" sqref="N16"/>
    </sheetView>
  </sheetViews>
  <sheetFormatPr defaultRowHeight="15" x14ac:dyDescent="0.25"/>
  <cols>
    <col min="1" max="1" width="18.85546875" customWidth="1"/>
  </cols>
  <sheetData>
    <row r="1" spans="1:11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7</v>
      </c>
      <c r="B2">
        <v>0.5</v>
      </c>
      <c r="C2">
        <v>1</v>
      </c>
      <c r="D2">
        <v>1.5</v>
      </c>
      <c r="E2">
        <v>0.5</v>
      </c>
    </row>
    <row r="3" spans="1:11" x14ac:dyDescent="0.25">
      <c r="A3" t="s">
        <v>24</v>
      </c>
      <c r="B3">
        <v>2</v>
      </c>
      <c r="C3">
        <v>27</v>
      </c>
      <c r="D3">
        <v>122</v>
      </c>
      <c r="E3">
        <v>292</v>
      </c>
      <c r="F3">
        <v>385</v>
      </c>
      <c r="G3">
        <v>300</v>
      </c>
      <c r="H3">
        <v>185</v>
      </c>
      <c r="I3">
        <v>80</v>
      </c>
      <c r="J3">
        <v>10</v>
      </c>
      <c r="K3">
        <v>0</v>
      </c>
    </row>
    <row r="5" spans="1:11" x14ac:dyDescent="0.25">
      <c r="A5" t="s">
        <v>9</v>
      </c>
      <c r="D5">
        <v>0.3</v>
      </c>
    </row>
    <row r="6" spans="1:11" x14ac:dyDescent="0.25">
      <c r="A6" t="s">
        <v>0</v>
      </c>
      <c r="D6">
        <f>B2-$D$5</f>
        <v>0.2</v>
      </c>
      <c r="E6">
        <f>C2-$D$5</f>
        <v>0.7</v>
      </c>
      <c r="F6">
        <f>D2-$D$5</f>
        <v>1.2</v>
      </c>
      <c r="G6">
        <f>E2-$D$5</f>
        <v>0.2</v>
      </c>
    </row>
    <row r="7" spans="1:11" x14ac:dyDescent="0.25">
      <c r="B7" t="s">
        <v>1</v>
      </c>
      <c r="C7" t="s">
        <v>6</v>
      </c>
      <c r="D7" t="s">
        <v>11</v>
      </c>
      <c r="E7" t="s">
        <v>12</v>
      </c>
      <c r="F7" t="s">
        <v>13</v>
      </c>
      <c r="G7" t="s">
        <v>10</v>
      </c>
    </row>
    <row r="8" spans="1:11" x14ac:dyDescent="0.25">
      <c r="B8">
        <v>1</v>
      </c>
      <c r="C8">
        <v>2</v>
      </c>
      <c r="G8">
        <f>C8/$D$6</f>
        <v>10</v>
      </c>
    </row>
    <row r="9" spans="1:11" x14ac:dyDescent="0.25">
      <c r="B9">
        <v>2</v>
      </c>
      <c r="C9">
        <v>27</v>
      </c>
      <c r="D9">
        <f>$E$6*G8</f>
        <v>7</v>
      </c>
      <c r="G9">
        <f>(C9-D9)/$D$6</f>
        <v>100</v>
      </c>
    </row>
    <row r="10" spans="1:11" x14ac:dyDescent="0.25">
      <c r="B10">
        <v>3</v>
      </c>
      <c r="C10">
        <v>122</v>
      </c>
      <c r="D10">
        <f>$E$6*G9</f>
        <v>70</v>
      </c>
      <c r="E10">
        <f>$F$6*G8</f>
        <v>12</v>
      </c>
      <c r="G10">
        <f>(C10-D10-E10)/$D$6</f>
        <v>200</v>
      </c>
    </row>
    <row r="11" spans="1:11" x14ac:dyDescent="0.25">
      <c r="B11">
        <v>4</v>
      </c>
      <c r="C11">
        <v>292</v>
      </c>
      <c r="D11">
        <f>$E$6*G10</f>
        <v>140</v>
      </c>
      <c r="E11">
        <f>$F$6*G9</f>
        <v>120</v>
      </c>
      <c r="F11">
        <f>$G$6*G8</f>
        <v>2</v>
      </c>
      <c r="G11">
        <f>(C11-D11-E11-F11)/$D$6</f>
        <v>150</v>
      </c>
    </row>
    <row r="12" spans="1:11" x14ac:dyDescent="0.25">
      <c r="B12">
        <v>5</v>
      </c>
      <c r="C12">
        <v>385</v>
      </c>
      <c r="D12">
        <f t="shared" ref="D12:D16" si="0">$E$6*G11</f>
        <v>105</v>
      </c>
      <c r="E12">
        <f t="shared" ref="E12:E16" si="1">$F$6*G10</f>
        <v>240</v>
      </c>
      <c r="F12">
        <f t="shared" ref="F12:F16" si="2">$G$6*G9</f>
        <v>20</v>
      </c>
      <c r="G12">
        <f t="shared" ref="G12:G16" si="3">(C12-D12-E12-F12)/$D$6</f>
        <v>100</v>
      </c>
    </row>
    <row r="13" spans="1:11" x14ac:dyDescent="0.25">
      <c r="B13">
        <v>6</v>
      </c>
      <c r="C13">
        <v>300</v>
      </c>
      <c r="D13">
        <f t="shared" si="0"/>
        <v>70</v>
      </c>
      <c r="E13">
        <f t="shared" si="1"/>
        <v>180</v>
      </c>
      <c r="F13">
        <f t="shared" si="2"/>
        <v>40</v>
      </c>
      <c r="G13">
        <f t="shared" si="3"/>
        <v>50</v>
      </c>
    </row>
    <row r="14" spans="1:11" x14ac:dyDescent="0.25">
      <c r="B14">
        <v>7</v>
      </c>
      <c r="C14">
        <v>185</v>
      </c>
      <c r="D14">
        <f t="shared" si="0"/>
        <v>35</v>
      </c>
      <c r="E14">
        <f t="shared" si="1"/>
        <v>120</v>
      </c>
      <c r="F14">
        <f t="shared" si="2"/>
        <v>30</v>
      </c>
      <c r="G14">
        <f t="shared" si="3"/>
        <v>0</v>
      </c>
    </row>
    <row r="15" spans="1:11" x14ac:dyDescent="0.25">
      <c r="B15">
        <v>8</v>
      </c>
      <c r="C15">
        <v>80</v>
      </c>
      <c r="D15">
        <f t="shared" si="0"/>
        <v>0</v>
      </c>
      <c r="E15">
        <f t="shared" si="1"/>
        <v>60</v>
      </c>
      <c r="F15">
        <f t="shared" si="2"/>
        <v>20</v>
      </c>
      <c r="G15">
        <f t="shared" si="3"/>
        <v>0</v>
      </c>
    </row>
    <row r="16" spans="1:11" x14ac:dyDescent="0.25">
      <c r="B16">
        <v>9</v>
      </c>
      <c r="C16">
        <v>10</v>
      </c>
      <c r="D16">
        <f t="shared" si="0"/>
        <v>0</v>
      </c>
      <c r="E16">
        <f t="shared" si="1"/>
        <v>0</v>
      </c>
      <c r="F16">
        <f t="shared" si="2"/>
        <v>10</v>
      </c>
      <c r="G16">
        <f t="shared" si="3"/>
        <v>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L8" sqref="L8"/>
    </sheetView>
  </sheetViews>
  <sheetFormatPr defaultRowHeight="15" x14ac:dyDescent="0.25"/>
  <sheetData>
    <row r="1" spans="1:11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7</v>
      </c>
      <c r="B2">
        <v>0.5</v>
      </c>
      <c r="C2">
        <v>1</v>
      </c>
      <c r="D2">
        <v>1.5</v>
      </c>
      <c r="E2">
        <v>0.5</v>
      </c>
    </row>
    <row r="3" spans="1:11" x14ac:dyDescent="0.25">
      <c r="A3" t="s">
        <v>8</v>
      </c>
      <c r="B3">
        <v>2</v>
      </c>
      <c r="C3">
        <v>27</v>
      </c>
      <c r="D3">
        <v>122</v>
      </c>
      <c r="E3">
        <v>292</v>
      </c>
      <c r="F3">
        <v>385</v>
      </c>
      <c r="G3">
        <v>300</v>
      </c>
      <c r="H3">
        <v>185</v>
      </c>
      <c r="I3">
        <v>80</v>
      </c>
      <c r="J3">
        <v>10</v>
      </c>
      <c r="K3">
        <v>0</v>
      </c>
    </row>
    <row r="5" spans="1:11" x14ac:dyDescent="0.25">
      <c r="A5" t="s">
        <v>9</v>
      </c>
      <c r="D5">
        <v>0.3</v>
      </c>
    </row>
    <row r="6" spans="1:11" x14ac:dyDescent="0.25">
      <c r="A6" t="s">
        <v>0</v>
      </c>
      <c r="D6">
        <f>B2-$D$5</f>
        <v>0.2</v>
      </c>
      <c r="E6">
        <f>C2-$D$5</f>
        <v>0.7</v>
      </c>
      <c r="F6">
        <f>D2-$D$5</f>
        <v>1.2</v>
      </c>
      <c r="G6">
        <f>E2-$D$5</f>
        <v>0.2</v>
      </c>
    </row>
    <row r="8" spans="1:11" x14ac:dyDescent="0.25">
      <c r="B8" t="s">
        <v>1</v>
      </c>
      <c r="C8" t="s">
        <v>2</v>
      </c>
      <c r="D8" t="s">
        <v>19</v>
      </c>
      <c r="E8" t="s">
        <v>20</v>
      </c>
      <c r="F8" t="s">
        <v>21</v>
      </c>
      <c r="G8" t="s">
        <v>22</v>
      </c>
      <c r="H8" t="s">
        <v>25</v>
      </c>
      <c r="I8" t="s">
        <v>26</v>
      </c>
      <c r="J8" t="s">
        <v>14</v>
      </c>
    </row>
    <row r="9" spans="1:11" x14ac:dyDescent="0.25">
      <c r="B9">
        <v>1</v>
      </c>
      <c r="C9">
        <v>1</v>
      </c>
      <c r="D9">
        <f t="shared" ref="D9:D17" si="0">C9*$D$6</f>
        <v>0.2</v>
      </c>
      <c r="H9">
        <f>SUM(D9:G9)</f>
        <v>0.2</v>
      </c>
      <c r="I9">
        <v>2</v>
      </c>
      <c r="J9">
        <f>(H9-I9)^2</f>
        <v>3.24</v>
      </c>
    </row>
    <row r="10" spans="1:11" x14ac:dyDescent="0.25">
      <c r="B10">
        <v>2</v>
      </c>
      <c r="C10">
        <v>1</v>
      </c>
      <c r="D10">
        <f t="shared" si="0"/>
        <v>0.2</v>
      </c>
      <c r="E10">
        <f>$E$6*C9</f>
        <v>0.7</v>
      </c>
      <c r="H10">
        <f t="shared" ref="H10:H17" si="1">SUM(D10:G10)</f>
        <v>0.89999999999999991</v>
      </c>
      <c r="I10">
        <v>27</v>
      </c>
      <c r="J10">
        <f t="shared" ref="J10:J17" si="2">(H10-I10)^2</f>
        <v>681.21</v>
      </c>
    </row>
    <row r="11" spans="1:11" x14ac:dyDescent="0.25">
      <c r="B11">
        <v>3</v>
      </c>
      <c r="C11">
        <v>1</v>
      </c>
      <c r="D11">
        <f t="shared" si="0"/>
        <v>0.2</v>
      </c>
      <c r="E11">
        <f t="shared" ref="E11:E17" si="3">$E$6*C10</f>
        <v>0.7</v>
      </c>
      <c r="F11">
        <f>$F$6*C9</f>
        <v>1.2</v>
      </c>
      <c r="H11">
        <f t="shared" si="1"/>
        <v>2.0999999999999996</v>
      </c>
      <c r="I11">
        <v>122</v>
      </c>
      <c r="J11">
        <f t="shared" si="2"/>
        <v>14376.010000000002</v>
      </c>
    </row>
    <row r="12" spans="1:11" x14ac:dyDescent="0.25">
      <c r="B12">
        <v>4</v>
      </c>
      <c r="C12">
        <v>1</v>
      </c>
      <c r="D12">
        <f t="shared" si="0"/>
        <v>0.2</v>
      </c>
      <c r="E12">
        <f t="shared" si="3"/>
        <v>0.7</v>
      </c>
      <c r="F12">
        <f t="shared" ref="F12:F17" si="4">$F$6*C10</f>
        <v>1.2</v>
      </c>
      <c r="G12">
        <f>$G$6*C9</f>
        <v>0.2</v>
      </c>
      <c r="H12">
        <f t="shared" si="1"/>
        <v>2.2999999999999998</v>
      </c>
      <c r="I12">
        <v>292</v>
      </c>
      <c r="J12">
        <f t="shared" si="2"/>
        <v>83926.09</v>
      </c>
    </row>
    <row r="13" spans="1:11" x14ac:dyDescent="0.25">
      <c r="B13">
        <v>5</v>
      </c>
      <c r="C13">
        <v>1</v>
      </c>
      <c r="D13">
        <f t="shared" si="0"/>
        <v>0.2</v>
      </c>
      <c r="E13">
        <f t="shared" si="3"/>
        <v>0.7</v>
      </c>
      <c r="F13">
        <f t="shared" si="4"/>
        <v>1.2</v>
      </c>
      <c r="G13">
        <f t="shared" ref="G13:G17" si="5">$G$6*C10</f>
        <v>0.2</v>
      </c>
      <c r="H13">
        <f t="shared" si="1"/>
        <v>2.2999999999999998</v>
      </c>
      <c r="I13">
        <v>385</v>
      </c>
      <c r="J13">
        <f t="shared" si="2"/>
        <v>146459.28999999998</v>
      </c>
    </row>
    <row r="14" spans="1:11" x14ac:dyDescent="0.25">
      <c r="B14">
        <v>6</v>
      </c>
      <c r="C14">
        <v>1</v>
      </c>
      <c r="D14">
        <f t="shared" si="0"/>
        <v>0.2</v>
      </c>
      <c r="E14">
        <f t="shared" si="3"/>
        <v>0.7</v>
      </c>
      <c r="F14">
        <f t="shared" si="4"/>
        <v>1.2</v>
      </c>
      <c r="G14">
        <f t="shared" si="5"/>
        <v>0.2</v>
      </c>
      <c r="H14">
        <f t="shared" si="1"/>
        <v>2.2999999999999998</v>
      </c>
      <c r="I14">
        <v>300</v>
      </c>
      <c r="J14">
        <f t="shared" si="2"/>
        <v>88625.29</v>
      </c>
    </row>
    <row r="15" spans="1:11" x14ac:dyDescent="0.25">
      <c r="B15">
        <v>7</v>
      </c>
      <c r="D15">
        <f t="shared" si="0"/>
        <v>0</v>
      </c>
      <c r="E15">
        <f t="shared" si="3"/>
        <v>0.7</v>
      </c>
      <c r="F15">
        <f t="shared" si="4"/>
        <v>1.2</v>
      </c>
      <c r="G15">
        <f t="shared" si="5"/>
        <v>0.2</v>
      </c>
      <c r="H15">
        <f t="shared" si="1"/>
        <v>2.1</v>
      </c>
      <c r="I15">
        <v>185</v>
      </c>
      <c r="J15">
        <f t="shared" si="2"/>
        <v>33452.410000000003</v>
      </c>
    </row>
    <row r="16" spans="1:11" x14ac:dyDescent="0.25">
      <c r="B16">
        <v>8</v>
      </c>
      <c r="D16">
        <f t="shared" si="0"/>
        <v>0</v>
      </c>
      <c r="E16">
        <f t="shared" si="3"/>
        <v>0</v>
      </c>
      <c r="F16">
        <f t="shared" si="4"/>
        <v>1.2</v>
      </c>
      <c r="G16">
        <f t="shared" si="5"/>
        <v>0.2</v>
      </c>
      <c r="H16">
        <f t="shared" si="1"/>
        <v>1.4</v>
      </c>
      <c r="I16">
        <v>80</v>
      </c>
      <c r="J16">
        <f t="shared" si="2"/>
        <v>6177.9599999999991</v>
      </c>
    </row>
    <row r="17" spans="2:10" x14ac:dyDescent="0.25">
      <c r="B17">
        <v>9</v>
      </c>
      <c r="D17">
        <f t="shared" si="0"/>
        <v>0</v>
      </c>
      <c r="E17">
        <f t="shared" si="3"/>
        <v>0</v>
      </c>
      <c r="F17">
        <f t="shared" si="4"/>
        <v>0</v>
      </c>
      <c r="G17">
        <f t="shared" si="5"/>
        <v>0.2</v>
      </c>
      <c r="H17">
        <f t="shared" si="1"/>
        <v>0.2</v>
      </c>
      <c r="I17">
        <v>10</v>
      </c>
      <c r="J17">
        <f t="shared" si="2"/>
        <v>96.04000000000002</v>
      </c>
    </row>
    <row r="19" spans="2:10" x14ac:dyDescent="0.25">
      <c r="I19" t="s">
        <v>15</v>
      </c>
      <c r="J19">
        <f>SUM(J9:J17)</f>
        <v>373797.53999999992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M15"/>
    </sheetView>
  </sheetViews>
  <sheetFormatPr defaultRowHeight="15" x14ac:dyDescent="0.25"/>
  <sheetData>
    <row r="1" spans="1:12" x14ac:dyDescent="0.25">
      <c r="A1" t="s">
        <v>3</v>
      </c>
      <c r="B1" t="s">
        <v>5</v>
      </c>
      <c r="I1" t="s">
        <v>16</v>
      </c>
      <c r="K1" t="s">
        <v>17</v>
      </c>
      <c r="L1" t="s">
        <v>18</v>
      </c>
    </row>
    <row r="2" spans="1:12" x14ac:dyDescent="0.25">
      <c r="A2">
        <v>1</v>
      </c>
      <c r="B2">
        <v>10</v>
      </c>
      <c r="I2">
        <f>SUM(B2:H2)</f>
        <v>10</v>
      </c>
      <c r="K2">
        <f>I2-J2</f>
        <v>10</v>
      </c>
      <c r="L2">
        <f>K2/2</f>
        <v>5</v>
      </c>
    </row>
    <row r="3" spans="1:12" x14ac:dyDescent="0.25">
      <c r="A3">
        <v>2</v>
      </c>
      <c r="B3">
        <v>100</v>
      </c>
      <c r="C3">
        <v>10</v>
      </c>
      <c r="I3">
        <f t="shared" ref="I3:I8" si="0">SUM(B3:H3)</f>
        <v>110</v>
      </c>
      <c r="K3">
        <f t="shared" ref="K3:K9" si="1">I3-J3</f>
        <v>110</v>
      </c>
      <c r="L3">
        <f t="shared" ref="L3:L9" si="2">K3/2</f>
        <v>55</v>
      </c>
    </row>
    <row r="4" spans="1:12" x14ac:dyDescent="0.25">
      <c r="A4">
        <v>3</v>
      </c>
      <c r="B4">
        <v>200</v>
      </c>
      <c r="C4">
        <v>100</v>
      </c>
      <c r="D4">
        <v>10</v>
      </c>
      <c r="I4">
        <f t="shared" si="0"/>
        <v>310</v>
      </c>
      <c r="J4">
        <v>10</v>
      </c>
      <c r="K4">
        <f t="shared" si="1"/>
        <v>300</v>
      </c>
      <c r="L4">
        <f t="shared" si="2"/>
        <v>150</v>
      </c>
    </row>
    <row r="5" spans="1:12" x14ac:dyDescent="0.25">
      <c r="A5">
        <v>4</v>
      </c>
      <c r="B5">
        <v>150</v>
      </c>
      <c r="C5">
        <v>200</v>
      </c>
      <c r="D5">
        <v>100</v>
      </c>
      <c r="E5">
        <v>10</v>
      </c>
      <c r="I5">
        <f t="shared" si="0"/>
        <v>460</v>
      </c>
      <c r="J5">
        <v>110</v>
      </c>
      <c r="K5">
        <f t="shared" si="1"/>
        <v>350</v>
      </c>
      <c r="L5">
        <f t="shared" si="2"/>
        <v>175</v>
      </c>
    </row>
    <row r="6" spans="1:12" x14ac:dyDescent="0.25">
      <c r="A6">
        <v>5</v>
      </c>
      <c r="B6">
        <v>100</v>
      </c>
      <c r="C6">
        <v>150</v>
      </c>
      <c r="D6">
        <v>200</v>
      </c>
      <c r="E6">
        <v>100</v>
      </c>
      <c r="F6">
        <v>10</v>
      </c>
      <c r="I6">
        <f t="shared" si="0"/>
        <v>560</v>
      </c>
      <c r="J6">
        <v>310</v>
      </c>
      <c r="K6">
        <f t="shared" si="1"/>
        <v>250</v>
      </c>
      <c r="L6">
        <f t="shared" si="2"/>
        <v>125</v>
      </c>
    </row>
    <row r="7" spans="1:12" x14ac:dyDescent="0.25">
      <c r="A7">
        <v>6</v>
      </c>
      <c r="B7">
        <v>50</v>
      </c>
      <c r="C7">
        <v>100</v>
      </c>
      <c r="D7">
        <v>150</v>
      </c>
      <c r="E7">
        <v>200</v>
      </c>
      <c r="F7">
        <v>100</v>
      </c>
      <c r="G7">
        <v>10</v>
      </c>
      <c r="I7">
        <f t="shared" si="0"/>
        <v>610</v>
      </c>
      <c r="J7">
        <v>460</v>
      </c>
      <c r="K7">
        <f t="shared" si="1"/>
        <v>150</v>
      </c>
      <c r="L7">
        <f t="shared" si="2"/>
        <v>75</v>
      </c>
    </row>
    <row r="8" spans="1:12" x14ac:dyDescent="0.25">
      <c r="C8">
        <v>50</v>
      </c>
      <c r="D8">
        <v>100</v>
      </c>
      <c r="E8">
        <v>150</v>
      </c>
      <c r="F8">
        <v>200</v>
      </c>
      <c r="G8">
        <v>100</v>
      </c>
      <c r="H8">
        <v>10</v>
      </c>
      <c r="I8">
        <f t="shared" si="0"/>
        <v>610</v>
      </c>
      <c r="J8">
        <v>560</v>
      </c>
      <c r="K8">
        <f t="shared" si="1"/>
        <v>50</v>
      </c>
      <c r="L8">
        <f t="shared" si="2"/>
        <v>25</v>
      </c>
    </row>
    <row r="9" spans="1:12" x14ac:dyDescent="0.25">
      <c r="D9">
        <v>50</v>
      </c>
      <c r="E9">
        <v>100</v>
      </c>
      <c r="F9">
        <v>150</v>
      </c>
      <c r="G9">
        <v>200</v>
      </c>
      <c r="H9">
        <v>100</v>
      </c>
      <c r="I9">
        <v>610</v>
      </c>
      <c r="J9">
        <v>610</v>
      </c>
      <c r="K9">
        <f t="shared" si="1"/>
        <v>0</v>
      </c>
      <c r="L9">
        <f t="shared" si="2"/>
        <v>0</v>
      </c>
    </row>
    <row r="10" spans="1:12" x14ac:dyDescent="0.25">
      <c r="E10">
        <v>50</v>
      </c>
      <c r="F10">
        <v>100</v>
      </c>
      <c r="G10">
        <v>150</v>
      </c>
      <c r="H10">
        <v>200</v>
      </c>
      <c r="I10">
        <v>610</v>
      </c>
      <c r="J10">
        <v>610</v>
      </c>
    </row>
    <row r="11" spans="1:12" x14ac:dyDescent="0.25">
      <c r="F11">
        <v>50</v>
      </c>
      <c r="G11">
        <v>100</v>
      </c>
      <c r="H11">
        <v>150</v>
      </c>
      <c r="I11">
        <v>610</v>
      </c>
      <c r="J11">
        <v>610</v>
      </c>
    </row>
    <row r="12" spans="1:12" x14ac:dyDescent="0.25">
      <c r="G12">
        <v>50</v>
      </c>
      <c r="H12">
        <v>100</v>
      </c>
      <c r="I12">
        <v>610</v>
      </c>
      <c r="J12">
        <v>610</v>
      </c>
    </row>
    <row r="13" spans="1:12" x14ac:dyDescent="0.25">
      <c r="H13">
        <v>50</v>
      </c>
      <c r="I13">
        <v>610</v>
      </c>
      <c r="J13">
        <v>610</v>
      </c>
    </row>
    <row r="14" spans="1:12" x14ac:dyDescent="0.25">
      <c r="J14">
        <v>610</v>
      </c>
    </row>
    <row r="15" spans="1:12" x14ac:dyDescent="0.25">
      <c r="J15">
        <v>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8.3.1</vt:lpstr>
      <vt:lpstr>8.3.2</vt:lpstr>
      <vt:lpstr>Least Squares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Tarboton</dc:creator>
  <cp:lastModifiedBy>David Tarboton</cp:lastModifiedBy>
  <cp:lastPrinted>2012-03-05T15:50:21Z</cp:lastPrinted>
  <dcterms:created xsi:type="dcterms:W3CDTF">2012-03-05T04:37:07Z</dcterms:created>
  <dcterms:modified xsi:type="dcterms:W3CDTF">2016-11-07T13:54:06Z</dcterms:modified>
</cp:coreProperties>
</file>