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yna\Desktop\Github\Project_final\"/>
    </mc:Choice>
  </mc:AlternateContent>
  <xr:revisionPtr revIDLastSave="0" documentId="13_ncr:1_{5C510463-20C7-479C-92B4-F91312230C4E}" xr6:coauthVersionLast="47" xr6:coauthVersionMax="47" xr10:uidLastSave="{00000000-0000-0000-0000-000000000000}"/>
  <bookViews>
    <workbookView xWindow="28680" yWindow="-225" windowWidth="29040" windowHeight="15720" tabRatio="500" activeTab="4" xr2:uid="{00000000-000D-0000-FFFF-FFFF00000000}"/>
  </bookViews>
  <sheets>
    <sheet name="predictions" sheetId="1" r:id="rId1"/>
    <sheet name="tools" sheetId="2" r:id="rId2"/>
    <sheet name="Sheet1" sheetId="3" r:id="rId3"/>
    <sheet name="Sheet2" sheetId="4" r:id="rId4"/>
    <sheet name="Sheet3" sheetId="5" r:id="rId5"/>
  </sheets>
  <definedNames>
    <definedName name="_Hlk131454908" localSheetId="1">tools!$A$14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8" i="5" l="1"/>
  <c r="J39" i="5"/>
  <c r="J40" i="5"/>
  <c r="J41" i="5"/>
  <c r="J42" i="5"/>
  <c r="J43" i="5"/>
  <c r="J44" i="5"/>
  <c r="J45" i="5"/>
  <c r="J37" i="5"/>
  <c r="I38" i="5"/>
  <c r="I39" i="5"/>
  <c r="I40" i="5"/>
  <c r="I41" i="5"/>
  <c r="I43" i="5"/>
  <c r="I44" i="5"/>
  <c r="I45" i="5"/>
  <c r="I37" i="5"/>
  <c r="F38" i="5"/>
  <c r="F39" i="5"/>
  <c r="F40" i="5"/>
  <c r="F41" i="5"/>
  <c r="F42" i="5"/>
  <c r="I42" i="5" s="1"/>
  <c r="F43" i="5"/>
  <c r="F44" i="5"/>
  <c r="F45" i="5"/>
  <c r="F37" i="5"/>
</calcChain>
</file>

<file path=xl/sharedStrings.xml><?xml version="1.0" encoding="utf-8"?>
<sst xmlns="http://schemas.openxmlformats.org/spreadsheetml/2006/main" count="289" uniqueCount="169">
  <si>
    <t>Acinetobacter phage</t>
  </si>
  <si>
    <t>resource</t>
  </si>
  <si>
    <t>ID organism</t>
  </si>
  <si>
    <t>date</t>
  </si>
  <si>
    <t>tool</t>
  </si>
  <si>
    <t>real classification</t>
  </si>
  <si>
    <t>result of classification</t>
  </si>
  <si>
    <t>https://www.sciencedirect.com/science/article/pii/S0378111912008657?via%3Dihub</t>
  </si>
  <si>
    <t>NC_042028.1</t>
  </si>
  <si>
    <t>PhageAI</t>
  </si>
  <si>
    <t>virulento</t>
  </si>
  <si>
    <t>temperado (accuracy 61.77%)</t>
  </si>
  <si>
    <t>PhaBOX-PhaTYP</t>
  </si>
  <si>
    <t>virulento score 0.9998651</t>
  </si>
  <si>
    <t>link</t>
  </si>
  <si>
    <t>ref</t>
  </si>
  <si>
    <t>name</t>
  </si>
  <si>
    <t>functions</t>
  </si>
  <si>
    <t>interface</t>
  </si>
  <si>
    <t>documentation</t>
  </si>
  <si>
    <t>input</t>
  </si>
  <si>
    <t>output</t>
  </si>
  <si>
    <t>database</t>
  </si>
  <si>
    <t>Pros</t>
  </si>
  <si>
    <t>Cons</t>
  </si>
  <si>
    <t>https://app.phage.ai/ , https://github.com/phageaisa/phageai</t>
  </si>
  <si>
    <t>lifestyle classification from whole genome</t>
  </si>
  <si>
    <t>web</t>
  </si>
  <si>
    <t>nucleotidic sequence fasta</t>
  </si>
  <si>
    <t>classification, accuracy, similar phages, GC%, seq. Length</t>
  </si>
  <si>
    <t>searches are imediatly stored for ever; it's possible to see searches of other people; provides accuracy % and if it's low, it gives suggestions on how to improve; all predictions are associate to user's account, warns if the organism was analysed already by another user; the interface is a shared repository between the users</t>
  </si>
  <si>
    <t>doesn't provide temperate markers</t>
  </si>
  <si>
    <t>email sent</t>
  </si>
  <si>
    <t>https://phage.ee.cityu.edu.hk/ , https://github.com/KennthShang/PhaBOX</t>
  </si>
  <si>
    <t>https://academic.oup.com/bib/article/24/1/bbac487/6842869?login=false</t>
  </si>
  <si>
    <t>PhaTYP</t>
  </si>
  <si>
    <t>lifestyle classification from short contigs or complete genome</t>
  </si>
  <si>
    <t>easy tutorial</t>
  </si>
  <si>
    <r>
      <rPr>
        <b/>
        <sz val="9"/>
        <color rgb="FF2A2A2A"/>
        <rFont val="Merriweather"/>
        <charset val="1"/>
      </rPr>
      <t>self-supervised training:</t>
    </r>
    <r>
      <rPr>
        <sz val="9"/>
        <color rgb="FF2A2A2A"/>
        <rFont val="Merriweather"/>
        <charset val="1"/>
      </rPr>
      <t xml:space="preserve"> 3474 phage genomes from NCBI RefSeq + those were cuted into 5, 10, 15 and 20 kpb giving 142434 phage contigs; </t>
    </r>
    <r>
      <rPr>
        <b/>
        <sz val="9"/>
        <color rgb="FF2A2A2A"/>
        <rFont val="Merriweather"/>
        <charset val="1"/>
      </rPr>
      <t xml:space="preserve">fine-tuning: </t>
    </r>
    <r>
      <rPr>
        <sz val="9"/>
        <color rgb="FF2A2A2A"/>
        <rFont val="Merriweather"/>
        <charset val="1"/>
      </rPr>
      <t>1867phages - 1290 virulent and 577 temperate, and 160 000 contigs (from 100bp to 20kbp)</t>
    </r>
  </si>
  <si>
    <t>tool integrated within other tools of same creators</t>
  </si>
  <si>
    <t>gives a search ID that the user must take note of in order to find the same search. The searches are stored for 7 days only</t>
  </si>
  <si>
    <r>
      <rPr>
        <sz val="11"/>
        <color rgb="FF000000"/>
        <rFont val="Calibri"/>
        <family val="2"/>
        <charset val="1"/>
      </rPr>
      <t xml:space="preserve">pseudo-melhoria de DeePhage, </t>
    </r>
    <r>
      <rPr>
        <b/>
        <sz val="11"/>
        <color rgb="FF000000"/>
        <rFont val="Calibri"/>
        <family val="2"/>
        <charset val="1"/>
      </rPr>
      <t>PHACTS</t>
    </r>
    <r>
      <rPr>
        <sz val="11"/>
        <color rgb="FF000000"/>
        <rFont val="Calibri"/>
        <family val="2"/>
        <charset val="1"/>
      </rPr>
      <t xml:space="preserve">, PhagePred and </t>
    </r>
    <r>
      <rPr>
        <b/>
        <sz val="11"/>
        <color rgb="FF000000"/>
        <rFont val="Calibri"/>
        <family val="2"/>
        <charset val="1"/>
      </rPr>
      <t>BACPHLIP</t>
    </r>
  </si>
  <si>
    <t>https://phageleads.dk/ , https://github.com/tseemann/abricate</t>
  </si>
  <si>
    <t xml:space="preserve"> </t>
  </si>
  <si>
    <t>PhageLeads</t>
  </si>
  <si>
    <t>searches for temperate markers, toxin and virulence genes and antimicrobial resistance genes</t>
  </si>
  <si>
    <t>fasta</t>
  </si>
  <si>
    <t>name of markers or genes and their prediction of function</t>
  </si>
  <si>
    <t>joins 3 functions</t>
  </si>
  <si>
    <t>(proteins with less than 30 amino acids removed); only five individual temperate protein predictors; need of instaling other packages such blast+, perl modules; can present some false positives because assumes by default that lytic genome has none temperate marker (what is not always true) ref: https://www.nature.com/articles/s41396-021-01085-8</t>
  </si>
  <si>
    <t>https://github.com/deprekate/PHACTS</t>
  </si>
  <si>
    <t>https://academic.oup.com/bioinformatics/article/28/5/614/248018</t>
  </si>
  <si>
    <t>PHACTS</t>
  </si>
  <si>
    <t>lifestyle classification based on aminoacid sequence</t>
  </si>
  <si>
    <t>terminal</t>
  </si>
  <si>
    <t>git</t>
  </si>
  <si>
    <t>aminoacid sequence</t>
  </si>
  <si>
    <t>classification, probability and std</t>
  </si>
  <si>
    <t>654 phages from phantome : 227 with known lifestyle: 148 temperate and 79 virulent</t>
  </si>
  <si>
    <t xml:space="preserve">low accuracy when contigs &lt;2 kbp, same sets for training and testing; training set is low so tool can't classify a phage that is not similar  </t>
  </si>
  <si>
    <t>https://github.com/adamhockenberry/bacphlip</t>
  </si>
  <si>
    <t>BACPHLIP</t>
  </si>
  <si>
    <t>lifestyle classification from conserved portein domains</t>
  </si>
  <si>
    <t>requires instalation of BACPHLIP and HMMER3 software; designed only for complete genomes</t>
  </si>
  <si>
    <t>PhatTYP compared results with PHACTS and BACPHLIP and PhaTYP has greater Sensitivity (0.99) and Specificity (0.97)</t>
  </si>
  <si>
    <t>BACPHLIP compared to PHACTS and has better results</t>
  </si>
  <si>
    <t xml:space="preserve">Name, Release </t>
  </si>
  <si>
    <t>Functions</t>
  </si>
  <si>
    <t>Interface</t>
  </si>
  <si>
    <t>Documentation</t>
  </si>
  <si>
    <t>Input</t>
  </si>
  <si>
    <t>Output</t>
  </si>
  <si>
    <t>Database</t>
  </si>
  <si>
    <t>Accuracy Rate</t>
  </si>
  <si>
    <t>Ref.</t>
  </si>
  <si>
    <t>Homologous-based</t>
  </si>
  <si>
    <t>PhaTYP, 2022</t>
  </si>
  <si>
    <t>Web; Linux terminal</t>
  </si>
  <si>
    <t>Easy tutorial on Web;</t>
  </si>
  <si>
    <t>nucleotide sequence</t>
  </si>
  <si>
    <t>lifestyle, sequence length, accuracy rate (score), found significant proteins, blast homologous proteins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</si>
  <si>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3474 phage genomes from NCBI RefSeq database, and also those were cut into 5, 10, 15 and 20kpb giving 142434 phage contigs;</t>
    </r>
  </si>
  <si>
    <t>Complete genome</t>
  </si>
  <si>
    <t>[15]</t>
  </si>
  <si>
    <t>Some documentation for terminal</t>
  </si>
  <si>
    <r>
      <rPr>
        <b/>
        <sz val="11"/>
        <color rgb="FF000000"/>
        <rFont val="Calibri"/>
        <family val="2"/>
        <charset val="1"/>
      </rPr>
      <t xml:space="preserve">fine-tuning: </t>
    </r>
    <r>
      <rPr>
        <sz val="11"/>
        <color rgb="FF000000"/>
        <rFont val="Calibri"/>
        <family val="2"/>
        <charset val="1"/>
      </rPr>
      <t>1867 phages, where 1290 are virulent and 577 are temperate, and 160000 contigs (from 100bp to 20kbp)</t>
    </r>
  </si>
  <si>
    <t>Specificity: 97%</t>
  </si>
  <si>
    <r>
      <rPr>
        <b/>
        <sz val="11"/>
        <color rgb="FF000000"/>
        <rFont val="Calibri"/>
        <family val="2"/>
        <charset val="1"/>
      </rPr>
      <t>testing</t>
    </r>
    <r>
      <rPr>
        <sz val="11"/>
        <color rgb="FF000000"/>
        <rFont val="Calibri"/>
        <family val="2"/>
        <charset val="1"/>
      </rPr>
      <t>: random 10-fold cross-validation</t>
    </r>
  </si>
  <si>
    <t>Sensitivity: 99%</t>
  </si>
  <si>
    <t>Accuracy: 98%</t>
  </si>
  <si>
    <t>low similarity test</t>
  </si>
  <si>
    <t>Specificity: 89%</t>
  </si>
  <si>
    <t>Accuracy: 94%</t>
  </si>
  <si>
    <t>BACPHLIP,</t>
  </si>
  <si>
    <t>lifestyle classification from conserved protein domains of whole genome</t>
  </si>
  <si>
    <t>Terminal,</t>
  </si>
  <si>
    <t>Some documentation</t>
  </si>
  <si>
    <r>
      <rPr>
        <sz val="11"/>
        <color rgb="FF000000"/>
        <rFont val="Calibri"/>
        <family val="2"/>
        <charset val="1"/>
      </rPr>
      <t>GFF3 file</t>
    </r>
    <r>
      <rPr>
        <vertAlign val="superscript"/>
        <sz val="11"/>
        <color rgb="FF000000"/>
        <rFont val="Calibri"/>
        <family val="2"/>
        <charset val="1"/>
      </rPr>
      <t>*</t>
    </r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</si>
  <si>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634 phage genomes from study [18]</t>
    </r>
  </si>
  <si>
    <t>[19]</t>
  </si>
  <si>
    <t>Jupyter Notebook</t>
  </si>
  <si>
    <r>
      <rPr>
        <b/>
        <sz val="11"/>
        <color rgb="FF000000"/>
        <rFont val="Calibri"/>
        <family val="2"/>
        <charset val="1"/>
      </rPr>
      <t xml:space="preserve">testing: </t>
    </r>
    <r>
      <rPr>
        <sz val="11"/>
        <color rgb="FF000000"/>
        <rFont val="Calibri"/>
        <family val="2"/>
        <charset val="1"/>
      </rPr>
      <t>423 phage genomes where 183 are virulent and 240 temperate</t>
    </r>
  </si>
  <si>
    <t>Non-Homologous-based</t>
  </si>
  <si>
    <t>PhageLeads, 2022</t>
  </si>
  <si>
    <t>Web; Terminal</t>
  </si>
  <si>
    <t>Detailed documentation for terminal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</si>
  <si>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7686 phage genomes from NCBI RefSeq database: 188080 protein sequences</t>
    </r>
  </si>
  <si>
    <t>[17]</t>
  </si>
  <si>
    <t>[18] Mavrich e Hatfull, 2017</t>
  </si>
  <si>
    <r>
      <rPr>
        <b/>
        <sz val="11"/>
        <color rgb="FF000000"/>
        <rFont val="Calibri"/>
        <family val="2"/>
        <charset val="1"/>
      </rPr>
      <t xml:space="preserve">testing: </t>
    </r>
    <r>
      <rPr>
        <sz val="11"/>
        <color rgb="FF000000"/>
        <rFont val="Calibri"/>
        <family val="2"/>
        <charset val="1"/>
      </rPr>
      <t>clustered 10-fold cross-validation</t>
    </r>
  </si>
  <si>
    <t>PhageAI, 2020</t>
  </si>
  <si>
    <t>Intuitive Web;</t>
  </si>
  <si>
    <t>lifestyle, accuracy rate, similar phages, GC%, sequence length</t>
  </si>
  <si>
    <r>
      <rPr>
        <b/>
        <sz val="11"/>
        <color rgb="FF000000"/>
        <rFont val="Calibri"/>
        <family val="2"/>
        <charset val="1"/>
      </rPr>
      <t xml:space="preserve">self-supervised training: </t>
    </r>
    <r>
      <rPr>
        <sz val="11"/>
        <color rgb="FF000000"/>
        <rFont val="Calibri"/>
        <family val="2"/>
        <charset val="1"/>
      </rPr>
      <t>&gt;10000 phages from NCBI</t>
    </r>
  </si>
  <si>
    <r>
      <rPr>
        <sz val="11"/>
        <color rgb="FF000000"/>
        <rFont val="Calibri"/>
        <family val="2"/>
        <charset val="1"/>
      </rPr>
      <t>[20]</t>
    </r>
    <r>
      <rPr>
        <b/>
        <vertAlign val="superscript"/>
        <sz val="11"/>
        <color rgb="FF000000"/>
        <rFont val="Calibri"/>
        <family val="2"/>
        <charset val="1"/>
      </rPr>
      <t>**</t>
    </r>
  </si>
  <si>
    <r>
      <rPr>
        <b/>
        <sz val="11"/>
        <color rgb="FF000000"/>
        <rFont val="Calibri"/>
        <family val="2"/>
        <charset val="1"/>
      </rPr>
      <t xml:space="preserve">testing: </t>
    </r>
    <r>
      <rPr>
        <sz val="11"/>
        <color rgb="FF000000"/>
        <rFont val="Calibri"/>
        <family val="2"/>
        <charset val="1"/>
      </rPr>
      <t>145 phages from NCBI and Proteon Pharmaceuticals S.A. company where 103 were virulent and 42 were temperate</t>
    </r>
  </si>
  <si>
    <t>PHACTS, 2012</t>
  </si>
  <si>
    <t>lifestyle classification based on amino acid sequence</t>
  </si>
  <si>
    <t>Terminal</t>
  </si>
  <si>
    <t>amino acid sequence</t>
  </si>
  <si>
    <t>lifestyle, probability and std</t>
  </si>
  <si>
    <r>
      <rPr>
        <b/>
        <sz val="11"/>
        <color rgb="FF000000"/>
        <rFont val="Calibri"/>
        <family val="2"/>
        <charset val="1"/>
      </rPr>
      <t>self-supervised training and testing:</t>
    </r>
    <r>
      <rPr>
        <sz val="11"/>
        <color rgb="FF000000"/>
        <rFont val="Calibri"/>
        <family val="2"/>
        <charset val="1"/>
      </rPr>
      <t xml:space="preserve"> 654 phages from phantom database: 227 with known lifestyle: 148 temperate and 79 virulent</t>
    </r>
  </si>
  <si>
    <t>Precision: 99%</t>
  </si>
  <si>
    <t>[21]</t>
  </si>
  <si>
    <t>Sensitivity: 88%</t>
  </si>
  <si>
    <t>progress</t>
  </si>
  <si>
    <t>has API</t>
  </si>
  <si>
    <t>funciona; separar em 100 a 100</t>
  </si>
  <si>
    <t>doesnt have API</t>
  </si>
  <si>
    <t>está a dar 0 genes. Só  o assembly.fna (do git) é que dá resultado. é único que tem letras minusculas</t>
  </si>
  <si>
    <t>fasta35 binaries requirement</t>
  </si>
  <si>
    <t>funciona no linux, segundo o autor: run a PHACTS run you really run 10 PHACTS runs (replicates) and then average them to get one final score. AA seq (54697) takes 1h to run</t>
  </si>
  <si>
    <t>dataset of training are from order Caudovirales, most of which infect hosts of orders Actinobacteria, Gammaproteobacteria and Bacilli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</si>
  <si>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3474 phages, 142434 phage contigs;</t>
    </r>
  </si>
  <si>
    <t>Complete genome Specificity: 97% Sensitivity: 99% Accuracy: 98%</t>
  </si>
  <si>
    <t>low similarity test Specificity: 89% Sensitivity: 99% Accuracy: 94%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</si>
  <si>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7686 phage genomes, 188080 protein sequences </t>
    </r>
    <r>
      <rPr>
        <b/>
        <sz val="11"/>
        <color rgb="FF000000"/>
        <rFont val="Calibri"/>
        <family val="2"/>
        <charset val="1"/>
      </rPr>
      <t>testing</t>
    </r>
    <r>
      <rPr>
        <sz val="11"/>
        <color rgb="FF000000"/>
        <rFont val="Calibri"/>
        <family val="2"/>
        <charset val="1"/>
      </rPr>
      <t>: clustered 10-fold cross-validation</t>
    </r>
  </si>
  <si>
    <t>BACPHLIP, 2021</t>
  </si>
  <si>
    <t>Terminal, Jupyter Terminal</t>
  </si>
  <si>
    <r>
      <rPr>
        <b/>
        <sz val="11"/>
        <color rgb="FF000000"/>
        <rFont val="Calibri"/>
        <family val="2"/>
        <charset val="1"/>
      </rPr>
      <t>self-supervised training:</t>
    </r>
    <r>
      <rPr>
        <sz val="11"/>
        <color rgb="FF000000"/>
        <rFont val="Calibri"/>
        <family val="2"/>
        <charset val="1"/>
      </rPr>
      <t xml:space="preserve"> 634 phages testing: 183 virulent and 240 temperate</t>
    </r>
  </si>
  <si>
    <t>Intuitive Web; Some documentation for terminal</t>
  </si>
  <si>
    <r>
      <rPr>
        <b/>
        <sz val="11"/>
        <color rgb="FF000000"/>
        <rFont val="Calibri"/>
        <family val="2"/>
        <charset val="1"/>
      </rPr>
      <t xml:space="preserve">self-supervised training: </t>
    </r>
    <r>
      <rPr>
        <sz val="11"/>
        <color rgb="FF000000"/>
        <rFont val="Calibri"/>
        <family val="2"/>
        <charset val="1"/>
      </rPr>
      <t xml:space="preserve">&gt;10000 phages </t>
    </r>
    <r>
      <rPr>
        <b/>
        <sz val="11"/>
        <color rgb="FF000000"/>
        <rFont val="Calibri"/>
        <family val="2"/>
        <charset val="1"/>
      </rPr>
      <t>testing</t>
    </r>
    <r>
      <rPr>
        <sz val="11"/>
        <color rgb="FF000000"/>
        <rFont val="Calibri"/>
        <family val="2"/>
        <charset val="1"/>
      </rPr>
      <t>: 103 virulent and 42 temperate</t>
    </r>
  </si>
  <si>
    <r>
      <rPr>
        <b/>
        <sz val="11"/>
        <color rgb="FF000000"/>
        <rFont val="Calibri"/>
        <family val="2"/>
        <charset val="1"/>
      </rPr>
      <t>self-supervised training and testing:</t>
    </r>
    <r>
      <rPr>
        <sz val="11"/>
        <color rgb="FF000000"/>
        <rFont val="Calibri"/>
        <family val="2"/>
        <charset val="1"/>
      </rPr>
      <t xml:space="preserve"> 654 phages 227 with known lifestyle: 148 temperate and 79 virulent</t>
    </r>
  </si>
  <si>
    <t>Precision: 99% Sensitivity: 88%</t>
  </si>
  <si>
    <r>
      <rPr>
        <vertAlign val="superscript"/>
        <sz val="11"/>
        <color rgb="FF000000"/>
        <rFont val="Calibri"/>
        <family val="2"/>
        <charset val="1"/>
      </rPr>
      <t>*</t>
    </r>
    <r>
      <rPr>
        <sz val="11"/>
        <color rgb="FF000000"/>
        <rFont val="Calibri"/>
        <family val="2"/>
        <charset val="1"/>
      </rPr>
      <t>GFF3 file format includes: prophage region and boundaries, quality score, genomic features (type of molecule)</t>
    </r>
  </si>
  <si>
    <t>funciona, mas usando anaconda. Requer algumas configurações. Demora cerca de 15min cada corrida para todas as ferramentas do phabox. O output é bastante completo, (ver o diagrama da ferramenta) inclui proteinas significativas e blasts</t>
  </si>
  <si>
    <t xml:space="preserve">Nome, Ano </t>
  </si>
  <si>
    <t>Funções</t>
  </si>
  <si>
    <t>DNA</t>
  </si>
  <si>
    <t>Protein</t>
  </si>
  <si>
    <r>
      <t>self-supervised training:</t>
    </r>
    <r>
      <rPr>
        <sz val="11"/>
        <color rgb="FF000000"/>
        <rFont val="Calibri"/>
        <family val="2"/>
        <charset val="1"/>
      </rPr>
      <t xml:space="preserve"> 3474 phages, 142434 phage contigs;</t>
    </r>
  </si>
  <si>
    <t>Input sequencia</t>
  </si>
  <si>
    <t>Base de dados</t>
  </si>
  <si>
    <t>Taxa de precisão</t>
  </si>
  <si>
    <t>classificaçãodo ciclo de vida do genoma completo</t>
  </si>
  <si>
    <t>classificaçãodo ciclo de vida de contigs ou genoma completo</t>
  </si>
  <si>
    <t>classificaçãodo ciclo de vida dos domínios proteicos conservados do genoma completo</t>
  </si>
  <si>
    <t>classificaçãodo ciclo de vida da sequência proteica</t>
  </si>
  <si>
    <t>Baseado em homologia</t>
  </si>
  <si>
    <t>Baseado em Machine learning</t>
  </si>
  <si>
    <t>Tempo execução/genoma</t>
  </si>
  <si>
    <t>classificador</t>
  </si>
  <si>
    <t>informação adicional</t>
  </si>
  <si>
    <t>Genomas/corrida</t>
  </si>
  <si>
    <t>-</t>
  </si>
  <si>
    <t>precisao</t>
  </si>
  <si>
    <t>sd</t>
  </si>
  <si>
    <t>confiança</t>
  </si>
  <si>
    <t>1-precisao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</si>
</sst>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"/>
  </numFmts>
  <fonts count="12" x14ac:knownFonts="1">
    <font>
      <sz val="11"/>
      <color rgb="FF000000"/>
      <name val="Calibri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8"/>
      <color rgb="FF212529"/>
      <name val="Arial"/>
      <family val="2"/>
      <charset val="1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9"/>
      <color rgb="FF2A2A2A"/>
      <name val="Merriweather"/>
      <charset val="1"/>
    </font>
    <font>
      <sz val="9"/>
      <color rgb="FF2A2A2A"/>
      <name val="Merriweather"/>
      <charset val="1"/>
    </font>
    <font>
      <vertAlign val="superscript"/>
      <sz val="11"/>
      <color rgb="FF000000"/>
      <name val="Calibri"/>
      <family val="2"/>
      <charset val="1"/>
    </font>
    <font>
      <b/>
      <vertAlign val="superscript"/>
      <sz val="11"/>
      <color rgb="FF000000"/>
      <name val="Calibri"/>
      <family val="2"/>
      <charset val="1"/>
    </font>
    <font>
      <sz val="18"/>
      <name val="Arial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DDDDEE"/>
      </left>
      <right style="medium">
        <color rgb="FFDDDDEE"/>
      </right>
      <top style="medium">
        <color rgb="FFDDDDEE"/>
      </top>
      <bottom style="medium">
        <color rgb="FFDDDDEE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43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Border="1" applyAlignment="1" applyProtection="1">
      <alignment horizontal="center"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8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0" fontId="0" fillId="0" borderId="2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 readingOrder="1"/>
    </xf>
    <xf numFmtId="0" fontId="10" fillId="0" borderId="10" xfId="0" applyFont="1" applyBorder="1" applyAlignment="1">
      <alignment horizontal="center" vertical="top" wrapText="1"/>
    </xf>
    <xf numFmtId="0" fontId="10" fillId="0" borderId="10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529"/>
      <rgbColor rgb="FF993300"/>
      <rgbColor rgb="FF993366"/>
      <rgbColor rgb="FF333399"/>
      <rgbColor rgb="FF2A2A2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1999-4915/14/2/342" TargetMode="External"/><Relationship Id="rId2" Type="http://schemas.openxmlformats.org/officeDocument/2006/relationships/hyperlink" Target="https://phageleads.dk/" TargetMode="External"/><Relationship Id="rId1" Type="http://schemas.openxmlformats.org/officeDocument/2006/relationships/hyperlink" Target="https://academic.oup.com/bib/article/24/1/bbac487/6842869?login=false" TargetMode="External"/><Relationship Id="rId6" Type="http://schemas.openxmlformats.org/officeDocument/2006/relationships/hyperlink" Target="https://github.com/adamhockenberry/bacphlip" TargetMode="External"/><Relationship Id="rId5" Type="http://schemas.openxmlformats.org/officeDocument/2006/relationships/hyperlink" Target="https://academic.oup.com/bioinformatics/article/28/5/614/248018" TargetMode="External"/><Relationship Id="rId4" Type="http://schemas.openxmlformats.org/officeDocument/2006/relationships/hyperlink" Target="https://github.com/deprekate/PHACT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dpi.com/1999-4915/14/2/342" TargetMode="External"/><Relationship Id="rId2" Type="http://schemas.openxmlformats.org/officeDocument/2006/relationships/hyperlink" Target="https://phageleads.dk/" TargetMode="External"/><Relationship Id="rId1" Type="http://schemas.openxmlformats.org/officeDocument/2006/relationships/hyperlink" Target="https://academic.oup.com/bib/article/24/1/bbac487/6842869?login=false" TargetMode="External"/><Relationship Id="rId6" Type="http://schemas.openxmlformats.org/officeDocument/2006/relationships/hyperlink" Target="https://github.com/adamhockenberry/bacphlip" TargetMode="External"/><Relationship Id="rId5" Type="http://schemas.openxmlformats.org/officeDocument/2006/relationships/hyperlink" Target="https://academic.oup.com/bioinformatics/article/28/5/614/248018" TargetMode="External"/><Relationship Id="rId4" Type="http://schemas.openxmlformats.org/officeDocument/2006/relationships/hyperlink" Target="https://github.com/deprekate/PHACT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7"/>
  <sheetViews>
    <sheetView zoomScale="70" zoomScaleNormal="70" workbookViewId="0">
      <selection activeCell="A39" sqref="A39"/>
    </sheetView>
  </sheetViews>
  <sheetFormatPr defaultColWidth="8.5703125" defaultRowHeight="15" x14ac:dyDescent="0.25"/>
  <cols>
    <col min="1" max="1" width="32" customWidth="1"/>
    <col min="2" max="3" width="11.7109375" customWidth="1"/>
    <col min="4" max="4" width="14.28515625" customWidth="1"/>
    <col min="5" max="5" width="15.5703125" customWidth="1"/>
    <col min="6" max="6" width="25.7109375" customWidth="1"/>
  </cols>
  <sheetData>
    <row r="2" spans="1:6" x14ac:dyDescent="0.25">
      <c r="A2" s="2" t="s">
        <v>0</v>
      </c>
    </row>
    <row r="5" spans="1:6" x14ac:dyDescent="0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6" ht="45" x14ac:dyDescent="0.25">
      <c r="A6" s="4" t="s">
        <v>7</v>
      </c>
      <c r="B6" s="5" t="s">
        <v>8</v>
      </c>
      <c r="C6" s="6">
        <v>45010</v>
      </c>
      <c r="D6" s="7" t="s">
        <v>9</v>
      </c>
      <c r="E6" s="7" t="s">
        <v>10</v>
      </c>
      <c r="F6" s="7" t="s">
        <v>11</v>
      </c>
    </row>
    <row r="7" spans="1:6" x14ac:dyDescent="0.25">
      <c r="A7" s="7"/>
      <c r="B7" s="5"/>
      <c r="C7" s="6"/>
      <c r="D7" s="7" t="s">
        <v>12</v>
      </c>
      <c r="E7" s="7"/>
      <c r="F7" s="7" t="s">
        <v>13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32"/>
  <sheetViews>
    <sheetView zoomScale="85" zoomScaleNormal="85" workbookViewId="0">
      <selection activeCell="K7" sqref="K7"/>
    </sheetView>
  </sheetViews>
  <sheetFormatPr defaultColWidth="8.5703125" defaultRowHeight="15" x14ac:dyDescent="0.25"/>
  <cols>
    <col min="1" max="1" width="21.7109375" customWidth="1"/>
    <col min="2" max="2" width="8.85546875" customWidth="1"/>
    <col min="3" max="3" width="15.28515625" customWidth="1"/>
    <col min="4" max="4" width="16.85546875" customWidth="1"/>
    <col min="6" max="6" width="13.5703125" customWidth="1"/>
    <col min="7" max="7" width="12.5703125" customWidth="1"/>
    <col min="8" max="8" width="15" customWidth="1"/>
    <col min="9" max="9" width="25.28515625" customWidth="1"/>
    <col min="10" max="10" width="36.28515625" customWidth="1"/>
    <col min="11" max="11" width="47.5703125" customWidth="1"/>
    <col min="12" max="12" width="18.28515625" customWidth="1"/>
    <col min="13" max="13" width="12.140625" customWidth="1"/>
  </cols>
  <sheetData>
    <row r="2" spans="1:13" x14ac:dyDescent="0.2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</row>
    <row r="3" spans="1:13" ht="135" x14ac:dyDescent="0.25">
      <c r="A3" s="4" t="s">
        <v>25</v>
      </c>
      <c r="B3" s="7"/>
      <c r="C3" s="8" t="s">
        <v>9</v>
      </c>
      <c r="D3" s="4" t="s">
        <v>26</v>
      </c>
      <c r="E3" s="7" t="s">
        <v>27</v>
      </c>
      <c r="F3" s="7"/>
      <c r="G3" s="4" t="s">
        <v>28</v>
      </c>
      <c r="H3" s="4" t="s">
        <v>29</v>
      </c>
      <c r="J3" s="4" t="s">
        <v>30</v>
      </c>
      <c r="K3" s="4" t="s">
        <v>31</v>
      </c>
      <c r="M3" t="s">
        <v>32</v>
      </c>
    </row>
    <row r="4" spans="1:13" ht="135" x14ac:dyDescent="0.25">
      <c r="A4" s="4" t="s">
        <v>33</v>
      </c>
      <c r="B4" s="9" t="s">
        <v>34</v>
      </c>
      <c r="C4" s="8" t="s">
        <v>35</v>
      </c>
      <c r="D4" s="4" t="s">
        <v>36</v>
      </c>
      <c r="E4" s="7" t="s">
        <v>27</v>
      </c>
      <c r="F4" s="7" t="s">
        <v>37</v>
      </c>
      <c r="G4" s="4" t="s">
        <v>28</v>
      </c>
      <c r="H4" s="7"/>
      <c r="I4" s="10" t="s">
        <v>38</v>
      </c>
      <c r="J4" s="4" t="s">
        <v>39</v>
      </c>
      <c r="K4" s="4" t="s">
        <v>40</v>
      </c>
      <c r="L4" s="11" t="s">
        <v>41</v>
      </c>
      <c r="M4" t="s">
        <v>32</v>
      </c>
    </row>
    <row r="5" spans="1:13" s="12" customFormat="1" ht="120" x14ac:dyDescent="0.25">
      <c r="A5" s="9" t="s">
        <v>42</v>
      </c>
      <c r="B5" s="9" t="s">
        <v>43</v>
      </c>
      <c r="C5" s="7" t="s">
        <v>44</v>
      </c>
      <c r="D5" s="4" t="s">
        <v>45</v>
      </c>
      <c r="E5" s="7" t="s">
        <v>27</v>
      </c>
      <c r="F5" s="7"/>
      <c r="G5" s="7" t="s">
        <v>46</v>
      </c>
      <c r="H5" s="4" t="s">
        <v>47</v>
      </c>
      <c r="I5" s="4"/>
      <c r="J5" s="4" t="s">
        <v>48</v>
      </c>
      <c r="K5" s="4" t="s">
        <v>49</v>
      </c>
    </row>
    <row r="6" spans="1:13" s="12" customFormat="1" ht="120" x14ac:dyDescent="0.25">
      <c r="A6" s="9" t="s">
        <v>50</v>
      </c>
      <c r="B6" s="9" t="s">
        <v>51</v>
      </c>
      <c r="C6" s="7" t="s">
        <v>52</v>
      </c>
      <c r="D6" s="4" t="s">
        <v>53</v>
      </c>
      <c r="E6" s="7" t="s">
        <v>54</v>
      </c>
      <c r="F6" s="7" t="s">
        <v>55</v>
      </c>
      <c r="G6" s="4" t="s">
        <v>56</v>
      </c>
      <c r="H6" s="4" t="s">
        <v>57</v>
      </c>
      <c r="I6" s="13" t="s">
        <v>58</v>
      </c>
      <c r="J6" s="4"/>
      <c r="K6" s="4" t="s">
        <v>59</v>
      </c>
    </row>
    <row r="7" spans="1:13" s="12" customFormat="1" ht="60" x14ac:dyDescent="0.25">
      <c r="A7" s="9" t="s">
        <v>60</v>
      </c>
      <c r="B7" s="7"/>
      <c r="C7" s="7" t="s">
        <v>61</v>
      </c>
      <c r="D7" s="4" t="s">
        <v>62</v>
      </c>
      <c r="E7" s="7" t="s">
        <v>54</v>
      </c>
      <c r="F7" s="7" t="s">
        <v>55</v>
      </c>
      <c r="G7" s="7"/>
      <c r="H7" s="7"/>
      <c r="I7" s="7"/>
      <c r="J7" s="4"/>
      <c r="K7" s="4" t="s">
        <v>63</v>
      </c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14"/>
      <c r="K9" s="14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 t="s">
        <v>64</v>
      </c>
      <c r="J10" s="14"/>
      <c r="K10" s="14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14"/>
      <c r="K11" s="14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 t="s">
        <v>65</v>
      </c>
      <c r="J12" s="14"/>
      <c r="K12" s="14"/>
    </row>
    <row r="13" spans="1:13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4"/>
      <c r="K13" s="14"/>
    </row>
    <row r="14" spans="1:13" x14ac:dyDescent="0.25">
      <c r="A14" s="1" t="s">
        <v>66</v>
      </c>
      <c r="B14" s="16" t="s">
        <v>67</v>
      </c>
      <c r="C14" s="16" t="s">
        <v>68</v>
      </c>
      <c r="D14" s="16" t="s">
        <v>69</v>
      </c>
      <c r="E14" s="16" t="s">
        <v>70</v>
      </c>
      <c r="F14" s="16" t="s">
        <v>71</v>
      </c>
      <c r="G14" s="16" t="s">
        <v>72</v>
      </c>
      <c r="H14" s="17" t="s">
        <v>73</v>
      </c>
      <c r="I14" s="17" t="s">
        <v>74</v>
      </c>
      <c r="J14" s="14"/>
      <c r="K14" s="14"/>
    </row>
    <row r="15" spans="1:13" x14ac:dyDescent="0.25">
      <c r="A15" s="34" t="s">
        <v>75</v>
      </c>
      <c r="B15" s="34"/>
      <c r="C15" s="34"/>
      <c r="D15" s="34"/>
      <c r="E15" s="34"/>
      <c r="F15" s="34"/>
      <c r="G15" s="34"/>
      <c r="H15" s="34"/>
      <c r="I15" s="34"/>
      <c r="J15" s="14"/>
      <c r="K15" s="14"/>
    </row>
    <row r="16" spans="1:13" ht="30" customHeight="1" x14ac:dyDescent="0.25">
      <c r="A16" s="35" t="s">
        <v>76</v>
      </c>
      <c r="B16" s="36" t="s">
        <v>36</v>
      </c>
      <c r="C16" s="35" t="s">
        <v>77</v>
      </c>
      <c r="D16" s="18" t="s">
        <v>78</v>
      </c>
      <c r="E16" s="36" t="s">
        <v>79</v>
      </c>
      <c r="F16" s="36" t="s">
        <v>80</v>
      </c>
      <c r="G16" s="19" t="s">
        <v>81</v>
      </c>
      <c r="H16" s="20" t="s">
        <v>82</v>
      </c>
      <c r="I16" s="36" t="s">
        <v>83</v>
      </c>
      <c r="J16" s="14"/>
      <c r="K16" s="14"/>
    </row>
    <row r="17" spans="1:11" x14ac:dyDescent="0.25">
      <c r="A17" s="35"/>
      <c r="B17" s="36"/>
      <c r="C17" s="35"/>
      <c r="D17" s="18" t="s">
        <v>84</v>
      </c>
      <c r="E17" s="36"/>
      <c r="F17" s="36"/>
      <c r="G17" s="19" t="s">
        <v>85</v>
      </c>
      <c r="H17" s="20" t="s">
        <v>86</v>
      </c>
      <c r="I17" s="36"/>
      <c r="J17" s="14"/>
      <c r="K17" s="14"/>
    </row>
    <row r="18" spans="1:11" x14ac:dyDescent="0.25">
      <c r="A18" s="35"/>
      <c r="B18" s="36"/>
      <c r="C18" s="35"/>
      <c r="D18" s="21"/>
      <c r="E18" s="36"/>
      <c r="F18" s="36"/>
      <c r="G18" s="19" t="s">
        <v>87</v>
      </c>
      <c r="H18" s="20" t="s">
        <v>88</v>
      </c>
      <c r="I18" s="36"/>
      <c r="J18" s="14"/>
      <c r="K18" s="14"/>
    </row>
    <row r="19" spans="1:11" x14ac:dyDescent="0.25">
      <c r="A19" s="35"/>
      <c r="B19" s="36"/>
      <c r="C19" s="35"/>
      <c r="D19" s="21"/>
      <c r="E19" s="36"/>
      <c r="F19" s="36"/>
      <c r="G19" s="21"/>
      <c r="H19" s="22" t="s">
        <v>89</v>
      </c>
      <c r="I19" s="36"/>
      <c r="J19" s="15"/>
      <c r="K19" s="15"/>
    </row>
    <row r="20" spans="1:11" ht="30" x14ac:dyDescent="0.25">
      <c r="A20" s="35"/>
      <c r="B20" s="36"/>
      <c r="C20" s="35"/>
      <c r="D20" s="21"/>
      <c r="E20" s="36"/>
      <c r="F20" s="36"/>
      <c r="G20" s="21"/>
      <c r="H20" s="20" t="s">
        <v>90</v>
      </c>
      <c r="I20" s="36"/>
      <c r="J20" s="15"/>
      <c r="K20" s="15"/>
    </row>
    <row r="21" spans="1:11" x14ac:dyDescent="0.25">
      <c r="A21" s="35"/>
      <c r="B21" s="36"/>
      <c r="C21" s="35"/>
      <c r="D21" s="21"/>
      <c r="E21" s="36"/>
      <c r="F21" s="36"/>
      <c r="G21" s="21"/>
      <c r="H21" s="20" t="s">
        <v>91</v>
      </c>
      <c r="I21" s="36"/>
      <c r="J21" s="15"/>
      <c r="K21" s="15"/>
    </row>
    <row r="22" spans="1:11" x14ac:dyDescent="0.25">
      <c r="A22" s="35"/>
      <c r="B22" s="36"/>
      <c r="C22" s="35"/>
      <c r="D22" s="21"/>
      <c r="E22" s="36"/>
      <c r="F22" s="36"/>
      <c r="G22" s="21"/>
      <c r="H22" s="20" t="s">
        <v>88</v>
      </c>
      <c r="I22" s="36"/>
    </row>
    <row r="23" spans="1:11" x14ac:dyDescent="0.25">
      <c r="A23" s="35"/>
      <c r="B23" s="36"/>
      <c r="C23" s="35"/>
      <c r="D23" s="23"/>
      <c r="E23" s="36"/>
      <c r="F23" s="36"/>
      <c r="G23" s="23"/>
      <c r="H23" s="22" t="s">
        <v>92</v>
      </c>
      <c r="I23" s="36"/>
    </row>
    <row r="24" spans="1:11" ht="105" customHeight="1" x14ac:dyDescent="0.25">
      <c r="A24" s="24" t="s">
        <v>93</v>
      </c>
      <c r="B24" s="36" t="s">
        <v>94</v>
      </c>
      <c r="C24" s="18" t="s">
        <v>95</v>
      </c>
      <c r="D24" s="35" t="s">
        <v>96</v>
      </c>
      <c r="E24" s="36" t="s">
        <v>79</v>
      </c>
      <c r="F24" s="35" t="s">
        <v>97</v>
      </c>
      <c r="G24" s="25" t="s">
        <v>98</v>
      </c>
      <c r="H24" s="37">
        <v>0.98299999999999998</v>
      </c>
      <c r="I24" s="36" t="s">
        <v>99</v>
      </c>
    </row>
    <row r="25" spans="1:11" ht="105" x14ac:dyDescent="0.25">
      <c r="A25" s="26">
        <v>2021</v>
      </c>
      <c r="B25" s="36"/>
      <c r="C25" s="27" t="s">
        <v>100</v>
      </c>
      <c r="D25" s="35"/>
      <c r="E25" s="36"/>
      <c r="F25" s="35"/>
      <c r="G25" s="28" t="s">
        <v>101</v>
      </c>
      <c r="H25" s="37"/>
      <c r="I25" s="36"/>
    </row>
    <row r="26" spans="1:11" x14ac:dyDescent="0.25">
      <c r="A26" s="34" t="s">
        <v>102</v>
      </c>
      <c r="B26" s="34"/>
      <c r="C26" s="34"/>
      <c r="D26" s="34"/>
      <c r="E26" s="34"/>
      <c r="F26" s="34"/>
      <c r="G26" s="34"/>
      <c r="H26" s="34"/>
      <c r="I26" s="34"/>
    </row>
    <row r="27" spans="1:11" ht="165" customHeight="1" x14ac:dyDescent="0.25">
      <c r="A27" s="35" t="s">
        <v>103</v>
      </c>
      <c r="B27" s="36" t="s">
        <v>45</v>
      </c>
      <c r="C27" s="35" t="s">
        <v>104</v>
      </c>
      <c r="D27" s="35" t="s">
        <v>105</v>
      </c>
      <c r="E27" s="36" t="s">
        <v>79</v>
      </c>
      <c r="F27" s="35" t="s">
        <v>47</v>
      </c>
      <c r="G27" s="25" t="s">
        <v>106</v>
      </c>
      <c r="H27" s="37">
        <v>0.96199999999999997</v>
      </c>
      <c r="I27" s="36" t="s">
        <v>107</v>
      </c>
      <c r="J27" t="s">
        <v>108</v>
      </c>
    </row>
    <row r="28" spans="1:11" ht="60" x14ac:dyDescent="0.25">
      <c r="A28" s="35"/>
      <c r="B28" s="36"/>
      <c r="C28" s="35"/>
      <c r="D28" s="35"/>
      <c r="E28" s="36"/>
      <c r="F28" s="35"/>
      <c r="G28" s="28" t="s">
        <v>109</v>
      </c>
      <c r="H28" s="37"/>
      <c r="I28" s="36"/>
    </row>
    <row r="29" spans="1:11" ht="90" customHeight="1" x14ac:dyDescent="0.25">
      <c r="A29" s="35" t="s">
        <v>110</v>
      </c>
      <c r="B29" s="36" t="s">
        <v>26</v>
      </c>
      <c r="C29" s="35" t="s">
        <v>104</v>
      </c>
      <c r="D29" s="18" t="s">
        <v>111</v>
      </c>
      <c r="E29" s="35" t="s">
        <v>79</v>
      </c>
      <c r="F29" s="36" t="s">
        <v>112</v>
      </c>
      <c r="G29" s="25" t="s">
        <v>113</v>
      </c>
      <c r="H29" s="37">
        <v>0.9718</v>
      </c>
      <c r="I29" s="36" t="s">
        <v>114</v>
      </c>
    </row>
    <row r="30" spans="1:11" ht="180" x14ac:dyDescent="0.25">
      <c r="A30" s="35"/>
      <c r="B30" s="36"/>
      <c r="C30" s="35"/>
      <c r="D30" s="27" t="s">
        <v>84</v>
      </c>
      <c r="E30" s="35"/>
      <c r="F30" s="36"/>
      <c r="G30" s="28" t="s">
        <v>115</v>
      </c>
      <c r="H30" s="37"/>
      <c r="I30" s="36"/>
    </row>
    <row r="31" spans="1:11" ht="157.5" customHeight="1" x14ac:dyDescent="0.25">
      <c r="A31" s="35" t="s">
        <v>116</v>
      </c>
      <c r="B31" s="36" t="s">
        <v>117</v>
      </c>
      <c r="C31" s="35" t="s">
        <v>118</v>
      </c>
      <c r="D31" s="35" t="s">
        <v>96</v>
      </c>
      <c r="E31" s="35" t="s">
        <v>119</v>
      </c>
      <c r="F31" s="36" t="s">
        <v>120</v>
      </c>
      <c r="G31" s="38" t="s">
        <v>121</v>
      </c>
      <c r="H31" s="20" t="s">
        <v>122</v>
      </c>
      <c r="I31" s="36" t="s">
        <v>123</v>
      </c>
    </row>
    <row r="32" spans="1:11" x14ac:dyDescent="0.25">
      <c r="A32" s="35"/>
      <c r="B32" s="36"/>
      <c r="C32" s="35"/>
      <c r="D32" s="35"/>
      <c r="E32" s="35"/>
      <c r="F32" s="36"/>
      <c r="G32" s="38"/>
      <c r="H32" s="22" t="s">
        <v>124</v>
      </c>
      <c r="I32" s="36"/>
    </row>
  </sheetData>
  <mergeCells count="37">
    <mergeCell ref="H29:H30"/>
    <mergeCell ref="I29:I30"/>
    <mergeCell ref="A31:A32"/>
    <mergeCell ref="B31:B32"/>
    <mergeCell ref="C31:C32"/>
    <mergeCell ref="D31:D32"/>
    <mergeCell ref="E31:E32"/>
    <mergeCell ref="F31:F32"/>
    <mergeCell ref="G31:G32"/>
    <mergeCell ref="I31:I32"/>
    <mergeCell ref="A29:A30"/>
    <mergeCell ref="B29:B30"/>
    <mergeCell ref="C29:C30"/>
    <mergeCell ref="E29:E30"/>
    <mergeCell ref="F29:F30"/>
    <mergeCell ref="I24:I25"/>
    <mergeCell ref="A26:I26"/>
    <mergeCell ref="A27:A28"/>
    <mergeCell ref="B27:B28"/>
    <mergeCell ref="C27:C28"/>
    <mergeCell ref="D27:D28"/>
    <mergeCell ref="E27:E28"/>
    <mergeCell ref="F27:F28"/>
    <mergeCell ref="H27:H28"/>
    <mergeCell ref="I27:I28"/>
    <mergeCell ref="B24:B25"/>
    <mergeCell ref="D24:D25"/>
    <mergeCell ref="E24:E25"/>
    <mergeCell ref="F24:F25"/>
    <mergeCell ref="H24:H25"/>
    <mergeCell ref="A15:I15"/>
    <mergeCell ref="A16:A23"/>
    <mergeCell ref="B16:B23"/>
    <mergeCell ref="C16:C23"/>
    <mergeCell ref="E16:E23"/>
    <mergeCell ref="F16:F23"/>
    <mergeCell ref="I16:I23"/>
  </mergeCells>
  <hyperlinks>
    <hyperlink ref="B4" r:id="rId1" xr:uid="{00000000-0004-0000-0100-000000000000}"/>
    <hyperlink ref="A5" r:id="rId2" xr:uid="{00000000-0004-0000-0100-000001000000}"/>
    <hyperlink ref="B5" r:id="rId3" xr:uid="{00000000-0004-0000-0100-000002000000}"/>
    <hyperlink ref="A6" r:id="rId4" xr:uid="{00000000-0004-0000-0100-000003000000}"/>
    <hyperlink ref="B6" r:id="rId5" xr:uid="{00000000-0004-0000-0100-000004000000}"/>
    <hyperlink ref="A7" r:id="rId6" xr:uid="{00000000-0004-0000-0100-000005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I8"/>
  <sheetViews>
    <sheetView topLeftCell="C1" zoomScale="85" zoomScaleNormal="85" workbookViewId="0">
      <selection activeCell="I5" sqref="I5"/>
    </sheetView>
  </sheetViews>
  <sheetFormatPr defaultColWidth="8.5703125" defaultRowHeight="15" x14ac:dyDescent="0.25"/>
  <cols>
    <col min="3" max="3" width="29.5703125" customWidth="1"/>
    <col min="4" max="5" width="11.7109375" customWidth="1"/>
    <col min="6" max="6" width="46.85546875" customWidth="1"/>
    <col min="7" max="7" width="46.28515625" customWidth="1"/>
    <col min="9" max="9" width="45.140625" customWidth="1"/>
  </cols>
  <sheetData>
    <row r="3" spans="3:9" x14ac:dyDescent="0.25">
      <c r="C3" s="3" t="s">
        <v>14</v>
      </c>
      <c r="D3" s="3" t="s">
        <v>15</v>
      </c>
      <c r="E3" s="3" t="s">
        <v>16</v>
      </c>
      <c r="F3" s="3" t="s">
        <v>23</v>
      </c>
      <c r="G3" s="3" t="s">
        <v>24</v>
      </c>
      <c r="I3" s="3" t="s">
        <v>125</v>
      </c>
    </row>
    <row r="4" spans="3:9" ht="105" x14ac:dyDescent="0.25">
      <c r="C4" s="4" t="s">
        <v>25</v>
      </c>
      <c r="D4" s="7"/>
      <c r="E4" s="8" t="s">
        <v>9</v>
      </c>
      <c r="F4" s="4" t="s">
        <v>30</v>
      </c>
      <c r="G4" s="4" t="s">
        <v>31</v>
      </c>
      <c r="H4" s="4" t="s">
        <v>126</v>
      </c>
      <c r="I4" s="4" t="s">
        <v>127</v>
      </c>
    </row>
    <row r="5" spans="3:9" ht="105" x14ac:dyDescent="0.25">
      <c r="C5" s="4" t="s">
        <v>33</v>
      </c>
      <c r="D5" s="9" t="s">
        <v>34</v>
      </c>
      <c r="E5" s="8" t="s">
        <v>35</v>
      </c>
      <c r="F5" s="4" t="s">
        <v>39</v>
      </c>
      <c r="G5" s="4" t="s">
        <v>40</v>
      </c>
      <c r="H5" s="4" t="s">
        <v>128</v>
      </c>
      <c r="I5" s="29" t="s">
        <v>145</v>
      </c>
    </row>
    <row r="6" spans="3:9" ht="120" x14ac:dyDescent="0.25">
      <c r="C6" s="9" t="s">
        <v>42</v>
      </c>
      <c r="D6" s="9" t="s">
        <v>43</v>
      </c>
      <c r="E6" s="7" t="s">
        <v>44</v>
      </c>
      <c r="F6" s="4" t="s">
        <v>48</v>
      </c>
      <c r="G6" s="4" t="s">
        <v>49</v>
      </c>
      <c r="H6" s="4" t="s">
        <v>128</v>
      </c>
      <c r="I6" s="29" t="s">
        <v>129</v>
      </c>
    </row>
    <row r="7" spans="3:9" ht="90" x14ac:dyDescent="0.25">
      <c r="C7" s="9" t="s">
        <v>50</v>
      </c>
      <c r="D7" s="9" t="s">
        <v>51</v>
      </c>
      <c r="E7" s="7" t="s">
        <v>52</v>
      </c>
      <c r="F7" s="4" t="s">
        <v>130</v>
      </c>
      <c r="G7" s="4" t="s">
        <v>59</v>
      </c>
      <c r="H7" s="4" t="s">
        <v>128</v>
      </c>
      <c r="I7" s="29" t="s">
        <v>131</v>
      </c>
    </row>
    <row r="8" spans="3:9" ht="45" x14ac:dyDescent="0.25">
      <c r="C8" s="9" t="s">
        <v>60</v>
      </c>
      <c r="D8" s="7"/>
      <c r="E8" s="7" t="s">
        <v>61</v>
      </c>
      <c r="F8" s="4" t="s">
        <v>132</v>
      </c>
      <c r="G8" s="4" t="s">
        <v>63</v>
      </c>
      <c r="H8" s="4" t="s">
        <v>128</v>
      </c>
    </row>
  </sheetData>
  <hyperlinks>
    <hyperlink ref="D5" r:id="rId1" xr:uid="{00000000-0004-0000-0200-000000000000}"/>
    <hyperlink ref="C6" r:id="rId2" xr:uid="{00000000-0004-0000-0200-000001000000}"/>
    <hyperlink ref="D6" r:id="rId3" xr:uid="{00000000-0004-0000-0200-000002000000}"/>
    <hyperlink ref="C7" r:id="rId4" xr:uid="{00000000-0004-0000-0200-000003000000}"/>
    <hyperlink ref="D7" r:id="rId5" xr:uid="{00000000-0004-0000-0200-000004000000}"/>
    <hyperlink ref="C8" r:id="rId6" xr:uid="{00000000-0004-0000-02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M25"/>
  <sheetViews>
    <sheetView zoomScaleNormal="100" workbookViewId="0">
      <selection activeCell="H19" sqref="H19:H20"/>
    </sheetView>
  </sheetViews>
  <sheetFormatPr defaultColWidth="8.5703125" defaultRowHeight="15" x14ac:dyDescent="0.25"/>
  <cols>
    <col min="3" max="3" width="15.5703125" customWidth="1"/>
    <col min="4" max="4" width="27.85546875" customWidth="1"/>
    <col min="5" max="5" width="11.7109375" customWidth="1"/>
    <col min="6" max="6" width="14.5703125" customWidth="1"/>
    <col min="7" max="7" width="10.5703125" customWidth="1"/>
    <col min="8" max="8" width="25.5703125" customWidth="1"/>
    <col min="9" max="9" width="24.28515625" customWidth="1"/>
    <col min="10" max="10" width="20.42578125" customWidth="1"/>
  </cols>
  <sheetData>
    <row r="4" spans="3:13" x14ac:dyDescent="0.25">
      <c r="C4" s="1" t="s">
        <v>66</v>
      </c>
      <c r="D4" s="16" t="s">
        <v>67</v>
      </c>
      <c r="E4" s="16" t="s">
        <v>68</v>
      </c>
      <c r="F4" s="16" t="s">
        <v>69</v>
      </c>
      <c r="G4" s="16" t="s">
        <v>70</v>
      </c>
      <c r="H4" s="16" t="s">
        <v>71</v>
      </c>
      <c r="I4" s="16" t="s">
        <v>72</v>
      </c>
      <c r="J4" s="17" t="s">
        <v>73</v>
      </c>
      <c r="K4" s="17" t="s">
        <v>74</v>
      </c>
    </row>
    <row r="5" spans="3:13" x14ac:dyDescent="0.25">
      <c r="C5" s="34" t="s">
        <v>75</v>
      </c>
      <c r="D5" s="34"/>
      <c r="E5" s="34"/>
      <c r="F5" s="34"/>
      <c r="G5" s="34"/>
      <c r="H5" s="34"/>
      <c r="I5" s="34"/>
      <c r="J5" s="34"/>
      <c r="K5" s="34"/>
    </row>
    <row r="6" spans="3:13" ht="15" customHeight="1" x14ac:dyDescent="0.25">
      <c r="C6" s="36" t="s">
        <v>76</v>
      </c>
      <c r="D6" s="36" t="s">
        <v>36</v>
      </c>
      <c r="E6" s="36" t="s">
        <v>77</v>
      </c>
      <c r="F6" s="36" t="s">
        <v>78</v>
      </c>
      <c r="G6" s="36" t="s">
        <v>79</v>
      </c>
      <c r="H6" s="36" t="s">
        <v>80</v>
      </c>
      <c r="I6" s="38" t="s">
        <v>133</v>
      </c>
      <c r="J6" s="36" t="s">
        <v>134</v>
      </c>
      <c r="K6" s="36" t="s">
        <v>83</v>
      </c>
      <c r="M6" s="7"/>
    </row>
    <row r="7" spans="3:13" x14ac:dyDescent="0.25">
      <c r="C7" s="36"/>
      <c r="D7" s="36"/>
      <c r="E7" s="36"/>
      <c r="F7" s="36"/>
      <c r="G7" s="36"/>
      <c r="H7" s="36"/>
      <c r="I7" s="38"/>
      <c r="J7" s="36"/>
      <c r="K7" s="36"/>
      <c r="M7" s="7"/>
    </row>
    <row r="8" spans="3:13" x14ac:dyDescent="0.25">
      <c r="C8" s="36"/>
      <c r="D8" s="36"/>
      <c r="E8" s="36"/>
      <c r="F8" s="36"/>
      <c r="G8" s="36"/>
      <c r="H8" s="36"/>
      <c r="I8" s="38"/>
      <c r="J8" s="36"/>
      <c r="K8" s="36"/>
      <c r="M8" s="7"/>
    </row>
    <row r="9" spans="3:13" x14ac:dyDescent="0.25">
      <c r="C9" s="36"/>
      <c r="D9" s="36"/>
      <c r="E9" s="36"/>
      <c r="F9" s="36"/>
      <c r="G9" s="36"/>
      <c r="H9" s="36"/>
      <c r="I9" s="38"/>
      <c r="J9" s="36"/>
      <c r="K9" s="36"/>
      <c r="M9" s="7"/>
    </row>
    <row r="10" spans="3:13" ht="15" customHeight="1" x14ac:dyDescent="0.25">
      <c r="C10" s="36"/>
      <c r="D10" s="36"/>
      <c r="E10" s="36"/>
      <c r="F10" s="36"/>
      <c r="G10" s="36"/>
      <c r="H10" s="36"/>
      <c r="I10" s="38"/>
      <c r="J10" s="36" t="s">
        <v>135</v>
      </c>
      <c r="K10" s="36"/>
    </row>
    <row r="11" spans="3:13" x14ac:dyDescent="0.25">
      <c r="C11" s="36"/>
      <c r="D11" s="36"/>
      <c r="E11" s="36"/>
      <c r="F11" s="36"/>
      <c r="G11" s="36"/>
      <c r="H11" s="36"/>
      <c r="I11" s="38"/>
      <c r="J11" s="36"/>
      <c r="K11" s="36"/>
      <c r="M11" s="4"/>
    </row>
    <row r="12" spans="3:13" x14ac:dyDescent="0.25">
      <c r="C12" s="36"/>
      <c r="D12" s="36"/>
      <c r="E12" s="36"/>
      <c r="F12" s="36"/>
      <c r="G12" s="36"/>
      <c r="H12" s="36"/>
      <c r="I12" s="38"/>
      <c r="J12" s="36"/>
      <c r="K12" s="36"/>
      <c r="M12" s="4"/>
    </row>
    <row r="13" spans="3:13" x14ac:dyDescent="0.25">
      <c r="C13" s="36"/>
      <c r="D13" s="36"/>
      <c r="E13" s="36"/>
      <c r="F13" s="36"/>
      <c r="G13" s="36"/>
      <c r="H13" s="36"/>
      <c r="I13" s="38"/>
      <c r="J13" s="36"/>
      <c r="K13" s="36"/>
      <c r="M13" s="4"/>
    </row>
    <row r="14" spans="3:13" ht="42.75" customHeight="1" x14ac:dyDescent="0.25">
      <c r="C14" s="36" t="s">
        <v>103</v>
      </c>
      <c r="D14" s="36" t="s">
        <v>45</v>
      </c>
      <c r="E14" s="36" t="s">
        <v>104</v>
      </c>
      <c r="F14" s="36" t="s">
        <v>105</v>
      </c>
      <c r="G14" s="36" t="s">
        <v>79</v>
      </c>
      <c r="H14" s="36" t="s">
        <v>47</v>
      </c>
      <c r="I14" s="38" t="s">
        <v>136</v>
      </c>
      <c r="J14" s="37">
        <v>0.96199999999999997</v>
      </c>
      <c r="K14" s="36" t="s">
        <v>107</v>
      </c>
    </row>
    <row r="15" spans="3:13" ht="30" customHeight="1" x14ac:dyDescent="0.25">
      <c r="C15" s="36"/>
      <c r="D15" s="36"/>
      <c r="E15" s="36"/>
      <c r="F15" s="36"/>
      <c r="G15" s="36"/>
      <c r="H15" s="36"/>
      <c r="I15" s="38"/>
      <c r="J15" s="37"/>
      <c r="K15" s="36"/>
    </row>
    <row r="16" spans="3:13" ht="28.5" customHeight="1" x14ac:dyDescent="0.25">
      <c r="C16" s="36" t="s">
        <v>137</v>
      </c>
      <c r="D16" s="36" t="s">
        <v>94</v>
      </c>
      <c r="E16" s="36" t="s">
        <v>138</v>
      </c>
      <c r="F16" s="36" t="s">
        <v>96</v>
      </c>
      <c r="G16" s="36" t="s">
        <v>79</v>
      </c>
      <c r="H16" s="35" t="s">
        <v>97</v>
      </c>
      <c r="I16" s="38" t="s">
        <v>139</v>
      </c>
      <c r="J16" s="37">
        <v>0.98299999999999998</v>
      </c>
      <c r="K16" s="36" t="s">
        <v>99</v>
      </c>
    </row>
    <row r="17" spans="3:11" x14ac:dyDescent="0.25">
      <c r="C17" s="36"/>
      <c r="D17" s="36"/>
      <c r="E17" s="36"/>
      <c r="F17" s="36"/>
      <c r="G17" s="36"/>
      <c r="H17" s="35"/>
      <c r="I17" s="38"/>
      <c r="J17" s="37"/>
      <c r="K17" s="36"/>
    </row>
    <row r="18" spans="3:11" x14ac:dyDescent="0.25">
      <c r="C18" s="34" t="s">
        <v>102</v>
      </c>
      <c r="D18" s="34"/>
      <c r="E18" s="34"/>
      <c r="F18" s="34"/>
      <c r="G18" s="34"/>
      <c r="H18" s="34"/>
      <c r="I18" s="34"/>
      <c r="J18" s="34"/>
      <c r="K18" s="34"/>
    </row>
    <row r="19" spans="3:11" ht="28.5" customHeight="1" x14ac:dyDescent="0.25">
      <c r="C19" s="35" t="s">
        <v>110</v>
      </c>
      <c r="D19" s="36" t="s">
        <v>26</v>
      </c>
      <c r="E19" s="36" t="s">
        <v>104</v>
      </c>
      <c r="F19" s="36" t="s">
        <v>140</v>
      </c>
      <c r="G19" s="36" t="s">
        <v>79</v>
      </c>
      <c r="H19" s="36" t="s">
        <v>112</v>
      </c>
      <c r="I19" s="38" t="s">
        <v>141</v>
      </c>
      <c r="J19" s="37">
        <v>0.9718</v>
      </c>
      <c r="K19" s="36" t="s">
        <v>114</v>
      </c>
    </row>
    <row r="20" spans="3:11" ht="25.5" customHeight="1" x14ac:dyDescent="0.25">
      <c r="C20" s="35"/>
      <c r="D20" s="36"/>
      <c r="E20" s="36"/>
      <c r="F20" s="36"/>
      <c r="G20" s="36"/>
      <c r="H20" s="36"/>
      <c r="I20" s="38"/>
      <c r="J20" s="37"/>
      <c r="K20" s="36"/>
    </row>
    <row r="21" spans="3:11" ht="63" customHeight="1" x14ac:dyDescent="0.25">
      <c r="C21" s="35" t="s">
        <v>116</v>
      </c>
      <c r="D21" s="36" t="s">
        <v>117</v>
      </c>
      <c r="E21" s="36" t="s">
        <v>118</v>
      </c>
      <c r="F21" s="36" t="s">
        <v>96</v>
      </c>
      <c r="G21" s="36" t="s">
        <v>119</v>
      </c>
      <c r="H21" s="36" t="s">
        <v>120</v>
      </c>
      <c r="I21" s="38" t="s">
        <v>142</v>
      </c>
      <c r="J21" s="36" t="s">
        <v>143</v>
      </c>
      <c r="K21" s="36" t="s">
        <v>123</v>
      </c>
    </row>
    <row r="22" spans="3:11" ht="15" hidden="1" customHeight="1" x14ac:dyDescent="0.25">
      <c r="C22" s="35"/>
      <c r="D22" s="36"/>
      <c r="E22" s="36"/>
      <c r="F22" s="36"/>
      <c r="G22" s="36"/>
      <c r="H22" s="36"/>
      <c r="I22" s="38"/>
      <c r="J22" s="36"/>
      <c r="K22" s="36"/>
    </row>
    <row r="23" spans="3:11" x14ac:dyDescent="0.25">
      <c r="C23" s="30"/>
      <c r="D23" s="31"/>
      <c r="E23" s="31"/>
      <c r="F23" s="31"/>
      <c r="G23" s="31"/>
      <c r="H23" s="31"/>
      <c r="I23" s="31"/>
      <c r="J23" s="31"/>
      <c r="K23" s="32"/>
    </row>
    <row r="25" spans="3:11" ht="17.25" x14ac:dyDescent="0.25">
      <c r="C25" s="33" t="s">
        <v>144</v>
      </c>
    </row>
  </sheetData>
  <mergeCells count="48">
    <mergeCell ref="H21:H22"/>
    <mergeCell ref="I21:I22"/>
    <mergeCell ref="J21:J22"/>
    <mergeCell ref="K21:K22"/>
    <mergeCell ref="C21:C22"/>
    <mergeCell ref="D21:D22"/>
    <mergeCell ref="E21:E22"/>
    <mergeCell ref="F21:F22"/>
    <mergeCell ref="G21:G22"/>
    <mergeCell ref="C18:K18"/>
    <mergeCell ref="C19:C20"/>
    <mergeCell ref="D19:D20"/>
    <mergeCell ref="E19:E20"/>
    <mergeCell ref="F19:F20"/>
    <mergeCell ref="G19:G20"/>
    <mergeCell ref="H19:H20"/>
    <mergeCell ref="I19:I20"/>
    <mergeCell ref="J19:J20"/>
    <mergeCell ref="K19:K20"/>
    <mergeCell ref="K14:K15"/>
    <mergeCell ref="C16:C17"/>
    <mergeCell ref="D16:D17"/>
    <mergeCell ref="E16:E17"/>
    <mergeCell ref="F16:F17"/>
    <mergeCell ref="G16:G17"/>
    <mergeCell ref="H16:H17"/>
    <mergeCell ref="I16:I17"/>
    <mergeCell ref="J16:J17"/>
    <mergeCell ref="K16:K17"/>
    <mergeCell ref="C14:C15"/>
    <mergeCell ref="D14:D15"/>
    <mergeCell ref="E14:E15"/>
    <mergeCell ref="F14:F15"/>
    <mergeCell ref="G14:G15"/>
    <mergeCell ref="C5:K5"/>
    <mergeCell ref="C6:C13"/>
    <mergeCell ref="D6:D13"/>
    <mergeCell ref="E6:E13"/>
    <mergeCell ref="F6:F13"/>
    <mergeCell ref="G6:G13"/>
    <mergeCell ref="H6:H13"/>
    <mergeCell ref="I6:I13"/>
    <mergeCell ref="J6:J9"/>
    <mergeCell ref="K6:K13"/>
    <mergeCell ref="J10:J13"/>
    <mergeCell ref="H14:H15"/>
    <mergeCell ref="I14:I15"/>
    <mergeCell ref="J14:J1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7393-CE06-4BCE-A621-C1673F8D170C}">
  <dimension ref="F4:L45"/>
  <sheetViews>
    <sheetView tabSelected="1" topLeftCell="A19" workbookViewId="0">
      <selection activeCell="H43" sqref="H43"/>
    </sheetView>
  </sheetViews>
  <sheetFormatPr defaultRowHeight="15" x14ac:dyDescent="0.25"/>
  <cols>
    <col min="6" max="6" width="20" customWidth="1"/>
    <col min="7" max="7" width="28.5703125" customWidth="1"/>
    <col min="8" max="8" width="14.5703125" customWidth="1"/>
    <col min="9" max="9" width="15.5703125" customWidth="1"/>
    <col min="10" max="10" width="20.28515625" customWidth="1"/>
    <col min="11" max="11" width="37.140625" customWidth="1"/>
    <col min="12" max="12" width="17.28515625" customWidth="1"/>
  </cols>
  <sheetData>
    <row r="4" spans="6:12" ht="15.75" thickBot="1" x14ac:dyDescent="0.3"/>
    <row r="5" spans="6:12" ht="15.75" thickBot="1" x14ac:dyDescent="0.3">
      <c r="F5" s="1" t="s">
        <v>146</v>
      </c>
      <c r="G5" s="16" t="s">
        <v>147</v>
      </c>
      <c r="H5" s="16" t="s">
        <v>68</v>
      </c>
      <c r="I5" s="16" t="s">
        <v>151</v>
      </c>
      <c r="J5" s="16" t="s">
        <v>71</v>
      </c>
      <c r="K5" s="16" t="s">
        <v>152</v>
      </c>
      <c r="L5" s="17" t="s">
        <v>153</v>
      </c>
    </row>
    <row r="6" spans="6:12" ht="15.75" thickBot="1" x14ac:dyDescent="0.3">
      <c r="F6" s="34" t="s">
        <v>158</v>
      </c>
      <c r="G6" s="34"/>
      <c r="H6" s="34"/>
      <c r="I6" s="34"/>
      <c r="J6" s="34"/>
      <c r="K6" s="34"/>
      <c r="L6" s="34"/>
    </row>
    <row r="7" spans="6:12" ht="15.75" thickBot="1" x14ac:dyDescent="0.3">
      <c r="F7" s="36" t="s">
        <v>76</v>
      </c>
      <c r="G7" s="36" t="s">
        <v>155</v>
      </c>
      <c r="H7" s="36" t="s">
        <v>104</v>
      </c>
      <c r="I7" s="36" t="s">
        <v>148</v>
      </c>
      <c r="J7" s="36" t="s">
        <v>80</v>
      </c>
      <c r="K7" s="38" t="s">
        <v>150</v>
      </c>
      <c r="L7" s="39">
        <v>0.98</v>
      </c>
    </row>
    <row r="8" spans="6:12" ht="15.75" thickBot="1" x14ac:dyDescent="0.3">
      <c r="F8" s="36"/>
      <c r="G8" s="36"/>
      <c r="H8" s="36"/>
      <c r="I8" s="36"/>
      <c r="J8" s="36"/>
      <c r="K8" s="38"/>
      <c r="L8" s="36"/>
    </row>
    <row r="9" spans="6:12" ht="15.75" thickBot="1" x14ac:dyDescent="0.3">
      <c r="F9" s="36"/>
      <c r="G9" s="36"/>
      <c r="H9" s="36"/>
      <c r="I9" s="36"/>
      <c r="J9" s="36"/>
      <c r="K9" s="38"/>
      <c r="L9" s="36"/>
    </row>
    <row r="10" spans="6:12" ht="15.75" thickBot="1" x14ac:dyDescent="0.3">
      <c r="F10" s="36"/>
      <c r="G10" s="36"/>
      <c r="H10" s="36"/>
      <c r="I10" s="36"/>
      <c r="J10" s="36"/>
      <c r="K10" s="38"/>
      <c r="L10" s="36"/>
    </row>
    <row r="11" spans="6:12" ht="15.75" thickBot="1" x14ac:dyDescent="0.3">
      <c r="F11" s="36"/>
      <c r="G11" s="36"/>
      <c r="H11" s="36"/>
      <c r="I11" s="36"/>
      <c r="J11" s="36"/>
      <c r="K11" s="38"/>
      <c r="L11" s="39">
        <v>0.94</v>
      </c>
    </row>
    <row r="12" spans="6:12" ht="15.75" thickBot="1" x14ac:dyDescent="0.3">
      <c r="F12" s="36"/>
      <c r="G12" s="36"/>
      <c r="H12" s="36"/>
      <c r="I12" s="36"/>
      <c r="J12" s="36"/>
      <c r="K12" s="38"/>
      <c r="L12" s="36"/>
    </row>
    <row r="13" spans="6:12" ht="15.75" thickBot="1" x14ac:dyDescent="0.3">
      <c r="F13" s="36"/>
      <c r="G13" s="36"/>
      <c r="H13" s="36"/>
      <c r="I13" s="36"/>
      <c r="J13" s="36"/>
      <c r="K13" s="38"/>
      <c r="L13" s="36"/>
    </row>
    <row r="14" spans="6:12" ht="15.75" thickBot="1" x14ac:dyDescent="0.3">
      <c r="F14" s="36"/>
      <c r="G14" s="36"/>
      <c r="H14" s="36"/>
      <c r="I14" s="36"/>
      <c r="J14" s="36"/>
      <c r="K14" s="38"/>
      <c r="L14" s="36"/>
    </row>
    <row r="15" spans="6:12" ht="15.75" thickBot="1" x14ac:dyDescent="0.3">
      <c r="F15" s="36" t="s">
        <v>103</v>
      </c>
      <c r="G15" s="36" t="s">
        <v>45</v>
      </c>
      <c r="H15" s="36" t="s">
        <v>104</v>
      </c>
      <c r="I15" s="36" t="s">
        <v>148</v>
      </c>
      <c r="J15" s="36" t="s">
        <v>47</v>
      </c>
      <c r="K15" s="38" t="s">
        <v>136</v>
      </c>
      <c r="L15" s="37">
        <v>0.96199999999999997</v>
      </c>
    </row>
    <row r="16" spans="6:12" ht="40.5" customHeight="1" thickBot="1" x14ac:dyDescent="0.3">
      <c r="F16" s="36"/>
      <c r="G16" s="36"/>
      <c r="H16" s="36"/>
      <c r="I16" s="36"/>
      <c r="J16" s="36"/>
      <c r="K16" s="38"/>
      <c r="L16" s="37"/>
    </row>
    <row r="17" spans="6:12" ht="15.75" thickBot="1" x14ac:dyDescent="0.3">
      <c r="F17" s="36" t="s">
        <v>137</v>
      </c>
      <c r="G17" s="36" t="s">
        <v>156</v>
      </c>
      <c r="H17" s="36" t="s">
        <v>118</v>
      </c>
      <c r="I17" s="36" t="s">
        <v>148</v>
      </c>
      <c r="J17" s="35" t="s">
        <v>97</v>
      </c>
      <c r="K17" s="38" t="s">
        <v>139</v>
      </c>
      <c r="L17" s="37">
        <v>0.98299999999999998</v>
      </c>
    </row>
    <row r="18" spans="6:12" ht="41.25" customHeight="1" thickBot="1" x14ac:dyDescent="0.3">
      <c r="F18" s="36"/>
      <c r="G18" s="36"/>
      <c r="H18" s="36"/>
      <c r="I18" s="36"/>
      <c r="J18" s="35"/>
      <c r="K18" s="38"/>
      <c r="L18" s="37"/>
    </row>
    <row r="19" spans="6:12" ht="15.75" thickBot="1" x14ac:dyDescent="0.3">
      <c r="F19" s="34" t="s">
        <v>159</v>
      </c>
      <c r="G19" s="34"/>
      <c r="H19" s="34"/>
      <c r="I19" s="34"/>
      <c r="J19" s="34"/>
      <c r="K19" s="34"/>
      <c r="L19" s="34"/>
    </row>
    <row r="20" spans="6:12" ht="15.75" thickBot="1" x14ac:dyDescent="0.3">
      <c r="F20" s="35" t="s">
        <v>110</v>
      </c>
      <c r="G20" s="36" t="s">
        <v>154</v>
      </c>
      <c r="H20" s="36" t="s">
        <v>104</v>
      </c>
      <c r="I20" s="36" t="s">
        <v>148</v>
      </c>
      <c r="J20" s="36" t="s">
        <v>112</v>
      </c>
      <c r="K20" s="38" t="s">
        <v>141</v>
      </c>
      <c r="L20" s="37">
        <v>0.9718</v>
      </c>
    </row>
    <row r="21" spans="6:12" ht="45.75" customHeight="1" thickBot="1" x14ac:dyDescent="0.3">
      <c r="F21" s="35"/>
      <c r="G21" s="36"/>
      <c r="H21" s="36"/>
      <c r="I21" s="36"/>
      <c r="J21" s="36"/>
      <c r="K21" s="38"/>
      <c r="L21" s="37"/>
    </row>
    <row r="22" spans="6:12" ht="35.25" customHeight="1" thickBot="1" x14ac:dyDescent="0.3">
      <c r="F22" s="35" t="s">
        <v>116</v>
      </c>
      <c r="G22" s="36" t="s">
        <v>157</v>
      </c>
      <c r="H22" s="36" t="s">
        <v>118</v>
      </c>
      <c r="I22" s="36" t="s">
        <v>149</v>
      </c>
      <c r="J22" s="36" t="s">
        <v>120</v>
      </c>
      <c r="K22" s="38" t="s">
        <v>142</v>
      </c>
      <c r="L22" s="39">
        <v>0.99</v>
      </c>
    </row>
    <row r="23" spans="6:12" ht="15.75" thickBot="1" x14ac:dyDescent="0.3">
      <c r="F23" s="35"/>
      <c r="G23" s="36"/>
      <c r="H23" s="36"/>
      <c r="I23" s="36"/>
      <c r="J23" s="36"/>
      <c r="K23" s="38"/>
      <c r="L23" s="36"/>
    </row>
    <row r="24" spans="6:12" ht="15.75" thickBot="1" x14ac:dyDescent="0.3">
      <c r="F24" s="30"/>
      <c r="G24" s="31"/>
      <c r="H24" s="31"/>
      <c r="I24" s="31"/>
      <c r="J24" s="31"/>
      <c r="K24" s="31"/>
      <c r="L24" s="31"/>
    </row>
    <row r="29" spans="6:12" x14ac:dyDescent="0.25">
      <c r="G29" t="s">
        <v>163</v>
      </c>
      <c r="H29" t="s">
        <v>160</v>
      </c>
      <c r="I29" t="s">
        <v>21</v>
      </c>
      <c r="J29" t="s">
        <v>161</v>
      </c>
      <c r="K29" t="s">
        <v>162</v>
      </c>
    </row>
    <row r="30" spans="6:12" x14ac:dyDescent="0.25">
      <c r="F30" t="s">
        <v>9</v>
      </c>
    </row>
    <row r="31" spans="6:12" x14ac:dyDescent="0.25">
      <c r="F31" t="s">
        <v>35</v>
      </c>
    </row>
    <row r="32" spans="6:12" x14ac:dyDescent="0.25">
      <c r="F32" t="s">
        <v>52</v>
      </c>
    </row>
    <row r="33" spans="6:10" x14ac:dyDescent="0.25">
      <c r="F33" t="s">
        <v>44</v>
      </c>
    </row>
    <row r="36" spans="6:10" ht="15.75" thickBot="1" x14ac:dyDescent="0.3">
      <c r="F36" t="s">
        <v>168</v>
      </c>
      <c r="G36" t="s">
        <v>165</v>
      </c>
      <c r="H36" t="s">
        <v>166</v>
      </c>
      <c r="I36" t="s">
        <v>167</v>
      </c>
    </row>
    <row r="37" spans="6:10" ht="24" thickBot="1" x14ac:dyDescent="0.3">
      <c r="F37">
        <f>1-G37</f>
        <v>0.47399999999999998</v>
      </c>
      <c r="G37" s="40">
        <v>0.52600000000000002</v>
      </c>
      <c r="H37" s="40">
        <v>3.8399999999999997E-2</v>
      </c>
      <c r="I37" s="41">
        <f>G37-F37</f>
        <v>5.2000000000000046E-2</v>
      </c>
      <c r="J37">
        <f>H37*2</f>
        <v>7.6799999999999993E-2</v>
      </c>
    </row>
    <row r="38" spans="6:10" ht="24" thickBot="1" x14ac:dyDescent="0.3">
      <c r="F38">
        <f t="shared" ref="F38:F45" si="0">1-G38</f>
        <v>0.48799999999999999</v>
      </c>
      <c r="G38" s="40">
        <v>0.51200000000000001</v>
      </c>
      <c r="H38" s="40">
        <v>3.6700000000000003E-2</v>
      </c>
      <c r="I38" s="41">
        <f t="shared" ref="I38:I45" si="1">G38-F38</f>
        <v>2.4000000000000021E-2</v>
      </c>
      <c r="J38">
        <f t="shared" ref="J38:J45" si="2">H38*2</f>
        <v>7.3400000000000007E-2</v>
      </c>
    </row>
    <row r="39" spans="6:10" ht="24" thickBot="1" x14ac:dyDescent="0.3">
      <c r="F39">
        <f t="shared" si="0"/>
        <v>0.47899999999999998</v>
      </c>
      <c r="G39" s="40">
        <v>0.52100000000000002</v>
      </c>
      <c r="H39" s="40">
        <v>3.3099999999999997E-2</v>
      </c>
      <c r="I39" s="41">
        <f t="shared" si="1"/>
        <v>4.2000000000000037E-2</v>
      </c>
      <c r="J39">
        <f t="shared" si="2"/>
        <v>6.6199999999999995E-2</v>
      </c>
    </row>
    <row r="40" spans="6:10" ht="24" thickBot="1" x14ac:dyDescent="0.3">
      <c r="F40" t="e">
        <f t="shared" si="0"/>
        <v>#VALUE!</v>
      </c>
      <c r="G40" s="40" t="s">
        <v>164</v>
      </c>
      <c r="H40" s="41"/>
      <c r="I40" s="41" t="e">
        <f t="shared" si="1"/>
        <v>#VALUE!</v>
      </c>
      <c r="J40">
        <f t="shared" si="2"/>
        <v>0</v>
      </c>
    </row>
    <row r="41" spans="6:10" ht="24" thickBot="1" x14ac:dyDescent="0.3">
      <c r="F41">
        <f t="shared" si="0"/>
        <v>0.46899999999999997</v>
      </c>
      <c r="G41" s="40">
        <v>0.53100000000000003</v>
      </c>
      <c r="H41" s="40">
        <v>3.5900000000000001E-2</v>
      </c>
      <c r="I41" s="41">
        <f t="shared" si="1"/>
        <v>6.2000000000000055E-2</v>
      </c>
      <c r="J41">
        <f t="shared" si="2"/>
        <v>7.1800000000000003E-2</v>
      </c>
    </row>
    <row r="42" spans="6:10" ht="24" thickBot="1" x14ac:dyDescent="0.3">
      <c r="F42">
        <f t="shared" si="0"/>
        <v>0.38300000000000001</v>
      </c>
      <c r="G42" s="42">
        <v>0.61699999999999999</v>
      </c>
      <c r="H42" s="42">
        <v>0.109</v>
      </c>
      <c r="I42" s="41">
        <f t="shared" si="1"/>
        <v>0.23399999999999999</v>
      </c>
      <c r="J42">
        <f t="shared" si="2"/>
        <v>0.218</v>
      </c>
    </row>
    <row r="43" spans="6:10" ht="24" thickBot="1" x14ac:dyDescent="0.3">
      <c r="F43">
        <f t="shared" si="0"/>
        <v>1</v>
      </c>
      <c r="G43" s="42"/>
      <c r="H43" s="42"/>
      <c r="I43" s="41">
        <f t="shared" si="1"/>
        <v>-1</v>
      </c>
      <c r="J43">
        <f t="shared" si="2"/>
        <v>0</v>
      </c>
    </row>
    <row r="44" spans="6:10" ht="24" thickBot="1" x14ac:dyDescent="0.3">
      <c r="F44">
        <f t="shared" si="0"/>
        <v>1</v>
      </c>
      <c r="G44" s="42"/>
      <c r="H44" s="42"/>
      <c r="I44" s="41">
        <f t="shared" si="1"/>
        <v>-1</v>
      </c>
      <c r="J44">
        <f t="shared" si="2"/>
        <v>0</v>
      </c>
    </row>
    <row r="45" spans="6:10" ht="24" thickBot="1" x14ac:dyDescent="0.3">
      <c r="F45">
        <f t="shared" si="0"/>
        <v>1</v>
      </c>
      <c r="G45" s="42"/>
      <c r="H45" s="42"/>
      <c r="I45" s="41">
        <f t="shared" si="1"/>
        <v>-1</v>
      </c>
      <c r="J45">
        <f t="shared" si="2"/>
        <v>0</v>
      </c>
    </row>
  </sheetData>
  <mergeCells count="38">
    <mergeCell ref="K22:K23"/>
    <mergeCell ref="L22:L23"/>
    <mergeCell ref="F22:F23"/>
    <mergeCell ref="G22:G23"/>
    <mergeCell ref="H22:H23"/>
    <mergeCell ref="I22:I23"/>
    <mergeCell ref="J22:J23"/>
    <mergeCell ref="F19:L19"/>
    <mergeCell ref="F20:F21"/>
    <mergeCell ref="G20:G21"/>
    <mergeCell ref="H20:H21"/>
    <mergeCell ref="I20:I21"/>
    <mergeCell ref="J20:J21"/>
    <mergeCell ref="K20:K21"/>
    <mergeCell ref="L20:L21"/>
    <mergeCell ref="F17:F18"/>
    <mergeCell ref="G17:G18"/>
    <mergeCell ref="H17:H18"/>
    <mergeCell ref="I17:I18"/>
    <mergeCell ref="J17:J18"/>
    <mergeCell ref="K17:K18"/>
    <mergeCell ref="L17:L18"/>
    <mergeCell ref="L11:L14"/>
    <mergeCell ref="F15:F16"/>
    <mergeCell ref="G15:G16"/>
    <mergeCell ref="H15:H16"/>
    <mergeCell ref="I15:I16"/>
    <mergeCell ref="J15:J16"/>
    <mergeCell ref="K15:K16"/>
    <mergeCell ref="L15:L16"/>
    <mergeCell ref="F6:L6"/>
    <mergeCell ref="F7:F14"/>
    <mergeCell ref="G7:G14"/>
    <mergeCell ref="H7:H14"/>
    <mergeCell ref="I7:I14"/>
    <mergeCell ref="J7:J14"/>
    <mergeCell ref="K7:K14"/>
    <mergeCell ref="L7:L10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predictions</vt:lpstr>
      <vt:lpstr>tools</vt:lpstr>
      <vt:lpstr>Sheet1</vt:lpstr>
      <vt:lpstr>Sheet2</vt:lpstr>
      <vt:lpstr>Sheet3</vt:lpstr>
      <vt:lpstr>tools!_Hlk131454908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Karyna Lysenko</dc:creator>
  <dc:description/>
  <cp:lastModifiedBy>Karyna Lysenko</cp:lastModifiedBy>
  <cp:revision>3</cp:revision>
  <dcterms:created xsi:type="dcterms:W3CDTF">2023-03-25T19:56:47Z</dcterms:created>
  <dcterms:modified xsi:type="dcterms:W3CDTF">2023-05-30T21:30:47Z</dcterms:modified>
  <dc:language>pt-PT</dc:language>
</cp:coreProperties>
</file>