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0070\Desktop\"/>
    </mc:Choice>
  </mc:AlternateContent>
  <xr:revisionPtr revIDLastSave="0" documentId="8_{C05D6AEC-EF28-45A4-82B8-282CDFDC0C61}" xr6:coauthVersionLast="36" xr6:coauthVersionMax="36" xr10:uidLastSave="{00000000-0000-0000-0000-000000000000}"/>
  <bookViews>
    <workbookView xWindow="0" yWindow="0" windowWidth="17340" windowHeight="7380" xr2:uid="{BF20B931-2110-1F49-AA88-21216DDD7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</calcChain>
</file>

<file path=xl/sharedStrings.xml><?xml version="1.0" encoding="utf-8"?>
<sst xmlns="http://schemas.openxmlformats.org/spreadsheetml/2006/main" count="241" uniqueCount="152">
  <si>
    <t>BREED</t>
  </si>
  <si>
    <t>Heritability of Hip Score</t>
  </si>
  <si>
    <t>Akita</t>
  </si>
  <si>
    <t>0.47 ± 0.02</t>
  </si>
  <si>
    <t>Alaskan malamute</t>
  </si>
  <si>
    <t>0.62 ± 0.03</t>
  </si>
  <si>
    <t>American Staffordshire terrier</t>
  </si>
  <si>
    <t>0.54 ± 0.06</t>
  </si>
  <si>
    <t>Anatolian</t>
  </si>
  <si>
    <t>0.53 ± 0.07</t>
  </si>
  <si>
    <t>Australian cattle dog</t>
  </si>
  <si>
    <t>0.60 ± 0.03</t>
  </si>
  <si>
    <t>Australian shepherd</t>
  </si>
  <si>
    <t>0.56 ± 0.02</t>
  </si>
  <si>
    <t>Bearded Collie</t>
  </si>
  <si>
    <t>0.53 ± 0.04</t>
  </si>
  <si>
    <t>Belgian Malinois</t>
  </si>
  <si>
    <t>0.68 ± 0.05</t>
  </si>
  <si>
    <t>Belgian sheepdog</t>
  </si>
  <si>
    <t>0.51 ± 0.04</t>
  </si>
  <si>
    <t>Belgian tervuren</t>
  </si>
  <si>
    <t>0.49 ± 0.04</t>
  </si>
  <si>
    <t>Bernese mountain dog</t>
  </si>
  <si>
    <t>Bichon</t>
  </si>
  <si>
    <t>0.55 ± 0.04</t>
  </si>
  <si>
    <t>Bloodhound</t>
  </si>
  <si>
    <t>0.54 ± 0.04</t>
  </si>
  <si>
    <t>Border collie</t>
  </si>
  <si>
    <t>0.61 ± 0.03</t>
  </si>
  <si>
    <t>Bouvier</t>
  </si>
  <si>
    <t>0.54 ± 0.03</t>
  </si>
  <si>
    <t>Boxer</t>
  </si>
  <si>
    <t>0.75 ± 0.02</t>
  </si>
  <si>
    <t>Briard</t>
  </si>
  <si>
    <t>0.52 ± 0.07</t>
  </si>
  <si>
    <t>Brittany</t>
  </si>
  <si>
    <t>0.58 ± 0.02</t>
  </si>
  <si>
    <t>Bullmastiff</t>
  </si>
  <si>
    <t>0.52 ± 0.04</t>
  </si>
  <si>
    <t>Cavalier King Charles spaniel</t>
  </si>
  <si>
    <t>Chesapeake bay retriever</t>
  </si>
  <si>
    <t>Chinese shar-pei</t>
  </si>
  <si>
    <t>0.59 ± 0.04</t>
  </si>
  <si>
    <t>Chowchow</t>
  </si>
  <si>
    <t>0.59 ± 0.03</t>
  </si>
  <si>
    <t>Doberman pinscher</t>
  </si>
  <si>
    <t>0.54 ± 0.02</t>
  </si>
  <si>
    <t>English setter</t>
  </si>
  <si>
    <t>0.46 ± 0.03</t>
  </si>
  <si>
    <t>English springer</t>
  </si>
  <si>
    <t>0.65 ± 0.02</t>
  </si>
  <si>
    <t>Flat coated retriever</t>
  </si>
  <si>
    <t>German shepherd</t>
  </si>
  <si>
    <t>0.58 ± 0.03</t>
  </si>
  <si>
    <t>German shorthaired pointer</t>
  </si>
  <si>
    <t>0.53 ± 0.03</t>
  </si>
  <si>
    <t>German wirehaired pointer</t>
  </si>
  <si>
    <t>0.50 ± 0.05</t>
  </si>
  <si>
    <t>Giant schnauzer</t>
  </si>
  <si>
    <t>0.57 ± 0.05</t>
  </si>
  <si>
    <t>Golden retriever</t>
  </si>
  <si>
    <t>0.65 ± 0.03</t>
  </si>
  <si>
    <t>Gordon setter</t>
  </si>
  <si>
    <t>Great dane</t>
  </si>
  <si>
    <t>0.55 ± 0.03</t>
  </si>
  <si>
    <t>Great Pyrenees</t>
  </si>
  <si>
    <t>0.56 ± 0.04</t>
  </si>
  <si>
    <t>Greater Swiss mountain dog</t>
  </si>
  <si>
    <t>Havanese</t>
  </si>
  <si>
    <t>0.64 ± 0.04</t>
  </si>
  <si>
    <t>Irish setter</t>
  </si>
  <si>
    <t>0.49 ± 0.03</t>
  </si>
  <si>
    <t>Irish water spaniel</t>
  </si>
  <si>
    <t>0.65 ± 0.06</t>
  </si>
  <si>
    <t>Irish wolfhound</t>
  </si>
  <si>
    <t>0.60 ± 0.09</t>
  </si>
  <si>
    <t>0.52 ± 0.11</t>
  </si>
  <si>
    <t>Keeshond</t>
  </si>
  <si>
    <t>0.57 ± 0.04</t>
  </si>
  <si>
    <t>Labrador retriever</t>
  </si>
  <si>
    <t>0.59 ± 0.05</t>
  </si>
  <si>
    <t>Leonberger</t>
  </si>
  <si>
    <t>0.69 ± 0.05</t>
  </si>
  <si>
    <t>Mastiff</t>
  </si>
  <si>
    <t>Miniature American shepherd</t>
  </si>
  <si>
    <t>0.49 ± 0.09</t>
  </si>
  <si>
    <t>Newfoundland</t>
  </si>
  <si>
    <t>0.51 ± 0.02</t>
  </si>
  <si>
    <t>Nova Scotia duck tolling retriever</t>
  </si>
  <si>
    <t>0.64 ± 0.05</t>
  </si>
  <si>
    <t>Old English sheepdog</t>
  </si>
  <si>
    <t>Pembroke Welsh corgi</t>
  </si>
  <si>
    <t>Poodle</t>
  </si>
  <si>
    <t>0.60 ± 0.02</t>
  </si>
  <si>
    <t>Portugese water dog</t>
  </si>
  <si>
    <t>Rhodesian Ridgeback</t>
  </si>
  <si>
    <t>Rottweiler</t>
  </si>
  <si>
    <t>0.57 ± 0.02</t>
  </si>
  <si>
    <t>Samoyed</t>
  </si>
  <si>
    <t>0.52 ± 0.03</t>
  </si>
  <si>
    <t>Shetland sheepdog</t>
  </si>
  <si>
    <t>0.61 ± 0.02</t>
  </si>
  <si>
    <t>Spinone Italiano</t>
  </si>
  <si>
    <t>Tibetan mastiff</t>
  </si>
  <si>
    <t>0.71 ± 0.05</t>
  </si>
  <si>
    <t>Viszla</t>
  </si>
  <si>
    <t>Weimaraner</t>
  </si>
  <si>
    <t>Welsh springer spaniel</t>
  </si>
  <si>
    <t>0.59 ± 0.10</t>
  </si>
  <si>
    <t>height_high_inches</t>
  </si>
  <si>
    <t>weight_high_lbs</t>
  </si>
  <si>
    <t>Anatolian Sheepdog</t>
  </si>
  <si>
    <t>Bernese Mountain Dog</t>
  </si>
  <si>
    <t>Great Dane</t>
  </si>
  <si>
    <t>Great Swiss Mountain Dog</t>
  </si>
  <si>
    <t>Irish Wolfhound</t>
  </si>
  <si>
    <t>Alaskan Malamute</t>
  </si>
  <si>
    <t>Belgian Sheepdog</t>
  </si>
  <si>
    <t>Belgian Tervuren</t>
  </si>
  <si>
    <t>Bouvier Des Flandres</t>
  </si>
  <si>
    <t>Chesapeake Bay Retriever</t>
  </si>
  <si>
    <t>Doberman Pinscher</t>
  </si>
  <si>
    <t>English Setter</t>
  </si>
  <si>
    <t>German Shepherd Dog</t>
  </si>
  <si>
    <t>German Shorthaired Pointer</t>
  </si>
  <si>
    <t>German Wirehaired Pointer</t>
  </si>
  <si>
    <t>Giant Schnauzer</t>
  </si>
  <si>
    <t>Golden Retriever</t>
  </si>
  <si>
    <t>Gordon Setter</t>
  </si>
  <si>
    <t>Irish Setter</t>
  </si>
  <si>
    <t>Labrador Retriever</t>
  </si>
  <si>
    <t>Old English Sheepdog (Bobtail)</t>
  </si>
  <si>
    <t>Poodle Standard</t>
  </si>
  <si>
    <t>Tibetan Mastiff</t>
  </si>
  <si>
    <t>American Staffordshire Terrier</t>
  </si>
  <si>
    <t>Australian Cattle Dog</t>
  </si>
  <si>
    <t>Australian Shepherd</t>
  </si>
  <si>
    <t>Border Collie</t>
  </si>
  <si>
    <t>Chinese Shar Pei</t>
  </si>
  <si>
    <t>Chow Chow</t>
  </si>
  <si>
    <t>English Springer Spaniel</t>
  </si>
  <si>
    <t>Flat Coated Retriever</t>
  </si>
  <si>
    <t>Irish Water Spaniel</t>
  </si>
  <si>
    <t>Nova Scotia Duck Tolling Retriever</t>
  </si>
  <si>
    <t>Vizsla</t>
  </si>
  <si>
    <t>Welsh Springer Spaniel</t>
  </si>
  <si>
    <t>Bichon Frise</t>
  </si>
  <si>
    <t>Cavalier King Charles Spaniel</t>
  </si>
  <si>
    <t>Shetland Sheepdog (Sheltie)</t>
  </si>
  <si>
    <t>Column1</t>
  </si>
  <si>
    <t>Column2</t>
  </si>
  <si>
    <t>BREED2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</si>
</sst>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7.5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Helvetica Neue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/>
    <xf numFmtId="49" fontId="5" fillId="0" borderId="0" xfId="0" applyNumberFormat="1" applyFont="1" applyFill="1" applyBorder="1" applyAlignment="1">
      <alignment vertical="top"/>
    </xf>
    <xf numFmtId="0" fontId="0" fillId="0" borderId="0" xfId="0" applyFont="1" applyFill="1" applyBorder="1"/>
    <xf numFmtId="0" fontId="6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2CB6-B69D-AB43-BF6C-453FC8101F8F}">
  <dimension ref="A1:H66"/>
  <sheetViews>
    <sheetView tabSelected="1" zoomScale="93" zoomScaleNormal="93" workbookViewId="0">
      <selection activeCell="G9" sqref="G9"/>
    </sheetView>
  </sheetViews>
  <sheetFormatPr defaultColWidth="11.19921875" defaultRowHeight="15.6"/>
  <cols>
    <col min="1" max="1" width="31.5" style="4" bestFit="1" customWidth="1"/>
    <col min="2" max="2" width="24" style="4" bestFit="1" customWidth="1"/>
    <col min="3" max="3" width="26.19921875" style="3" customWidth="1"/>
    <col min="4" max="4" width="16.69921875" style="3" customWidth="1"/>
    <col min="5" max="5" width="14.19921875" style="3" customWidth="1"/>
    <col min="6" max="6" width="28.69921875" style="6" bestFit="1" customWidth="1"/>
    <col min="7" max="7" width="38.69921875" style="6" customWidth="1"/>
    <col min="8" max="8" width="44" customWidth="1"/>
    <col min="9" max="9" width="10.796875" customWidth="1"/>
  </cols>
  <sheetData>
    <row r="1" spans="1:8">
      <c r="A1" s="1" t="s">
        <v>0</v>
      </c>
      <c r="B1" s="1" t="s">
        <v>1</v>
      </c>
      <c r="C1" s="5" t="s">
        <v>151</v>
      </c>
      <c r="D1" s="5" t="s">
        <v>109</v>
      </c>
      <c r="E1" s="5" t="s">
        <v>110</v>
      </c>
      <c r="F1" s="5" t="s">
        <v>149</v>
      </c>
      <c r="G1" s="5" t="s">
        <v>150</v>
      </c>
    </row>
    <row r="2" spans="1:8">
      <c r="A2" s="2" t="s">
        <v>2</v>
      </c>
      <c r="B2" s="2" t="s">
        <v>3</v>
      </c>
      <c r="C2" s="5" t="s">
        <v>2</v>
      </c>
      <c r="D2" s="3">
        <v>26</v>
      </c>
      <c r="E2" s="3">
        <v>120</v>
      </c>
      <c r="F2" s="6" t="str">
        <f t="shared" ref="F2:F33" si="0">VLOOKUP(H2,A2:E151,1,FALSE)</f>
        <v>Akita</v>
      </c>
      <c r="G2" s="6" t="str">
        <f>IF(A2=C2,"","FLAG")</f>
        <v/>
      </c>
      <c r="H2" s="2" t="s">
        <v>2</v>
      </c>
    </row>
    <row r="3" spans="1:8">
      <c r="A3" s="2" t="s">
        <v>4</v>
      </c>
      <c r="B3" s="2" t="s">
        <v>5</v>
      </c>
      <c r="C3" s="5" t="s">
        <v>116</v>
      </c>
      <c r="D3" s="3">
        <v>28</v>
      </c>
      <c r="E3" s="3">
        <v>100</v>
      </c>
      <c r="F3" s="6" t="str">
        <f t="shared" si="0"/>
        <v>Alaskan malamute</v>
      </c>
      <c r="G3" s="6" t="str">
        <f t="shared" ref="G3:G48" si="1">IF(A3=C3,"","FLAG")</f>
        <v/>
      </c>
      <c r="H3" s="2" t="s">
        <v>4</v>
      </c>
    </row>
    <row r="4" spans="1:8">
      <c r="A4" s="2" t="s">
        <v>6</v>
      </c>
      <c r="B4" s="2" t="s">
        <v>7</v>
      </c>
      <c r="C4" s="5" t="s">
        <v>134</v>
      </c>
      <c r="D4" s="3">
        <v>32</v>
      </c>
      <c r="E4" s="3">
        <v>120</v>
      </c>
      <c r="F4" s="6" t="str">
        <f t="shared" si="0"/>
        <v>American Staffordshire terrier</v>
      </c>
      <c r="G4" s="6" t="str">
        <f t="shared" si="1"/>
        <v/>
      </c>
      <c r="H4" s="2" t="s">
        <v>6</v>
      </c>
    </row>
    <row r="5" spans="1:8">
      <c r="A5" s="2" t="s">
        <v>8</v>
      </c>
      <c r="B5" s="2" t="s">
        <v>9</v>
      </c>
      <c r="C5" s="5" t="s">
        <v>111</v>
      </c>
      <c r="D5" s="3">
        <v>35</v>
      </c>
      <c r="E5" s="3">
        <v>150</v>
      </c>
      <c r="F5" s="6" t="str">
        <f t="shared" si="0"/>
        <v>Anatolian</v>
      </c>
      <c r="G5" s="6" t="str">
        <f t="shared" si="1"/>
        <v>FLAG</v>
      </c>
      <c r="H5" s="2" t="s">
        <v>8</v>
      </c>
    </row>
    <row r="6" spans="1:8">
      <c r="A6" s="2" t="s">
        <v>10</v>
      </c>
      <c r="B6" s="2" t="s">
        <v>11</v>
      </c>
      <c r="C6" s="5" t="s">
        <v>135</v>
      </c>
      <c r="D6" s="3">
        <v>30</v>
      </c>
      <c r="E6" s="3">
        <v>120</v>
      </c>
      <c r="F6" s="6" t="str">
        <f t="shared" si="0"/>
        <v>Australian cattle dog</v>
      </c>
      <c r="G6" s="6" t="str">
        <f t="shared" si="1"/>
        <v/>
      </c>
      <c r="H6" s="2" t="s">
        <v>10</v>
      </c>
    </row>
    <row r="7" spans="1:8">
      <c r="A7" s="2" t="s">
        <v>12</v>
      </c>
      <c r="B7" s="2" t="s">
        <v>13</v>
      </c>
      <c r="C7" s="5" t="s">
        <v>136</v>
      </c>
      <c r="D7" s="3">
        <v>30</v>
      </c>
      <c r="E7" s="3">
        <v>190</v>
      </c>
      <c r="F7" s="6" t="str">
        <f t="shared" si="0"/>
        <v>Australian shepherd</v>
      </c>
      <c r="G7" s="6" t="str">
        <f t="shared" si="1"/>
        <v/>
      </c>
      <c r="H7" s="2" t="s">
        <v>12</v>
      </c>
    </row>
    <row r="8" spans="1:8">
      <c r="A8" s="2" t="s">
        <v>14</v>
      </c>
      <c r="B8" s="2" t="s">
        <v>15</v>
      </c>
      <c r="C8" s="5" t="s">
        <v>14</v>
      </c>
      <c r="D8" s="3">
        <v>28</v>
      </c>
      <c r="E8" s="3">
        <v>190</v>
      </c>
      <c r="F8" s="6" t="str">
        <f t="shared" si="0"/>
        <v>Bearded Collie</v>
      </c>
      <c r="G8" s="6" t="str">
        <f t="shared" si="1"/>
        <v/>
      </c>
      <c r="H8" s="2" t="s">
        <v>14</v>
      </c>
    </row>
    <row r="9" spans="1:8">
      <c r="A9" s="2" t="s">
        <v>16</v>
      </c>
      <c r="B9" s="2" t="s">
        <v>17</v>
      </c>
      <c r="C9" s="5" t="s">
        <v>16</v>
      </c>
      <c r="D9" s="3">
        <v>25</v>
      </c>
      <c r="E9" s="3">
        <v>70</v>
      </c>
      <c r="F9" s="6" t="str">
        <f t="shared" si="0"/>
        <v>Belgian Malinois</v>
      </c>
      <c r="G9" s="6" t="str">
        <f t="shared" si="1"/>
        <v/>
      </c>
      <c r="H9" s="2" t="s">
        <v>16</v>
      </c>
    </row>
    <row r="10" spans="1:8">
      <c r="A10" s="2" t="s">
        <v>18</v>
      </c>
      <c r="B10" s="2" t="s">
        <v>19</v>
      </c>
      <c r="C10" s="5" t="s">
        <v>117</v>
      </c>
      <c r="D10" s="3">
        <v>27</v>
      </c>
      <c r="E10" s="3">
        <v>120</v>
      </c>
      <c r="F10" s="6" t="str">
        <f t="shared" si="0"/>
        <v>Belgian sheepdog</v>
      </c>
      <c r="G10" s="6" t="str">
        <f t="shared" si="1"/>
        <v/>
      </c>
      <c r="H10" s="2" t="s">
        <v>18</v>
      </c>
    </row>
    <row r="11" spans="1:8">
      <c r="A11" s="2" t="s">
        <v>20</v>
      </c>
      <c r="B11" s="2" t="s">
        <v>21</v>
      </c>
      <c r="C11" s="5" t="s">
        <v>118</v>
      </c>
      <c r="D11" s="3">
        <v>26</v>
      </c>
      <c r="E11" s="3">
        <v>65</v>
      </c>
      <c r="F11" s="6" t="str">
        <f t="shared" si="0"/>
        <v>Belgian tervuren</v>
      </c>
      <c r="G11" s="6" t="str">
        <f t="shared" si="1"/>
        <v/>
      </c>
      <c r="H11" s="2" t="s">
        <v>20</v>
      </c>
    </row>
    <row r="12" spans="1:8">
      <c r="A12" s="2" t="s">
        <v>22</v>
      </c>
      <c r="B12" s="2" t="s">
        <v>3</v>
      </c>
      <c r="C12" s="5" t="s">
        <v>112</v>
      </c>
      <c r="D12" s="3">
        <v>26</v>
      </c>
      <c r="E12" s="3">
        <v>75</v>
      </c>
      <c r="F12" s="6" t="str">
        <f t="shared" si="0"/>
        <v>Bernese mountain dog</v>
      </c>
      <c r="G12" s="6" t="str">
        <f t="shared" si="1"/>
        <v/>
      </c>
      <c r="H12" s="2" t="s">
        <v>22</v>
      </c>
    </row>
    <row r="13" spans="1:8">
      <c r="A13" s="2" t="s">
        <v>23</v>
      </c>
      <c r="B13" s="2" t="s">
        <v>24</v>
      </c>
      <c r="C13" s="5" t="s">
        <v>146</v>
      </c>
      <c r="D13" s="3">
        <v>26</v>
      </c>
      <c r="E13" s="3">
        <v>75</v>
      </c>
      <c r="F13" s="6" t="str">
        <f t="shared" si="0"/>
        <v>Bichon</v>
      </c>
      <c r="G13" s="6" t="str">
        <f t="shared" si="1"/>
        <v>FLAG</v>
      </c>
      <c r="H13" s="2" t="s">
        <v>23</v>
      </c>
    </row>
    <row r="14" spans="1:8">
      <c r="A14" s="2" t="s">
        <v>25</v>
      </c>
      <c r="B14" s="2" t="s">
        <v>26</v>
      </c>
      <c r="C14" s="5" t="s">
        <v>25</v>
      </c>
      <c r="D14" s="3">
        <v>27</v>
      </c>
      <c r="E14" s="3">
        <v>95</v>
      </c>
      <c r="F14" s="6" t="str">
        <f t="shared" si="0"/>
        <v>Bloodhound</v>
      </c>
      <c r="G14" s="6" t="str">
        <f t="shared" si="1"/>
        <v/>
      </c>
      <c r="H14" s="2" t="s">
        <v>25</v>
      </c>
    </row>
    <row r="15" spans="1:8">
      <c r="A15" s="2" t="s">
        <v>27</v>
      </c>
      <c r="B15" s="2" t="s">
        <v>28</v>
      </c>
      <c r="C15" s="5" t="s">
        <v>137</v>
      </c>
      <c r="D15" s="3">
        <v>25</v>
      </c>
      <c r="E15" s="3">
        <v>70</v>
      </c>
      <c r="F15" s="6" t="str">
        <f t="shared" si="0"/>
        <v>Border collie</v>
      </c>
      <c r="G15" s="6" t="str">
        <f t="shared" si="1"/>
        <v/>
      </c>
      <c r="H15" s="2" t="s">
        <v>27</v>
      </c>
    </row>
    <row r="16" spans="1:8">
      <c r="A16" s="2" t="s">
        <v>29</v>
      </c>
      <c r="B16" s="2" t="s">
        <v>30</v>
      </c>
      <c r="C16" s="5" t="s">
        <v>119</v>
      </c>
      <c r="D16" s="3">
        <v>26</v>
      </c>
      <c r="E16" s="3">
        <v>75</v>
      </c>
      <c r="F16" s="6" t="str">
        <f t="shared" si="0"/>
        <v>Bouvier</v>
      </c>
      <c r="G16" s="6" t="str">
        <f t="shared" si="1"/>
        <v>FLAG</v>
      </c>
      <c r="H16" s="2" t="s">
        <v>29</v>
      </c>
    </row>
    <row r="17" spans="1:8">
      <c r="A17" s="2" t="s">
        <v>31</v>
      </c>
      <c r="B17" s="2" t="s">
        <v>32</v>
      </c>
      <c r="C17" s="5" t="s">
        <v>31</v>
      </c>
      <c r="D17" s="3">
        <v>27</v>
      </c>
      <c r="E17" s="3">
        <v>80</v>
      </c>
      <c r="F17" s="6" t="str">
        <f t="shared" si="0"/>
        <v>Boxer</v>
      </c>
      <c r="G17" s="6" t="str">
        <f t="shared" si="1"/>
        <v/>
      </c>
      <c r="H17" s="2" t="s">
        <v>31</v>
      </c>
    </row>
    <row r="18" spans="1:8">
      <c r="A18" s="2" t="s">
        <v>33</v>
      </c>
      <c r="B18" s="2" t="s">
        <v>34</v>
      </c>
      <c r="C18" s="5" t="s">
        <v>33</v>
      </c>
      <c r="D18" s="3">
        <v>28</v>
      </c>
      <c r="E18" s="3">
        <v>100</v>
      </c>
      <c r="F18" s="6" t="str">
        <f t="shared" si="0"/>
        <v>Briard</v>
      </c>
      <c r="G18" s="6" t="str">
        <f t="shared" si="1"/>
        <v/>
      </c>
      <c r="H18" s="2" t="s">
        <v>33</v>
      </c>
    </row>
    <row r="19" spans="1:8">
      <c r="A19" s="2" t="s">
        <v>35</v>
      </c>
      <c r="B19" s="2" t="s">
        <v>36</v>
      </c>
      <c r="C19" s="5" t="s">
        <v>35</v>
      </c>
      <c r="D19" s="3">
        <v>25</v>
      </c>
      <c r="E19" s="3">
        <v>70</v>
      </c>
      <c r="F19" s="6" t="str">
        <f t="shared" si="0"/>
        <v>Brittany</v>
      </c>
      <c r="G19" s="6" t="str">
        <f t="shared" si="1"/>
        <v/>
      </c>
      <c r="H19" s="2" t="s">
        <v>35</v>
      </c>
    </row>
    <row r="20" spans="1:8">
      <c r="A20" s="2" t="s">
        <v>37</v>
      </c>
      <c r="B20" s="2" t="s">
        <v>38</v>
      </c>
      <c r="C20" s="5" t="s">
        <v>37</v>
      </c>
      <c r="D20" s="3">
        <v>26</v>
      </c>
      <c r="E20" s="3">
        <v>70</v>
      </c>
      <c r="F20" s="6" t="str">
        <f t="shared" si="0"/>
        <v>Bullmastiff</v>
      </c>
      <c r="G20" s="6" t="str">
        <f t="shared" si="1"/>
        <v/>
      </c>
      <c r="H20" s="2" t="s">
        <v>37</v>
      </c>
    </row>
    <row r="21" spans="1:8">
      <c r="A21" s="2" t="s">
        <v>39</v>
      </c>
      <c r="B21" s="2" t="s">
        <v>11</v>
      </c>
      <c r="C21" s="5" t="s">
        <v>147</v>
      </c>
      <c r="D21" s="3">
        <v>30</v>
      </c>
      <c r="E21" s="3">
        <v>70</v>
      </c>
      <c r="F21" s="6" t="str">
        <f t="shared" si="0"/>
        <v>Cavalier King Charles spaniel</v>
      </c>
      <c r="G21" s="6" t="str">
        <f t="shared" si="1"/>
        <v/>
      </c>
      <c r="H21" s="2" t="s">
        <v>39</v>
      </c>
    </row>
    <row r="22" spans="1:8">
      <c r="A22" s="2" t="s">
        <v>40</v>
      </c>
      <c r="B22" s="2" t="s">
        <v>13</v>
      </c>
      <c r="C22" s="5" t="s">
        <v>120</v>
      </c>
      <c r="D22" s="3">
        <v>27</v>
      </c>
      <c r="E22" s="3">
        <v>70</v>
      </c>
      <c r="F22" s="6" t="str">
        <f t="shared" si="0"/>
        <v>Chesapeake bay retriever</v>
      </c>
      <c r="G22" s="6" t="str">
        <f t="shared" si="1"/>
        <v/>
      </c>
      <c r="H22" s="2" t="s">
        <v>40</v>
      </c>
    </row>
    <row r="23" spans="1:8">
      <c r="A23" s="2" t="s">
        <v>41</v>
      </c>
      <c r="B23" s="2" t="s">
        <v>42</v>
      </c>
      <c r="C23" s="5" t="s">
        <v>138</v>
      </c>
      <c r="D23" s="3">
        <v>24</v>
      </c>
      <c r="E23" s="3">
        <v>65</v>
      </c>
      <c r="F23" s="6" t="str">
        <f t="shared" si="0"/>
        <v>Chinese shar-pei</v>
      </c>
      <c r="G23" s="6" t="str">
        <f t="shared" si="1"/>
        <v>FLAG</v>
      </c>
      <c r="H23" s="2" t="s">
        <v>41</v>
      </c>
    </row>
    <row r="24" spans="1:8">
      <c r="A24" s="2" t="s">
        <v>43</v>
      </c>
      <c r="B24" s="2" t="s">
        <v>44</v>
      </c>
      <c r="C24" s="5" t="s">
        <v>139</v>
      </c>
      <c r="D24" s="3">
        <v>25</v>
      </c>
      <c r="E24" s="3">
        <v>45</v>
      </c>
      <c r="F24" s="6" t="str">
        <f t="shared" si="0"/>
        <v>Chowchow</v>
      </c>
      <c r="G24" s="6" t="str">
        <f t="shared" si="1"/>
        <v>FLAG</v>
      </c>
      <c r="H24" s="2" t="s">
        <v>43</v>
      </c>
    </row>
    <row r="25" spans="1:8">
      <c r="A25" s="2" t="s">
        <v>45</v>
      </c>
      <c r="B25" s="2" t="s">
        <v>46</v>
      </c>
      <c r="C25" s="5" t="s">
        <v>121</v>
      </c>
      <c r="D25" s="3">
        <v>23</v>
      </c>
      <c r="E25" s="3">
        <v>60</v>
      </c>
      <c r="F25" s="6" t="str">
        <f t="shared" si="0"/>
        <v>Doberman pinscher</v>
      </c>
      <c r="G25" s="6" t="str">
        <f t="shared" si="1"/>
        <v/>
      </c>
      <c r="H25" s="2" t="s">
        <v>45</v>
      </c>
    </row>
    <row r="26" spans="1:8">
      <c r="A26" s="2" t="s">
        <v>47</v>
      </c>
      <c r="B26" s="2" t="s">
        <v>48</v>
      </c>
      <c r="C26" s="5" t="s">
        <v>122</v>
      </c>
      <c r="D26" s="3">
        <v>22</v>
      </c>
      <c r="E26" s="3">
        <v>60</v>
      </c>
      <c r="F26" s="6" t="str">
        <f t="shared" si="0"/>
        <v>English setter</v>
      </c>
      <c r="G26" s="6" t="str">
        <f t="shared" si="1"/>
        <v/>
      </c>
      <c r="H26" s="2" t="s">
        <v>47</v>
      </c>
    </row>
    <row r="27" spans="1:8">
      <c r="A27" s="2" t="s">
        <v>49</v>
      </c>
      <c r="B27" s="2" t="s">
        <v>50</v>
      </c>
      <c r="C27" s="5" t="s">
        <v>140</v>
      </c>
      <c r="D27" s="3">
        <v>21</v>
      </c>
      <c r="E27" s="3">
        <v>40</v>
      </c>
      <c r="F27" s="6" t="str">
        <f t="shared" si="0"/>
        <v>English springer</v>
      </c>
      <c r="G27" s="6" t="str">
        <f t="shared" si="1"/>
        <v>FLAG</v>
      </c>
      <c r="H27" s="2" t="s">
        <v>49</v>
      </c>
    </row>
    <row r="28" spans="1:8">
      <c r="A28" s="2" t="s">
        <v>51</v>
      </c>
      <c r="B28" s="2" t="s">
        <v>21</v>
      </c>
      <c r="C28" s="5" t="s">
        <v>141</v>
      </c>
      <c r="D28" s="3">
        <v>24</v>
      </c>
      <c r="E28" s="3">
        <v>55</v>
      </c>
      <c r="F28" s="6" t="str">
        <f t="shared" si="0"/>
        <v>Flat coated retriever</v>
      </c>
      <c r="G28" s="6" t="str">
        <f t="shared" si="1"/>
        <v/>
      </c>
      <c r="H28" s="2" t="s">
        <v>51</v>
      </c>
    </row>
    <row r="29" spans="1:8">
      <c r="A29" s="2" t="s">
        <v>52</v>
      </c>
      <c r="B29" s="2" t="s">
        <v>53</v>
      </c>
      <c r="C29" s="5" t="s">
        <v>123</v>
      </c>
      <c r="D29" s="3">
        <v>23</v>
      </c>
      <c r="E29" s="3">
        <v>70</v>
      </c>
      <c r="F29" s="6" t="str">
        <f t="shared" si="0"/>
        <v>German shepherd</v>
      </c>
      <c r="G29" s="6" t="str">
        <f t="shared" si="1"/>
        <v>FLAG</v>
      </c>
      <c r="H29" s="2" t="s">
        <v>52</v>
      </c>
    </row>
    <row r="30" spans="1:8">
      <c r="A30" s="2" t="s">
        <v>54</v>
      </c>
      <c r="B30" s="2" t="s">
        <v>55</v>
      </c>
      <c r="C30" s="5" t="s">
        <v>124</v>
      </c>
      <c r="D30" s="3">
        <v>20</v>
      </c>
      <c r="E30" s="3">
        <v>55</v>
      </c>
      <c r="F30" s="6" t="str">
        <f t="shared" si="0"/>
        <v>German shorthaired pointer</v>
      </c>
      <c r="G30" s="6" t="str">
        <f t="shared" si="1"/>
        <v/>
      </c>
      <c r="H30" s="2" t="s">
        <v>54</v>
      </c>
    </row>
    <row r="31" spans="1:8">
      <c r="A31" s="2" t="s">
        <v>56</v>
      </c>
      <c r="B31" s="2" t="s">
        <v>57</v>
      </c>
      <c r="C31" s="5" t="s">
        <v>125</v>
      </c>
      <c r="D31" s="3">
        <v>18</v>
      </c>
      <c r="E31" s="3">
        <v>50</v>
      </c>
      <c r="F31" s="6" t="str">
        <f t="shared" si="0"/>
        <v>German wirehaired pointer</v>
      </c>
      <c r="G31" s="6" t="str">
        <f t="shared" si="1"/>
        <v/>
      </c>
      <c r="H31" s="2" t="s">
        <v>56</v>
      </c>
    </row>
    <row r="32" spans="1:8">
      <c r="A32" s="2" t="s">
        <v>58</v>
      </c>
      <c r="B32" s="2" t="s">
        <v>59</v>
      </c>
      <c r="C32" s="5" t="s">
        <v>126</v>
      </c>
      <c r="D32" s="3">
        <v>23</v>
      </c>
      <c r="E32" s="3">
        <v>70</v>
      </c>
      <c r="F32" s="6" t="str">
        <f t="shared" si="0"/>
        <v>Giant schnauzer</v>
      </c>
      <c r="G32" s="6" t="str">
        <f t="shared" si="1"/>
        <v/>
      </c>
      <c r="H32" s="2" t="s">
        <v>58</v>
      </c>
    </row>
    <row r="33" spans="1:8">
      <c r="A33" s="2" t="s">
        <v>60</v>
      </c>
      <c r="B33" s="2" t="s">
        <v>61</v>
      </c>
      <c r="C33" s="5" t="s">
        <v>127</v>
      </c>
      <c r="D33" s="3">
        <v>21</v>
      </c>
      <c r="E33" s="3">
        <v>60</v>
      </c>
      <c r="F33" s="6" t="str">
        <f t="shared" si="0"/>
        <v>Golden retriever</v>
      </c>
      <c r="G33" s="6" t="str">
        <f t="shared" si="1"/>
        <v/>
      </c>
      <c r="H33" s="2" t="s">
        <v>60</v>
      </c>
    </row>
    <row r="34" spans="1:8">
      <c r="A34" s="2" t="s">
        <v>62</v>
      </c>
      <c r="B34" s="2" t="s">
        <v>53</v>
      </c>
      <c r="C34" s="5" t="s">
        <v>128</v>
      </c>
      <c r="D34" s="3">
        <v>29</v>
      </c>
      <c r="E34" s="3">
        <v>55</v>
      </c>
      <c r="F34" s="6" t="str">
        <f t="shared" ref="F34:F65" si="2">VLOOKUP(H34,A34:E183,1,FALSE)</f>
        <v>Gordon setter</v>
      </c>
      <c r="G34" s="6" t="str">
        <f t="shared" si="1"/>
        <v/>
      </c>
      <c r="H34" s="2" t="s">
        <v>62</v>
      </c>
    </row>
    <row r="35" spans="1:8">
      <c r="A35" s="2" t="s">
        <v>63</v>
      </c>
      <c r="B35" s="2" t="s">
        <v>64</v>
      </c>
      <c r="C35" s="5" t="s">
        <v>113</v>
      </c>
      <c r="D35" s="3">
        <v>19</v>
      </c>
      <c r="E35" s="3">
        <v>27</v>
      </c>
      <c r="F35" s="6" t="str">
        <f t="shared" si="2"/>
        <v>Great dane</v>
      </c>
      <c r="G35" s="6" t="str">
        <f t="shared" si="1"/>
        <v/>
      </c>
      <c r="H35" s="2" t="s">
        <v>63</v>
      </c>
    </row>
    <row r="36" spans="1:8">
      <c r="A36" s="2" t="s">
        <v>65</v>
      </c>
      <c r="B36" s="2" t="s">
        <v>66</v>
      </c>
      <c r="C36" s="5" t="s">
        <v>65</v>
      </c>
      <c r="D36" s="3">
        <v>23</v>
      </c>
      <c r="E36" s="3">
        <v>65</v>
      </c>
      <c r="F36" s="6" t="str">
        <f t="shared" si="2"/>
        <v>Great Pyrenees</v>
      </c>
      <c r="G36" s="6" t="str">
        <f t="shared" si="1"/>
        <v/>
      </c>
      <c r="H36" s="2" t="s">
        <v>65</v>
      </c>
    </row>
    <row r="37" spans="1:8">
      <c r="A37" s="2" t="s">
        <v>67</v>
      </c>
      <c r="B37" s="2" t="s">
        <v>59</v>
      </c>
      <c r="C37" s="5" t="s">
        <v>114</v>
      </c>
      <c r="D37" s="3">
        <v>19</v>
      </c>
      <c r="E37" s="3">
        <v>50</v>
      </c>
      <c r="F37" s="6" t="str">
        <f t="shared" si="2"/>
        <v>Greater Swiss mountain dog</v>
      </c>
      <c r="G37" s="6" t="str">
        <f t="shared" si="1"/>
        <v>FLAG</v>
      </c>
      <c r="H37" s="2" t="s">
        <v>67</v>
      </c>
    </row>
    <row r="38" spans="1:8">
      <c r="A38" s="2" t="s">
        <v>68</v>
      </c>
      <c r="B38" s="2" t="s">
        <v>69</v>
      </c>
      <c r="C38" s="5"/>
      <c r="F38" s="6" t="str">
        <f t="shared" si="2"/>
        <v>Havanese</v>
      </c>
      <c r="G38" s="6" t="str">
        <f t="shared" si="1"/>
        <v>FLAG</v>
      </c>
      <c r="H38" s="2" t="s">
        <v>68</v>
      </c>
    </row>
    <row r="39" spans="1:8">
      <c r="A39" s="2" t="s">
        <v>70</v>
      </c>
      <c r="B39" s="2" t="s">
        <v>71</v>
      </c>
      <c r="C39" s="5" t="s">
        <v>129</v>
      </c>
      <c r="D39" s="3">
        <v>15</v>
      </c>
      <c r="E39" s="3">
        <v>40</v>
      </c>
      <c r="F39" s="6" t="str">
        <f t="shared" si="2"/>
        <v>Irish setter</v>
      </c>
      <c r="G39" s="6" t="str">
        <f t="shared" si="1"/>
        <v/>
      </c>
      <c r="H39" s="2" t="s">
        <v>70</v>
      </c>
    </row>
    <row r="40" spans="1:8">
      <c r="A40" s="2" t="s">
        <v>72</v>
      </c>
      <c r="B40" s="2" t="s">
        <v>73</v>
      </c>
      <c r="C40" s="5" t="s">
        <v>142</v>
      </c>
      <c r="D40" s="3">
        <v>24</v>
      </c>
      <c r="E40" s="3">
        <v>55</v>
      </c>
      <c r="F40" s="6" t="str">
        <f t="shared" si="2"/>
        <v>Irish water spaniel</v>
      </c>
      <c r="G40" s="6" t="str">
        <f t="shared" si="1"/>
        <v/>
      </c>
      <c r="H40" s="2" t="s">
        <v>72</v>
      </c>
    </row>
    <row r="41" spans="1:8">
      <c r="A41" s="2" t="s">
        <v>74</v>
      </c>
      <c r="B41" s="2" t="s">
        <v>75</v>
      </c>
      <c r="C41" s="5" t="s">
        <v>115</v>
      </c>
      <c r="D41" s="3">
        <v>24</v>
      </c>
      <c r="E41" s="3">
        <v>66</v>
      </c>
      <c r="F41" s="6" t="str">
        <f t="shared" si="2"/>
        <v>Irish wolfhound</v>
      </c>
      <c r="G41" s="6" t="str">
        <f t="shared" si="1"/>
        <v/>
      </c>
      <c r="H41" s="2" t="s">
        <v>74</v>
      </c>
    </row>
    <row r="42" spans="1:8">
      <c r="A42" s="2" t="s">
        <v>77</v>
      </c>
      <c r="B42" s="2" t="s">
        <v>78</v>
      </c>
      <c r="C42" s="5" t="s">
        <v>77</v>
      </c>
      <c r="D42" s="3">
        <v>27</v>
      </c>
      <c r="E42" s="3">
        <v>70</v>
      </c>
      <c r="F42" s="6" t="str">
        <f t="shared" si="2"/>
        <v>Keeshond</v>
      </c>
      <c r="G42" s="6" t="str">
        <f t="shared" si="1"/>
        <v/>
      </c>
      <c r="H42" s="2" t="s">
        <v>77</v>
      </c>
    </row>
    <row r="43" spans="1:8">
      <c r="A43" s="2" t="s">
        <v>79</v>
      </c>
      <c r="B43" s="2" t="s">
        <v>80</v>
      </c>
      <c r="C43" s="5" t="s">
        <v>130</v>
      </c>
      <c r="D43" s="3">
        <v>20</v>
      </c>
      <c r="E43" s="3">
        <v>45</v>
      </c>
      <c r="F43" s="6" t="str">
        <f t="shared" si="2"/>
        <v>Labrador retriever</v>
      </c>
      <c r="G43" s="6" t="str">
        <f t="shared" si="1"/>
        <v/>
      </c>
      <c r="H43" s="2" t="s">
        <v>79</v>
      </c>
    </row>
    <row r="44" spans="1:8">
      <c r="A44" s="2" t="s">
        <v>81</v>
      </c>
      <c r="B44" s="2" t="s">
        <v>82</v>
      </c>
      <c r="C44" s="5"/>
      <c r="F44" s="6" t="str">
        <f t="shared" si="2"/>
        <v>Leonberger</v>
      </c>
      <c r="G44" s="6" t="str">
        <f t="shared" si="1"/>
        <v>FLAG</v>
      </c>
      <c r="H44" s="2" t="s">
        <v>81</v>
      </c>
    </row>
    <row r="45" spans="1:8">
      <c r="A45" s="2" t="s">
        <v>83</v>
      </c>
      <c r="B45" s="2" t="s">
        <v>55</v>
      </c>
      <c r="C45" s="5" t="s">
        <v>83</v>
      </c>
      <c r="D45" s="3">
        <v>19</v>
      </c>
      <c r="E45" s="3">
        <v>45</v>
      </c>
      <c r="F45" s="6" t="str">
        <f t="shared" si="2"/>
        <v>Mastiff</v>
      </c>
      <c r="G45" s="6" t="str">
        <f t="shared" si="1"/>
        <v/>
      </c>
      <c r="H45" s="2" t="s">
        <v>83</v>
      </c>
    </row>
    <row r="46" spans="1:8">
      <c r="A46" s="2" t="s">
        <v>84</v>
      </c>
      <c r="B46" s="2" t="s">
        <v>85</v>
      </c>
      <c r="C46" s="5"/>
      <c r="F46" s="6" t="str">
        <f t="shared" si="2"/>
        <v>Miniature American shepherd</v>
      </c>
      <c r="G46" s="6" t="str">
        <f t="shared" si="1"/>
        <v>FLAG</v>
      </c>
      <c r="H46" s="2" t="s">
        <v>84</v>
      </c>
    </row>
    <row r="47" spans="1:8">
      <c r="A47" s="2" t="s">
        <v>86</v>
      </c>
      <c r="B47" s="2" t="s">
        <v>87</v>
      </c>
      <c r="C47" s="5" t="s">
        <v>86</v>
      </c>
      <c r="D47" s="3">
        <v>19</v>
      </c>
      <c r="E47" s="3">
        <v>30</v>
      </c>
      <c r="F47" s="6" t="str">
        <f t="shared" si="2"/>
        <v>Newfoundland</v>
      </c>
      <c r="G47" s="6" t="str">
        <f t="shared" si="1"/>
        <v/>
      </c>
      <c r="H47" s="2" t="s">
        <v>86</v>
      </c>
    </row>
    <row r="48" spans="1:8">
      <c r="A48" s="2" t="s">
        <v>88</v>
      </c>
      <c r="B48" s="2" t="s">
        <v>89</v>
      </c>
      <c r="C48" s="5" t="s">
        <v>143</v>
      </c>
      <c r="D48" s="3">
        <v>17</v>
      </c>
      <c r="E48" s="3">
        <v>22</v>
      </c>
      <c r="F48" s="6" t="str">
        <f t="shared" si="2"/>
        <v>Nova Scotia duck tolling retriever</v>
      </c>
      <c r="G48" s="6" t="str">
        <f t="shared" si="1"/>
        <v/>
      </c>
      <c r="H48" s="2" t="s">
        <v>88</v>
      </c>
    </row>
    <row r="49" spans="1:8">
      <c r="A49" s="2" t="s">
        <v>90</v>
      </c>
      <c r="B49" s="2" t="s">
        <v>53</v>
      </c>
      <c r="C49" s="5" t="s">
        <v>131</v>
      </c>
      <c r="D49" s="3">
        <v>16</v>
      </c>
      <c r="E49" s="3">
        <v>30</v>
      </c>
      <c r="F49" s="6" t="str">
        <f t="shared" si="2"/>
        <v>Old English sheepdog</v>
      </c>
      <c r="G49" s="6" t="str">
        <f>IF(A49=C49,"","FLAG")</f>
        <v>FLAG</v>
      </c>
      <c r="H49" s="2" t="s">
        <v>90</v>
      </c>
    </row>
    <row r="50" spans="1:8">
      <c r="A50" s="2" t="s">
        <v>91</v>
      </c>
      <c r="B50" s="2" t="s">
        <v>30</v>
      </c>
      <c r="C50" s="5"/>
      <c r="F50" s="6" t="str">
        <f t="shared" si="2"/>
        <v>Pembroke Welsh corgi</v>
      </c>
      <c r="G50" s="6" t="str">
        <f t="shared" ref="G50:G54" si="3">IF(A50=C50,"","FLAG")</f>
        <v>FLAG</v>
      </c>
      <c r="H50" s="2" t="s">
        <v>91</v>
      </c>
    </row>
    <row r="51" spans="1:8">
      <c r="A51" s="2" t="s">
        <v>92</v>
      </c>
      <c r="B51" s="2" t="s">
        <v>93</v>
      </c>
      <c r="C51" s="5" t="s">
        <v>132</v>
      </c>
      <c r="D51" s="3">
        <v>10</v>
      </c>
      <c r="E51" s="3">
        <v>32</v>
      </c>
      <c r="F51" s="6" t="str">
        <f t="shared" si="2"/>
        <v>Poodle</v>
      </c>
      <c r="G51" s="6" t="str">
        <f t="shared" si="3"/>
        <v>FLAG</v>
      </c>
      <c r="H51" s="2" t="s">
        <v>92</v>
      </c>
    </row>
    <row r="52" spans="1:8">
      <c r="A52" s="2" t="s">
        <v>94</v>
      </c>
      <c r="B52" s="2" t="s">
        <v>64</v>
      </c>
      <c r="C52" s="5"/>
      <c r="D52" s="3">
        <v>19</v>
      </c>
      <c r="E52" s="3">
        <v>35</v>
      </c>
      <c r="F52" s="6" t="str">
        <f t="shared" si="2"/>
        <v>Portugese water dog</v>
      </c>
      <c r="G52" s="6" t="str">
        <f t="shared" si="3"/>
        <v>FLAG</v>
      </c>
      <c r="H52" s="2" t="s">
        <v>94</v>
      </c>
    </row>
    <row r="53" spans="1:8">
      <c r="A53" s="2" t="s">
        <v>95</v>
      </c>
      <c r="B53" s="2" t="s">
        <v>53</v>
      </c>
      <c r="C53" s="5" t="s">
        <v>95</v>
      </c>
      <c r="D53" s="3">
        <v>14</v>
      </c>
      <c r="E53" s="3">
        <v>36</v>
      </c>
      <c r="F53" s="6" t="str">
        <f t="shared" si="2"/>
        <v>Rhodesian Ridgeback</v>
      </c>
      <c r="G53" s="6" t="str">
        <f t="shared" si="3"/>
        <v/>
      </c>
      <c r="H53" s="2" t="s">
        <v>95</v>
      </c>
    </row>
    <row r="54" spans="1:8">
      <c r="A54" s="2" t="s">
        <v>96</v>
      </c>
      <c r="B54" s="2" t="s">
        <v>97</v>
      </c>
      <c r="C54" s="5" t="s">
        <v>96</v>
      </c>
      <c r="D54" s="3">
        <v>14</v>
      </c>
      <c r="E54" s="3">
        <v>17</v>
      </c>
      <c r="F54" s="6" t="str">
        <f t="shared" si="2"/>
        <v>Rottweiler</v>
      </c>
      <c r="G54" s="6" t="str">
        <f t="shared" si="3"/>
        <v/>
      </c>
      <c r="H54" s="2" t="s">
        <v>96</v>
      </c>
    </row>
    <row r="55" spans="1:8">
      <c r="A55" s="2" t="s">
        <v>98</v>
      </c>
      <c r="B55" s="2" t="s">
        <v>99</v>
      </c>
      <c r="C55" s="5" t="s">
        <v>98</v>
      </c>
      <c r="D55" s="3">
        <v>11</v>
      </c>
      <c r="E55" s="3">
        <v>22</v>
      </c>
      <c r="F55" s="6" t="str">
        <f t="shared" si="2"/>
        <v>Samoyed</v>
      </c>
      <c r="G55" s="6" t="e">
        <f>IF(A55=#REF!,"","FLAG")</f>
        <v>#REF!</v>
      </c>
      <c r="H55" s="2" t="s">
        <v>98</v>
      </c>
    </row>
    <row r="56" spans="1:8">
      <c r="A56" s="2" t="s">
        <v>100</v>
      </c>
      <c r="B56" s="2" t="s">
        <v>101</v>
      </c>
      <c r="C56" s="5" t="s">
        <v>148</v>
      </c>
      <c r="D56" s="3">
        <v>16</v>
      </c>
      <c r="E56" s="3">
        <v>20</v>
      </c>
      <c r="F56" s="6" t="str">
        <f t="shared" si="2"/>
        <v>Shetland sheepdog</v>
      </c>
      <c r="G56" s="6" t="e">
        <f>IF(A56=#REF!,"","FLAG")</f>
        <v>#REF!</v>
      </c>
      <c r="H56" s="2" t="s">
        <v>100</v>
      </c>
    </row>
    <row r="57" spans="1:8">
      <c r="A57" s="2" t="s">
        <v>102</v>
      </c>
      <c r="B57" s="2" t="s">
        <v>76</v>
      </c>
      <c r="C57" s="5"/>
      <c r="F57" s="6" t="str">
        <f t="shared" si="2"/>
        <v>Spinone Italiano</v>
      </c>
      <c r="G57" s="6" t="str">
        <f>IF(A57=C55,"","FLAG")</f>
        <v>FLAG</v>
      </c>
      <c r="H57" s="2" t="s">
        <v>102</v>
      </c>
    </row>
    <row r="58" spans="1:8">
      <c r="A58" s="2" t="s">
        <v>103</v>
      </c>
      <c r="B58" s="2" t="s">
        <v>104</v>
      </c>
      <c r="C58" s="5" t="s">
        <v>133</v>
      </c>
      <c r="D58" s="3">
        <v>9</v>
      </c>
      <c r="E58" s="3">
        <v>5</v>
      </c>
      <c r="F58" s="6" t="str">
        <f t="shared" si="2"/>
        <v>Tibetan mastiff</v>
      </c>
      <c r="G58" s="6" t="e">
        <f>IF(A58=#REF!,"","FLAG")</f>
        <v>#REF!</v>
      </c>
      <c r="H58" s="2" t="s">
        <v>103</v>
      </c>
    </row>
    <row r="59" spans="1:8">
      <c r="A59" s="2" t="s">
        <v>105</v>
      </c>
      <c r="B59" s="2" t="s">
        <v>50</v>
      </c>
      <c r="C59" s="5" t="s">
        <v>144</v>
      </c>
      <c r="D59" s="3">
        <v>10</v>
      </c>
      <c r="E59" s="3">
        <v>6</v>
      </c>
      <c r="F59" s="6" t="str">
        <f t="shared" si="2"/>
        <v>Viszla</v>
      </c>
      <c r="G59" s="6" t="e">
        <f>IF(A59=#REF!,"","FLAG")</f>
        <v>#REF!</v>
      </c>
      <c r="H59" s="2" t="s">
        <v>105</v>
      </c>
    </row>
    <row r="60" spans="1:8">
      <c r="A60" s="2" t="s">
        <v>106</v>
      </c>
      <c r="B60" s="2" t="s">
        <v>99</v>
      </c>
      <c r="C60" s="5" t="s">
        <v>106</v>
      </c>
      <c r="D60" s="3">
        <v>12</v>
      </c>
      <c r="E60" s="3">
        <v>8</v>
      </c>
      <c r="F60" s="6" t="str">
        <f t="shared" si="2"/>
        <v>Weimaraner</v>
      </c>
      <c r="G60" s="6" t="e">
        <f>IF(A60=#REF!,"","FLAG")</f>
        <v>#REF!</v>
      </c>
      <c r="H60" s="2" t="s">
        <v>106</v>
      </c>
    </row>
    <row r="61" spans="1:8">
      <c r="A61" s="2" t="s">
        <v>107</v>
      </c>
      <c r="B61" s="2" t="s">
        <v>108</v>
      </c>
      <c r="C61" s="5" t="s">
        <v>145</v>
      </c>
      <c r="D61" s="3">
        <v>11</v>
      </c>
      <c r="E61" s="3">
        <v>10</v>
      </c>
      <c r="F61" s="6" t="str">
        <f t="shared" si="2"/>
        <v>Welsh springer spaniel</v>
      </c>
      <c r="G61" s="6" t="e">
        <f>IF(A61=#REF!,"","FLAG")</f>
        <v>#REF!</v>
      </c>
      <c r="H61" s="2" t="s">
        <v>107</v>
      </c>
    </row>
    <row r="62" spans="1:8">
      <c r="A62" s="7"/>
      <c r="C62" s="5"/>
    </row>
    <row r="63" spans="1:8">
      <c r="C63" s="5"/>
    </row>
    <row r="64" spans="1:8">
      <c r="C64" s="5"/>
    </row>
    <row r="65" spans="3:3">
      <c r="C65" s="5"/>
    </row>
    <row r="66" spans="3:3">
      <c r="C66" s="5"/>
    </row>
  </sheetData>
  <sortState ref="C2:C66">
    <sortCondition ref="C2:C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Kocian</dc:creator>
  <cp:lastModifiedBy>Katie Stanley</cp:lastModifiedBy>
  <dcterms:created xsi:type="dcterms:W3CDTF">2020-04-29T17:54:43Z</dcterms:created>
  <dcterms:modified xsi:type="dcterms:W3CDTF">2020-04-29T18:33:49Z</dcterms:modified>
</cp:coreProperties>
</file>